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tabRatio="755" activeTab="1"/>
  </bookViews>
  <sheets>
    <sheet name="RESULTADO BOGOTA" sheetId="1" r:id="rId1"/>
    <sheet name="RESULTADO SOACHA" sheetId="2" r:id="rId2"/>
  </sheets>
  <definedNames/>
  <calcPr fullCalcOnLoad="1"/>
</workbook>
</file>

<file path=xl/sharedStrings.xml><?xml version="1.0" encoding="utf-8"?>
<sst xmlns="http://schemas.openxmlformats.org/spreadsheetml/2006/main" count="512" uniqueCount="122">
  <si>
    <t>SUPERVISOR URBANO</t>
  </si>
  <si>
    <t>SENSIBILIZADOR BOGOTA</t>
  </si>
  <si>
    <t>RECOLECTOR BOGOTA</t>
  </si>
  <si>
    <t>DIANA YAIDIVE BERNAL TORRES</t>
  </si>
  <si>
    <t>BLADIMIR RIVERA HERNANDEZ</t>
  </si>
  <si>
    <t>MARIA TERESA GUERRA CAICEDO</t>
  </si>
  <si>
    <t>NELCY CAROLINA PRIETO CORTES</t>
  </si>
  <si>
    <t>MARTHA NELLY VEGA MEDINA</t>
  </si>
  <si>
    <t>NATALIA SANCHEZ OSPINA</t>
  </si>
  <si>
    <t>JUAN SEBASTIAN SUAREZ CARRANZA</t>
  </si>
  <si>
    <t>AMANDA ZAMBRANO GALEANO</t>
  </si>
  <si>
    <t>MERY TRANSITO MARTINEZ RAMIREZ</t>
  </si>
  <si>
    <t>SERGIO ANDRES SOLANO SARMIENTO</t>
  </si>
  <si>
    <t>CEILA PATRICIA DUQUE RODRIGUEZ</t>
  </si>
  <si>
    <t>SANDRA YANETH BERNAL TORRES</t>
  </si>
  <si>
    <t>SANDRA MILENA FUENTES ACHURY</t>
  </si>
  <si>
    <t>DANIEL FERNANDO RODRIGUEZ ACEVEDO</t>
  </si>
  <si>
    <t>FIDEL SOLORZANO MASMELA</t>
  </si>
  <si>
    <t>DIANA MARITZA PEREZ BALLESTEROS</t>
  </si>
  <si>
    <t>SERGIO ANDRES SANCHEZ OSPINA</t>
  </si>
  <si>
    <t>DAVID OSWALDO JIMENEZ MOLANO</t>
  </si>
  <si>
    <t>JOSE MARIA MONROY GONZALEZ</t>
  </si>
  <si>
    <t>JAIRO DAVID ARIAS GONZALEZ</t>
  </si>
  <si>
    <t>MARTHA CECILIA RIPPE CHAVES</t>
  </si>
  <si>
    <t>CARLOS GIOVANNY GODOY MARTINEZ</t>
  </si>
  <si>
    <t>GERARDO GOMEZ BOHORQUEZ</t>
  </si>
  <si>
    <t>ANA INES RODRIGUES DE FONSECA</t>
  </si>
  <si>
    <t>CARMEN PATRICIA CARDENAS HERRERA</t>
  </si>
  <si>
    <t>MAXIMILIANO LÓPEZ CASTRO</t>
  </si>
  <si>
    <t>JORGE ELIECER ACERO MORENO</t>
  </si>
  <si>
    <t>GLORIA LIBIA SIATAMA HUERFANO</t>
  </si>
  <si>
    <t>YADIRA ESTHER ARANZALEZ GARCIA</t>
  </si>
  <si>
    <t>DORA ALICIA LEGUIZAMON PARDO</t>
  </si>
  <si>
    <t>MARIA CLAUDIA JOYA GOMEZ</t>
  </si>
  <si>
    <t>DIEGO CAMILO GODOY MARTINEZ</t>
  </si>
  <si>
    <t>RODRIGO CERÓN JIMÉNEZ</t>
  </si>
  <si>
    <t>JUAN DAVID SANCHEZ OSPINA</t>
  </si>
  <si>
    <t>SANDRA LILIANA SANTAMARIA DIAZ</t>
  </si>
  <si>
    <t>LUZ ANGELA PINZÓN SERRANO</t>
  </si>
  <si>
    <t>DARIO RAUL RODRIGUEZ GUTIERREZ</t>
  </si>
  <si>
    <t>VIVIANA ANGELICA QUIÑONES TRUJILLO</t>
  </si>
  <si>
    <t>YADIRA BEATRIZ OSORIO GONZALEZ</t>
  </si>
  <si>
    <t>ANDREA NATALIA PAEZ MONTAÑA</t>
  </si>
  <si>
    <t>ERIKA XIOMARA SARMIENTO CHAPARRO</t>
  </si>
  <si>
    <t>ELIECER PIÑEROS BERNAL</t>
  </si>
  <si>
    <t>EDID SOLANYI BLANCO GARZON</t>
  </si>
  <si>
    <t>KAREN JULIETH QUIÑONES TRUJILLO</t>
  </si>
  <si>
    <t>MARITZA YAMILE VIRVIESCAS ORJUELA</t>
  </si>
  <si>
    <t>ALBA ZORAYDA FORERO RIVERA</t>
  </si>
  <si>
    <t>JOHANA MARITZA CAGUA SÁNCHEZ</t>
  </si>
  <si>
    <t>DIANA MARCELA CASTILLO MORALES</t>
  </si>
  <si>
    <t>CRISTIAN CAMILO GARZON NIÑO</t>
  </si>
  <si>
    <t>DIANA MILENA GUZMÁN VIVAS</t>
  </si>
  <si>
    <t>SERGIO IVANOFF GARZON MUSKUS</t>
  </si>
  <si>
    <t>CRISTIAN FERNANDO GOMEZ ROA</t>
  </si>
  <si>
    <t>JONNIT URBANO POVEDA RIAÑO</t>
  </si>
  <si>
    <t>NATALIA ALEXANDRA ROA RAMIREZ</t>
  </si>
  <si>
    <t>MARISOL MORALES LOPEZ</t>
  </si>
  <si>
    <t>ALVARO ANDRES SARMIENTO RINCON</t>
  </si>
  <si>
    <t>NOHORA OFELIA TRIANA ACUÑA</t>
  </si>
  <si>
    <t>OSCAR ANDRES GUALTERO ORTIZ</t>
  </si>
  <si>
    <t>JUAN DAVID BOHORQUEZ LOZANO</t>
  </si>
  <si>
    <t>ERIC ASTUDILLO MOSQUERA</t>
  </si>
  <si>
    <t>KAROL JINETH CANDELA MONTENEGRO</t>
  </si>
  <si>
    <t>ALBERTO LEONARDO MAURICIO MALDONADO SILVA</t>
  </si>
  <si>
    <t>FANNY CECILIA MALAGON BRICEÑO</t>
  </si>
  <si>
    <t>ESTHER ROMERO ORDOÑEZ</t>
  </si>
  <si>
    <t>ROSA FLOR GOMEZ GOMEZ</t>
  </si>
  <si>
    <t>LUIS FERNANDO MARTINEZ MARTINEZ</t>
  </si>
  <si>
    <t>CINDY CATALINA CONTRERAS ACERO</t>
  </si>
  <si>
    <t>JOSE MAURICIO ACERO VEGA</t>
  </si>
  <si>
    <t>HENRY GUARNIZO MONTOYA</t>
  </si>
  <si>
    <t>MARTHA LUCIA SAENZ MUÑOZ</t>
  </si>
  <si>
    <t>MERCEDES ROMERO ORDOÑEZ</t>
  </si>
  <si>
    <t>OFELIA VELASQUEZ CUBILLOS</t>
  </si>
  <si>
    <t>LUZ MARINA GUTIERREZ PAEZ</t>
  </si>
  <si>
    <t>GLADIS SUAREZ</t>
  </si>
  <si>
    <t>RAFAEL ANTONIO LOPEZ CORTES</t>
  </si>
  <si>
    <t>JORGE ENRIQUE TORRES VARELA</t>
  </si>
  <si>
    <t>FERNEY ALFONSO DORADO VALENCIA</t>
  </si>
  <si>
    <t>ALEJANDRA DEL PILAR QUIÑONES TRUJILLO</t>
  </si>
  <si>
    <t>ERIKA MAYERLY DORADO SUAREZ</t>
  </si>
  <si>
    <t>MARIA CRISTINA NEIRA PARRA</t>
  </si>
  <si>
    <t>FABIO YESID MALAGON CABREJO</t>
  </si>
  <si>
    <t>SANDRA LILIANA PAEZ MONTAÑA</t>
  </si>
  <si>
    <t>ELIS JOANNA ZAPATA ALFONSO</t>
  </si>
  <si>
    <t>LINA MARCELA ORTIZ ACERO</t>
  </si>
  <si>
    <t>JONATHAN STEVEN DORADO SUAREZ</t>
  </si>
  <si>
    <t>ALFONSO NOE CARDENAS SANCHEZ</t>
  </si>
  <si>
    <t>NOMBRES COMPLETOS</t>
  </si>
  <si>
    <t>ROL</t>
  </si>
  <si>
    <t>RECOLECTOR SOACHA</t>
  </si>
  <si>
    <t>CARTOGRAFIA</t>
  </si>
  <si>
    <t>QUIZ</t>
  </si>
  <si>
    <t>EVALUACION</t>
  </si>
  <si>
    <t xml:space="preserve">NOTA FINAL </t>
  </si>
  <si>
    <t>NO ASISTIÓ</t>
  </si>
  <si>
    <t>RESULTADO</t>
  </si>
  <si>
    <t>ADMITIDO</t>
  </si>
  <si>
    <t>ELEGIBLE</t>
  </si>
  <si>
    <t>NO ADMITIDO</t>
  </si>
  <si>
    <t>CARTOGRAFIA 15%</t>
  </si>
  <si>
    <t>QUIZ 15%</t>
  </si>
  <si>
    <t>EVALUACION 70%</t>
  </si>
  <si>
    <t xml:space="preserve">QUIZ </t>
  </si>
  <si>
    <t>RESULTADO DEFINITIVO</t>
  </si>
  <si>
    <t>SUPERVISOR BOGOTA</t>
  </si>
  <si>
    <t>ENCUESTA CONVIVENCIA Y SEGURIDAD CIUDADANA</t>
  </si>
  <si>
    <t>DIRECCION TERRITORIAL CENTRAL - DANE</t>
  </si>
  <si>
    <t>SUPERVISOR SOACHA</t>
  </si>
  <si>
    <t>LUZ PATRICIA  RIAÑO</t>
  </si>
  <si>
    <t>MARLEN VIVIANA TRIANA</t>
  </si>
  <si>
    <t>ANDREA GOMEZ MORA</t>
  </si>
  <si>
    <t>SENSIBILIZADOR SOACHA</t>
  </si>
  <si>
    <t>LISA VIVIANA LINARES ARELLANO</t>
  </si>
  <si>
    <t>SENSIBILIZADORA</t>
  </si>
  <si>
    <t>JINNY PAOLA CULMA TOVAR</t>
  </si>
  <si>
    <t>N/A</t>
  </si>
  <si>
    <t>MARIA DE LA PAZ RUEDA RODRIGUEZ</t>
  </si>
  <si>
    <t>PATRICIA LILIANA MUSKUS</t>
  </si>
  <si>
    <t>NOTA: N/A.  ESTAS PERSONAS SE LES HIZO INVITACION DIRECTA.</t>
  </si>
  <si>
    <t xml:space="preserve"> ENCUESTA CONVIVENCIA Y SEGURIDAD CIUDADANA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</si>
</sst>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.0_);\(#,##0.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0" borderId="11" xfId="46" applyNumberFormat="1" applyFont="1" applyFill="1" applyBorder="1" applyAlignment="1">
      <alignment horizontal="center"/>
    </xf>
    <xf numFmtId="164" fontId="0" fillId="0" borderId="10" xfId="46" applyNumberFormat="1" applyFont="1" applyFill="1" applyBorder="1" applyAlignment="1">
      <alignment horizontal="center"/>
    </xf>
    <xf numFmtId="166" fontId="0" fillId="0" borderId="11" xfId="46" applyNumberFormat="1" applyFont="1" applyFill="1" applyBorder="1" applyAlignment="1">
      <alignment horizontal="center"/>
    </xf>
    <xf numFmtId="166" fontId="0" fillId="0" borderId="10" xfId="46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164" fontId="22" fillId="24" borderId="17" xfId="46" applyNumberFormat="1" applyFont="1" applyFill="1" applyBorder="1" applyAlignment="1">
      <alignment horizontal="center"/>
    </xf>
    <xf numFmtId="166" fontId="0" fillId="0" borderId="13" xfId="46" applyNumberFormat="1" applyFont="1" applyFill="1" applyBorder="1" applyAlignment="1">
      <alignment horizontal="center"/>
    </xf>
    <xf numFmtId="166" fontId="0" fillId="0" borderId="16" xfId="46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46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66" fontId="0" fillId="34" borderId="13" xfId="46" applyNumberFormat="1" applyFont="1" applyFill="1" applyBorder="1" applyAlignment="1">
      <alignment horizontal="center" vertical="center"/>
    </xf>
    <xf numFmtId="165" fontId="0" fillId="34" borderId="13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66" fontId="0" fillId="34" borderId="11" xfId="46" applyNumberFormat="1" applyFont="1" applyFill="1" applyBorder="1" applyAlignment="1">
      <alignment horizontal="center" vertical="center"/>
    </xf>
    <xf numFmtId="165" fontId="0" fillId="34" borderId="11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66" fontId="0" fillId="34" borderId="10" xfId="46" applyNumberFormat="1" applyFont="1" applyFill="1" applyBorder="1" applyAlignment="1">
      <alignment horizontal="center" vertical="center"/>
    </xf>
    <xf numFmtId="165" fontId="0" fillId="34" borderId="10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6" fontId="0" fillId="34" borderId="16" xfId="46" applyNumberFormat="1" applyFont="1" applyFill="1" applyBorder="1" applyAlignment="1">
      <alignment horizontal="center" vertical="center"/>
    </xf>
    <xf numFmtId="165" fontId="0" fillId="34" borderId="16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64" fontId="0" fillId="34" borderId="10" xfId="46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0" fillId="33" borderId="13" xfId="46" applyNumberFormat="1" applyFont="1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6" fontId="0" fillId="33" borderId="11" xfId="46" applyNumberFormat="1" applyFont="1" applyFill="1" applyBorder="1" applyAlignment="1">
      <alignment horizontal="center" vertical="center"/>
    </xf>
    <xf numFmtId="165" fontId="0" fillId="33" borderId="11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6" fontId="0" fillId="33" borderId="10" xfId="46" applyNumberFormat="1" applyFon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66" fontId="0" fillId="33" borderId="16" xfId="46" applyNumberFormat="1" applyFont="1" applyFill="1" applyBorder="1" applyAlignment="1">
      <alignment horizontal="center" vertical="center"/>
    </xf>
    <xf numFmtId="165" fontId="0" fillId="33" borderId="16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6" fontId="0" fillId="33" borderId="13" xfId="46" applyNumberFormat="1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166" fontId="0" fillId="33" borderId="11" xfId="46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66" fontId="0" fillId="33" borderId="10" xfId="46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6" fontId="0" fillId="33" borderId="16" xfId="46" applyNumberFormat="1" applyFon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6" fontId="0" fillId="0" borderId="22" xfId="46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6" fontId="0" fillId="0" borderId="24" xfId="46" applyNumberFormat="1" applyFont="1" applyFill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66" fontId="0" fillId="33" borderId="24" xfId="46" applyNumberFormat="1" applyFont="1" applyFill="1" applyBorder="1" applyAlignment="1">
      <alignment horizontal="center"/>
    </xf>
    <xf numFmtId="165" fontId="0" fillId="33" borderId="24" xfId="0" applyNumberFormat="1" applyFill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46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35" fillId="33" borderId="28" xfId="0" applyFont="1" applyFill="1" applyBorder="1" applyAlignment="1">
      <alignment horizontal="center"/>
    </xf>
    <xf numFmtId="0" fontId="35" fillId="33" borderId="29" xfId="0" applyFont="1" applyFill="1" applyBorder="1" applyAlignment="1">
      <alignment horizontal="center"/>
    </xf>
    <xf numFmtId="0" fontId="35" fillId="33" borderId="30" xfId="0" applyFont="1" applyFill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1"/>
  <sheetViews>
    <sheetView zoomScalePageLayoutView="0" workbookViewId="0" topLeftCell="A13">
      <selection activeCell="A8" sqref="A8"/>
    </sheetView>
  </sheetViews>
  <sheetFormatPr defaultColWidth="11.421875" defaultRowHeight="15"/>
  <cols>
    <col min="2" max="2" width="37.140625" style="0" bestFit="1" customWidth="1"/>
    <col min="3" max="3" width="20.28125" style="0" bestFit="1" customWidth="1"/>
    <col min="4" max="9" width="0" style="0" hidden="1" customWidth="1"/>
    <col min="11" max="11" width="13.421875" style="0" bestFit="1" customWidth="1"/>
  </cols>
  <sheetData>
    <row r="2" spans="2:11" ht="15">
      <c r="B2" s="94" t="s">
        <v>107</v>
      </c>
      <c r="C2" s="95"/>
      <c r="D2" s="95"/>
      <c r="E2" s="95"/>
      <c r="F2" s="95"/>
      <c r="G2" s="95"/>
      <c r="H2" s="95"/>
      <c r="I2" s="95"/>
      <c r="J2" s="95"/>
      <c r="K2" s="96"/>
    </row>
    <row r="3" spans="2:11" ht="15">
      <c r="B3" s="97" t="s">
        <v>108</v>
      </c>
      <c r="C3" s="98"/>
      <c r="D3" s="98"/>
      <c r="E3" s="98"/>
      <c r="F3" s="98"/>
      <c r="G3" s="98"/>
      <c r="H3" s="98"/>
      <c r="I3" s="98"/>
      <c r="J3" s="98"/>
      <c r="K3" s="99"/>
    </row>
    <row r="4" spans="2:11" ht="15.75" thickBot="1">
      <c r="B4" s="100" t="s">
        <v>105</v>
      </c>
      <c r="C4" s="101"/>
      <c r="D4" s="101"/>
      <c r="E4" s="101"/>
      <c r="F4" s="101"/>
      <c r="G4" s="101"/>
      <c r="H4" s="101"/>
      <c r="I4" s="101"/>
      <c r="J4" s="101"/>
      <c r="K4" s="102"/>
    </row>
    <row r="5" spans="2:11" ht="19.5" thickBot="1">
      <c r="B5" s="91" t="s">
        <v>106</v>
      </c>
      <c r="C5" s="92"/>
      <c r="D5" s="92"/>
      <c r="E5" s="92"/>
      <c r="F5" s="92"/>
      <c r="G5" s="92"/>
      <c r="H5" s="92"/>
      <c r="I5" s="92"/>
      <c r="J5" s="92"/>
      <c r="K5" s="93"/>
    </row>
    <row r="6" spans="2:11" ht="15.75" thickBot="1">
      <c r="B6" s="14" t="s">
        <v>89</v>
      </c>
      <c r="C6" s="14" t="s">
        <v>90</v>
      </c>
      <c r="D6" s="14" t="s">
        <v>92</v>
      </c>
      <c r="E6" s="14" t="s">
        <v>101</v>
      </c>
      <c r="F6" s="14" t="s">
        <v>93</v>
      </c>
      <c r="G6" s="14" t="s">
        <v>102</v>
      </c>
      <c r="H6" s="14" t="s">
        <v>94</v>
      </c>
      <c r="I6" s="15" t="s">
        <v>103</v>
      </c>
      <c r="J6" s="14" t="s">
        <v>95</v>
      </c>
      <c r="K6" s="14" t="s">
        <v>97</v>
      </c>
    </row>
    <row r="7" spans="2:11" ht="15">
      <c r="B7" s="40" t="s">
        <v>53</v>
      </c>
      <c r="C7" s="41" t="s">
        <v>0</v>
      </c>
      <c r="D7" s="41">
        <v>3.5</v>
      </c>
      <c r="E7" s="41">
        <f aca="true" t="shared" si="0" ref="E7:E16">+(D7*15)/5</f>
        <v>10.5</v>
      </c>
      <c r="F7" s="41">
        <v>4.4</v>
      </c>
      <c r="G7" s="41">
        <f aca="true" t="shared" si="1" ref="G7:G16">+F7*15/5</f>
        <v>13.2</v>
      </c>
      <c r="H7" s="41">
        <v>42</v>
      </c>
      <c r="I7" s="42">
        <f aca="true" t="shared" si="2" ref="I7:I16">+H7*70/54</f>
        <v>54.44444444444444</v>
      </c>
      <c r="J7" s="43">
        <f aca="true" t="shared" si="3" ref="J7:J16">+E7+G7+I7</f>
        <v>78.14444444444445</v>
      </c>
      <c r="K7" s="44" t="s">
        <v>98</v>
      </c>
    </row>
    <row r="8" spans="2:11" ht="15">
      <c r="B8" s="45" t="s">
        <v>52</v>
      </c>
      <c r="C8" s="3" t="s">
        <v>0</v>
      </c>
      <c r="D8" s="46">
        <v>3.5</v>
      </c>
      <c r="E8" s="46">
        <f t="shared" si="0"/>
        <v>10.5</v>
      </c>
      <c r="F8" s="46">
        <v>4.4</v>
      </c>
      <c r="G8" s="46">
        <f t="shared" si="1"/>
        <v>13.2</v>
      </c>
      <c r="H8" s="46">
        <v>41</v>
      </c>
      <c r="I8" s="47">
        <f t="shared" si="2"/>
        <v>53.148148148148145</v>
      </c>
      <c r="J8" s="48">
        <f t="shared" si="3"/>
        <v>76.84814814814814</v>
      </c>
      <c r="K8" s="49" t="s">
        <v>98</v>
      </c>
    </row>
    <row r="9" spans="2:11" ht="15">
      <c r="B9" s="45" t="s">
        <v>54</v>
      </c>
      <c r="C9" s="3" t="s">
        <v>0</v>
      </c>
      <c r="D9" s="3">
        <v>4.5</v>
      </c>
      <c r="E9" s="3">
        <f t="shared" si="0"/>
        <v>13.5</v>
      </c>
      <c r="F9" s="3">
        <v>4.4</v>
      </c>
      <c r="G9" s="3">
        <f t="shared" si="1"/>
        <v>13.2</v>
      </c>
      <c r="H9" s="3">
        <v>36.5</v>
      </c>
      <c r="I9" s="50">
        <f t="shared" si="2"/>
        <v>47.31481481481482</v>
      </c>
      <c r="J9" s="51">
        <f t="shared" si="3"/>
        <v>74.01481481481481</v>
      </c>
      <c r="K9" s="49" t="s">
        <v>98</v>
      </c>
    </row>
    <row r="10" spans="2:11" ht="15.75" thickBot="1">
      <c r="B10" s="52" t="s">
        <v>58</v>
      </c>
      <c r="C10" s="53" t="s">
        <v>0</v>
      </c>
      <c r="D10" s="53">
        <v>1</v>
      </c>
      <c r="E10" s="53">
        <f t="shared" si="0"/>
        <v>3</v>
      </c>
      <c r="F10" s="53">
        <v>4.6</v>
      </c>
      <c r="G10" s="53">
        <f t="shared" si="1"/>
        <v>13.8</v>
      </c>
      <c r="H10" s="53">
        <v>44</v>
      </c>
      <c r="I10" s="54">
        <f t="shared" si="2"/>
        <v>57.03703703703704</v>
      </c>
      <c r="J10" s="55">
        <f t="shared" si="3"/>
        <v>73.83703703703704</v>
      </c>
      <c r="K10" s="56" t="s">
        <v>98</v>
      </c>
    </row>
    <row r="11" spans="2:11" ht="15">
      <c r="B11" s="21" t="s">
        <v>56</v>
      </c>
      <c r="C11" s="22" t="s">
        <v>0</v>
      </c>
      <c r="D11" s="22">
        <v>4.5</v>
      </c>
      <c r="E11" s="22">
        <f t="shared" si="0"/>
        <v>13.5</v>
      </c>
      <c r="F11" s="22">
        <v>4.4</v>
      </c>
      <c r="G11" s="22">
        <f t="shared" si="1"/>
        <v>13.2</v>
      </c>
      <c r="H11" s="22">
        <v>35.5</v>
      </c>
      <c r="I11" s="23">
        <f t="shared" si="2"/>
        <v>46.01851851851852</v>
      </c>
      <c r="J11" s="24">
        <f t="shared" si="3"/>
        <v>72.71851851851852</v>
      </c>
      <c r="K11" s="25" t="s">
        <v>99</v>
      </c>
    </row>
    <row r="12" spans="2:11" ht="15">
      <c r="B12" s="26" t="s">
        <v>61</v>
      </c>
      <c r="C12" s="27" t="s">
        <v>0</v>
      </c>
      <c r="D12" s="27">
        <v>5</v>
      </c>
      <c r="E12" s="27">
        <f t="shared" si="0"/>
        <v>15</v>
      </c>
      <c r="F12" s="27">
        <v>3.2</v>
      </c>
      <c r="G12" s="27">
        <f t="shared" si="1"/>
        <v>9.6</v>
      </c>
      <c r="H12" s="27">
        <v>37</v>
      </c>
      <c r="I12" s="32">
        <f t="shared" si="2"/>
        <v>47.96296296296296</v>
      </c>
      <c r="J12" s="33">
        <f t="shared" si="3"/>
        <v>72.56296296296296</v>
      </c>
      <c r="K12" s="31" t="s">
        <v>99</v>
      </c>
    </row>
    <row r="13" spans="2:11" ht="15">
      <c r="B13" s="26" t="s">
        <v>55</v>
      </c>
      <c r="C13" s="27" t="s">
        <v>0</v>
      </c>
      <c r="D13" s="27">
        <v>4.5</v>
      </c>
      <c r="E13" s="27">
        <f t="shared" si="0"/>
        <v>13.5</v>
      </c>
      <c r="F13" s="27">
        <v>3.8</v>
      </c>
      <c r="G13" s="27">
        <f t="shared" si="1"/>
        <v>11.4</v>
      </c>
      <c r="H13" s="27">
        <v>32</v>
      </c>
      <c r="I13" s="32">
        <f t="shared" si="2"/>
        <v>41.48148148148148</v>
      </c>
      <c r="J13" s="33">
        <f t="shared" si="3"/>
        <v>66.38148148148147</v>
      </c>
      <c r="K13" s="31" t="s">
        <v>99</v>
      </c>
    </row>
    <row r="14" spans="2:11" ht="15.75" thickBot="1">
      <c r="B14" s="34" t="s">
        <v>50</v>
      </c>
      <c r="C14" s="35" t="s">
        <v>0</v>
      </c>
      <c r="D14" s="35">
        <v>0.5</v>
      </c>
      <c r="E14" s="35">
        <f t="shared" si="0"/>
        <v>1.5</v>
      </c>
      <c r="F14" s="35">
        <v>3.8</v>
      </c>
      <c r="G14" s="35">
        <f t="shared" si="1"/>
        <v>11.4</v>
      </c>
      <c r="H14" s="35">
        <v>37</v>
      </c>
      <c r="I14" s="36">
        <f t="shared" si="2"/>
        <v>47.96296296296296</v>
      </c>
      <c r="J14" s="37">
        <f t="shared" si="3"/>
        <v>60.86296296296296</v>
      </c>
      <c r="K14" s="38" t="s">
        <v>99</v>
      </c>
    </row>
    <row r="15" spans="2:11" ht="15">
      <c r="B15" s="28" t="s">
        <v>59</v>
      </c>
      <c r="C15" s="28" t="s">
        <v>0</v>
      </c>
      <c r="D15" s="28">
        <v>2.5</v>
      </c>
      <c r="E15" s="28">
        <f t="shared" si="0"/>
        <v>7.5</v>
      </c>
      <c r="F15" s="28">
        <v>4.4</v>
      </c>
      <c r="G15" s="28">
        <f t="shared" si="1"/>
        <v>13.2</v>
      </c>
      <c r="H15" s="28">
        <v>23</v>
      </c>
      <c r="I15" s="29">
        <f t="shared" si="2"/>
        <v>29.814814814814813</v>
      </c>
      <c r="J15" s="30">
        <f t="shared" si="3"/>
        <v>50.51481481481481</v>
      </c>
      <c r="K15" s="28" t="s">
        <v>100</v>
      </c>
    </row>
    <row r="16" spans="2:11" ht="15">
      <c r="B16" s="27" t="s">
        <v>60</v>
      </c>
      <c r="C16" s="27" t="s">
        <v>0</v>
      </c>
      <c r="D16" s="27">
        <v>3</v>
      </c>
      <c r="E16" s="27">
        <f t="shared" si="0"/>
        <v>9</v>
      </c>
      <c r="F16" s="27">
        <v>4.4</v>
      </c>
      <c r="G16" s="27">
        <f t="shared" si="1"/>
        <v>13.2</v>
      </c>
      <c r="H16" s="27">
        <v>20.5</v>
      </c>
      <c r="I16" s="32">
        <f t="shared" si="2"/>
        <v>26.574074074074073</v>
      </c>
      <c r="J16" s="33">
        <f t="shared" si="3"/>
        <v>48.77407407407407</v>
      </c>
      <c r="K16" s="27" t="s">
        <v>100</v>
      </c>
    </row>
    <row r="17" spans="2:11" ht="15">
      <c r="B17" s="27" t="s">
        <v>51</v>
      </c>
      <c r="C17" s="27" t="s">
        <v>0</v>
      </c>
      <c r="D17" s="27" t="s">
        <v>96</v>
      </c>
      <c r="E17" s="27" t="s">
        <v>96</v>
      </c>
      <c r="F17" s="27" t="s">
        <v>96</v>
      </c>
      <c r="G17" s="27" t="s">
        <v>96</v>
      </c>
      <c r="H17" s="27" t="s">
        <v>96</v>
      </c>
      <c r="I17" s="39" t="s">
        <v>96</v>
      </c>
      <c r="J17" s="27" t="s">
        <v>96</v>
      </c>
      <c r="K17" s="27" t="s">
        <v>96</v>
      </c>
    </row>
    <row r="18" spans="2:11" ht="15">
      <c r="B18" s="28" t="s">
        <v>57</v>
      </c>
      <c r="C18" s="28" t="s">
        <v>0</v>
      </c>
      <c r="D18" s="28" t="s">
        <v>96</v>
      </c>
      <c r="E18" s="27" t="s">
        <v>96</v>
      </c>
      <c r="F18" s="20" t="s">
        <v>96</v>
      </c>
      <c r="G18" s="27" t="s">
        <v>96</v>
      </c>
      <c r="H18" s="20" t="s">
        <v>96</v>
      </c>
      <c r="I18" s="39" t="s">
        <v>96</v>
      </c>
      <c r="J18" s="27" t="s">
        <v>96</v>
      </c>
      <c r="K18" s="27" t="s">
        <v>96</v>
      </c>
    </row>
    <row r="19" ht="15.75" thickBot="1"/>
    <row r="20" spans="2:11" ht="19.5" thickBot="1">
      <c r="B20" s="91" t="s">
        <v>1</v>
      </c>
      <c r="C20" s="92"/>
      <c r="D20" s="92"/>
      <c r="E20" s="92"/>
      <c r="F20" s="92"/>
      <c r="G20" s="92"/>
      <c r="H20" s="92"/>
      <c r="I20" s="92"/>
      <c r="J20" s="92"/>
      <c r="K20" s="93"/>
    </row>
    <row r="21" spans="2:11" ht="15.75" thickBot="1">
      <c r="B21" s="14" t="s">
        <v>89</v>
      </c>
      <c r="C21" s="14" t="s">
        <v>90</v>
      </c>
      <c r="D21" s="14" t="s">
        <v>92</v>
      </c>
      <c r="E21" s="14" t="s">
        <v>101</v>
      </c>
      <c r="F21" s="14" t="s">
        <v>93</v>
      </c>
      <c r="G21" s="14" t="s">
        <v>102</v>
      </c>
      <c r="H21" s="14" t="s">
        <v>94</v>
      </c>
      <c r="I21" s="15" t="s">
        <v>103</v>
      </c>
      <c r="J21" s="14" t="s">
        <v>95</v>
      </c>
      <c r="K21" s="14" t="s">
        <v>97</v>
      </c>
    </row>
    <row r="22" spans="2:11" ht="15">
      <c r="B22" s="40" t="s">
        <v>43</v>
      </c>
      <c r="C22" s="41" t="s">
        <v>1</v>
      </c>
      <c r="D22" s="41">
        <v>5</v>
      </c>
      <c r="E22" s="41">
        <f aca="true" t="shared" si="4" ref="E22:E31">+(D22*15)/5</f>
        <v>15</v>
      </c>
      <c r="F22" s="41">
        <v>3.8</v>
      </c>
      <c r="G22" s="41">
        <f aca="true" t="shared" si="5" ref="G22:G31">+F22*15/5</f>
        <v>11.4</v>
      </c>
      <c r="H22" s="41">
        <v>32</v>
      </c>
      <c r="I22" s="62">
        <f aca="true" t="shared" si="6" ref="I22:I31">+H22*1.55555555555556</f>
        <v>49.77777777777792</v>
      </c>
      <c r="J22" s="63">
        <f aca="true" t="shared" si="7" ref="J22:J31">+E22+G22+I22</f>
        <v>76.17777777777792</v>
      </c>
      <c r="K22" s="44" t="s">
        <v>98</v>
      </c>
    </row>
    <row r="23" spans="2:11" ht="15">
      <c r="B23" s="45" t="s">
        <v>38</v>
      </c>
      <c r="C23" s="3" t="s">
        <v>1</v>
      </c>
      <c r="D23" s="46">
        <v>5</v>
      </c>
      <c r="E23" s="46">
        <f t="shared" si="4"/>
        <v>15</v>
      </c>
      <c r="F23" s="46">
        <v>4.6</v>
      </c>
      <c r="G23" s="46">
        <f t="shared" si="5"/>
        <v>13.8</v>
      </c>
      <c r="H23" s="46">
        <v>27</v>
      </c>
      <c r="I23" s="64">
        <f t="shared" si="6"/>
        <v>42.00000000000012</v>
      </c>
      <c r="J23" s="65">
        <f t="shared" si="7"/>
        <v>70.80000000000013</v>
      </c>
      <c r="K23" s="49" t="s">
        <v>98</v>
      </c>
    </row>
    <row r="24" spans="2:11" ht="15">
      <c r="B24" s="45" t="s">
        <v>46</v>
      </c>
      <c r="C24" s="3" t="s">
        <v>1</v>
      </c>
      <c r="D24" s="3">
        <v>4</v>
      </c>
      <c r="E24" s="3">
        <f t="shared" si="4"/>
        <v>12</v>
      </c>
      <c r="F24" s="3">
        <v>4</v>
      </c>
      <c r="G24" s="3">
        <f t="shared" si="5"/>
        <v>12</v>
      </c>
      <c r="H24" s="3">
        <v>30</v>
      </c>
      <c r="I24" s="66">
        <f t="shared" si="6"/>
        <v>46.6666666666668</v>
      </c>
      <c r="J24" s="67">
        <f t="shared" si="7"/>
        <v>70.6666666666668</v>
      </c>
      <c r="K24" s="49" t="s">
        <v>98</v>
      </c>
    </row>
    <row r="25" spans="2:11" ht="15.75" thickBot="1">
      <c r="B25" s="52" t="s">
        <v>49</v>
      </c>
      <c r="C25" s="53" t="s">
        <v>1</v>
      </c>
      <c r="D25" s="53">
        <v>2.5</v>
      </c>
      <c r="E25" s="53">
        <f t="shared" si="4"/>
        <v>7.5</v>
      </c>
      <c r="F25" s="53">
        <v>4.2</v>
      </c>
      <c r="G25" s="53">
        <f t="shared" si="5"/>
        <v>12.6</v>
      </c>
      <c r="H25" s="53">
        <v>32</v>
      </c>
      <c r="I25" s="68">
        <f t="shared" si="6"/>
        <v>49.77777777777792</v>
      </c>
      <c r="J25" s="69">
        <f t="shared" si="7"/>
        <v>69.87777777777792</v>
      </c>
      <c r="K25" s="56" t="s">
        <v>98</v>
      </c>
    </row>
    <row r="26" spans="2:11" ht="15.75" thickBot="1">
      <c r="B26" s="70" t="s">
        <v>44</v>
      </c>
      <c r="C26" s="71" t="s">
        <v>1</v>
      </c>
      <c r="D26" s="71">
        <v>4</v>
      </c>
      <c r="E26" s="71">
        <f t="shared" si="4"/>
        <v>12</v>
      </c>
      <c r="F26" s="71">
        <v>4.6</v>
      </c>
      <c r="G26" s="71">
        <f t="shared" si="5"/>
        <v>13.8</v>
      </c>
      <c r="H26" s="71">
        <v>28</v>
      </c>
      <c r="I26" s="72">
        <f t="shared" si="6"/>
        <v>43.55555555555568</v>
      </c>
      <c r="J26" s="73">
        <f t="shared" si="7"/>
        <v>69.35555555555568</v>
      </c>
      <c r="K26" s="74" t="s">
        <v>99</v>
      </c>
    </row>
    <row r="27" spans="2:11" ht="15">
      <c r="B27" s="2" t="s">
        <v>39</v>
      </c>
      <c r="C27" s="2" t="s">
        <v>1</v>
      </c>
      <c r="D27" s="2">
        <v>1</v>
      </c>
      <c r="E27" s="2">
        <f t="shared" si="4"/>
        <v>3</v>
      </c>
      <c r="F27" s="2">
        <v>4.6</v>
      </c>
      <c r="G27" s="2">
        <f t="shared" si="5"/>
        <v>13.8</v>
      </c>
      <c r="H27" s="2">
        <v>26</v>
      </c>
      <c r="I27" s="6">
        <f t="shared" si="6"/>
        <v>40.444444444444564</v>
      </c>
      <c r="J27" s="58">
        <f t="shared" si="7"/>
        <v>57.24444444444457</v>
      </c>
      <c r="K27" s="2" t="s">
        <v>100</v>
      </c>
    </row>
    <row r="28" spans="2:11" ht="15">
      <c r="B28" s="1" t="s">
        <v>40</v>
      </c>
      <c r="C28" s="1" t="s">
        <v>1</v>
      </c>
      <c r="D28" s="1">
        <v>3</v>
      </c>
      <c r="E28" s="1">
        <f t="shared" si="4"/>
        <v>9</v>
      </c>
      <c r="F28" s="1">
        <v>4</v>
      </c>
      <c r="G28" s="1">
        <f t="shared" si="5"/>
        <v>12</v>
      </c>
      <c r="H28" s="1">
        <v>22</v>
      </c>
      <c r="I28" s="7">
        <f t="shared" si="6"/>
        <v>34.22222222222232</v>
      </c>
      <c r="J28" s="60">
        <f t="shared" si="7"/>
        <v>55.22222222222232</v>
      </c>
      <c r="K28" s="1" t="s">
        <v>100</v>
      </c>
    </row>
    <row r="29" spans="2:11" ht="15">
      <c r="B29" s="1" t="s">
        <v>42</v>
      </c>
      <c r="C29" s="1" t="s">
        <v>1</v>
      </c>
      <c r="D29" s="1">
        <v>2</v>
      </c>
      <c r="E29" s="1">
        <f t="shared" si="4"/>
        <v>6</v>
      </c>
      <c r="F29" s="1">
        <v>3.8</v>
      </c>
      <c r="G29" s="1">
        <f t="shared" si="5"/>
        <v>11.4</v>
      </c>
      <c r="H29" s="1">
        <v>24</v>
      </c>
      <c r="I29" s="7">
        <f t="shared" si="6"/>
        <v>37.33333333333344</v>
      </c>
      <c r="J29" s="60">
        <f t="shared" si="7"/>
        <v>54.73333333333344</v>
      </c>
      <c r="K29" s="1" t="s">
        <v>100</v>
      </c>
    </row>
    <row r="30" spans="2:11" ht="15">
      <c r="B30" s="1" t="s">
        <v>47</v>
      </c>
      <c r="C30" s="1" t="s">
        <v>1</v>
      </c>
      <c r="D30" s="1">
        <v>1.5</v>
      </c>
      <c r="E30" s="1">
        <f t="shared" si="4"/>
        <v>4.5</v>
      </c>
      <c r="F30" s="1">
        <v>4.4</v>
      </c>
      <c r="G30" s="1">
        <f t="shared" si="5"/>
        <v>13.2</v>
      </c>
      <c r="H30" s="1">
        <v>22</v>
      </c>
      <c r="I30" s="7">
        <f t="shared" si="6"/>
        <v>34.22222222222232</v>
      </c>
      <c r="J30" s="60">
        <f t="shared" si="7"/>
        <v>51.92222222222232</v>
      </c>
      <c r="K30" s="1" t="s">
        <v>100</v>
      </c>
    </row>
    <row r="31" spans="2:11" ht="15">
      <c r="B31" s="1" t="s">
        <v>41</v>
      </c>
      <c r="C31" s="1" t="s">
        <v>1</v>
      </c>
      <c r="D31" s="1">
        <v>2</v>
      </c>
      <c r="E31" s="1">
        <f t="shared" si="4"/>
        <v>6</v>
      </c>
      <c r="F31" s="1">
        <v>3.3</v>
      </c>
      <c r="G31" s="1">
        <f t="shared" si="5"/>
        <v>9.9</v>
      </c>
      <c r="H31" s="1">
        <v>21</v>
      </c>
      <c r="I31" s="7">
        <f t="shared" si="6"/>
        <v>32.666666666666764</v>
      </c>
      <c r="J31" s="60">
        <f t="shared" si="7"/>
        <v>48.56666666666676</v>
      </c>
      <c r="K31" s="1" t="s">
        <v>100</v>
      </c>
    </row>
    <row r="32" spans="2:11" ht="15">
      <c r="B32" s="1" t="s">
        <v>48</v>
      </c>
      <c r="C32" s="1" t="s">
        <v>1</v>
      </c>
      <c r="D32" s="1" t="s">
        <v>96</v>
      </c>
      <c r="E32" s="1" t="s">
        <v>96</v>
      </c>
      <c r="F32" s="1" t="s">
        <v>96</v>
      </c>
      <c r="G32" s="1" t="s">
        <v>96</v>
      </c>
      <c r="H32" s="1" t="s">
        <v>96</v>
      </c>
      <c r="I32" s="5" t="s">
        <v>96</v>
      </c>
      <c r="J32" s="1" t="s">
        <v>96</v>
      </c>
      <c r="K32" s="1" t="s">
        <v>96</v>
      </c>
    </row>
    <row r="33" spans="2:11" ht="15">
      <c r="B33" s="1" t="s">
        <v>45</v>
      </c>
      <c r="C33" s="1" t="s">
        <v>1</v>
      </c>
      <c r="D33" s="1" t="s">
        <v>96</v>
      </c>
      <c r="E33" s="1" t="s">
        <v>96</v>
      </c>
      <c r="F33" s="1" t="s">
        <v>96</v>
      </c>
      <c r="G33" s="1" t="s">
        <v>96</v>
      </c>
      <c r="H33" s="1" t="s">
        <v>96</v>
      </c>
      <c r="I33" s="5" t="s">
        <v>96</v>
      </c>
      <c r="J33" s="1" t="s">
        <v>96</v>
      </c>
      <c r="K33" s="1" t="s">
        <v>96</v>
      </c>
    </row>
    <row r="34" spans="2:11" ht="15.75" thickBot="1">
      <c r="B34" s="18"/>
      <c r="C34" s="18"/>
      <c r="D34" s="18"/>
      <c r="E34" s="8"/>
      <c r="F34" s="8"/>
      <c r="G34" s="8"/>
      <c r="H34" s="8"/>
      <c r="I34" s="19"/>
      <c r="J34" s="20"/>
      <c r="K34" s="20"/>
    </row>
    <row r="35" spans="2:11" ht="19.5" thickBot="1">
      <c r="B35" s="91" t="s">
        <v>2</v>
      </c>
      <c r="C35" s="92"/>
      <c r="D35" s="92"/>
      <c r="E35" s="92"/>
      <c r="F35" s="92"/>
      <c r="G35" s="92"/>
      <c r="H35" s="92"/>
      <c r="I35" s="92"/>
      <c r="J35" s="92"/>
      <c r="K35" s="93"/>
    </row>
    <row r="36" spans="2:11" ht="15.75" thickBot="1">
      <c r="B36" s="14" t="s">
        <v>89</v>
      </c>
      <c r="C36" s="14" t="s">
        <v>90</v>
      </c>
      <c r="D36" s="14" t="s">
        <v>92</v>
      </c>
      <c r="E36" s="14" t="s">
        <v>101</v>
      </c>
      <c r="F36" s="14" t="s">
        <v>104</v>
      </c>
      <c r="G36" s="14" t="s">
        <v>102</v>
      </c>
      <c r="H36" s="14" t="s">
        <v>94</v>
      </c>
      <c r="I36" s="15" t="s">
        <v>103</v>
      </c>
      <c r="J36" s="14" t="s">
        <v>95</v>
      </c>
      <c r="K36" s="14" t="s">
        <v>97</v>
      </c>
    </row>
    <row r="37" spans="2:11" ht="15">
      <c r="B37" s="40" t="s">
        <v>35</v>
      </c>
      <c r="C37" s="41" t="s">
        <v>2</v>
      </c>
      <c r="D37" s="41">
        <v>4.5</v>
      </c>
      <c r="E37" s="41">
        <f aca="true" t="shared" si="8" ref="E37:E67">+(D37*15)/5</f>
        <v>13.5</v>
      </c>
      <c r="F37" s="41">
        <v>5</v>
      </c>
      <c r="G37" s="41">
        <f aca="true" t="shared" si="9" ref="G37:G67">+F37*15/5</f>
        <v>15</v>
      </c>
      <c r="H37" s="41">
        <v>41</v>
      </c>
      <c r="I37" s="62">
        <f aca="true" t="shared" si="10" ref="I37:I67">+H37*1.55555555555556</f>
        <v>63.77777777777796</v>
      </c>
      <c r="J37" s="43">
        <f aca="true" t="shared" si="11" ref="J37:J67">+E37+G37+I37</f>
        <v>92.27777777777797</v>
      </c>
      <c r="K37" s="44" t="s">
        <v>98</v>
      </c>
    </row>
    <row r="38" spans="2:11" ht="15">
      <c r="B38" s="45" t="s">
        <v>5</v>
      </c>
      <c r="C38" s="3" t="s">
        <v>2</v>
      </c>
      <c r="D38" s="46">
        <v>5</v>
      </c>
      <c r="E38" s="46">
        <f t="shared" si="8"/>
        <v>15</v>
      </c>
      <c r="F38" s="46">
        <v>4.6</v>
      </c>
      <c r="G38" s="46">
        <f t="shared" si="9"/>
        <v>13.8</v>
      </c>
      <c r="H38" s="46">
        <v>39</v>
      </c>
      <c r="I38" s="64">
        <f t="shared" si="10"/>
        <v>60.66666666666684</v>
      </c>
      <c r="J38" s="48">
        <f t="shared" si="11"/>
        <v>89.46666666666684</v>
      </c>
      <c r="K38" s="49" t="s">
        <v>98</v>
      </c>
    </row>
    <row r="39" spans="2:11" ht="15">
      <c r="B39" s="45" t="s">
        <v>15</v>
      </c>
      <c r="C39" s="3" t="s">
        <v>2</v>
      </c>
      <c r="D39" s="46">
        <v>2</v>
      </c>
      <c r="E39" s="46">
        <f t="shared" si="8"/>
        <v>6</v>
      </c>
      <c r="F39" s="46">
        <v>5</v>
      </c>
      <c r="G39" s="46">
        <f t="shared" si="9"/>
        <v>15</v>
      </c>
      <c r="H39" s="46">
        <v>42</v>
      </c>
      <c r="I39" s="64">
        <f t="shared" si="10"/>
        <v>65.33333333333353</v>
      </c>
      <c r="J39" s="48">
        <f t="shared" si="11"/>
        <v>86.33333333333353</v>
      </c>
      <c r="K39" s="49" t="s">
        <v>98</v>
      </c>
    </row>
    <row r="40" spans="2:11" ht="15">
      <c r="B40" s="45" t="s">
        <v>25</v>
      </c>
      <c r="C40" s="3" t="s">
        <v>2</v>
      </c>
      <c r="D40" s="46">
        <v>4</v>
      </c>
      <c r="E40" s="46">
        <f t="shared" si="8"/>
        <v>12</v>
      </c>
      <c r="F40" s="46">
        <v>4.4</v>
      </c>
      <c r="G40" s="46">
        <f t="shared" si="9"/>
        <v>13.2</v>
      </c>
      <c r="H40" s="46">
        <v>38</v>
      </c>
      <c r="I40" s="64">
        <f t="shared" si="10"/>
        <v>59.11111111111128</v>
      </c>
      <c r="J40" s="48">
        <f t="shared" si="11"/>
        <v>84.31111111111127</v>
      </c>
      <c r="K40" s="49" t="s">
        <v>98</v>
      </c>
    </row>
    <row r="41" spans="2:11" ht="15">
      <c r="B41" s="45" t="s">
        <v>9</v>
      </c>
      <c r="C41" s="3" t="s">
        <v>2</v>
      </c>
      <c r="D41" s="3">
        <v>4.5</v>
      </c>
      <c r="E41" s="3">
        <f t="shared" si="8"/>
        <v>13.5</v>
      </c>
      <c r="F41" s="3">
        <v>4.3</v>
      </c>
      <c r="G41" s="3">
        <f t="shared" si="9"/>
        <v>12.9</v>
      </c>
      <c r="H41" s="3">
        <v>36</v>
      </c>
      <c r="I41" s="66">
        <f t="shared" si="10"/>
        <v>56.00000000000016</v>
      </c>
      <c r="J41" s="51">
        <f t="shared" si="11"/>
        <v>82.40000000000016</v>
      </c>
      <c r="K41" s="49" t="s">
        <v>98</v>
      </c>
    </row>
    <row r="42" spans="2:11" ht="15">
      <c r="B42" s="45" t="s">
        <v>11</v>
      </c>
      <c r="C42" s="3" t="s">
        <v>2</v>
      </c>
      <c r="D42" s="3">
        <v>3</v>
      </c>
      <c r="E42" s="3">
        <f t="shared" si="8"/>
        <v>9</v>
      </c>
      <c r="F42" s="3">
        <v>3.8</v>
      </c>
      <c r="G42" s="3">
        <f t="shared" si="9"/>
        <v>11.4</v>
      </c>
      <c r="H42" s="3">
        <v>37</v>
      </c>
      <c r="I42" s="66">
        <f t="shared" si="10"/>
        <v>57.55555555555572</v>
      </c>
      <c r="J42" s="51">
        <f t="shared" si="11"/>
        <v>77.95555555555572</v>
      </c>
      <c r="K42" s="49" t="s">
        <v>98</v>
      </c>
    </row>
    <row r="43" spans="2:11" ht="15">
      <c r="B43" s="45" t="s">
        <v>37</v>
      </c>
      <c r="C43" s="3" t="s">
        <v>2</v>
      </c>
      <c r="D43" s="3">
        <v>3.5</v>
      </c>
      <c r="E43" s="3">
        <f t="shared" si="8"/>
        <v>10.5</v>
      </c>
      <c r="F43" s="3">
        <v>3.8</v>
      </c>
      <c r="G43" s="3">
        <f t="shared" si="9"/>
        <v>11.4</v>
      </c>
      <c r="H43" s="3">
        <v>35</v>
      </c>
      <c r="I43" s="66">
        <f t="shared" si="10"/>
        <v>54.4444444444446</v>
      </c>
      <c r="J43" s="51">
        <f t="shared" si="11"/>
        <v>76.3444444444446</v>
      </c>
      <c r="K43" s="49" t="s">
        <v>98</v>
      </c>
    </row>
    <row r="44" spans="2:11" ht="15">
      <c r="B44" s="45" t="s">
        <v>24</v>
      </c>
      <c r="C44" s="3" t="s">
        <v>2</v>
      </c>
      <c r="D44" s="3">
        <v>3.5</v>
      </c>
      <c r="E44" s="3">
        <f t="shared" si="8"/>
        <v>10.5</v>
      </c>
      <c r="F44" s="3">
        <v>2.7</v>
      </c>
      <c r="G44" s="3">
        <f t="shared" si="9"/>
        <v>8.1</v>
      </c>
      <c r="H44" s="3">
        <v>37</v>
      </c>
      <c r="I44" s="66">
        <f t="shared" si="10"/>
        <v>57.55555555555572</v>
      </c>
      <c r="J44" s="51">
        <f t="shared" si="11"/>
        <v>76.15555555555572</v>
      </c>
      <c r="K44" s="49" t="s">
        <v>98</v>
      </c>
    </row>
    <row r="45" spans="2:11" ht="15">
      <c r="B45" s="45" t="s">
        <v>30</v>
      </c>
      <c r="C45" s="3" t="s">
        <v>2</v>
      </c>
      <c r="D45" s="3">
        <v>4</v>
      </c>
      <c r="E45" s="3">
        <f t="shared" si="8"/>
        <v>12</v>
      </c>
      <c r="F45" s="3">
        <v>4</v>
      </c>
      <c r="G45" s="3">
        <f t="shared" si="9"/>
        <v>12</v>
      </c>
      <c r="H45" s="3">
        <v>33</v>
      </c>
      <c r="I45" s="66">
        <f t="shared" si="10"/>
        <v>51.33333333333348</v>
      </c>
      <c r="J45" s="51">
        <f t="shared" si="11"/>
        <v>75.33333333333348</v>
      </c>
      <c r="K45" s="49" t="s">
        <v>98</v>
      </c>
    </row>
    <row r="46" spans="2:11" ht="15">
      <c r="B46" s="45" t="s">
        <v>17</v>
      </c>
      <c r="C46" s="3" t="s">
        <v>2</v>
      </c>
      <c r="D46" s="3">
        <v>3</v>
      </c>
      <c r="E46" s="3">
        <f t="shared" si="8"/>
        <v>9</v>
      </c>
      <c r="F46" s="3">
        <v>3</v>
      </c>
      <c r="G46" s="3">
        <f t="shared" si="9"/>
        <v>9</v>
      </c>
      <c r="H46" s="3">
        <v>35</v>
      </c>
      <c r="I46" s="66">
        <f t="shared" si="10"/>
        <v>54.4444444444446</v>
      </c>
      <c r="J46" s="51">
        <f t="shared" si="11"/>
        <v>72.4444444444446</v>
      </c>
      <c r="K46" s="49" t="s">
        <v>98</v>
      </c>
    </row>
    <row r="47" spans="2:11" ht="15">
      <c r="B47" s="45" t="s">
        <v>18</v>
      </c>
      <c r="C47" s="3" t="s">
        <v>2</v>
      </c>
      <c r="D47" s="3">
        <v>3</v>
      </c>
      <c r="E47" s="3">
        <f t="shared" si="8"/>
        <v>9</v>
      </c>
      <c r="F47" s="3">
        <v>4</v>
      </c>
      <c r="G47" s="3">
        <f t="shared" si="9"/>
        <v>12</v>
      </c>
      <c r="H47" s="3">
        <v>32</v>
      </c>
      <c r="I47" s="66">
        <f t="shared" si="10"/>
        <v>49.77777777777792</v>
      </c>
      <c r="J47" s="51">
        <f t="shared" si="11"/>
        <v>70.77777777777791</v>
      </c>
      <c r="K47" s="49" t="s">
        <v>98</v>
      </c>
    </row>
    <row r="48" spans="2:11" ht="15.75" thickBot="1">
      <c r="B48" s="52" t="s">
        <v>16</v>
      </c>
      <c r="C48" s="53" t="s">
        <v>2</v>
      </c>
      <c r="D48" s="53">
        <v>3.5</v>
      </c>
      <c r="E48" s="53">
        <f t="shared" si="8"/>
        <v>10.5</v>
      </c>
      <c r="F48" s="53">
        <v>4</v>
      </c>
      <c r="G48" s="53">
        <f t="shared" si="9"/>
        <v>12</v>
      </c>
      <c r="H48" s="53">
        <v>31</v>
      </c>
      <c r="I48" s="68">
        <f t="shared" si="10"/>
        <v>48.22222222222236</v>
      </c>
      <c r="J48" s="55">
        <f t="shared" si="11"/>
        <v>70.72222222222237</v>
      </c>
      <c r="K48" s="56" t="s">
        <v>98</v>
      </c>
    </row>
    <row r="49" spans="2:11" ht="15">
      <c r="B49" s="9" t="s">
        <v>13</v>
      </c>
      <c r="C49" s="10" t="s">
        <v>2</v>
      </c>
      <c r="D49" s="10">
        <v>2.5</v>
      </c>
      <c r="E49" s="10">
        <f t="shared" si="8"/>
        <v>7.5</v>
      </c>
      <c r="F49" s="10">
        <v>4.6</v>
      </c>
      <c r="G49" s="10">
        <f t="shared" si="9"/>
        <v>13.8</v>
      </c>
      <c r="H49" s="10">
        <v>30</v>
      </c>
      <c r="I49" s="16">
        <f t="shared" si="10"/>
        <v>46.6666666666668</v>
      </c>
      <c r="J49" s="75">
        <f t="shared" si="11"/>
        <v>67.9666666666668</v>
      </c>
      <c r="K49" s="57" t="s">
        <v>99</v>
      </c>
    </row>
    <row r="50" spans="2:11" ht="15">
      <c r="B50" s="11" t="s">
        <v>28</v>
      </c>
      <c r="C50" s="1" t="s">
        <v>2</v>
      </c>
      <c r="D50" s="1">
        <v>1</v>
      </c>
      <c r="E50" s="1">
        <f t="shared" si="8"/>
        <v>3</v>
      </c>
      <c r="F50" s="1">
        <v>3.9</v>
      </c>
      <c r="G50" s="1">
        <f t="shared" si="9"/>
        <v>11.7</v>
      </c>
      <c r="H50" s="1">
        <v>34</v>
      </c>
      <c r="I50" s="7">
        <f t="shared" si="10"/>
        <v>52.88888888888904</v>
      </c>
      <c r="J50" s="77">
        <f t="shared" si="11"/>
        <v>67.58888888888904</v>
      </c>
      <c r="K50" s="59" t="s">
        <v>99</v>
      </c>
    </row>
    <row r="51" spans="2:11" ht="15">
      <c r="B51" s="11" t="s">
        <v>23</v>
      </c>
      <c r="C51" s="1" t="s">
        <v>2</v>
      </c>
      <c r="D51" s="1">
        <v>1.5</v>
      </c>
      <c r="E51" s="1">
        <f t="shared" si="8"/>
        <v>4.5</v>
      </c>
      <c r="F51" s="1">
        <v>3.8</v>
      </c>
      <c r="G51" s="1">
        <f t="shared" si="9"/>
        <v>11.4</v>
      </c>
      <c r="H51" s="1">
        <v>31</v>
      </c>
      <c r="I51" s="7">
        <f t="shared" si="10"/>
        <v>48.22222222222236</v>
      </c>
      <c r="J51" s="77">
        <f t="shared" si="11"/>
        <v>64.12222222222236</v>
      </c>
      <c r="K51" s="59" t="s">
        <v>99</v>
      </c>
    </row>
    <row r="52" spans="2:11" ht="15">
      <c r="B52" s="11" t="s">
        <v>33</v>
      </c>
      <c r="C52" s="1" t="s">
        <v>2</v>
      </c>
      <c r="D52" s="1">
        <v>2</v>
      </c>
      <c r="E52" s="1">
        <f t="shared" si="8"/>
        <v>6</v>
      </c>
      <c r="F52" s="1">
        <v>4.4</v>
      </c>
      <c r="G52" s="1">
        <f t="shared" si="9"/>
        <v>13.2</v>
      </c>
      <c r="H52" s="1">
        <v>28</v>
      </c>
      <c r="I52" s="7">
        <f t="shared" si="10"/>
        <v>43.55555555555568</v>
      </c>
      <c r="J52" s="77">
        <f t="shared" si="11"/>
        <v>62.755555555555674</v>
      </c>
      <c r="K52" s="59" t="s">
        <v>99</v>
      </c>
    </row>
    <row r="53" spans="2:11" ht="15">
      <c r="B53" s="11" t="s">
        <v>29</v>
      </c>
      <c r="C53" s="1" t="s">
        <v>2</v>
      </c>
      <c r="D53" s="1">
        <v>2.5</v>
      </c>
      <c r="E53" s="1">
        <f t="shared" si="8"/>
        <v>7.5</v>
      </c>
      <c r="F53" s="1">
        <v>3.5</v>
      </c>
      <c r="G53" s="1">
        <f t="shared" si="9"/>
        <v>10.5</v>
      </c>
      <c r="H53" s="1">
        <v>28</v>
      </c>
      <c r="I53" s="7">
        <f t="shared" si="10"/>
        <v>43.55555555555568</v>
      </c>
      <c r="J53" s="77">
        <f t="shared" si="11"/>
        <v>61.55555555555568</v>
      </c>
      <c r="K53" s="59" t="s">
        <v>99</v>
      </c>
    </row>
    <row r="54" spans="2:11" ht="15">
      <c r="B54" s="11" t="s">
        <v>32</v>
      </c>
      <c r="C54" s="1" t="s">
        <v>2</v>
      </c>
      <c r="D54" s="1">
        <v>1</v>
      </c>
      <c r="E54" s="1">
        <f t="shared" si="8"/>
        <v>3</v>
      </c>
      <c r="F54" s="1">
        <v>3.3</v>
      </c>
      <c r="G54" s="1">
        <f t="shared" si="9"/>
        <v>9.9</v>
      </c>
      <c r="H54" s="1">
        <v>31</v>
      </c>
      <c r="I54" s="7">
        <f t="shared" si="10"/>
        <v>48.22222222222236</v>
      </c>
      <c r="J54" s="77">
        <f t="shared" si="11"/>
        <v>61.12222222222236</v>
      </c>
      <c r="K54" s="59" t="s">
        <v>99</v>
      </c>
    </row>
    <row r="55" spans="2:11" ht="15.75" thickBot="1">
      <c r="B55" s="12" t="s">
        <v>10</v>
      </c>
      <c r="C55" s="13" t="s">
        <v>2</v>
      </c>
      <c r="D55" s="13">
        <v>3</v>
      </c>
      <c r="E55" s="13">
        <f t="shared" si="8"/>
        <v>9</v>
      </c>
      <c r="F55" s="13">
        <v>3.8</v>
      </c>
      <c r="G55" s="13">
        <f t="shared" si="9"/>
        <v>11.4</v>
      </c>
      <c r="H55" s="13">
        <v>26</v>
      </c>
      <c r="I55" s="17">
        <f t="shared" si="10"/>
        <v>40.444444444444564</v>
      </c>
      <c r="J55" s="78">
        <f t="shared" si="11"/>
        <v>60.84444444444456</v>
      </c>
      <c r="K55" s="61" t="s">
        <v>99</v>
      </c>
    </row>
    <row r="56" spans="2:11" ht="15">
      <c r="B56" s="2" t="s">
        <v>31</v>
      </c>
      <c r="C56" s="2" t="s">
        <v>2</v>
      </c>
      <c r="D56" s="2">
        <v>0</v>
      </c>
      <c r="E56" s="2">
        <f t="shared" si="8"/>
        <v>0</v>
      </c>
      <c r="F56" s="2">
        <v>4</v>
      </c>
      <c r="G56" s="2">
        <f t="shared" si="9"/>
        <v>12</v>
      </c>
      <c r="H56" s="2">
        <v>29</v>
      </c>
      <c r="I56" s="6">
        <f t="shared" si="10"/>
        <v>45.11111111111124</v>
      </c>
      <c r="J56" s="76">
        <f t="shared" si="11"/>
        <v>57.11111111111124</v>
      </c>
      <c r="K56" s="2" t="s">
        <v>100</v>
      </c>
    </row>
    <row r="57" spans="2:11" ht="15">
      <c r="B57" s="1" t="s">
        <v>20</v>
      </c>
      <c r="C57" s="1" t="s">
        <v>2</v>
      </c>
      <c r="D57" s="1">
        <v>4</v>
      </c>
      <c r="E57" s="1">
        <f t="shared" si="8"/>
        <v>12</v>
      </c>
      <c r="F57" s="1">
        <v>4</v>
      </c>
      <c r="G57" s="1">
        <f t="shared" si="9"/>
        <v>12</v>
      </c>
      <c r="H57" s="1">
        <v>21</v>
      </c>
      <c r="I57" s="7">
        <f t="shared" si="10"/>
        <v>32.666666666666764</v>
      </c>
      <c r="J57" s="77">
        <f t="shared" si="11"/>
        <v>56.666666666666764</v>
      </c>
      <c r="K57" s="1" t="s">
        <v>100</v>
      </c>
    </row>
    <row r="58" spans="2:11" ht="15">
      <c r="B58" s="1" t="s">
        <v>34</v>
      </c>
      <c r="C58" s="1" t="s">
        <v>2</v>
      </c>
      <c r="D58" s="1">
        <v>3</v>
      </c>
      <c r="E58" s="1">
        <f t="shared" si="8"/>
        <v>9</v>
      </c>
      <c r="F58" s="1">
        <v>3.6</v>
      </c>
      <c r="G58" s="1">
        <f t="shared" si="9"/>
        <v>10.8</v>
      </c>
      <c r="H58" s="1">
        <v>23</v>
      </c>
      <c r="I58" s="7">
        <f t="shared" si="10"/>
        <v>35.77777777777788</v>
      </c>
      <c r="J58" s="77">
        <f t="shared" si="11"/>
        <v>55.57777777777788</v>
      </c>
      <c r="K58" s="1" t="s">
        <v>100</v>
      </c>
    </row>
    <row r="59" spans="2:11" ht="15">
      <c r="B59" s="1" t="s">
        <v>12</v>
      </c>
      <c r="C59" s="1" t="s">
        <v>2</v>
      </c>
      <c r="D59" s="1">
        <v>3</v>
      </c>
      <c r="E59" s="1">
        <f t="shared" si="8"/>
        <v>9</v>
      </c>
      <c r="F59" s="1">
        <v>3.3</v>
      </c>
      <c r="G59" s="1">
        <f t="shared" si="9"/>
        <v>9.9</v>
      </c>
      <c r="H59" s="1">
        <v>23</v>
      </c>
      <c r="I59" s="7">
        <f t="shared" si="10"/>
        <v>35.77777777777788</v>
      </c>
      <c r="J59" s="77">
        <f t="shared" si="11"/>
        <v>54.67777777777788</v>
      </c>
      <c r="K59" s="1" t="s">
        <v>100</v>
      </c>
    </row>
    <row r="60" spans="2:11" ht="15">
      <c r="B60" s="1" t="s">
        <v>27</v>
      </c>
      <c r="C60" s="1" t="s">
        <v>2</v>
      </c>
      <c r="D60" s="1">
        <v>3.5</v>
      </c>
      <c r="E60" s="1">
        <f t="shared" si="8"/>
        <v>10.5</v>
      </c>
      <c r="F60" s="1">
        <v>4</v>
      </c>
      <c r="G60" s="1">
        <f t="shared" si="9"/>
        <v>12</v>
      </c>
      <c r="H60" s="1">
        <v>20</v>
      </c>
      <c r="I60" s="7">
        <f t="shared" si="10"/>
        <v>31.1111111111112</v>
      </c>
      <c r="J60" s="77">
        <f t="shared" si="11"/>
        <v>53.6111111111112</v>
      </c>
      <c r="K60" s="1" t="s">
        <v>100</v>
      </c>
    </row>
    <row r="61" spans="2:11" ht="15">
      <c r="B61" s="1" t="s">
        <v>6</v>
      </c>
      <c r="C61" s="1" t="s">
        <v>2</v>
      </c>
      <c r="D61" s="1">
        <v>2</v>
      </c>
      <c r="E61" s="1">
        <f t="shared" si="8"/>
        <v>6</v>
      </c>
      <c r="F61" s="1">
        <v>3.3</v>
      </c>
      <c r="G61" s="1">
        <f t="shared" si="9"/>
        <v>9.9</v>
      </c>
      <c r="H61" s="1">
        <v>23</v>
      </c>
      <c r="I61" s="7">
        <f t="shared" si="10"/>
        <v>35.77777777777788</v>
      </c>
      <c r="J61" s="77">
        <f t="shared" si="11"/>
        <v>51.67777777777788</v>
      </c>
      <c r="K61" s="1" t="s">
        <v>100</v>
      </c>
    </row>
    <row r="62" spans="2:11" ht="15">
      <c r="B62" s="1" t="s">
        <v>7</v>
      </c>
      <c r="C62" s="1" t="s">
        <v>2</v>
      </c>
      <c r="D62" s="1">
        <v>1.5</v>
      </c>
      <c r="E62" s="1">
        <f t="shared" si="8"/>
        <v>4.5</v>
      </c>
      <c r="F62" s="1">
        <v>4</v>
      </c>
      <c r="G62" s="1">
        <f t="shared" si="9"/>
        <v>12</v>
      </c>
      <c r="H62" s="1">
        <v>22</v>
      </c>
      <c r="I62" s="7">
        <f t="shared" si="10"/>
        <v>34.22222222222232</v>
      </c>
      <c r="J62" s="77">
        <f t="shared" si="11"/>
        <v>50.72222222222232</v>
      </c>
      <c r="K62" s="1" t="s">
        <v>100</v>
      </c>
    </row>
    <row r="63" spans="2:11" ht="15">
      <c r="B63" s="1" t="s">
        <v>4</v>
      </c>
      <c r="C63" s="1" t="s">
        <v>2</v>
      </c>
      <c r="D63" s="1">
        <v>3</v>
      </c>
      <c r="E63" s="1">
        <f t="shared" si="8"/>
        <v>9</v>
      </c>
      <c r="F63" s="1">
        <v>3.5</v>
      </c>
      <c r="G63" s="1">
        <f t="shared" si="9"/>
        <v>10.5</v>
      </c>
      <c r="H63" s="1">
        <v>19</v>
      </c>
      <c r="I63" s="7">
        <f t="shared" si="10"/>
        <v>29.55555555555564</v>
      </c>
      <c r="J63" s="77">
        <f t="shared" si="11"/>
        <v>49.05555555555564</v>
      </c>
      <c r="K63" s="1" t="s">
        <v>100</v>
      </c>
    </row>
    <row r="64" spans="2:11" ht="15">
      <c r="B64" s="1" t="s">
        <v>3</v>
      </c>
      <c r="C64" s="1" t="s">
        <v>2</v>
      </c>
      <c r="D64" s="1">
        <v>1</v>
      </c>
      <c r="E64" s="1">
        <f t="shared" si="8"/>
        <v>3</v>
      </c>
      <c r="F64" s="1">
        <v>4</v>
      </c>
      <c r="G64" s="1">
        <f t="shared" si="9"/>
        <v>12</v>
      </c>
      <c r="H64" s="1">
        <v>20</v>
      </c>
      <c r="I64" s="7">
        <f t="shared" si="10"/>
        <v>31.1111111111112</v>
      </c>
      <c r="J64" s="77">
        <f t="shared" si="11"/>
        <v>46.1111111111112</v>
      </c>
      <c r="K64" s="1" t="s">
        <v>100</v>
      </c>
    </row>
    <row r="65" spans="2:11" ht="15">
      <c r="B65" s="1" t="s">
        <v>21</v>
      </c>
      <c r="C65" s="1" t="s">
        <v>2</v>
      </c>
      <c r="D65" s="1">
        <v>2</v>
      </c>
      <c r="E65" s="1">
        <f t="shared" si="8"/>
        <v>6</v>
      </c>
      <c r="F65" s="1">
        <v>2.3</v>
      </c>
      <c r="G65" s="1">
        <f t="shared" si="9"/>
        <v>6.9</v>
      </c>
      <c r="H65" s="1">
        <v>19</v>
      </c>
      <c r="I65" s="7">
        <f t="shared" si="10"/>
        <v>29.55555555555564</v>
      </c>
      <c r="J65" s="77">
        <f t="shared" si="11"/>
        <v>42.45555555555564</v>
      </c>
      <c r="K65" s="1" t="s">
        <v>100</v>
      </c>
    </row>
    <row r="66" spans="2:11" ht="15">
      <c r="B66" s="1" t="s">
        <v>14</v>
      </c>
      <c r="C66" s="1" t="s">
        <v>2</v>
      </c>
      <c r="D66" s="1">
        <v>1</v>
      </c>
      <c r="E66" s="1">
        <f t="shared" si="8"/>
        <v>3</v>
      </c>
      <c r="F66" s="1">
        <v>3.1</v>
      </c>
      <c r="G66" s="1">
        <f t="shared" si="9"/>
        <v>9.3</v>
      </c>
      <c r="H66" s="1">
        <v>19</v>
      </c>
      <c r="I66" s="7">
        <f t="shared" si="10"/>
        <v>29.55555555555564</v>
      </c>
      <c r="J66" s="77">
        <f t="shared" si="11"/>
        <v>41.85555555555564</v>
      </c>
      <c r="K66" s="1" t="s">
        <v>100</v>
      </c>
    </row>
    <row r="67" spans="2:11" ht="15">
      <c r="B67" s="1" t="s">
        <v>26</v>
      </c>
      <c r="C67" s="1" t="s">
        <v>2</v>
      </c>
      <c r="D67" s="1">
        <v>1.5</v>
      </c>
      <c r="E67" s="1">
        <f t="shared" si="8"/>
        <v>4.5</v>
      </c>
      <c r="F67" s="1">
        <v>3.6</v>
      </c>
      <c r="G67" s="1">
        <f t="shared" si="9"/>
        <v>10.8</v>
      </c>
      <c r="H67" s="1">
        <v>17</v>
      </c>
      <c r="I67" s="7">
        <f t="shared" si="10"/>
        <v>26.44444444444452</v>
      </c>
      <c r="J67" s="77">
        <f t="shared" si="11"/>
        <v>41.744444444444525</v>
      </c>
      <c r="K67" s="1" t="s">
        <v>100</v>
      </c>
    </row>
    <row r="68" spans="2:11" ht="15">
      <c r="B68" s="1" t="s">
        <v>22</v>
      </c>
      <c r="C68" s="1" t="s">
        <v>2</v>
      </c>
      <c r="D68" s="1" t="s">
        <v>96</v>
      </c>
      <c r="E68" s="1" t="s">
        <v>96</v>
      </c>
      <c r="F68" s="1" t="s">
        <v>96</v>
      </c>
      <c r="G68" s="1" t="s">
        <v>96</v>
      </c>
      <c r="H68" s="1" t="s">
        <v>96</v>
      </c>
      <c r="I68" s="5" t="s">
        <v>96</v>
      </c>
      <c r="J68" s="1" t="s">
        <v>96</v>
      </c>
      <c r="K68" s="1" t="s">
        <v>96</v>
      </c>
    </row>
    <row r="69" spans="2:11" ht="15">
      <c r="B69" s="1" t="s">
        <v>36</v>
      </c>
      <c r="C69" s="1" t="s">
        <v>2</v>
      </c>
      <c r="D69" s="1" t="s">
        <v>96</v>
      </c>
      <c r="E69" s="1" t="s">
        <v>96</v>
      </c>
      <c r="F69" s="1" t="s">
        <v>96</v>
      </c>
      <c r="G69" s="1" t="s">
        <v>96</v>
      </c>
      <c r="H69" s="1" t="s">
        <v>96</v>
      </c>
      <c r="I69" s="5" t="s">
        <v>96</v>
      </c>
      <c r="J69" s="1" t="s">
        <v>96</v>
      </c>
      <c r="K69" s="1" t="s">
        <v>96</v>
      </c>
    </row>
    <row r="70" spans="2:11" ht="15">
      <c r="B70" s="1" t="s">
        <v>8</v>
      </c>
      <c r="C70" s="1" t="s">
        <v>2</v>
      </c>
      <c r="D70" s="1" t="s">
        <v>96</v>
      </c>
      <c r="E70" s="1" t="s">
        <v>96</v>
      </c>
      <c r="F70" s="1" t="s">
        <v>96</v>
      </c>
      <c r="G70" s="1" t="s">
        <v>96</v>
      </c>
      <c r="H70" s="1" t="s">
        <v>96</v>
      </c>
      <c r="I70" s="5" t="s">
        <v>96</v>
      </c>
      <c r="J70" s="1" t="s">
        <v>96</v>
      </c>
      <c r="K70" s="1" t="s">
        <v>96</v>
      </c>
    </row>
    <row r="71" spans="2:11" ht="15">
      <c r="B71" s="1" t="s">
        <v>19</v>
      </c>
      <c r="C71" s="1" t="s">
        <v>2</v>
      </c>
      <c r="D71" s="1" t="s">
        <v>96</v>
      </c>
      <c r="E71" s="1" t="s">
        <v>96</v>
      </c>
      <c r="F71" s="1" t="s">
        <v>96</v>
      </c>
      <c r="G71" s="1" t="s">
        <v>96</v>
      </c>
      <c r="H71" s="1" t="s">
        <v>96</v>
      </c>
      <c r="I71" s="5" t="s">
        <v>96</v>
      </c>
      <c r="J71" s="1" t="s">
        <v>96</v>
      </c>
      <c r="K71" s="1" t="s">
        <v>96</v>
      </c>
    </row>
  </sheetData>
  <sheetProtection/>
  <mergeCells count="6">
    <mergeCell ref="B35:K35"/>
    <mergeCell ref="B2:K2"/>
    <mergeCell ref="B3:K3"/>
    <mergeCell ref="B4:K4"/>
    <mergeCell ref="B5:K5"/>
    <mergeCell ref="B20:K2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47.57421875" style="0" bestFit="1" customWidth="1"/>
    <col min="3" max="3" width="20.28125" style="0" bestFit="1" customWidth="1"/>
    <col min="4" max="9" width="0" style="0" hidden="1" customWidth="1"/>
    <col min="10" max="10" width="12.140625" style="0" bestFit="1" customWidth="1"/>
    <col min="11" max="11" width="13.421875" style="0" bestFit="1" customWidth="1"/>
  </cols>
  <sheetData>
    <row r="2" spans="2:11" ht="15">
      <c r="B2" s="94" t="s">
        <v>121</v>
      </c>
      <c r="C2" s="95"/>
      <c r="D2" s="95"/>
      <c r="E2" s="95"/>
      <c r="F2" s="95"/>
      <c r="G2" s="95"/>
      <c r="H2" s="95"/>
      <c r="I2" s="95"/>
      <c r="J2" s="95"/>
      <c r="K2" s="96"/>
    </row>
    <row r="3" spans="2:11" ht="15">
      <c r="B3" s="97" t="s">
        <v>108</v>
      </c>
      <c r="C3" s="98"/>
      <c r="D3" s="98"/>
      <c r="E3" s="98"/>
      <c r="F3" s="98"/>
      <c r="G3" s="98"/>
      <c r="H3" s="98"/>
      <c r="I3" s="98"/>
      <c r="J3" s="98"/>
      <c r="K3" s="99"/>
    </row>
    <row r="4" spans="2:11" ht="15.75" thickBot="1">
      <c r="B4" s="100" t="s">
        <v>105</v>
      </c>
      <c r="C4" s="101"/>
      <c r="D4" s="101"/>
      <c r="E4" s="101"/>
      <c r="F4" s="101"/>
      <c r="G4" s="101"/>
      <c r="H4" s="101"/>
      <c r="I4" s="101"/>
      <c r="J4" s="101"/>
      <c r="K4" s="102"/>
    </row>
    <row r="5" spans="2:11" ht="19.5" thickBot="1">
      <c r="B5" s="91" t="s">
        <v>109</v>
      </c>
      <c r="C5" s="92"/>
      <c r="D5" s="92"/>
      <c r="E5" s="92"/>
      <c r="F5" s="92"/>
      <c r="G5" s="92"/>
      <c r="H5" s="92"/>
      <c r="I5" s="92"/>
      <c r="J5" s="92"/>
      <c r="K5" s="93"/>
    </row>
    <row r="6" spans="2:11" ht="15">
      <c r="B6" s="14" t="s">
        <v>89</v>
      </c>
      <c r="C6" s="14" t="s">
        <v>90</v>
      </c>
      <c r="D6" s="14" t="s">
        <v>92</v>
      </c>
      <c r="E6" s="14" t="s">
        <v>101</v>
      </c>
      <c r="F6" s="14" t="s">
        <v>93</v>
      </c>
      <c r="G6" s="14" t="s">
        <v>102</v>
      </c>
      <c r="H6" s="14" t="s">
        <v>94</v>
      </c>
      <c r="I6" s="15" t="s">
        <v>103</v>
      </c>
      <c r="J6" s="14" t="s">
        <v>95</v>
      </c>
      <c r="K6" s="14" t="s">
        <v>97</v>
      </c>
    </row>
    <row r="7" spans="2:11" ht="15.75" thickBot="1">
      <c r="B7" s="88" t="s">
        <v>110</v>
      </c>
      <c r="C7" s="88" t="s">
        <v>109</v>
      </c>
      <c r="D7" s="88">
        <v>4.5</v>
      </c>
      <c r="E7" s="1">
        <f>+(D7*15)/5</f>
        <v>13.5</v>
      </c>
      <c r="F7" s="1">
        <v>5</v>
      </c>
      <c r="G7" s="1">
        <f>+F7*15/5</f>
        <v>15</v>
      </c>
      <c r="H7" s="1">
        <v>40.5</v>
      </c>
      <c r="I7" s="89">
        <f>+H7*70/54</f>
        <v>52.5</v>
      </c>
      <c r="J7" s="86" t="s">
        <v>117</v>
      </c>
      <c r="K7" s="90" t="s">
        <v>98</v>
      </c>
    </row>
    <row r="8" spans="2:11" ht="15.75" thickBot="1">
      <c r="B8" s="88" t="s">
        <v>111</v>
      </c>
      <c r="C8" s="88" t="s">
        <v>109</v>
      </c>
      <c r="D8" s="88">
        <v>5</v>
      </c>
      <c r="E8" s="1">
        <f>+(D8*15)/5</f>
        <v>15</v>
      </c>
      <c r="F8" s="1">
        <v>4.4</v>
      </c>
      <c r="G8" s="1">
        <f>+F8*15/5</f>
        <v>13.2</v>
      </c>
      <c r="H8" s="1">
        <v>39</v>
      </c>
      <c r="I8" s="89">
        <f>+H8*70/54</f>
        <v>50.55555555555556</v>
      </c>
      <c r="J8" s="86" t="s">
        <v>117</v>
      </c>
      <c r="K8" s="90" t="s">
        <v>98</v>
      </c>
    </row>
    <row r="9" spans="2:11" ht="15.75" thickBot="1">
      <c r="B9" s="88" t="s">
        <v>112</v>
      </c>
      <c r="C9" s="88" t="s">
        <v>109</v>
      </c>
      <c r="D9" s="88">
        <v>3.5</v>
      </c>
      <c r="E9" s="1">
        <f>+(D9*15)/5</f>
        <v>10.5</v>
      </c>
      <c r="F9" s="1">
        <v>3.6</v>
      </c>
      <c r="G9" s="1">
        <f>+F9*15/5</f>
        <v>10.8</v>
      </c>
      <c r="H9" s="1">
        <v>25</v>
      </c>
      <c r="I9" s="89">
        <f>+H9*70/54</f>
        <v>32.407407407407405</v>
      </c>
      <c r="J9" s="86" t="s">
        <v>117</v>
      </c>
      <c r="K9" s="90" t="s">
        <v>98</v>
      </c>
    </row>
    <row r="10" spans="2:11" ht="15.75" thickBot="1">
      <c r="B10" s="88" t="s">
        <v>119</v>
      </c>
      <c r="C10" s="88" t="s">
        <v>109</v>
      </c>
      <c r="D10" s="86"/>
      <c r="E10" s="86"/>
      <c r="F10" s="86"/>
      <c r="G10" s="86"/>
      <c r="H10" s="86"/>
      <c r="I10" s="86"/>
      <c r="J10" s="86"/>
      <c r="K10" s="87" t="s">
        <v>99</v>
      </c>
    </row>
    <row r="11" spans="2:11" ht="15.75" thickBot="1">
      <c r="B11" s="88"/>
      <c r="C11" s="88"/>
      <c r="D11" s="86"/>
      <c r="E11" s="86"/>
      <c r="F11" s="86"/>
      <c r="G11" s="86"/>
      <c r="H11" s="86"/>
      <c r="I11" s="86"/>
      <c r="J11" s="86"/>
      <c r="K11" s="87"/>
    </row>
    <row r="12" spans="2:11" ht="19.5" thickBot="1">
      <c r="B12" s="91" t="s">
        <v>113</v>
      </c>
      <c r="C12" s="92"/>
      <c r="D12" s="92"/>
      <c r="E12" s="92"/>
      <c r="F12" s="92"/>
      <c r="G12" s="92"/>
      <c r="H12" s="92"/>
      <c r="I12" s="92"/>
      <c r="J12" s="92"/>
      <c r="K12" s="93"/>
    </row>
    <row r="13" spans="2:11" ht="15">
      <c r="B13" s="14" t="s">
        <v>89</v>
      </c>
      <c r="C13" s="14" t="s">
        <v>90</v>
      </c>
      <c r="D13" s="14" t="s">
        <v>92</v>
      </c>
      <c r="E13" s="14" t="s">
        <v>101</v>
      </c>
      <c r="F13" s="14" t="s">
        <v>93</v>
      </c>
      <c r="G13" s="14" t="s">
        <v>102</v>
      </c>
      <c r="H13" s="14" t="s">
        <v>94</v>
      </c>
      <c r="I13" s="15" t="s">
        <v>103</v>
      </c>
      <c r="J13" s="14" t="s">
        <v>95</v>
      </c>
      <c r="K13" s="14" t="s">
        <v>97</v>
      </c>
    </row>
    <row r="14" spans="2:11" ht="15.75" thickBot="1">
      <c r="B14" s="85" t="s">
        <v>114</v>
      </c>
      <c r="C14" s="86" t="s">
        <v>115</v>
      </c>
      <c r="D14" s="86"/>
      <c r="E14" s="86"/>
      <c r="F14" s="86"/>
      <c r="G14" s="86"/>
      <c r="H14" s="86"/>
      <c r="I14" s="86"/>
      <c r="J14" s="86" t="s">
        <v>117</v>
      </c>
      <c r="K14" s="90" t="s">
        <v>98</v>
      </c>
    </row>
    <row r="15" spans="2:11" ht="15.75" thickBot="1">
      <c r="B15" s="85" t="s">
        <v>116</v>
      </c>
      <c r="C15" s="86" t="s">
        <v>115</v>
      </c>
      <c r="D15" s="86"/>
      <c r="E15" s="86"/>
      <c r="F15" s="86"/>
      <c r="G15" s="86"/>
      <c r="H15" s="86"/>
      <c r="I15" s="86"/>
      <c r="J15" s="86" t="s">
        <v>117</v>
      </c>
      <c r="K15" s="90" t="s">
        <v>98</v>
      </c>
    </row>
    <row r="16" spans="2:11" ht="15.75" thickBot="1">
      <c r="B16" s="85" t="s">
        <v>118</v>
      </c>
      <c r="C16" s="86" t="s">
        <v>115</v>
      </c>
      <c r="D16" s="86"/>
      <c r="E16" s="86"/>
      <c r="F16" s="86"/>
      <c r="G16" s="86"/>
      <c r="H16" s="86"/>
      <c r="I16" s="86"/>
      <c r="J16" s="86" t="s">
        <v>117</v>
      </c>
      <c r="K16" s="90" t="s">
        <v>98</v>
      </c>
    </row>
    <row r="17" spans="2:11" ht="15.75" thickBot="1">
      <c r="B17" s="85"/>
      <c r="C17" s="86"/>
      <c r="D17" s="86"/>
      <c r="E17" s="86"/>
      <c r="F17" s="86"/>
      <c r="G17" s="86"/>
      <c r="H17" s="86"/>
      <c r="I17" s="86"/>
      <c r="J17" s="86"/>
      <c r="K17" s="90"/>
    </row>
    <row r="18" spans="2:11" ht="19.5" thickBot="1">
      <c r="B18" s="91" t="s">
        <v>91</v>
      </c>
      <c r="C18" s="92"/>
      <c r="D18" s="92"/>
      <c r="E18" s="92"/>
      <c r="F18" s="92"/>
      <c r="G18" s="92"/>
      <c r="H18" s="92"/>
      <c r="I18" s="92"/>
      <c r="J18" s="92"/>
      <c r="K18" s="93"/>
    </row>
    <row r="19" spans="2:11" ht="26.25" customHeight="1" thickBot="1">
      <c r="B19" s="14" t="s">
        <v>89</v>
      </c>
      <c r="C19" s="14" t="s">
        <v>90</v>
      </c>
      <c r="D19" s="14" t="s">
        <v>92</v>
      </c>
      <c r="E19" s="14" t="s">
        <v>101</v>
      </c>
      <c r="F19" s="14" t="s">
        <v>93</v>
      </c>
      <c r="G19" s="14" t="s">
        <v>102</v>
      </c>
      <c r="H19" s="14" t="s">
        <v>94</v>
      </c>
      <c r="I19" s="15" t="s">
        <v>103</v>
      </c>
      <c r="J19" s="14" t="s">
        <v>95</v>
      </c>
      <c r="K19" s="14" t="s">
        <v>97</v>
      </c>
    </row>
    <row r="20" spans="2:11" ht="15">
      <c r="B20" s="40" t="s">
        <v>62</v>
      </c>
      <c r="C20" s="41" t="s">
        <v>91</v>
      </c>
      <c r="D20" s="41">
        <v>4</v>
      </c>
      <c r="E20" s="41">
        <f aca="true" t="shared" si="0" ref="E20:E32">+(D20*15)/5</f>
        <v>12</v>
      </c>
      <c r="F20" s="41">
        <v>4.4</v>
      </c>
      <c r="G20" s="41">
        <f aca="true" t="shared" si="1" ref="G20:G32">+F20*15/5</f>
        <v>13.2</v>
      </c>
      <c r="H20" s="41">
        <v>33</v>
      </c>
      <c r="I20" s="62">
        <f aca="true" t="shared" si="2" ref="I20:I32">+H20*1.55555555555556</f>
        <v>51.33333333333348</v>
      </c>
      <c r="J20" s="43">
        <f aca="true" t="shared" si="3" ref="J20:J32">+E20+G20+I20</f>
        <v>76.53333333333347</v>
      </c>
      <c r="K20" s="90" t="s">
        <v>98</v>
      </c>
    </row>
    <row r="21" spans="2:11" ht="15">
      <c r="B21" s="45" t="s">
        <v>76</v>
      </c>
      <c r="C21" s="3" t="s">
        <v>91</v>
      </c>
      <c r="D21" s="46">
        <v>3</v>
      </c>
      <c r="E21" s="46">
        <f t="shared" si="0"/>
        <v>9</v>
      </c>
      <c r="F21" s="46">
        <v>4.4</v>
      </c>
      <c r="G21" s="46">
        <f t="shared" si="1"/>
        <v>13.2</v>
      </c>
      <c r="H21" s="46">
        <v>31</v>
      </c>
      <c r="I21" s="64">
        <f t="shared" si="2"/>
        <v>48.22222222222236</v>
      </c>
      <c r="J21" s="48">
        <f t="shared" si="3"/>
        <v>70.42222222222236</v>
      </c>
      <c r="K21" s="90" t="s">
        <v>98</v>
      </c>
    </row>
    <row r="22" spans="2:11" ht="15">
      <c r="B22" s="45" t="s">
        <v>74</v>
      </c>
      <c r="C22" s="3" t="s">
        <v>91</v>
      </c>
      <c r="D22" s="46">
        <v>1</v>
      </c>
      <c r="E22" s="46">
        <f t="shared" si="0"/>
        <v>3</v>
      </c>
      <c r="F22" s="46">
        <v>3.8</v>
      </c>
      <c r="G22" s="46">
        <f t="shared" si="1"/>
        <v>11.4</v>
      </c>
      <c r="H22" s="46">
        <v>35</v>
      </c>
      <c r="I22" s="64">
        <f t="shared" si="2"/>
        <v>54.4444444444446</v>
      </c>
      <c r="J22" s="48">
        <f t="shared" si="3"/>
        <v>68.8444444444446</v>
      </c>
      <c r="K22" s="90" t="s">
        <v>98</v>
      </c>
    </row>
    <row r="23" spans="2:11" ht="15">
      <c r="B23" s="45" t="s">
        <v>84</v>
      </c>
      <c r="C23" s="3" t="s">
        <v>91</v>
      </c>
      <c r="D23" s="46">
        <v>5</v>
      </c>
      <c r="E23" s="46">
        <f t="shared" si="0"/>
        <v>15</v>
      </c>
      <c r="F23" s="46">
        <v>4.4</v>
      </c>
      <c r="G23" s="46">
        <f t="shared" si="1"/>
        <v>13.2</v>
      </c>
      <c r="H23" s="46">
        <v>25</v>
      </c>
      <c r="I23" s="64">
        <f t="shared" si="2"/>
        <v>38.888888888889</v>
      </c>
      <c r="J23" s="48">
        <f t="shared" si="3"/>
        <v>67.088888888889</v>
      </c>
      <c r="K23" s="90" t="s">
        <v>98</v>
      </c>
    </row>
    <row r="24" spans="2:11" ht="15">
      <c r="B24" s="45" t="s">
        <v>73</v>
      </c>
      <c r="C24" s="3" t="s">
        <v>91</v>
      </c>
      <c r="D24" s="46">
        <v>1</v>
      </c>
      <c r="E24" s="46">
        <f t="shared" si="0"/>
        <v>3</v>
      </c>
      <c r="F24" s="46">
        <v>4.2</v>
      </c>
      <c r="G24" s="46">
        <f t="shared" si="1"/>
        <v>12.6</v>
      </c>
      <c r="H24" s="46">
        <v>32</v>
      </c>
      <c r="I24" s="64">
        <f t="shared" si="2"/>
        <v>49.77777777777792</v>
      </c>
      <c r="J24" s="48">
        <f t="shared" si="3"/>
        <v>65.37777777777792</v>
      </c>
      <c r="K24" s="90" t="s">
        <v>98</v>
      </c>
    </row>
    <row r="25" spans="2:11" ht="15">
      <c r="B25" s="45" t="s">
        <v>68</v>
      </c>
      <c r="C25" s="3" t="s">
        <v>91</v>
      </c>
      <c r="D25" s="46">
        <v>3.5</v>
      </c>
      <c r="E25" s="46">
        <f t="shared" si="0"/>
        <v>10.5</v>
      </c>
      <c r="F25" s="46">
        <v>4.6</v>
      </c>
      <c r="G25" s="46">
        <f t="shared" si="1"/>
        <v>13.8</v>
      </c>
      <c r="H25" s="46">
        <v>26</v>
      </c>
      <c r="I25" s="64">
        <f t="shared" si="2"/>
        <v>40.444444444444564</v>
      </c>
      <c r="J25" s="48">
        <f t="shared" si="3"/>
        <v>64.74444444444457</v>
      </c>
      <c r="K25" s="90" t="s">
        <v>98</v>
      </c>
    </row>
    <row r="26" spans="2:11" ht="15">
      <c r="B26" s="45" t="s">
        <v>63</v>
      </c>
      <c r="C26" s="3" t="s">
        <v>91</v>
      </c>
      <c r="D26" s="46">
        <v>4</v>
      </c>
      <c r="E26" s="46">
        <f t="shared" si="0"/>
        <v>12</v>
      </c>
      <c r="F26" s="46">
        <v>5</v>
      </c>
      <c r="G26" s="46">
        <f t="shared" si="1"/>
        <v>15</v>
      </c>
      <c r="H26" s="46">
        <v>24</v>
      </c>
      <c r="I26" s="64">
        <f t="shared" si="2"/>
        <v>37.33333333333344</v>
      </c>
      <c r="J26" s="48">
        <f t="shared" si="3"/>
        <v>64.33333333333344</v>
      </c>
      <c r="K26" s="90" t="s">
        <v>98</v>
      </c>
    </row>
    <row r="27" spans="2:11" ht="15">
      <c r="B27" s="45" t="s">
        <v>72</v>
      </c>
      <c r="C27" s="3" t="s">
        <v>91</v>
      </c>
      <c r="D27" s="46">
        <v>2</v>
      </c>
      <c r="E27" s="46">
        <f t="shared" si="0"/>
        <v>6</v>
      </c>
      <c r="F27" s="46">
        <v>3.3</v>
      </c>
      <c r="G27" s="46">
        <f t="shared" si="1"/>
        <v>9.9</v>
      </c>
      <c r="H27" s="46">
        <v>31</v>
      </c>
      <c r="I27" s="64">
        <f t="shared" si="2"/>
        <v>48.22222222222236</v>
      </c>
      <c r="J27" s="48">
        <f t="shared" si="3"/>
        <v>64.12222222222236</v>
      </c>
      <c r="K27" s="90" t="s">
        <v>98</v>
      </c>
    </row>
    <row r="28" spans="2:11" ht="15.75" thickBot="1">
      <c r="B28" s="52" t="s">
        <v>80</v>
      </c>
      <c r="C28" s="53" t="s">
        <v>91</v>
      </c>
      <c r="D28" s="82">
        <v>0</v>
      </c>
      <c r="E28" s="82">
        <f t="shared" si="0"/>
        <v>0</v>
      </c>
      <c r="F28" s="82">
        <v>4</v>
      </c>
      <c r="G28" s="82">
        <f t="shared" si="1"/>
        <v>12</v>
      </c>
      <c r="H28" s="82">
        <v>33</v>
      </c>
      <c r="I28" s="83">
        <f t="shared" si="2"/>
        <v>51.33333333333348</v>
      </c>
      <c r="J28" s="84">
        <f t="shared" si="3"/>
        <v>63.33333333333348</v>
      </c>
      <c r="K28" s="90" t="s">
        <v>98</v>
      </c>
    </row>
    <row r="29" spans="2:11" ht="15">
      <c r="B29" s="9" t="s">
        <v>64</v>
      </c>
      <c r="C29" s="10" t="s">
        <v>91</v>
      </c>
      <c r="D29" s="10">
        <v>3</v>
      </c>
      <c r="E29" s="10">
        <f t="shared" si="0"/>
        <v>9</v>
      </c>
      <c r="F29" s="10">
        <v>4</v>
      </c>
      <c r="G29" s="10">
        <f t="shared" si="1"/>
        <v>12</v>
      </c>
      <c r="H29" s="10">
        <v>27</v>
      </c>
      <c r="I29" s="16">
        <f t="shared" si="2"/>
        <v>42.00000000000012</v>
      </c>
      <c r="J29" s="75">
        <f t="shared" si="3"/>
        <v>63.00000000000012</v>
      </c>
      <c r="K29" s="57" t="s">
        <v>99</v>
      </c>
    </row>
    <row r="30" spans="2:11" ht="15.75" thickBot="1">
      <c r="B30" s="12" t="s">
        <v>67</v>
      </c>
      <c r="C30" s="13" t="s">
        <v>91</v>
      </c>
      <c r="D30" s="79">
        <v>4</v>
      </c>
      <c r="E30" s="79">
        <f t="shared" si="0"/>
        <v>12</v>
      </c>
      <c r="F30" s="79">
        <v>3.8</v>
      </c>
      <c r="G30" s="79">
        <f t="shared" si="1"/>
        <v>11.4</v>
      </c>
      <c r="H30" s="79">
        <v>25</v>
      </c>
      <c r="I30" s="80">
        <f t="shared" si="2"/>
        <v>38.888888888889</v>
      </c>
      <c r="J30" s="81">
        <f t="shared" si="3"/>
        <v>62.288888888889</v>
      </c>
      <c r="K30" s="61" t="s">
        <v>99</v>
      </c>
    </row>
    <row r="31" spans="2:11" ht="15">
      <c r="B31" s="2" t="s">
        <v>78</v>
      </c>
      <c r="C31" s="2" t="s">
        <v>91</v>
      </c>
      <c r="D31" s="2">
        <v>2</v>
      </c>
      <c r="E31" s="2">
        <f t="shared" si="0"/>
        <v>6</v>
      </c>
      <c r="F31" s="2">
        <v>3.9</v>
      </c>
      <c r="G31" s="2">
        <f t="shared" si="1"/>
        <v>11.7</v>
      </c>
      <c r="H31" s="2">
        <v>20</v>
      </c>
      <c r="I31" s="6">
        <f t="shared" si="2"/>
        <v>31.1111111111112</v>
      </c>
      <c r="J31" s="76">
        <f t="shared" si="3"/>
        <v>48.8111111111112</v>
      </c>
      <c r="K31" s="2" t="s">
        <v>100</v>
      </c>
    </row>
    <row r="32" spans="2:11" ht="15">
      <c r="B32" s="1" t="s">
        <v>66</v>
      </c>
      <c r="C32" s="1" t="s">
        <v>91</v>
      </c>
      <c r="D32" s="2">
        <v>1</v>
      </c>
      <c r="E32" s="2">
        <f t="shared" si="0"/>
        <v>3</v>
      </c>
      <c r="F32" s="2">
        <v>3.6</v>
      </c>
      <c r="G32" s="2">
        <f t="shared" si="1"/>
        <v>10.8</v>
      </c>
      <c r="H32" s="2">
        <v>15.5</v>
      </c>
      <c r="I32" s="6">
        <f t="shared" si="2"/>
        <v>24.11111111111118</v>
      </c>
      <c r="J32" s="76">
        <f t="shared" si="3"/>
        <v>37.91111111111118</v>
      </c>
      <c r="K32" s="1" t="s">
        <v>100</v>
      </c>
    </row>
    <row r="33" spans="2:11" ht="15">
      <c r="B33" s="1" t="s">
        <v>88</v>
      </c>
      <c r="C33" s="1" t="s">
        <v>91</v>
      </c>
      <c r="D33" s="2" t="s">
        <v>96</v>
      </c>
      <c r="E33" s="2" t="s">
        <v>96</v>
      </c>
      <c r="F33" s="2" t="s">
        <v>96</v>
      </c>
      <c r="G33" s="2" t="s">
        <v>96</v>
      </c>
      <c r="H33" s="2" t="s">
        <v>96</v>
      </c>
      <c r="I33" s="4" t="s">
        <v>96</v>
      </c>
      <c r="J33" s="2" t="s">
        <v>96</v>
      </c>
      <c r="K33" s="1" t="s">
        <v>96</v>
      </c>
    </row>
    <row r="34" spans="2:11" ht="15">
      <c r="B34" s="1" t="s">
        <v>69</v>
      </c>
      <c r="C34" s="1" t="s">
        <v>91</v>
      </c>
      <c r="D34" s="1" t="s">
        <v>96</v>
      </c>
      <c r="E34" s="1" t="s">
        <v>96</v>
      </c>
      <c r="F34" s="1" t="s">
        <v>96</v>
      </c>
      <c r="G34" s="1" t="s">
        <v>96</v>
      </c>
      <c r="H34" s="1" t="s">
        <v>96</v>
      </c>
      <c r="I34" s="5" t="s">
        <v>96</v>
      </c>
      <c r="J34" s="1" t="s">
        <v>96</v>
      </c>
      <c r="K34" s="1" t="s">
        <v>96</v>
      </c>
    </row>
    <row r="35" spans="2:11" ht="15">
      <c r="B35" s="1" t="s">
        <v>85</v>
      </c>
      <c r="C35" s="1" t="s">
        <v>91</v>
      </c>
      <c r="D35" s="1" t="s">
        <v>96</v>
      </c>
      <c r="E35" s="1" t="s">
        <v>96</v>
      </c>
      <c r="F35" s="1" t="s">
        <v>96</v>
      </c>
      <c r="G35" s="1" t="s">
        <v>96</v>
      </c>
      <c r="H35" s="1" t="s">
        <v>96</v>
      </c>
      <c r="I35" s="5" t="s">
        <v>96</v>
      </c>
      <c r="J35" s="1" t="s">
        <v>96</v>
      </c>
      <c r="K35" s="1" t="s">
        <v>96</v>
      </c>
    </row>
    <row r="36" spans="2:11" ht="15">
      <c r="B36" s="1" t="s">
        <v>81</v>
      </c>
      <c r="C36" s="1" t="s">
        <v>91</v>
      </c>
      <c r="D36" s="1" t="s">
        <v>96</v>
      </c>
      <c r="E36" s="1" t="s">
        <v>96</v>
      </c>
      <c r="F36" s="1" t="s">
        <v>96</v>
      </c>
      <c r="G36" s="1" t="s">
        <v>96</v>
      </c>
      <c r="H36" s="1" t="s">
        <v>96</v>
      </c>
      <c r="I36" s="5" t="s">
        <v>96</v>
      </c>
      <c r="J36" s="1" t="s">
        <v>96</v>
      </c>
      <c r="K36" s="1" t="s">
        <v>96</v>
      </c>
    </row>
    <row r="37" spans="2:11" ht="15">
      <c r="B37" s="1" t="s">
        <v>83</v>
      </c>
      <c r="C37" s="1" t="s">
        <v>91</v>
      </c>
      <c r="D37" s="1" t="s">
        <v>96</v>
      </c>
      <c r="E37" s="1" t="s">
        <v>96</v>
      </c>
      <c r="F37" s="1" t="s">
        <v>96</v>
      </c>
      <c r="G37" s="1" t="s">
        <v>96</v>
      </c>
      <c r="H37" s="1" t="s">
        <v>96</v>
      </c>
      <c r="I37" s="5" t="s">
        <v>96</v>
      </c>
      <c r="J37" s="1" t="s">
        <v>96</v>
      </c>
      <c r="K37" s="1" t="s">
        <v>96</v>
      </c>
    </row>
    <row r="38" spans="2:11" ht="15">
      <c r="B38" s="1" t="s">
        <v>65</v>
      </c>
      <c r="C38" s="1" t="s">
        <v>91</v>
      </c>
      <c r="D38" s="1" t="s">
        <v>96</v>
      </c>
      <c r="E38" s="1" t="s">
        <v>96</v>
      </c>
      <c r="F38" s="1" t="s">
        <v>96</v>
      </c>
      <c r="G38" s="1" t="s">
        <v>96</v>
      </c>
      <c r="H38" s="1" t="s">
        <v>96</v>
      </c>
      <c r="I38" s="5" t="s">
        <v>96</v>
      </c>
      <c r="J38" s="1" t="s">
        <v>96</v>
      </c>
      <c r="K38" s="1" t="s">
        <v>96</v>
      </c>
    </row>
    <row r="39" spans="2:11" ht="15">
      <c r="B39" s="1" t="s">
        <v>79</v>
      </c>
      <c r="C39" s="1" t="s">
        <v>91</v>
      </c>
      <c r="D39" s="1" t="s">
        <v>96</v>
      </c>
      <c r="E39" s="1" t="s">
        <v>96</v>
      </c>
      <c r="F39" s="1" t="s">
        <v>96</v>
      </c>
      <c r="G39" s="1" t="s">
        <v>96</v>
      </c>
      <c r="H39" s="1" t="s">
        <v>96</v>
      </c>
      <c r="I39" s="5" t="s">
        <v>96</v>
      </c>
      <c r="J39" s="1" t="s">
        <v>96</v>
      </c>
      <c r="K39" s="1" t="s">
        <v>96</v>
      </c>
    </row>
    <row r="40" spans="2:11" ht="15">
      <c r="B40" s="1" t="s">
        <v>71</v>
      </c>
      <c r="C40" s="1" t="s">
        <v>91</v>
      </c>
      <c r="D40" s="1" t="s">
        <v>96</v>
      </c>
      <c r="E40" s="1" t="s">
        <v>96</v>
      </c>
      <c r="F40" s="1" t="s">
        <v>96</v>
      </c>
      <c r="G40" s="1" t="s">
        <v>96</v>
      </c>
      <c r="H40" s="1" t="s">
        <v>96</v>
      </c>
      <c r="I40" s="5" t="s">
        <v>96</v>
      </c>
      <c r="J40" s="1" t="s">
        <v>96</v>
      </c>
      <c r="K40" s="1" t="s">
        <v>96</v>
      </c>
    </row>
    <row r="41" spans="2:11" ht="15">
      <c r="B41" s="1" t="s">
        <v>87</v>
      </c>
      <c r="C41" s="1" t="s">
        <v>91</v>
      </c>
      <c r="D41" s="1" t="s">
        <v>96</v>
      </c>
      <c r="E41" s="1" t="s">
        <v>96</v>
      </c>
      <c r="F41" s="1" t="s">
        <v>96</v>
      </c>
      <c r="G41" s="1" t="s">
        <v>96</v>
      </c>
      <c r="H41" s="1" t="s">
        <v>96</v>
      </c>
      <c r="I41" s="5" t="s">
        <v>96</v>
      </c>
      <c r="J41" s="1" t="s">
        <v>96</v>
      </c>
      <c r="K41" s="1" t="s">
        <v>96</v>
      </c>
    </row>
    <row r="42" spans="2:11" ht="15">
      <c r="B42" s="1" t="s">
        <v>70</v>
      </c>
      <c r="C42" s="1" t="s">
        <v>91</v>
      </c>
      <c r="D42" s="1" t="s">
        <v>96</v>
      </c>
      <c r="E42" s="1" t="s">
        <v>96</v>
      </c>
      <c r="F42" s="1" t="s">
        <v>96</v>
      </c>
      <c r="G42" s="1" t="s">
        <v>96</v>
      </c>
      <c r="H42" s="1" t="s">
        <v>96</v>
      </c>
      <c r="I42" s="5" t="s">
        <v>96</v>
      </c>
      <c r="J42" s="1" t="s">
        <v>96</v>
      </c>
      <c r="K42" s="1" t="s">
        <v>96</v>
      </c>
    </row>
    <row r="43" spans="2:11" ht="15">
      <c r="B43" s="1" t="s">
        <v>86</v>
      </c>
      <c r="C43" s="1" t="s">
        <v>91</v>
      </c>
      <c r="D43" s="1" t="s">
        <v>96</v>
      </c>
      <c r="E43" s="1" t="s">
        <v>96</v>
      </c>
      <c r="F43" s="1" t="s">
        <v>96</v>
      </c>
      <c r="G43" s="1" t="s">
        <v>96</v>
      </c>
      <c r="H43" s="1" t="s">
        <v>96</v>
      </c>
      <c r="I43" s="5" t="s">
        <v>96</v>
      </c>
      <c r="J43" s="1" t="s">
        <v>96</v>
      </c>
      <c r="K43" s="1" t="s">
        <v>96</v>
      </c>
    </row>
    <row r="44" spans="2:11" ht="15">
      <c r="B44" s="1" t="s">
        <v>75</v>
      </c>
      <c r="C44" s="1" t="s">
        <v>91</v>
      </c>
      <c r="D44" s="1" t="s">
        <v>96</v>
      </c>
      <c r="E44" s="1" t="s">
        <v>96</v>
      </c>
      <c r="F44" s="1" t="s">
        <v>96</v>
      </c>
      <c r="G44" s="1" t="s">
        <v>96</v>
      </c>
      <c r="H44" s="1" t="s">
        <v>96</v>
      </c>
      <c r="I44" s="5" t="s">
        <v>96</v>
      </c>
      <c r="J44" s="1" t="s">
        <v>96</v>
      </c>
      <c r="K44" s="1" t="s">
        <v>96</v>
      </c>
    </row>
    <row r="45" spans="2:11" ht="15">
      <c r="B45" s="1" t="s">
        <v>82</v>
      </c>
      <c r="C45" s="1" t="s">
        <v>91</v>
      </c>
      <c r="D45" s="1" t="s">
        <v>96</v>
      </c>
      <c r="E45" s="1" t="s">
        <v>96</v>
      </c>
      <c r="F45" s="1" t="s">
        <v>96</v>
      </c>
      <c r="G45" s="1" t="s">
        <v>96</v>
      </c>
      <c r="H45" s="1" t="s">
        <v>96</v>
      </c>
      <c r="I45" s="5" t="s">
        <v>96</v>
      </c>
      <c r="J45" s="1" t="s">
        <v>96</v>
      </c>
      <c r="K45" s="1" t="s">
        <v>96</v>
      </c>
    </row>
    <row r="46" spans="2:11" ht="15">
      <c r="B46" s="1" t="s">
        <v>77</v>
      </c>
      <c r="C46" s="1" t="s">
        <v>91</v>
      </c>
      <c r="D46" s="1" t="s">
        <v>96</v>
      </c>
      <c r="E46" s="1" t="s">
        <v>96</v>
      </c>
      <c r="F46" s="1" t="s">
        <v>96</v>
      </c>
      <c r="G46" s="1" t="s">
        <v>96</v>
      </c>
      <c r="H46" s="1" t="s">
        <v>96</v>
      </c>
      <c r="I46" s="5" t="s">
        <v>96</v>
      </c>
      <c r="J46" s="1" t="s">
        <v>96</v>
      </c>
      <c r="K46" s="1" t="s">
        <v>96</v>
      </c>
    </row>
    <row r="48" ht="15">
      <c r="B48" s="8" t="s">
        <v>120</v>
      </c>
    </row>
  </sheetData>
  <sheetProtection/>
  <mergeCells count="6">
    <mergeCell ref="B5:K5"/>
    <mergeCell ref="B12:K12"/>
    <mergeCell ref="B18:K18"/>
    <mergeCell ref="B2:K2"/>
    <mergeCell ref="B3:K3"/>
    <mergeCell ref="B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jamateusa</dc:creator>
  <cp:keywords/>
  <dc:description/>
  <cp:lastModifiedBy>Luz Maritza Medina Becerra</cp:lastModifiedBy>
  <cp:lastPrinted>2014-01-14T22:16:01Z</cp:lastPrinted>
  <dcterms:created xsi:type="dcterms:W3CDTF">2014-01-14T21:39:49Z</dcterms:created>
  <dcterms:modified xsi:type="dcterms:W3CDTF">2014-01-27T15:41:45Z</dcterms:modified>
  <cp:category/>
  <cp:version/>
  <cp:contentType/>
  <cp:contentStatus/>
</cp:coreProperties>
</file>