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Dane1" sheetId="1" r:id="rId1"/>
  </sheets>
  <definedNames/>
  <calcPr fullCalcOnLoad="1"/>
</workbook>
</file>

<file path=xl/comments1.xml><?xml version="1.0" encoding="utf-8"?>
<comments xmlns="http://schemas.openxmlformats.org/spreadsheetml/2006/main">
  <authors>
    <author>SICE</author>
    <author>mlmencov</author>
  </authors>
  <commentList>
    <comment ref="A3" authorId="0">
      <text>
        <r>
          <rPr>
            <b/>
            <sz val="8"/>
            <rFont val="Tahoma"/>
            <family val="0"/>
          </rPr>
          <t>Máximo 100 caracteres.
No utilice coma, punto y coma o comillas</t>
        </r>
      </text>
    </comment>
    <comment ref="B3" authorId="0">
      <text>
        <r>
          <rPr>
            <b/>
            <sz val="8"/>
            <rFont val="Tahoma"/>
            <family val="0"/>
          </rPr>
          <t>[3 - 15 dígitos] No utilice comas ni puntos</t>
        </r>
      </text>
    </comment>
    <comment ref="C3" authorId="0">
      <text>
        <r>
          <rPr>
            <b/>
            <sz val="8"/>
            <rFont val="Tahoma"/>
            <family val="0"/>
          </rPr>
          <t>CC = Cédula de Ciudadadnía
PAS = Pasaporte
CE = Cédula de Extranjería</t>
        </r>
      </text>
    </comment>
    <comment ref="D3" authorId="0">
      <text>
        <r>
          <rPr>
            <b/>
            <sz val="8"/>
            <rFont val="Tahoma"/>
            <family val="0"/>
          </rPr>
          <t>[Máximo 15 dígitos]</t>
        </r>
      </text>
    </comment>
    <comment ref="E3" authorId="0">
      <text>
        <r>
          <rPr>
            <b/>
            <sz val="8"/>
            <rFont val="Tahoma"/>
            <family val="0"/>
          </rPr>
          <t>Ej: 2002</t>
        </r>
      </text>
    </comment>
    <comment ref="F3" authorId="0">
      <text>
        <r>
          <rPr>
            <b/>
            <sz val="8"/>
            <rFont val="Tahoma"/>
            <family val="0"/>
          </rPr>
          <t xml:space="preserve"> [Máximo 20 dígitos] No utilice comas, puntos ni signo $</t>
        </r>
      </text>
    </comment>
    <comment ref="A6" authorId="0">
      <text>
        <r>
          <rPr>
            <b/>
            <sz val="8"/>
            <rFont val="Tahoma"/>
            <family val="0"/>
          </rPr>
          <t>Conjunto de dígitos separados por puntos. Minímo uno, máximo 5 entre punto y punto.  Utilice por lo menos hasta subclase. Ejs:
1.2.3
1.2.3.4.5
12.12.12.12.12
12345.12345.12345.12345.12345</t>
        </r>
      </text>
    </comment>
    <comment ref="B6" authorId="0">
      <text>
        <r>
          <rPr>
            <b/>
            <sz val="8"/>
            <rFont val="Tahoma"/>
            <family val="0"/>
          </rPr>
          <t>1 para LICITACION NACIONAL
2 para LICITACION INTERNACIONAL
3 para CONTRATACION DIRECTA
4 para CONTRATACION DIRECTA CON FORMALIDADES PLENAS
5 para CONTRATACION DIRECTA SIN FORMALIDADES PLENAS
6 para SELECCION ABREVIADA
7 para CONCURSO DE MERITOS</t>
        </r>
      </text>
    </comment>
    <comment ref="C6" authorId="0">
      <text>
        <r>
          <rPr>
            <b/>
            <sz val="8"/>
            <rFont val="Tahoma"/>
            <family val="0"/>
          </rPr>
          <t>1 = enero
2 = febrero
3 = marzo
4 = abril
5 = mayo
6 = junio
7 = julio
8 = agosto
9 = septiembre
10 = octubre
11 = noviembre
12 = diciembre</t>
        </r>
      </text>
    </comment>
    <comment ref="D6" authorId="0">
      <text>
        <r>
          <rPr>
            <b/>
            <sz val="8"/>
            <rFont val="Tahoma"/>
            <family val="0"/>
          </rPr>
          <t>[Máximo 10 dígitos]</t>
        </r>
      </text>
    </comment>
    <comment ref="E6" authorId="0">
      <text>
        <r>
          <rPr>
            <b/>
            <sz val="8"/>
            <rFont val="Tahoma"/>
            <family val="0"/>
          </rPr>
          <t xml:space="preserve">[Máximo 20 dígitos] No utilice comas, puntos ni signo $
</t>
        </r>
      </text>
    </comment>
    <comment ref="F6" authorId="0">
      <text>
        <r>
          <rPr>
            <b/>
            <sz val="8"/>
            <rFont val="Tahoma"/>
            <family val="0"/>
          </rPr>
          <t>Opcionalmente describa el elemento</t>
        </r>
      </text>
    </comment>
    <comment ref="F212" authorId="1">
      <text>
        <r>
          <rPr>
            <b/>
            <sz val="8"/>
            <rFont val="Tahoma"/>
            <family val="0"/>
          </rPr>
          <t>mlmencov:</t>
        </r>
        <r>
          <rPr>
            <sz val="8"/>
            <rFont val="Tahoma"/>
            <family val="0"/>
          </rPr>
          <t xml:space="preserve">
1.000 c.c</t>
        </r>
      </text>
    </comment>
  </commentList>
</comments>
</file>

<file path=xl/sharedStrings.xml><?xml version="1.0" encoding="utf-8"?>
<sst xmlns="http://schemas.openxmlformats.org/spreadsheetml/2006/main" count="3401" uniqueCount="2022">
  <si>
    <t>Bolígrafos mina azul</t>
  </si>
  <si>
    <t>1.52.1.45.77</t>
  </si>
  <si>
    <t>Gancho tipo grapa, referencia 26/6 , en alambre cobrizado, caja X 5000 und</t>
  </si>
  <si>
    <t>1.52.2.33.1</t>
  </si>
  <si>
    <t>Tijeras de acero inoxidable, longitud de 11 cm</t>
  </si>
  <si>
    <t>1.52.1.45.28</t>
  </si>
  <si>
    <t>Gancho mariposa</t>
  </si>
  <si>
    <t>1.52.1.48.32</t>
  </si>
  <si>
    <t xml:space="preserve">Pegante en barra, presentación de 40 g con glicerina. </t>
  </si>
  <si>
    <t>1.52.1.13.1</t>
  </si>
  <si>
    <t>Banderitas adhesivas</t>
  </si>
  <si>
    <t>1.52.2.2.56</t>
  </si>
  <si>
    <t>Almohadillas para sellos</t>
  </si>
  <si>
    <t>1.52.1.70.13</t>
  </si>
  <si>
    <t>Tinta para sellos de caucho, de color negro, y presentación de 28 - 30 cm3</t>
  </si>
  <si>
    <t>1.52.1.48.29</t>
  </si>
  <si>
    <t xml:space="preserve">Pegante instantáneo en presentación de 5 g a base de cianoacrilato. </t>
  </si>
  <si>
    <t>DVD 4,7 GB</t>
  </si>
  <si>
    <t>CD´S RW</t>
  </si>
  <si>
    <t>CD´S R</t>
  </si>
  <si>
    <t>1.52.1.76.142</t>
  </si>
  <si>
    <t>Cartucho para impresora HP referencia Deskjet 840C - REF 17  C6625A</t>
  </si>
  <si>
    <t>Portacarné color blanco leñoso vertical.</t>
  </si>
  <si>
    <t>1.52.1.64.1</t>
  </si>
  <si>
    <t>Cordón para carné paq. X25 color gris.</t>
  </si>
  <si>
    <t>1.52.2.15.13</t>
  </si>
  <si>
    <t>Humedecedor en crema, de forma redonda, con diámetro menor a 20 mm , y material de la carcasa en plástico</t>
  </si>
  <si>
    <t>3.3.4</t>
  </si>
  <si>
    <t>Muro Dray Wall 1 cara</t>
  </si>
  <si>
    <t>Muro Dray Wall lineales</t>
  </si>
  <si>
    <t>Pintura masilla y vinilo sobre Dray Wall, sobre Dray Wall lineales</t>
  </si>
  <si>
    <t>Enchape cerámico muros</t>
  </si>
  <si>
    <t>Mueble cocina, incluye mesón en granito Guiallo San Francisco con fregadero y grifería.</t>
  </si>
  <si>
    <t>Puertas mueble tableros.</t>
  </si>
  <si>
    <t>Mesones para lavamanos en granito San Gabriel.</t>
  </si>
  <si>
    <t>Mesón en granito verde Ubatuba.</t>
  </si>
  <si>
    <t xml:space="preserve">Mueble completo baño dirección incluye mesón en mármol verde Saltan y grifería. </t>
  </si>
  <si>
    <t>Instalación de papelería piso techo</t>
  </si>
  <si>
    <t>Suministro e instalación puesto coordinador</t>
  </si>
  <si>
    <t>Suministro e instalación puesto recepción</t>
  </si>
  <si>
    <t>3.3.13</t>
  </si>
  <si>
    <t>Arrendamiento de cableado estructurado</t>
  </si>
  <si>
    <t>1.49.2.3.16</t>
  </si>
  <si>
    <t>Tapete atrapamugre para tráfico pesado de 1.20 x 0.75 mts.</t>
  </si>
  <si>
    <t>Tapete atrapamugre para tráfico pesado de 1.80 x 1.20 mts.</t>
  </si>
  <si>
    <t>ALQUILER DE EQUIPOS MULTIUSUARIO PARA LAS ENCUESTAS ECONOMICAS DE LA COORDINACIÓN OPERATIVA DE LA DIRECCIÓN TERRITORIAL CENTRAL DEL DANE</t>
  </si>
  <si>
    <t>Publicación de contratos en el Diario Único de Contratación Estatal - DUC.</t>
  </si>
  <si>
    <t>2.28.5</t>
  </si>
  <si>
    <t xml:space="preserve">CONTRATAR EL SERVICIO DE LA CONSTITUCIÓN DE UNA PÓLIZA DE GARANTÍA ÚNICA CON EL AMPARO DE CUMPLIMIENTO PARA EL CONTRATO DE ARRENDAMIENTO N° 583 DE 2009, CELEBRADO ENTRE EL DEPARTAMENTO ADMINISTRATIVO NACIONAL DE ESTADÍSTICA DANE E ISABEL PINZÓN DE PARDO. </t>
  </si>
  <si>
    <t>1.47.1.14</t>
  </si>
  <si>
    <t>Modulo de servicio 2M1A metálico de 0,30 x 0,50 x 0,70 tres cajones, dos medianos y un archivador.</t>
  </si>
  <si>
    <t>Modulo de servicio 2M1A metálico de 0,40 x 0,50 x 0,70 tres cajones, dos medianos y un archivador.</t>
  </si>
  <si>
    <t>1.21.4</t>
  </si>
  <si>
    <t>COMPRA E INSTALACIÓN DE UN DUCTO DE VENTILACIÓN DEL TANQUE DE DESECHOS TÓXICOS DEL TALLER DE EDICIONES DEL DANE, UBICADO EN LA CALLE 64 G N° 92 - 50 DE LA CIUDAD DE BOGOTÁ D.C</t>
  </si>
  <si>
    <t>ALQUILER DE CUATRO (4) COMPUTADORES DE ESCRITORIO PARA APOYAR LAS INVESTIGACIONES DE LAS DIFERENTES ENCUESTAS EAC, EAM, EAS Y EDUCACIÓN FORMAL DE LA SUBSEDE DEL DANE UBICADA EN LA CIUDAD DE NEIVA. HACEN PARTE INTEGRAL DE LA PRESENTE ORDEN DE SERVICIO LOS ESTUDIOS PREVIOS Y LA COTIZACIÓN DE FECHA 25 DE JUNIO DE 2009.</t>
  </si>
  <si>
    <t>1.50.4.9.5</t>
  </si>
  <si>
    <t>1.50.4.24.301</t>
  </si>
  <si>
    <t>vasos plásticos de 4 onzas - presentación paquete de 25 und</t>
  </si>
  <si>
    <t>ALQUILER DE UN (1) SERVIDOR PARA EL DESARROLLO DE LA ENCUESTA ANUAL DE SERVICIOS EN LE DIRECCIÓN TERRITORIAL CENTRAL DEL DANE. HACEN PARTE INTEGRAL DE LA PRESENTE ORDEN DE SERVICIO LOS ESTUDIOS PREVIOS Y LA COTIZACIÓN DE FECHA 21 DE JULIO DE 2009.</t>
  </si>
  <si>
    <t>SERVICIO DE ALQUILER DE CUATRO (4) EQUIPOS DE COMPUTO NECESARIOS PARA LA INVESTIGACIÓN EDUCACIÓN FORMAL, QUE SE DESARROLLARÁ POR LA COORDINACIÓN OPERATIVA DE LA DIRECCIÓN TERRITORIAL CENTRAL DEL DANE. HACEN PARTE INTEGRAL DE LA PRESENTE ORDEN DE SERVICIO LOS ESTUDIOS PREVIOS Y LA COTIZACIÓN DE FECHA 29 DE JULIO DE 2009.</t>
  </si>
  <si>
    <t>SERVICIO DE ALQUILER DE DOS (2) EQUIPOS DE CÓMPUTO PARA LAS INVESTIGACIONES DESARROLLADAS POR LA COORDINACIÓN OPERATIVA DE LA DIRECCIÓN TERRITORIAL CENTRAL DEL DANE. HACEN PARTE INTEGRAL DE LA PRESENTE ORDEN DE SERVICIO LOS ESTUDIOS PREVIOS Y LA COTIZACIÓN DE FECHA 30 DE JULIO DE 2009.</t>
  </si>
  <si>
    <t>1.52.2.2.38</t>
  </si>
  <si>
    <t>Almohadilla para sello</t>
  </si>
  <si>
    <t>1.52.1.11.13</t>
  </si>
  <si>
    <t>Bandas de caucho x 20 unidades</t>
  </si>
  <si>
    <t>1.52.1.14.1</t>
  </si>
  <si>
    <t>Bisturí plástico</t>
  </si>
  <si>
    <t>Bolsas plásticas 14x20x4  x 100</t>
  </si>
  <si>
    <t>Bolsas plásticas 14x26x5   x 100</t>
  </si>
  <si>
    <t>1.52.1.17.1</t>
  </si>
  <si>
    <t>Borrador para tablero acrílico</t>
  </si>
  <si>
    <t>1.52.1.17.11</t>
  </si>
  <si>
    <t xml:space="preserve">Borrador  nata </t>
  </si>
  <si>
    <t>1.52.1.6.16</t>
  </si>
  <si>
    <t xml:space="preserve">Carpetas AZ </t>
  </si>
  <si>
    <t>1.52.1.42.38</t>
  </si>
  <si>
    <t xml:space="preserve">Carpetas azul colgante </t>
  </si>
  <si>
    <t>1.52.1.19.78</t>
  </si>
  <si>
    <t xml:space="preserve">Carpetas café corriente </t>
  </si>
  <si>
    <t>CD – R * 50</t>
  </si>
  <si>
    <t xml:space="preserve">CD´S RW </t>
  </si>
  <si>
    <t>1.52.1.22.4</t>
  </si>
  <si>
    <t>Chinches x 50 unidades</t>
  </si>
  <si>
    <t>1.52.1.1.24</t>
  </si>
  <si>
    <t>Calculadora MX - 12V</t>
  </si>
  <si>
    <t>1.32.10.8.13</t>
  </si>
  <si>
    <t xml:space="preserve">Cinta enmascarar 24mm* 40mts </t>
  </si>
  <si>
    <t>1.52.1.31.95</t>
  </si>
  <si>
    <t>Cinta impresora EPSON LX 300</t>
  </si>
  <si>
    <t xml:space="preserve">Cosedora Industrial </t>
  </si>
  <si>
    <t xml:space="preserve">Cinta transparente 48 x 40 </t>
  </si>
  <si>
    <t xml:space="preserve">Cinta transparente 12 x 40 </t>
  </si>
  <si>
    <t>bisturi</t>
  </si>
  <si>
    <t>escobas</t>
  </si>
  <si>
    <t>higienico</t>
  </si>
  <si>
    <t>CHINCHES CABEZA PLÁSTICA</t>
  </si>
  <si>
    <t>TARJETAS SD DE 2G</t>
  </si>
  <si>
    <t>MEMORIAS USB  8G</t>
  </si>
  <si>
    <t>PAPEL BOND 75 GR CARTA</t>
  </si>
  <si>
    <t>PAPEL BOND 75 GR FOTOCOPIA OFICIO</t>
  </si>
  <si>
    <t>CUADERNO CUADRICULADO PEQUEÑO 100H</t>
  </si>
  <si>
    <t>GANCHOS PARA LEGAJAR PLASTICOS</t>
  </si>
  <si>
    <t>MICROPUNTA  NEGRO</t>
  </si>
  <si>
    <t>MARCADOR DE CDS</t>
  </si>
  <si>
    <t>TAJALAPIZ</t>
  </si>
  <si>
    <t>1.52.1.72.14</t>
  </si>
  <si>
    <t>CDS (100 UND)</t>
  </si>
  <si>
    <t>LIBRETAS DE APUNTES TAMAÑO CARTA</t>
  </si>
  <si>
    <t>1.52.1.48.12</t>
  </si>
  <si>
    <t>PEGANTE COLBON 225GR</t>
  </si>
  <si>
    <t>PORTAESCARAPELAS</t>
  </si>
  <si>
    <t>1.52.3.8.1650</t>
  </si>
  <si>
    <t xml:space="preserve">SOBRE DE MANILA TAMAÑO EXTRA OFICIO </t>
  </si>
  <si>
    <t>1.52.3.8.1615</t>
  </si>
  <si>
    <t>SOBRE DE MANILA TAMAÑO CARTA</t>
  </si>
  <si>
    <t>GANCHO CLIP CORRIENTE</t>
  </si>
  <si>
    <t xml:space="preserve">GANCHO CLIP MARIPOSA </t>
  </si>
  <si>
    <t>GANCHO COSEDORA</t>
  </si>
  <si>
    <t>CARTULINA LEGAJADORA AMARILLA  X 50 UND</t>
  </si>
  <si>
    <t>PEGANTE EN BARRA 20 GRAMOS</t>
  </si>
  <si>
    <t xml:space="preserve">BISTURÍ </t>
  </si>
  <si>
    <t>BOLSAS PLÁSTICAS 40 X 60 CMS DE 6 UND</t>
  </si>
  <si>
    <t>1.52.1.76.1044</t>
  </si>
  <si>
    <t>CARTUCHO IMPRESORA HP DESKJET 680 C COLOR</t>
  </si>
  <si>
    <t>CARTUCHO PARA  IMPRESORA LEXMARK X2550 NEGRO 34</t>
  </si>
  <si>
    <t>CARTUCHO PARA  IMPRESORA LEXMARK X2550 COLOR 35</t>
  </si>
  <si>
    <t>1.56.2.1.2</t>
  </si>
  <si>
    <t>1.56.2.21.2388</t>
  </si>
  <si>
    <t>TRAPEADOR DE 1 LB</t>
  </si>
  <si>
    <t>1.56.3.6.1</t>
  </si>
  <si>
    <t>AMBIENTADOR PARA PISOS</t>
  </si>
  <si>
    <t>JABON EN POLVO</t>
  </si>
  <si>
    <t>LIMPIA VIDRIOS 500CC</t>
  </si>
  <si>
    <t>BOLSAS PARA BASURA  65 X90 DE 5 UND</t>
  </si>
  <si>
    <t>VASO DESECHABLE 7 ONZ X 50 UND</t>
  </si>
  <si>
    <t>BOLSA PLASTICA TRANSPARENTE 40X23 CMS DE 100 UND</t>
  </si>
  <si>
    <t>1.45.1.49</t>
  </si>
  <si>
    <t>ALCOHOL  BOTELLA 700ML</t>
  </si>
  <si>
    <t>1.42.5.18</t>
  </si>
  <si>
    <t>ALGODÓN 50 GRS</t>
  </si>
  <si>
    <t>AMBIENTADOR SPRAY GLADE X 300CC</t>
  </si>
  <si>
    <t>BOLSAS NEGRAS PARA CANASTA DE BAÑO PQTX10</t>
  </si>
  <si>
    <t>CARTUCHO IMPRESORA HP DESKEJET 3940 UN COLOR # 21 NEGRO</t>
  </si>
  <si>
    <t>CARTUCHO IMPRESORA HP DESKEJET 3940 TRICOLOR #22</t>
  </si>
  <si>
    <t>1.52.1.25.4</t>
  </si>
  <si>
    <t>CINTA EMPAQUE TRANSPARENTE ANCHA</t>
  </si>
  <si>
    <t>CD-R X 100</t>
  </si>
  <si>
    <t>1.32.10.8.1</t>
  </si>
  <si>
    <t>CINTA ENMASCARAR</t>
  </si>
  <si>
    <t>1.52.1.25.1</t>
  </si>
  <si>
    <t>CINTA MÁGICA</t>
  </si>
  <si>
    <t>DULCE ABRIGO ROJO</t>
  </si>
  <si>
    <t>DVD – R X 50</t>
  </si>
  <si>
    <t>GANCHO CLIP ESTÁNDAR CORRIENTE</t>
  </si>
  <si>
    <t>GANCHO TIPO LEGAJADOR</t>
  </si>
  <si>
    <t>GANCHO TIPO GRAPA PARA COSEDORA</t>
  </si>
  <si>
    <t>JABÓN ESPUMA ANTIBACTERIAL</t>
  </si>
  <si>
    <t>1.52.1.9.7</t>
  </si>
  <si>
    <t>LAPICEROS RETRÁCTILES  KILOMÉTRICOS</t>
  </si>
  <si>
    <t>LÁPICES MINA NEGRA</t>
  </si>
  <si>
    <t>1.52.1.38.439</t>
  </si>
  <si>
    <t>LÁPICES MINA ROJA</t>
  </si>
  <si>
    <t>LECTOR USB – ESCRITOR DE TARJETA SD</t>
  </si>
  <si>
    <t>LEGAJADOR AZ – TAMAÑO OFICIO</t>
  </si>
  <si>
    <t>LIBRETA AMARILLA MEDIA CARTA CUADRICULADA</t>
  </si>
  <si>
    <t>LIBRETA AMARILLA MEDIA CARTA RAYADA</t>
  </si>
  <si>
    <t>MARCADOR PUNTA FINA COLORES SURTIDOS (SHARPIE)</t>
  </si>
  <si>
    <t>MARCADOR PERMANENTE PARA CD</t>
  </si>
  <si>
    <t>MEMORIA USB DE 8 GB</t>
  </si>
  <si>
    <t>MICRO PUNTA NEGRO PELIKAN</t>
  </si>
  <si>
    <t>MICRO PUNTA COLORES SURTIDOS PELIKAN</t>
  </si>
  <si>
    <t>PAPEL HIGIÉNICO BLANCO DOBLE HOJA X 48 UNDS</t>
  </si>
  <si>
    <t>PAPEL PARA FAX</t>
  </si>
  <si>
    <t>PEGANTE LÍQUIDO – COLBÓN TAMAÑO MEDIANO 225 GRS</t>
  </si>
  <si>
    <t>1.39.9.2.7</t>
  </si>
  <si>
    <t>PILAS RECARGABLES AAA PAR</t>
  </si>
  <si>
    <t>PILAS RECARGABLES AA PAR</t>
  </si>
  <si>
    <t>PORTAMINAS 0.7, FABER CASTELL POLY ICE COLORES</t>
  </si>
  <si>
    <t>REPUESTOS PARA PORTA BORRADORES</t>
  </si>
  <si>
    <t>REPUESTO PARA PORTAMINAS 0.7 MM HB</t>
  </si>
  <si>
    <t>RESALTADOR DIFERENTES COLORES</t>
  </si>
  <si>
    <t>1.49.1.5.7</t>
  </si>
  <si>
    <t>TOALLA EN ALGODÓN SIN ESTAMPAR, COLORES OSCUROS DE 70 X 40 CMS.</t>
  </si>
  <si>
    <t>VASOS DESECHABLE DE 7 ONZAS  PQTX50</t>
  </si>
  <si>
    <t>RESMA PAPEL EXTRAOFICIO DE 75 GRAMOS</t>
  </si>
  <si>
    <t xml:space="preserve">BOLÍGRAFO BIC CRISTAL MINA AZUL </t>
  </si>
  <si>
    <t>BOLÍGRAFO BIC CRISTAL MINA VERDE</t>
  </si>
  <si>
    <t>LAPICEROS TINTA ROJO</t>
  </si>
  <si>
    <t>PORTAMINAS 0.7 PENTEL FIESTA</t>
  </si>
  <si>
    <t>CARTUCHO TINTA NEGRA PARA HP DESKJET 3820 REF. C6615 DL</t>
  </si>
  <si>
    <t>CARTUCHO TINTA A COLOR PARA HP DESKJET 3820 REF. C6578 D</t>
  </si>
  <si>
    <t>1.40.7.3.1</t>
  </si>
  <si>
    <t>BALASTO 4 X 32 T8  12DV</t>
  </si>
  <si>
    <t>1.40.4.1.161</t>
  </si>
  <si>
    <t>TUBO FLUORESCENTE 32 W  (REF. F32T8)</t>
  </si>
  <si>
    <t>1.40.4.1.167</t>
  </si>
  <si>
    <t>TUBO FLUORESCENTE 20 W (REF. F20T12)</t>
  </si>
  <si>
    <t>1.40.4.4.1</t>
  </si>
  <si>
    <t>BOMBILLOS AHORRADORES DE ENERGÍA</t>
  </si>
  <si>
    <t>BOLÍGRAFOS NEGROS</t>
  </si>
  <si>
    <t>PAPEL BOND 75 GR. FOTOCOPIA CARTA</t>
  </si>
  <si>
    <t>1.56.3.17.1214</t>
  </si>
  <si>
    <t>DETERGENTE EN POLVO POR 2K</t>
  </si>
  <si>
    <t>JABÓN DE LOSA</t>
  </si>
  <si>
    <t>1.61.2.7.86</t>
  </si>
  <si>
    <t>LIMPIADOR DESENGRASANTE</t>
  </si>
  <si>
    <t>Cera para pisos líquida, polimérica autobrillante, empaque en polietileno, por 1000 cm3, con fragancia (Cera para piso madera)</t>
  </si>
  <si>
    <t>1.64.11.3.21</t>
  </si>
  <si>
    <t>Café consumo nacional, molido sin descafeinar, en bolsa metalizada, x 500 g (Café 5 Lb o 2.500 gr tipo 2) *</t>
  </si>
  <si>
    <t>1.64.5.1.73</t>
  </si>
  <si>
    <t>Azúcar refinada, en cubos, en caja de cartón, presentación x 500 g (Azúcar en cubos) *</t>
  </si>
  <si>
    <t>1.50.4.24</t>
  </si>
  <si>
    <t>Vaso desechable 3.5 onzas X 50</t>
  </si>
  <si>
    <t>1.64.11.1.9</t>
  </si>
  <si>
    <t>Bebida aromática, de manzanilla, instantánea, en bolsa en papel filtro, x (5-6) g</t>
  </si>
  <si>
    <t>1.64.11.1.3</t>
  </si>
  <si>
    <t>Bebida aromática, de canela, instantánea, en bolsa en papel filtro, x (5-6) g</t>
  </si>
  <si>
    <t>1.52.1.5.33</t>
  </si>
  <si>
    <t>Archivador de fuelle en polipropileno de alta resistencia, tamaño oficio, de 12-13 bolsillos, cierre con chapa.</t>
  </si>
  <si>
    <t xml:space="preserve">Mantenimiento preventivo y correctivo de los aires acondicionados en la Territorial Medellín </t>
  </si>
  <si>
    <t>2.27.6.1</t>
  </si>
  <si>
    <t>Prestación del servicio de vigilancia en las instalaciones donde funcionan las oficinas del Dane Territorial Medellín, ubicada en la calle 44 62-23 de la ciudad de Medellín.</t>
  </si>
  <si>
    <t>Mantenimiento y reparación de Grecas en la Territorial Medellín.</t>
  </si>
  <si>
    <t>Recarga de extintores ubicados en oficinas de la Territorial Medellín</t>
  </si>
  <si>
    <t>2.43.2.1.4</t>
  </si>
  <si>
    <t xml:space="preserve">Prestar el servicio de fotocopiado con destino a las encuentas de precio nacional y de la muestra mensual de comercio al por menor, para la ciudad de Medellín </t>
  </si>
  <si>
    <t xml:space="preserve">Prestar el servicio de fotocopiado con destino a la encuenta de precios nacional para la sede apartadó </t>
  </si>
  <si>
    <t>Prestar el servicio de fotocopiado con destino a la encuenta de indices de precio nacional y GEIH, para la ciudad de Quibdó</t>
  </si>
  <si>
    <t xml:space="preserve">Prestar el servicio de fotocopiado con destino a la encuenta Dinal, ECDE, Microestablecimientos y Estadísticas Vitales para la ciudad de Medellín </t>
  </si>
  <si>
    <t>Prestar el servicio de fotocopiado con destino a las encuestas ECDE, Cultura, EDID, GEIH Urbano par la ciudad de Medellín</t>
  </si>
  <si>
    <t>2.43.1</t>
  </si>
  <si>
    <t xml:space="preserve">Prestación de servicio por parte del contratista para la entrega en arrendamiento de los siguientes bienes muebles de acuerdo con las características técnicas establecidas 28 equipos de computo </t>
  </si>
  <si>
    <t xml:space="preserve">Prestación de servicio por parte del contratista para la entrega en arrendamiento de los siguientes bienes muebles de acuerdo con las características técnicas establecidas 4 equipos de computo </t>
  </si>
  <si>
    <t>1.56.3.33</t>
  </si>
  <si>
    <t>Jabón lavaplatos crema 500g</t>
  </si>
  <si>
    <t>1.56.2.27</t>
  </si>
  <si>
    <t>Escobas</t>
  </si>
  <si>
    <t>1.56.2.21</t>
  </si>
  <si>
    <t>Traperos</t>
  </si>
  <si>
    <t>1.56.3.10</t>
  </si>
  <si>
    <t>Cera para pisos liquida blanca</t>
  </si>
  <si>
    <t>1.56.2.13</t>
  </si>
  <si>
    <t>Limpion toalla  de 48x50 com</t>
  </si>
  <si>
    <t>1.56.2.2</t>
  </si>
  <si>
    <t>Bolsa de basura 60x90 paquete de 6 unidades</t>
  </si>
  <si>
    <t>1.61.4.4</t>
  </si>
  <si>
    <t>Papel higiénico x 12 unidades</t>
  </si>
  <si>
    <t>1.56.2.9</t>
  </si>
  <si>
    <t>Esponjilla doble usos</t>
  </si>
  <si>
    <t>1.56.2.25</t>
  </si>
  <si>
    <t>Churrusco para baño con base</t>
  </si>
  <si>
    <t>1.56.3.18</t>
  </si>
  <si>
    <t>Limpia vidrios con pistola</t>
  </si>
  <si>
    <t>1.56.3.58</t>
  </si>
  <si>
    <t>Limpiador liquido para pisos con aroma</t>
  </si>
  <si>
    <t>1.56.3.20</t>
  </si>
  <si>
    <t>Lustramuebles</t>
  </si>
  <si>
    <t>1.56.3</t>
  </si>
  <si>
    <t>Baldes 13 litros</t>
  </si>
  <si>
    <t>1.56.2.19</t>
  </si>
  <si>
    <t>Recogedores</t>
  </si>
  <si>
    <t>1.56.2.11</t>
  </si>
  <si>
    <t>Guantes Talla 8</t>
  </si>
  <si>
    <t>Lustamuebles</t>
  </si>
  <si>
    <t>1.56.3.8.66</t>
  </si>
  <si>
    <t xml:space="preserve">Blanqueador </t>
  </si>
  <si>
    <t>1.50.4</t>
  </si>
  <si>
    <t>6</t>
  </si>
  <si>
    <t>3</t>
  </si>
  <si>
    <t>Vasos plásticos blancos 4 onzas</t>
  </si>
  <si>
    <t>1.64.11.3</t>
  </si>
  <si>
    <t>Café consumo nacional en grano, bolsa metalizada x 500 g</t>
  </si>
  <si>
    <t>Filtro para greca 1 libra</t>
  </si>
  <si>
    <t>1.50.4.9</t>
  </si>
  <si>
    <t>Mezclador plástico desechable</t>
  </si>
  <si>
    <t>2</t>
  </si>
  <si>
    <t>Servicio de Vigilancia - Prestación de servicios de monitoreo a través de la red telefónica en las zonas de acceso e interior de la Subsede de Florencia</t>
  </si>
  <si>
    <t>Pago de derechos de publicación en diario oficial contrato de arrendamiento 269/2009</t>
  </si>
  <si>
    <t>Suscripción a la revista semana - plan corriente 52 ediciones.</t>
  </si>
  <si>
    <t>Suscripción al periódico portafolio</t>
  </si>
  <si>
    <t>Compra del estatuto tributario 2009</t>
  </si>
  <si>
    <t>2.43.2</t>
  </si>
  <si>
    <t xml:space="preserve">Arrendamiento del cableado estructurado para adecuar las oficinas donde estará  ubicada temporalmente la Dirección Territorial Central del DANE y sus coordinaciones, mientras se adelantan las obras de remodelación. </t>
  </si>
  <si>
    <t>Servicio de traslados internos continuos, de los puestos de trabajo de las oficinas de la Dirección Territorial Central del DANE</t>
  </si>
  <si>
    <t>2.43.2.1</t>
  </si>
  <si>
    <t>Prestar el servicio de fotocopiado de documentos o hasta agotar el presupuesto oficial asignado, para Subsede del DANE en la ciudad de Neiva, ubicada en la siguiente dirección Cra. 7A Nº 10 - 43 Barrio Centro.</t>
  </si>
  <si>
    <t>1.39.12</t>
  </si>
  <si>
    <t>Beaker Bifásico para UPS HDT</t>
  </si>
  <si>
    <t>Cable encauchetado</t>
  </si>
  <si>
    <t>Acometidas y otros</t>
  </si>
  <si>
    <t>1.32.10.8.5</t>
  </si>
  <si>
    <t>Cinta para enmascarar 24x15</t>
  </si>
  <si>
    <t>Cinta pegante transparente 12x40</t>
  </si>
  <si>
    <t>Colbon grande 250 gr.</t>
  </si>
  <si>
    <t>Corrector liquido lapicero</t>
  </si>
  <si>
    <t>Folder Az oficio</t>
  </si>
  <si>
    <t>Ganchos Grapadora</t>
  </si>
  <si>
    <t>Gancho legajador en plastico x 20</t>
  </si>
  <si>
    <t>Cancho Clips x 100</t>
  </si>
  <si>
    <t>Ganchos clip mariposa x 50</t>
  </si>
  <si>
    <t>1.52.2.7.61</t>
  </si>
  <si>
    <t>grapadora</t>
  </si>
  <si>
    <t>1.52.1.9.4</t>
  </si>
  <si>
    <t>Lapiceros  mina azul</t>
  </si>
  <si>
    <t>lapiceros mina morados</t>
  </si>
  <si>
    <t>Lapiceros mina negra</t>
  </si>
  <si>
    <t>lapiceros mina rojo</t>
  </si>
  <si>
    <t>Lapicero mina rosados</t>
  </si>
  <si>
    <t>Lapicero mina verde</t>
  </si>
  <si>
    <t>1.52.1.8.15</t>
  </si>
  <si>
    <t>Libreta 1/2 carta cuadriculado</t>
  </si>
  <si>
    <t>Libreta 1/2 carta periodico</t>
  </si>
  <si>
    <t>1.52.1.39.34</t>
  </si>
  <si>
    <t>Libreta directorio telefonico</t>
  </si>
  <si>
    <t>Libreta para manuscrito 1/2 carta bond</t>
  </si>
  <si>
    <t>Libreta para manuscrito 1/2 carta raya</t>
  </si>
  <si>
    <t>1.52.1.54.2</t>
  </si>
  <si>
    <t>marbetes corrientes x100</t>
  </si>
  <si>
    <t>1.52.2.25.277</t>
  </si>
  <si>
    <t>Micropuntas surtidos</t>
  </si>
  <si>
    <t>Papel contac</t>
  </si>
  <si>
    <t>Pila alcalina triple AAA</t>
  </si>
  <si>
    <t>1.39.9.2.22</t>
  </si>
  <si>
    <t>Pila de 9 wats alcalina cuadrada</t>
  </si>
  <si>
    <t xml:space="preserve">Portaminas ref. 0,5 </t>
  </si>
  <si>
    <t xml:space="preserve">Portaminas ref. 0,7 </t>
  </si>
  <si>
    <t>Portaborradores</t>
  </si>
  <si>
    <t>Repuesto portaborrador</t>
  </si>
  <si>
    <t>Repuesto para mina 0.5</t>
  </si>
  <si>
    <t>Repuesto para mina 0.7</t>
  </si>
  <si>
    <t>Regla plastica 30 cms</t>
  </si>
  <si>
    <t>1.52.2.27.19</t>
  </si>
  <si>
    <t xml:space="preserve">Sacaganchos para grapa </t>
  </si>
  <si>
    <t>1.52.2.32.10</t>
  </si>
  <si>
    <t>Sacapuntas metalico</t>
  </si>
  <si>
    <t>Tabla de apoyo para encuesta</t>
  </si>
  <si>
    <t>Cartulina tamaño oficio - varios colores</t>
  </si>
  <si>
    <t>Papel impresora tamaño carta</t>
  </si>
  <si>
    <t>Papel impresora tamaño oficio</t>
  </si>
  <si>
    <t>1.52.3.8.1250</t>
  </si>
  <si>
    <t>Sobre manila 30x42</t>
  </si>
  <si>
    <t>1.52.3.8.1236</t>
  </si>
  <si>
    <t>Sobre manila extraoficio 36x44</t>
  </si>
  <si>
    <t>1.52.3.8.1231</t>
  </si>
  <si>
    <t>Sobre manila 25x35</t>
  </si>
  <si>
    <t>1.52.3.8.1221</t>
  </si>
  <si>
    <t>Sobre manila 17,5x24</t>
  </si>
  <si>
    <t>Sobre manila 25x31</t>
  </si>
  <si>
    <t>1.52.3.8.1246</t>
  </si>
  <si>
    <t>Sobre manila 27x37</t>
  </si>
  <si>
    <t>Sobre manila 30x40.6</t>
  </si>
  <si>
    <t>1.52.1.85.28</t>
  </si>
  <si>
    <t>Taco de papel</t>
  </si>
  <si>
    <t>Tonner para impresora HP C4127X</t>
  </si>
  <si>
    <t>Tonner para impresora HP 1150 Q2624A</t>
  </si>
  <si>
    <t>Tonner para impresora HP Laser Jet 7553X</t>
  </si>
  <si>
    <t>Tonner para impresora HP Laser Jet 7553A</t>
  </si>
  <si>
    <t>1.52.1.75.57</t>
  </si>
  <si>
    <t>Tonner para impresora HP Laser Jet CC364X</t>
  </si>
  <si>
    <t>CD - RW</t>
  </si>
  <si>
    <t>1.52.1.73.10</t>
  </si>
  <si>
    <t>CDS DVD No regrabable</t>
  </si>
  <si>
    <t>Banda Elástica en caucho ref. 22,por 25 g.</t>
  </si>
  <si>
    <t>Bisturí Grande</t>
  </si>
  <si>
    <t>Borrador de Nata grande</t>
  </si>
  <si>
    <t>Carpeta Colgante</t>
  </si>
  <si>
    <t xml:space="preserve">Carpeta en cartón plastificado oficio a color  </t>
  </si>
  <si>
    <t>Cinta para embalar en Polipropileno</t>
  </si>
  <si>
    <t>Cinta Epson FX1170</t>
  </si>
  <si>
    <t>Colbon grande 250 grms</t>
  </si>
  <si>
    <t xml:space="preserve">Corrector líquido lapicero </t>
  </si>
  <si>
    <t>Gancho Legajador Plástico x 20</t>
  </si>
  <si>
    <t>Grapadora ref.640</t>
  </si>
  <si>
    <t xml:space="preserve">Lapiceros mina azul </t>
  </si>
  <si>
    <t xml:space="preserve">Lapiceros mina morados </t>
  </si>
  <si>
    <t xml:space="preserve">Lapiceros mina negra </t>
  </si>
  <si>
    <t>Lapiceros mina rojo</t>
  </si>
  <si>
    <t xml:space="preserve">Lapiceros mina rosados </t>
  </si>
  <si>
    <t>Lapiceros mina verde</t>
  </si>
  <si>
    <t>1.52.1.54</t>
  </si>
  <si>
    <t>Marbetes para fólder colgante</t>
  </si>
  <si>
    <t>Marcador borrable con tapa</t>
  </si>
  <si>
    <t xml:space="preserve">Micro puntas surtidos </t>
  </si>
  <si>
    <t>Papel fax térmico</t>
  </si>
  <si>
    <t xml:space="preserve">Porta borradores tipo cierre </t>
  </si>
  <si>
    <t>Regla plástica 30 cms</t>
  </si>
  <si>
    <t>Sacaganchos para grapa</t>
  </si>
  <si>
    <t xml:space="preserve">Cartulina Tamaño oficio </t>
  </si>
  <si>
    <t>Papel impresora extraoficio</t>
  </si>
  <si>
    <t xml:space="preserve">DVD No Regrabables </t>
  </si>
  <si>
    <t>1.52.1.73.18</t>
  </si>
  <si>
    <t>Disco optico regrabable (DVD)</t>
  </si>
  <si>
    <t>Toner  Impresora HP C4127X</t>
  </si>
  <si>
    <t>1.52.1.75.76</t>
  </si>
  <si>
    <t>Toner  Impresora HP 4250 Q5942X</t>
  </si>
  <si>
    <t>Toner Impresora HP laser jet CC364x</t>
  </si>
  <si>
    <t>1.52.1.75.110</t>
  </si>
  <si>
    <t>Toner Impresora HP Q6511X</t>
  </si>
  <si>
    <t>Toner  Impresora SAMSUNG ML-D 4550B</t>
  </si>
  <si>
    <t>Pegante Liquido 250 grms</t>
  </si>
  <si>
    <t>Pila alcalina</t>
  </si>
  <si>
    <t>Portacarne</t>
  </si>
  <si>
    <t>Repuesto Portaborrador</t>
  </si>
  <si>
    <t>1.21.2.2.10</t>
  </si>
  <si>
    <t>AIRE ACONDICIONADO MINISPLIT DE 2 CABALLOS</t>
  </si>
  <si>
    <t>ARCHIVADOR DE 4 GAVETAS EN MADERA</t>
  </si>
  <si>
    <t>FOLDERAMA DE 4 ENTREPAÑOS</t>
  </si>
  <si>
    <t>SILLA ERGONOMICA CON BRAZOS EN CUEROTEX</t>
  </si>
  <si>
    <t>SILLA GIRATORIA SECRETARIAL</t>
  </si>
  <si>
    <t>BORRADOR NATA</t>
  </si>
  <si>
    <t>CARTUCH REF C6615D</t>
  </si>
  <si>
    <t>CINTA ANCHA DE 48X40</t>
  </si>
  <si>
    <t>PLANILLERO EN ACRILICO</t>
  </si>
  <si>
    <t>PAPEL FOTOCOPIA EXTRAOFICIO</t>
  </si>
  <si>
    <t>DVD R</t>
  </si>
  <si>
    <t>ARRENDAMIENTO SOLUCION TECNOLOGICA RED ELECTRICA Y RED LOGICA</t>
  </si>
  <si>
    <t>VIGILANCIA</t>
  </si>
  <si>
    <t>REPARACION ESPIGOS DE LOS RODILLOS MAQUINAS IMPRESORAS</t>
  </si>
  <si>
    <t>MONITOREO DE NOTICIAS EN MEDIOS DE COMUNICACIÓN</t>
  </si>
  <si>
    <t>GASOLINA</t>
  </si>
  <si>
    <t>SOPORTE Y ACTUALIZACION DE SOFTWARS</t>
  </si>
  <si>
    <t>(ADICION) MANTENIMIENTO HELIOGRAFOS</t>
  </si>
  <si>
    <t>RENOVACION SUSCRIPCION</t>
  </si>
  <si>
    <t>REVISION Y CONCEPTO TECNICO PLASMAS</t>
  </si>
  <si>
    <t>ATENCION MEDICA PREHOSPITALARIA</t>
  </si>
  <si>
    <t>SUCCION RECOLECCION TRANSPORTE Y TRATAMIENTO DE AGUAS RESIDUALES</t>
  </si>
  <si>
    <t>PLASTIFICACO MATE CARATULAS</t>
  </si>
  <si>
    <t>ARRENDAMIENTO COMPUTADORES DE COMPUTO</t>
  </si>
  <si>
    <t>CABLEADO ESTRUCTURADO</t>
  </si>
  <si>
    <t>PUBLICACION EN EL DIRECTORIO DE DESPACHOS PUBLICOS</t>
  </si>
  <si>
    <t>APOYO LOGISTICO</t>
  </si>
  <si>
    <t>IMPRESIÓN DIGITAL</t>
  </si>
  <si>
    <t>ARRENDAMIENTO 4 FOTOCOPIADORAS</t>
  </si>
  <si>
    <t>LICENCIA COREL DRAW (2)</t>
  </si>
  <si>
    <t>ARRENDAMIENTO MOODLE SOFTWARE</t>
  </si>
  <si>
    <t>ADQUISICION DE TONERS</t>
  </si>
  <si>
    <t>PRODUCCION DE UN VIDEO DE TRES MINUTOS</t>
  </si>
  <si>
    <t>MEMORIAS FOTOGRAFICAS DEL DANE</t>
  </si>
  <si>
    <t>ASTAS PARA BANDERAS</t>
  </si>
  <si>
    <t>EDICION COMPOSICION AJUSTE Y SONIDO DE UN VIDEO INSTITUCIONAL</t>
  </si>
  <si>
    <t>PUBLICACION DE UNA RESOLUCION</t>
  </si>
  <si>
    <t>MANTENIMIENTO PLATAFORMA ELECTRICA</t>
  </si>
  <si>
    <t>SERVICIO DE MANTENIMIENTO MONTE E INSTALACION DE VENTANAS PERSIANAS Y PUERTA</t>
  </si>
  <si>
    <t>SOPORTE LOGISTICO</t>
  </si>
  <si>
    <t>VIDEO DE 20 MINUTOS</t>
  </si>
  <si>
    <t>v3</t>
  </si>
  <si>
    <r>
      <t>PLAN DE COMPRAS</t>
    </r>
    <r>
      <rPr>
        <b/>
        <sz val="10"/>
        <color indexed="53"/>
        <rFont val="Arial"/>
        <family val="2"/>
      </rPr>
      <t xml:space="preserve"> (Ver hoja 'Ayudas y códigos necesarios')</t>
    </r>
  </si>
  <si>
    <t>Nombre de la Entidad [Maximo 100 caracteres]</t>
  </si>
  <si>
    <t>Nit de la Entidad [3 - 15 digitos]</t>
  </si>
  <si>
    <t>Tipo Identificacion Funcionario Responsable</t>
  </si>
  <si>
    <t>Identificacion Funcionario Responsable [Maximo 15 digitos]</t>
  </si>
  <si>
    <t>Año Fiscal [AAAA]</t>
  </si>
  <si>
    <t>Valor Total [Maximo 20 digitos]No utilice comas, puntos ni signo $</t>
  </si>
  <si>
    <t>DANE</t>
  </si>
  <si>
    <t>Codigo CUBS</t>
  </si>
  <si>
    <t>Modalidad de Contratacion [Entre 1 y 7]</t>
  </si>
  <si>
    <t>Mes Proyectado de Compra [1 - 12]</t>
  </si>
  <si>
    <t>Cantidad [Maximo 10 digitos]</t>
  </si>
  <si>
    <t>Valor Presupuestado incluido IVA</t>
  </si>
  <si>
    <t>Descripcion del Elemento</t>
  </si>
  <si>
    <t>SERVICIO DE PRODUCCION DE UN VIDEO</t>
  </si>
  <si>
    <t>PUERTA BATIENTE TUBULAR DE SEGURIDAD</t>
  </si>
  <si>
    <t>ADQUISICION E INSTALACION DE MURO</t>
  </si>
  <si>
    <t>MANTENIMIENTO EQUIPOS</t>
  </si>
  <si>
    <t>SERVICIO DE MANTENIMIENTO RES LAN</t>
  </si>
  <si>
    <t>TONER NEGRO Q5950A</t>
  </si>
  <si>
    <t>TONER CYAN Q5951A</t>
  </si>
  <si>
    <t>TONER YELLOW Q5952A</t>
  </si>
  <si>
    <t>TONER MAGENTA Q5953A</t>
  </si>
  <si>
    <t>TONER CANON GPR15</t>
  </si>
  <si>
    <t>TONER SAMSUNG MLD4550B</t>
  </si>
  <si>
    <t>MEMORIA USB 4 G</t>
  </si>
  <si>
    <t>MEMORIA USB 2 G</t>
  </si>
  <si>
    <t>PAPEL CARTA POR 500 H</t>
  </si>
  <si>
    <t>SOBRE EN POLIPROPILENO 100 UND</t>
  </si>
  <si>
    <t>TIJERAS</t>
  </si>
  <si>
    <t>TAJALAPIZ ELECTRICO</t>
  </si>
  <si>
    <t>SACAGANCHOS</t>
  </si>
  <si>
    <t>COSEDORA INDUSTRIAL</t>
  </si>
  <si>
    <t>BLOCK CARTA RAYAS X 50</t>
  </si>
  <si>
    <t>BLOCK OFICIO CUADRICULADO X 50</t>
  </si>
  <si>
    <t>PERFORADORA</t>
  </si>
  <si>
    <t>PUERTA CORREDIZA</t>
  </si>
  <si>
    <t>SERVICIO DE REDISTRIBUCION DE LUCES</t>
  </si>
  <si>
    <t>SUSCRIPCION DE SERVICIO EN LINEA DE CONSULTA NORMAS</t>
  </si>
  <si>
    <t>RENOVACION PUBLICACIONES LEGIS</t>
  </si>
  <si>
    <t>CHALECOS EN TELA</t>
  </si>
  <si>
    <t>CACHUCHAS</t>
  </si>
  <si>
    <t>BARANDA</t>
  </si>
  <si>
    <t>MANTENIMIENTO SISTEMA DETECCION DE INCENDIOS</t>
  </si>
  <si>
    <t>IMPRESIÓN DIGITAL DE LA NUMERACION DE VERIFICACION CERTIFICADOS DE ANTECEDENTES NACIDO VIVO Y DEFINCION</t>
  </si>
  <si>
    <t>MANTENIMIENTO RECARGA EXTINTORES</t>
  </si>
  <si>
    <t>RENOVACION ARANCEL DE ADUANAS E INDICE ALFABETICO DE LA NOMENCLATURA ARANCELARIA</t>
  </si>
  <si>
    <t>SUSCRIPCION PORTAL DE CONTRATACION ESTATAL</t>
  </si>
  <si>
    <t>CABLEADO ELECTRICO</t>
  </si>
  <si>
    <t>FOTOCOPIADORAS</t>
  </si>
  <si>
    <t>CINTA SAND BLASTING</t>
  </si>
  <si>
    <t>SERVICIO MANTENIMIENTO EQUIPOS</t>
  </si>
  <si>
    <t>EQUIPOS DE COMPUTO</t>
  </si>
  <si>
    <t>SOPORTE TECNICO MODULO DE SOLUCIONES FIREWALL</t>
  </si>
  <si>
    <t>ARRENDAMIENTO DE EQUIPOS DE COMPUTO</t>
  </si>
  <si>
    <t>PAPEL BOND EN ROLLOS DE 45 CMS POR 90 CMS</t>
  </si>
  <si>
    <t>CARTULINA BLANCA ESMALTADA</t>
  </si>
  <si>
    <t>PAPEL BOND BLANCO 75 GRMS</t>
  </si>
  <si>
    <t>RED HAT ENTERPRISE LINUX</t>
  </si>
  <si>
    <t>PRECALENTADOR DE CAMISAS PARA PLANTA ELECTRICA</t>
  </si>
  <si>
    <t>PASTILLAS DE MENORIA RAM</t>
  </si>
  <si>
    <t>1.59.9</t>
  </si>
  <si>
    <t>2.10.17</t>
  </si>
  <si>
    <t>1.52.1.75</t>
  </si>
  <si>
    <t>1.47.3</t>
  </si>
  <si>
    <t>1.52.1.56</t>
  </si>
  <si>
    <t>1.52.3.8</t>
  </si>
  <si>
    <t>1.30.1.28</t>
  </si>
  <si>
    <t>1.52.2.32</t>
  </si>
  <si>
    <t>1.52.2.27</t>
  </si>
  <si>
    <t>1.52.2.7</t>
  </si>
  <si>
    <t>1.52.1.8</t>
  </si>
  <si>
    <t>1.52.2.22</t>
  </si>
  <si>
    <t>1.39.11</t>
  </si>
  <si>
    <t>1.52.1.25</t>
  </si>
  <si>
    <t>1.35.7</t>
  </si>
  <si>
    <t>1.47.1</t>
  </si>
  <si>
    <t>1.60.1.7</t>
  </si>
  <si>
    <t>1.60.8.13</t>
  </si>
  <si>
    <t>3.3.16.1</t>
  </si>
  <si>
    <t>1.52.1.21</t>
  </si>
  <si>
    <t>2.27.6</t>
  </si>
  <si>
    <t>1.47.6</t>
  </si>
  <si>
    <t>1.27.3.22</t>
  </si>
  <si>
    <t>2.35.5.15</t>
  </si>
  <si>
    <t>1.65.7.1</t>
  </si>
  <si>
    <t>1.47.4</t>
  </si>
  <si>
    <t>2.24.1</t>
  </si>
  <si>
    <t>2.35.5</t>
  </si>
  <si>
    <t>2.18.6</t>
  </si>
  <si>
    <t>1.66.1.8</t>
  </si>
  <si>
    <t>1.36.8</t>
  </si>
  <si>
    <t>2.35.21</t>
  </si>
  <si>
    <t>2.32.15</t>
  </si>
  <si>
    <t>2.35.15</t>
  </si>
  <si>
    <t>1.16.2.9</t>
  </si>
  <si>
    <t>1.35.7.2.80</t>
  </si>
  <si>
    <t>2.35.5.27</t>
  </si>
  <si>
    <t>1.47.1.1.30</t>
  </si>
  <si>
    <t>1.47.6.3.6</t>
  </si>
  <si>
    <t>LAN switch, 1 a 23 puertos, conectividad gigabit, factor stackable ( 8 PUERTOS)</t>
  </si>
  <si>
    <t>1.61.4.4.303</t>
  </si>
  <si>
    <t>Papel higiénico, de hoja sencilla, color otros colores, 400 m de largo, y 9.8 cm de ancho, ecológico  (Papel Higienico Jumbo  X 4)</t>
  </si>
  <si>
    <t>1.56.3.8.53</t>
  </si>
  <si>
    <t>Blanqueador en botella plástica, con volumen de 1800 cm3, con fragancia.. (Blanqueador desinfectante)</t>
  </si>
  <si>
    <t>1.56.3.19.5</t>
  </si>
  <si>
    <t>Limpiador multiuso 2000 CC liquido (Fabuloso limpiador liquido)</t>
  </si>
  <si>
    <t>1.56.3.17.1938</t>
  </si>
  <si>
    <t>Detergente en polvo, presentación por 3 kg, neutro, sin blanqueador, de uso general, sin fragancia. (Detergente )</t>
  </si>
  <si>
    <t>1.61.2.7.48</t>
  </si>
  <si>
    <t>Jabón de tocador líquido, en presentación de 2000 cm3, tapa tipo válvula. (Jabon Líquido)</t>
  </si>
  <si>
    <t>1.56.3.33.21</t>
  </si>
  <si>
    <t>Jabón lavaplatos crema, con peso de 1000 g. (Crema lavavajilla)</t>
  </si>
  <si>
    <t>1.56.3.19.2</t>
  </si>
  <si>
    <t>Limpiador Multiuso 500 - 1000 GR Polvo (Ajax limpiador en polvo)</t>
  </si>
  <si>
    <t>1.61.2.7.104</t>
  </si>
  <si>
    <t>Jabon tocador (Jabon rey)</t>
  </si>
  <si>
    <t>1.56.2.8.50</t>
  </si>
  <si>
    <t>Esponja de nylon, presentación por 2 und. (Esponja para losa)</t>
  </si>
  <si>
    <t>1.56.3.6.2</t>
  </si>
  <si>
    <t>AMBIENTADOR GENERAL 200 - 500 CC AEROSOL DESINFECTANTE (Ambientador en aerosol)</t>
  </si>
  <si>
    <t>1.56.2.8.1</t>
  </si>
  <si>
    <t>Abrasivo</t>
  </si>
  <si>
    <t>1.56.3.19.1</t>
  </si>
  <si>
    <t>Limpiador (Frotex crema multiusos)</t>
  </si>
  <si>
    <t>1.56.2.11.125</t>
  </si>
  <si>
    <t>Guante de látex natural, talla 8.5 pulgadas, sin ribete, calibre 22 mili pulgadas.  (Guantes dómestico 81/2)</t>
  </si>
  <si>
    <t>1.56.3.10.134</t>
  </si>
  <si>
    <t>Cera para pisos líquida, polimérica brillable, empaque en polietileno, por 1000 cm3, con fragancia.  (Cera para piso madera)</t>
  </si>
  <si>
    <t>1.56.2.27.58</t>
  </si>
  <si>
    <t>Escoba, con área de barrido mayor a 16 y menor o igual a 30 cm, con acople plástico roscado, con mango, con material de las cerdas en fibra plástica plumillada, textura de las cerdas suave y material de la base en plástico(escoba)</t>
  </si>
  <si>
    <t>1.56.2.21.8</t>
  </si>
  <si>
    <t>Trapero fabricado en pabilo de algodón., con dimensión de las fibras igual a 30 cm, con mango de madera de longitud 80 cm, con soporte.(trapero)</t>
  </si>
  <si>
    <t>1.56.2.13.1</t>
  </si>
  <si>
    <t>Limpion De Toalla 48x50 Cm (Limpion Absorbente Brio)</t>
  </si>
  <si>
    <t>1.59.1.6.1</t>
  </si>
  <si>
    <t>Tela toalla en algodón 100 % de 60 centímetros de ancho, con un peso de 250 - 300 g/m2, en colores claros y acabado unicolor (sacudidor en toalla )</t>
  </si>
  <si>
    <t>1.56.2.1.1</t>
  </si>
  <si>
    <t>Bayetilla de algodón, con unidad de comercialización por cm2 (dulce abrigo)</t>
  </si>
  <si>
    <t>1.58.1.19.40</t>
  </si>
  <si>
    <t>Bolsa de basura, elaborada en polietileno pigmentado, calibre mayor o igual a 1 y menor a 1.4 micras, sin sistema de sellado y unidad de comercialización por cm2. El precio se calcula dividiendo el valor de la bolsa, entre su área. (bolsas para basura)</t>
  </si>
  <si>
    <t>1.52.1.75.72</t>
  </si>
  <si>
    <t>Toner Hp Laser Jep Q5942x  Para Impresora 4250/4350</t>
  </si>
  <si>
    <t>1.52.1.75.831</t>
  </si>
  <si>
    <t>Toner Impresora Xerox Phaser 3121ref:109r00725 Laser</t>
  </si>
  <si>
    <t>1.52.1.75.61</t>
  </si>
  <si>
    <t>Toner Hp Laser Jet Ref. C4127X Para Impresora  4050</t>
  </si>
  <si>
    <t>1.52.1.76.484</t>
  </si>
  <si>
    <t>Toner Epson T0631 Negro Para Impresora Epson Stylus C67</t>
  </si>
  <si>
    <t>Toner Epson T0632 Azul Para Impresora Epson Stylus C67</t>
  </si>
  <si>
    <t>Toner Epson T0633 Magenta Para Impresora Epson Stylus C67</t>
  </si>
  <si>
    <t>Toner Epson T0634 Amarillo Para Impresora Epson Stylus C67</t>
  </si>
  <si>
    <t>1.52.1.76.482</t>
  </si>
  <si>
    <t>Toner Epson T0461 Negro</t>
  </si>
  <si>
    <t>Toner Epson T0472 Azul</t>
  </si>
  <si>
    <t>Toner Epson T0473 Magenta</t>
  </si>
  <si>
    <t>Toner Epson T0474 Amarillo</t>
  </si>
  <si>
    <t>1.52.1.76.240</t>
  </si>
  <si>
    <t>Cartucho para impresora HP referencia Officejet 350 de un color. (Hp Inkjet C9351A)</t>
  </si>
  <si>
    <t>1.52.1.76.237</t>
  </si>
  <si>
    <t>Cartucho para impresora HP referencia Officejet de un color. (CARTUCHO DE TINTA HP INKJET C8727)</t>
  </si>
  <si>
    <t>1.52.1.76.75</t>
  </si>
  <si>
    <t>Cartucho para impresora HP referencia Deskjet 3820 de un color. (Hp C6615D Negro)</t>
  </si>
  <si>
    <t>1.52.1.56.15</t>
  </si>
  <si>
    <t>Papel Bond 75gr Fotocopia Carta</t>
  </si>
  <si>
    <t>1.52.1.56.17</t>
  </si>
  <si>
    <t>Papel Bond 75gr Fotocopia Oficio</t>
  </si>
  <si>
    <t>1.52.1.56.18</t>
  </si>
  <si>
    <t>Papel Bond 75gr Fotocopia Extra Oficio</t>
  </si>
  <si>
    <t>1.52.1.19.29</t>
  </si>
  <si>
    <t>Carpeta tipo legajadora, en polipropileno de alta densidad, para almacenar hasta 300 hojas, tamaño oficio, por 1 und, forma de cierre gancho legajador. (Fólder Az oficio)</t>
  </si>
  <si>
    <t>1.52.1.42.27</t>
  </si>
  <si>
    <t>Carperta Aleta Oficio Horizontal</t>
  </si>
  <si>
    <t>1.52.1.42.29</t>
  </si>
  <si>
    <t>Carperta Aleta Oficio Vertical</t>
  </si>
  <si>
    <t>1.52.1.9.20</t>
  </si>
  <si>
    <t>Bolígrafo desechable, tinta invisible, en pasta, presentación por 1 und, con tapa. (Boligrafo Mina Azul)</t>
  </si>
  <si>
    <t>Bolígrafo desechable, tinta invisible, en pasta, presentación por 1 und, con tapa. (Boligrafo Mina Roja)</t>
  </si>
  <si>
    <t>Bolígrafo desechable, tinta invisible, en pasta, presentación por 1 und, con tapa. (Boligrafo Mina Verde)</t>
  </si>
  <si>
    <t>Bolígrafo desechable, tinta invisible, en pasta, presentación por 1 und, con tapa. (Boligrafo Mina Negro)</t>
  </si>
  <si>
    <t>1.52.1.41.179</t>
  </si>
  <si>
    <t xml:space="preserve">Marcador permanente, desechable, contenido de tinta mayor a 8,5 g , de punta redonda poliéster, para hacer lineas de aprox. 2 mm , por 1 und. (Marcador Permanente Varios Colores) </t>
  </si>
  <si>
    <t>1.52.1.41.165</t>
  </si>
  <si>
    <t>Marcador no permanente, recargable, contenido de tinta mayor a 2,5 y menor o igual a 5 g , de punta redonda poliéster, para hacer lineas de aprox. 2 mm , por 1 und. (Marcador Acrílico O Borrable Varios Colores)</t>
  </si>
  <si>
    <t>1.52.1.8.36</t>
  </si>
  <si>
    <t>Block De Papel Bond, Rayado, Carta, 80 Hojas.</t>
  </si>
  <si>
    <t>1.52.1.8.26</t>
  </si>
  <si>
    <t>Block de papel bond, rayado, media carta, 80 hojas.</t>
  </si>
  <si>
    <t>1.52.1.17.7</t>
  </si>
  <si>
    <t>Borrador Para Lápiz, Tipo Nata, Tamaño Mediano, Por 1 Und. (Borrador Nata)</t>
  </si>
  <si>
    <t>1.52.1.73.14</t>
  </si>
  <si>
    <t>Disco óptico regrabable de 1,2 Gb.(CD RW)</t>
  </si>
  <si>
    <t>1.32.10.2.1</t>
  </si>
  <si>
    <t>Cinta Para Empaque De 30 Micras, Transparente, Dimensiones (48mmx50m), Caucho/Resina, No Impresa, Nacional (cinta ancha)</t>
  </si>
  <si>
    <t>1.32.10.8.17</t>
  </si>
  <si>
    <t>cinta de enmascarar, multipropósitos, dimensiones (48mmx40m), nacional</t>
  </si>
  <si>
    <t>1.52.1.31.66</t>
  </si>
  <si>
    <t>Cinta Para Impresora Epson Fx-1170, De Un Color.</t>
  </si>
  <si>
    <t>1.52.1.25.2</t>
  </si>
  <si>
    <t>Cinta adhesiva con respaldo en acetato y adhesivo sintético,invisible, dimensiones de 12 mm x 40 m.(Cinta Magica)</t>
  </si>
  <si>
    <t>1.52.1.45.26</t>
  </si>
  <si>
    <t>Gancho Tipo Clip Mariposa, No. 2, En Alambre Metálico Galvanizado, Por 50 Und.</t>
  </si>
  <si>
    <t>1.42.6.162.10</t>
  </si>
  <si>
    <t>Clips bulldog con estriado atraumático, fuerza oclusiva de 50g a 80g. (Clips Pequeños)</t>
  </si>
  <si>
    <t>1.52.1.48.14</t>
  </si>
  <si>
    <t>Pegante Líquido En Presentación De 250 G Sin Glicerina. (Colbon Mediano)</t>
  </si>
  <si>
    <t>1.52.1.35.7</t>
  </si>
  <si>
    <t>Corrector Líquido, Presentación En Lápiz De 7 Ml, Con Punta Metálica .</t>
  </si>
  <si>
    <t>1.52.2.32.6</t>
  </si>
  <si>
    <t>1.51.1.1.1</t>
  </si>
  <si>
    <t>1.52.1.46.1</t>
  </si>
  <si>
    <t>1.52.1.64</t>
  </si>
  <si>
    <t>1.52.1.41.23</t>
  </si>
  <si>
    <t>1.52.1.68.3</t>
  </si>
  <si>
    <t>1.52.3.8.1625</t>
  </si>
  <si>
    <t>1.52.1.81.115</t>
  </si>
  <si>
    <t>1.47.1.1.1</t>
  </si>
  <si>
    <t>1.47.1.4.7</t>
  </si>
  <si>
    <t>1.40.4.1</t>
  </si>
  <si>
    <t>1.40.4.4.7</t>
  </si>
  <si>
    <t>1.39.9.2.17</t>
  </si>
  <si>
    <t>1.39.11.8.21</t>
  </si>
  <si>
    <t>1.42.8.135</t>
  </si>
  <si>
    <t xml:space="preserve">Clips estándar * 100 unidades </t>
  </si>
  <si>
    <t xml:space="preserve">Clips mariposa gigante * 12 unidades </t>
  </si>
  <si>
    <t xml:space="preserve">Corrector lapicero </t>
  </si>
  <si>
    <t xml:space="preserve">Colbón X 125 grs </t>
  </si>
  <si>
    <t>1.52.1.45</t>
  </si>
  <si>
    <t xml:space="preserve">Gancho clic mariposa Gema x 50 unidades </t>
  </si>
  <si>
    <t xml:space="preserve">Gancho para  cosedora 26/6 * 5000 </t>
  </si>
  <si>
    <t xml:space="preserve">Gancho para legajar * 20 juegos </t>
  </si>
  <si>
    <t>Gancho para cosedora industrial * 1000 grapas</t>
  </si>
  <si>
    <t>1.52.2.2.20</t>
  </si>
  <si>
    <t xml:space="preserve">Huellero </t>
  </si>
  <si>
    <t>1.52.1.9.3</t>
  </si>
  <si>
    <t xml:space="preserve">Lapicero mina azul x 12 unidades </t>
  </si>
  <si>
    <t xml:space="preserve">Lapicero mina negra x 12 unidades </t>
  </si>
  <si>
    <t xml:space="preserve">Lapicero mina roja x 12 unidades </t>
  </si>
  <si>
    <t xml:space="preserve">Lapicero mina verde x 12 unidades </t>
  </si>
  <si>
    <t xml:space="preserve">Lapicero Roller </t>
  </si>
  <si>
    <t>1.52.1.38.433</t>
  </si>
  <si>
    <t>Lápices Mirado N. 2 x 12 unidades</t>
  </si>
  <si>
    <t>1.52.1.52.70</t>
  </si>
  <si>
    <t xml:space="preserve">Libreta amarilla rayada tamaño carta </t>
  </si>
  <si>
    <t>1.52.1.41.4</t>
  </si>
  <si>
    <t xml:space="preserve">Marcadores borraseco  x 10 unidades </t>
  </si>
  <si>
    <t>1.52.1.41.5</t>
  </si>
  <si>
    <t xml:space="preserve">Marcadores permanente x 10 unidades </t>
  </si>
  <si>
    <t>1.52.1.41.6</t>
  </si>
  <si>
    <t xml:space="preserve">Marcador </t>
  </si>
  <si>
    <t xml:space="preserve">Memoria USB 2 gigas </t>
  </si>
  <si>
    <t>Micropunta negro</t>
  </si>
  <si>
    <t>Micropunta color</t>
  </si>
  <si>
    <t>Minas Roller Ball negro</t>
  </si>
  <si>
    <t>Marbetes para celuguías * 180</t>
  </si>
  <si>
    <t xml:space="preserve">Papel  fotocopia carta  75 grs </t>
  </si>
  <si>
    <t xml:space="preserve">Papel  fotocopia oficio 75 grs </t>
  </si>
  <si>
    <t>1.52.1.81.113</t>
  </si>
  <si>
    <t xml:space="preserve">Papel para fax </t>
  </si>
  <si>
    <t xml:space="preserve">Portamina 0.7 poly </t>
  </si>
  <si>
    <t>1.52.1.85.75</t>
  </si>
  <si>
    <t>Post it 75 * 75</t>
  </si>
  <si>
    <t>1.52.1.78.1</t>
  </si>
  <si>
    <t>Refuerzo para hojas * 100</t>
  </si>
  <si>
    <t>1.52.1.79.174</t>
  </si>
  <si>
    <t xml:space="preserve">Reglas 30 cm </t>
  </si>
  <si>
    <t>1.52.1.62.5</t>
  </si>
  <si>
    <t>Resaltador  x 10 unidades</t>
  </si>
  <si>
    <t>1.52.1.44.13</t>
  </si>
  <si>
    <t xml:space="preserve">Repuesto portaminas 0.7 </t>
  </si>
  <si>
    <t>Sacapuntas metálicos  x 24 unidades</t>
  </si>
  <si>
    <t>Separadores cartulina * 5</t>
  </si>
  <si>
    <t xml:space="preserve">Sobre manila tamaño media carta general </t>
  </si>
  <si>
    <t xml:space="preserve">Sobre manila tamaño carta general </t>
  </si>
  <si>
    <t>Sobre manila tamaño oficio general</t>
  </si>
  <si>
    <t>Sobre manila tamaño radiografía</t>
  </si>
  <si>
    <t>1.70.7</t>
  </si>
  <si>
    <t>Tablero Acrílico 70 * 90</t>
  </si>
  <si>
    <t>1.52.1.70</t>
  </si>
  <si>
    <t xml:space="preserve">Tinta para sellos </t>
  </si>
  <si>
    <t>Tijeras metálicas oficina</t>
  </si>
  <si>
    <t>Toner HP láser CC364A</t>
  </si>
  <si>
    <t>Bolígrafo desechable, tinta azul en plástico, presentación de 12 unidades, con tapa.</t>
  </si>
  <si>
    <t>Bolígrafo desechable, tinta rojos en plástico, presentación de 12 unidades, con tapa.</t>
  </si>
  <si>
    <t>Bolígrafo desechable, tinta negro en plástico, presentación de 12 unidades, con tapa.</t>
  </si>
  <si>
    <t>Gancho tipo grapa, referencia 26/6, en alambre metálico galvanizado,  X 5000 unidades.</t>
  </si>
  <si>
    <t>1.52.1.6.57</t>
  </si>
  <si>
    <t xml:space="preserve">AZ tamaño oficio, con bolsillo, con índice, lomo con troquelado en la tapa para ahorrar espacio, en azul. </t>
  </si>
  <si>
    <t>Sobre de Manila tamaño oficio.</t>
  </si>
  <si>
    <t>Sobre de Manila tamaño carta.</t>
  </si>
  <si>
    <t>1.52.1.19.30</t>
  </si>
  <si>
    <t xml:space="preserve">Carpeta tipo legajadora, en cartón imitación madera, tamaño oficio, por 1 und, forma de cierre gancho legajador.  </t>
  </si>
  <si>
    <t>1.32.10</t>
  </si>
  <si>
    <t>Cinta adhesiva  transparente ancha</t>
  </si>
  <si>
    <t>Papel bond, de 75 g/m2, tamaño extra oficio, por resma de 500 hojas. </t>
  </si>
  <si>
    <t>1.52.1.35.1</t>
  </si>
  <si>
    <t>Corrector líquido, presentación en frasco de 18 ml, con pincel aplicador.</t>
  </si>
  <si>
    <t>1.52.1.48.5</t>
  </si>
  <si>
    <t>Pegante líquido en presentación de 40 g sin glicerina.</t>
  </si>
  <si>
    <t>Gancho tipo clip mariposa, en alambre metálico galvanizado</t>
  </si>
  <si>
    <t>Sobre de Manila tamaño extraoficio</t>
  </si>
  <si>
    <t>Toner HP referencia CC364X</t>
  </si>
  <si>
    <t>Toner HP referencia 6615D</t>
  </si>
  <si>
    <t>PRESTACIÓN DEL SERVICIO DE FOTOCOPIADO DE DOCUMENTOS PARA LA SUBSEDE VILLAVICENCIO DEL DANE, EN LAS CANTIDADES ESTABLECIDAS. HACEN PARTE INTEGRAL DE LA PRESENTE ORDEN DE SERVICIO LOS ESTUDIOS PREVIOS Y LA COTIZACIÓN DE FECHA 30 DE JULIO DE 2009.</t>
  </si>
  <si>
    <t>ALQUILER DE CUATRO (4) EQUIPOS PARA EL DESARROLLO DE LAS ACTIVIDADES DE LA INVESTIGACIÓN ESTADÍSTICAS VITALES DE LA DIRECCIÓN TERRITORIAL CENTRAL DEL DANE. HACEN PARTE INTEGRAL DE LA PRESENTE ORDEN DE SERVICIO LOS ESTUDIOS PREVIOS Y LA COTIZACIÓN DE FECHA 11 DE AGOSTO DE 2009.</t>
  </si>
  <si>
    <t>SERVICIO DE ALQUILER DE OCHO (8) EQUIPOS DE COMPUTO PARA EL DESARROLLO DE LA ENCUESTA AMBIENTAL Y TRES (3) EQUIPOS DE COMPUTO PARA EL DESARROLLO DE LA ENCUESTA DE CULTURA POLÍTICA, QUE SE LLEVAN A CABO POR LA COORDINACIÓN OPERATIVA DE LA DIRECCIÓN TERRITORIAL CENTRAL DEL DANE. HACEN PARTE INTEGRAL DE LA PRESENTE ORDEN DE SERVICIO LOS ESTUDIOS PREVIOS Y LA COTIZACIÓN DE FECHA 26 DE AGOSTO DE 2009.</t>
  </si>
  <si>
    <t>1.47.2.19</t>
  </si>
  <si>
    <t xml:space="preserve">COMPRA DE TRES (3) LECTORAS LÁSER BIDIRECCIONAL PARA CÓDIGO DE BARRAS CON CONEXIÓN A PUERTO USB. </t>
  </si>
  <si>
    <t>Almohadillas para sello</t>
  </si>
  <si>
    <t>AZ tamaño oficio, con bolsillo, con índice, lomo con troquelado en la tapa para ahorrar espacio, con biseles metálicos inferiores, en azul</t>
  </si>
  <si>
    <t>Banderitas autoadhesivas (25 mm x 43 mm) anchas</t>
  </si>
  <si>
    <t xml:space="preserve">Bolígrafo Negro </t>
  </si>
  <si>
    <t xml:space="preserve">Gancho Mariposa </t>
  </si>
  <si>
    <t>Toner 4015N (64X)</t>
  </si>
  <si>
    <t xml:space="preserve">Bolígrafos Mina Azul </t>
  </si>
  <si>
    <t>1.52.1.17.9</t>
  </si>
  <si>
    <t xml:space="preserve">Borradores Nata </t>
  </si>
  <si>
    <t>1.52.1.19</t>
  </si>
  <si>
    <t xml:space="preserve">Carpeta Celuguia Oficio </t>
  </si>
  <si>
    <t>1.32.10.8.7</t>
  </si>
  <si>
    <t xml:space="preserve">Cinta Enmascarar </t>
  </si>
  <si>
    <t>1.32.10.5.1</t>
  </si>
  <si>
    <t xml:space="preserve">Cinta Pegante Ancha </t>
  </si>
  <si>
    <t>1.32.10.6.2</t>
  </si>
  <si>
    <t xml:space="preserve">Cinta Pegante Angosta </t>
  </si>
  <si>
    <t xml:space="preserve">Pegante Líquido en Presentación 40 G  </t>
  </si>
  <si>
    <t xml:space="preserve">Corrector Liquido </t>
  </si>
  <si>
    <t>1.52.1.45.102</t>
  </si>
  <si>
    <t xml:space="preserve">Gancho Cosedora </t>
  </si>
  <si>
    <t>1.52.1.45.72</t>
  </si>
  <si>
    <t xml:space="preserve">Gancho Industrial  9/10 Mm </t>
  </si>
  <si>
    <t>1.52.1.45.30</t>
  </si>
  <si>
    <t xml:space="preserve">Gancho Legajar </t>
  </si>
  <si>
    <t>1.52.1.38.3</t>
  </si>
  <si>
    <t xml:space="preserve">Lápices Negros </t>
  </si>
  <si>
    <t xml:space="preserve">Libretas Taquigrafía </t>
  </si>
  <si>
    <t>1.52.1.63</t>
  </si>
  <si>
    <t xml:space="preserve">Micropuntas Negros </t>
  </si>
  <si>
    <t xml:space="preserve">Papel Bond, De 75 G/M2, Tamaño Carta, por Resma </t>
  </si>
  <si>
    <t xml:space="preserve">Papel Extraoficio </t>
  </si>
  <si>
    <t>1.52.1.48</t>
  </si>
  <si>
    <t xml:space="preserve">Pegante instantáneo </t>
  </si>
  <si>
    <t>Toner 6615D. Color negro.</t>
  </si>
  <si>
    <t xml:space="preserve">Papel Fax </t>
  </si>
  <si>
    <t>1.52.1.48.30</t>
  </si>
  <si>
    <t xml:space="preserve">Pegante en Barra en presentación de 20 G  </t>
  </si>
  <si>
    <t>1.52.1.63.86</t>
  </si>
  <si>
    <t xml:space="preserve">Plumones negros </t>
  </si>
  <si>
    <t xml:space="preserve">Sobre de manila carta </t>
  </si>
  <si>
    <t>1.52.2.32.2</t>
  </si>
  <si>
    <t xml:space="preserve">Sobre manila oficio </t>
  </si>
  <si>
    <t xml:space="preserve">Tajalápiz </t>
  </si>
  <si>
    <t xml:space="preserve">Tinta para Sellos </t>
  </si>
  <si>
    <t xml:space="preserve">Toner C7115x </t>
  </si>
  <si>
    <t xml:space="preserve">Toner C8727a </t>
  </si>
  <si>
    <t xml:space="preserve">Toner Q5942a </t>
  </si>
  <si>
    <t xml:space="preserve">Tijeras </t>
  </si>
  <si>
    <t>1.52.1.46</t>
  </si>
  <si>
    <t>Separadores AZ</t>
  </si>
  <si>
    <t>1.36.8.4.30</t>
  </si>
  <si>
    <t>Ciento cuarenta (140) Patchcords certificados de 6 pies c/u, Categoría 6 con conectores RJ45, Norma A de ponchado para datos.</t>
  </si>
  <si>
    <t>1.47.2</t>
  </si>
  <si>
    <t>Servicio de mantenimiento preventivo y correctivo con suministro de repuestos,  de dos (2) electrobombas IHM 15H – 5 TW con tanque de 200 litros y tablero de control para arranque directo, ubicadas en el primer piso de la Dirección Territorial Central del DANE, Calle 64 G No. 92-50, Álamos Industrial. Hacen parte integral de la presente orden de servicio los estudios previos y la cotización de fecha 09 de octubre de 2009.</t>
  </si>
  <si>
    <t xml:space="preserve">Cableado estructurado UTP nivel 5 (incluido mano de obra y materiales). Empaquetado en canaleta plástica, con los elementos necesarios para su funcionamiento (Switches, Match panel y Enrutado). </t>
  </si>
  <si>
    <t>2.18.3</t>
  </si>
  <si>
    <t>Prestación de servicios para implementar y ejecutar las actividades y estrategias, que permitan elevar el nivel de satisfacción de calidad de vida laboral en la Dirección Territorial Central Bogotá</t>
  </si>
  <si>
    <t>Alquiler de tres (3) equipos portátiles  para el desarrollo de la Encuesta de Desempeño Agropecuario en la Dirección Territorial Central del DANE</t>
  </si>
  <si>
    <t>Prestar el servicio de fotocopiado de documentos, formatos y soportes necesarios en desarrollo del Levantamiento, Recopilación y Actualización de la Información relacionada con producción, comercio y servicios (Encuesta Anual Manufacturera, Encuesta Anual de Comercio, Encuesta Anual de Servicios), para la Subsede del DANE en Tunja, ubicada en la Calle 18 N° 11-39. 5° Piso</t>
  </si>
  <si>
    <t>Pago de los derechos de publicación en el diario oficial del Contrato de Arrendamiento</t>
  </si>
  <si>
    <t>1.52.2.32.18</t>
  </si>
  <si>
    <t>Tajalápiz elaborado en metal con 1 orificio, de tamaño menor o igual a 10 mm, forma de uso manual, sin dispositivo para sujeción en superficies.</t>
  </si>
  <si>
    <t>1.32.10.8.15</t>
  </si>
  <si>
    <t>Cinta de enmascarar, multipropósitos, dimensiones (36mmx40m), nacional.</t>
  </si>
  <si>
    <t>Cinta para empaque de 30 micras, transparente, dimensiones (48mmx50m), caucho/resina, no impresa, nacional.</t>
  </si>
  <si>
    <t>Toner HP Laserjet 15 X / C7115X negro.</t>
  </si>
  <si>
    <t>Toner HP C6578D Color.</t>
  </si>
  <si>
    <t>1.64.11.3.1</t>
  </si>
  <si>
    <t xml:space="preserve">Café consumo nacional, en grano, bolsa metalizada x 500 g. </t>
  </si>
  <si>
    <t>1.64.5.1.79</t>
  </si>
  <si>
    <t xml:space="preserve">Azúcar refinada, granulada, en bolsa de polietileno, presentación x 1000 g. </t>
  </si>
  <si>
    <t>Vasos plásticos de 4 onzas - presentación paquete de 25 unidades.</t>
  </si>
  <si>
    <t>Alquiler de cuatro computadores de escritorio con las características técnicas establecidas en el presente estudio previo, requeridos para el Estudios de Población a desarrollarse en Puerto Gaitan - META</t>
  </si>
  <si>
    <t>1.52.2</t>
  </si>
  <si>
    <t>Compra de materiales y suministros requeridos para el desarrollo del Levantamiento, recopilación y actualización relacionada con aspectos c ulturales y políticos de la Subsede del DANE Tunja.</t>
  </si>
  <si>
    <t>1.44.6.10</t>
  </si>
  <si>
    <t>Tarjeta de memoria, tipo SD de 2 Gigas</t>
  </si>
  <si>
    <t>Compra de dos (2) ventiladores para las oficinas donde se desarrollan los operativos de la Dirección Territorial Central del DANE.</t>
  </si>
  <si>
    <t>Compra e instalación y puesta en funcionamiento  del Sistema de Aire Acondicionado para el Centro de Computo de la DTC</t>
  </si>
  <si>
    <t>Compra e instalación de accesorios y materiales para los baños situados en el primer piso de la Dirección Territorial Central del DANE, ubicada en la calle 64 G  No, 92-50</t>
  </si>
  <si>
    <t>Alquiler de diecinueva (19) equipos de escritorio para el desarrollo de las actividades preparatorias de la encuesta de Desempeño Agropecuario de la Dirección Territorial Central del DANE.</t>
  </si>
  <si>
    <t>Toner HP LASERJET P4014N</t>
  </si>
  <si>
    <t>Toner SAMSUNG ML 4551N</t>
  </si>
  <si>
    <t>Resma carta 75 GRS Reprograf</t>
  </si>
  <si>
    <t>Servicio de mantenimiento de las líneas telefónicas utilizadas para el desarrollo del programa Socio-Demográficos</t>
  </si>
  <si>
    <t>2.27.10</t>
  </si>
  <si>
    <t>Contratación del servicio de fumigación requerido para los puestos de trabajo, oficinas, baños, garaje, bodega y patio para los operativos que se realizaran en la Subsede del DANE en Neiva.</t>
  </si>
  <si>
    <t>1.47.2.3</t>
  </si>
  <si>
    <t>Compra de impresora de trajetas en PVC con su software y suministros , requerida para la produccion de los carnés de indentificación para los contratistas requeridos en las investigaciones que conforman el programa culturales y politicos</t>
  </si>
  <si>
    <t>Compra portatiles</t>
  </si>
  <si>
    <t>Compra de escaner y camara, requeridos para las investigaciones del proyecto culturales y politicos</t>
  </si>
  <si>
    <t xml:space="preserve">Ampliacion de la planta telefonica </t>
  </si>
  <si>
    <t>2.31.1</t>
  </si>
  <si>
    <t>Prueba psicometrica paquete 40</t>
  </si>
  <si>
    <t>2.27.6.1.1</t>
  </si>
  <si>
    <t>SEVICIO DE VIGILANCIA</t>
  </si>
  <si>
    <t xml:space="preserve">PAPEL BOND 75 GRAMOS EXTRAOFICIO </t>
  </si>
  <si>
    <t xml:space="preserve">PAPEL BOND 75 GRAMOS CARTA </t>
  </si>
  <si>
    <t>1.44.6.12.12</t>
  </si>
  <si>
    <t>MEMORIA USB 4 GIGAS</t>
  </si>
  <si>
    <t>1.44.6.10.13</t>
  </si>
  <si>
    <t>S/DCAR 4 GIGAS</t>
  </si>
  <si>
    <t>1.52.1.48.16</t>
  </si>
  <si>
    <t>PEGANTE COLBON 500 GRAMOS</t>
  </si>
  <si>
    <t>7</t>
  </si>
  <si>
    <t>1.56.3.8.134</t>
  </si>
  <si>
    <t>3.3.9</t>
  </si>
  <si>
    <t>Reparación de goteras en canaletas 90</t>
  </si>
  <si>
    <t>Cambiar caballete canaleta 90</t>
  </si>
  <si>
    <t>Suministrar e instalar remates triangulares para canaleta 90</t>
  </si>
  <si>
    <t>Hechura de culatas</t>
  </si>
  <si>
    <t>3.3.9.10</t>
  </si>
  <si>
    <t>Lavado de cubierta</t>
  </si>
  <si>
    <t>Hidrofugado</t>
  </si>
  <si>
    <t>Movimiento cubierta</t>
  </si>
  <si>
    <t>3.3.9.3</t>
  </si>
  <si>
    <t>Cambio de canal</t>
  </si>
  <si>
    <t>Impermeabilización canales laterales</t>
  </si>
  <si>
    <t xml:space="preserve">ADQUISICIÓN E INSTALACIÓN DE LA CANAL CENTRAL Y EL MANTENIMIENTO DE LAS CUBIERTAS DE LA DIRECCIÓN TERRITORIAL CENTRAL DEL DANE, UBICADA EN LA CALLE 64 G N° 92 - 50, SECTOR ALAMOS INDUSTRIAL DE LA CIUDAD DE BOGOTÁ, DE CONFORMIDAD CON LAS CARACTERÍSTICAS TÉCNICAS. </t>
  </si>
  <si>
    <t>1.41.6.15</t>
  </si>
  <si>
    <t>Sistema de seguridad electrónica, control de acceso a las oficinas.</t>
  </si>
  <si>
    <t>1.37.25</t>
  </si>
  <si>
    <t>Tablero general de protecciones REGULADO UPS, según cuadro de carga, estará localizado en el área de la UPS. Será construido en lámina cr calibre 18 pintura horneada, puerta chapa barraje para 300A totalizador de 3X205A, ajustable frente muerto. Troquelado para cada interruptor, 60 ancho x 110 x 15cm de fondo 53 interruptores tipo DIM de 1 x 16A.</t>
  </si>
  <si>
    <t xml:space="preserve">Tablero general de protecciones TN corriente normal según cuadro de carga, estará localizado en el área de sistemas. Será construido en lámina cr calibre 18 pintura horneada, puerta chapa barraje para 42 circuitos, espacio para totalizador tipo industrial, se incluye totalizador DPXO 125A breckes de 1 x 20 amperios tipo DIM de 1 x 16A.   </t>
  </si>
  <si>
    <t>Toma corriente de 200 voltios para secadora de manos incluye cable 12 TMHW sin aparato (toma).</t>
  </si>
  <si>
    <t>Salidas para tomacorriente tipo GFCI para áreas húmedas  cable 3x12 THMW a 120V. ducto PVC de ¾” y ½” PVC, se incluye el aparato, cableado en 3x12 AWG.</t>
  </si>
  <si>
    <t>Salidas para iluminación a 120V. ducto PVC de ¾” y ½” PVC descolgada por techo falso, se incluye el aparato de control para áreas menores, cableado en 3x12 AWG carga máxima de 90W por salida.</t>
  </si>
  <si>
    <t>CONTRATAR EL SERVICIO DE LA CONSTITUCIÓN DE UNA PÓLIZA DE GARANTÍA ÚNICA CON EL AMPARO DE CUMPLIMIENTO PARA EL CONTRATO DE ARRENDAMIENTO N° 269 DE 2009, CELEBRADO ENTRE EL DEPARTAMENTO ADMINISTRATIVO NACIONAL DE ESTADÍSTICA - DANE E ISABEL PINZON DE PARDO</t>
  </si>
  <si>
    <t>3.3.7</t>
  </si>
  <si>
    <t>COMPRA E INSTALACIÓN DE UN PUENTE METÁLICO EN EL SEGUNDO PISO DE LA BODEGA EN LAS ÁREAS INTERNAS DE LA DIRECCIÓN TERRITORIAL CENTRAL DEL DANE, UBICADA EN LA CALLE 64 G No. 92 – 50,SECTOR ALAMOS INDUSTRIAL DE LA CIUDAD DE BOGOTA.</t>
  </si>
  <si>
    <t>Prestar el servicio de fotocopiado de documentos, formatos y soportes necesarios en el desarrollo del operativo de ÍNDICES, para la Subsede del DANE ubicada en la ciudad de Tunja</t>
  </si>
  <si>
    <t>Sobre de manila tamaño oficio general</t>
  </si>
  <si>
    <t>Sobre de manila tamaño carta general</t>
  </si>
  <si>
    <t>Sobre de manila tamaño radiografía</t>
  </si>
  <si>
    <t>1.52.1.62</t>
  </si>
  <si>
    <t>Resaltador</t>
  </si>
  <si>
    <t>1.52.1.9</t>
  </si>
  <si>
    <t>Lapicero</t>
  </si>
  <si>
    <t>1.52.1.78</t>
  </si>
  <si>
    <t>Refuerzo para hojas *100</t>
  </si>
  <si>
    <t>Cinta transparente 48mm * 40 mts</t>
  </si>
  <si>
    <t>1.52.1.48.11</t>
  </si>
  <si>
    <t>Colbón 125 gramos</t>
  </si>
  <si>
    <t>1.52.1.45.79</t>
  </si>
  <si>
    <t>Gancho para cosedora 26/6 * 5000</t>
  </si>
  <si>
    <t>1.52.1.19.31</t>
  </si>
  <si>
    <t>Carpetas café corriente</t>
  </si>
  <si>
    <t>1.52.1.19.33</t>
  </si>
  <si>
    <t>Carpeta azul colgante</t>
  </si>
  <si>
    <t>Cinta enmascarar 1 1/2</t>
  </si>
  <si>
    <t>1.52.1.72</t>
  </si>
  <si>
    <t>CD - R * 50</t>
  </si>
  <si>
    <t>Lapicero corrector</t>
  </si>
  <si>
    <t>1.52.1.41.245</t>
  </si>
  <si>
    <t>Marcador permanente</t>
  </si>
  <si>
    <t>1.52.1.41.1692</t>
  </si>
  <si>
    <t>Marcador borrable</t>
  </si>
  <si>
    <t>1.52.1.41</t>
  </si>
  <si>
    <t>Marcador</t>
  </si>
  <si>
    <t>1.52.1</t>
  </si>
  <si>
    <t>Memoria USB 2 gigas</t>
  </si>
  <si>
    <t>1.30.1.28.38</t>
  </si>
  <si>
    <t>Tijeras para oficina</t>
  </si>
  <si>
    <t>Reglas 30 cm</t>
  </si>
  <si>
    <t>Clips mariposa #2*50</t>
  </si>
  <si>
    <t>1.52.1.85</t>
  </si>
  <si>
    <t>Pots it 75 * 75</t>
  </si>
  <si>
    <t>1.52.2.2.1</t>
  </si>
  <si>
    <t>Huellero</t>
  </si>
  <si>
    <t>1.52.1.56.39</t>
  </si>
  <si>
    <t>Cajas de papel formas continuas 9 1/2 x 11 1 PARTE</t>
  </si>
  <si>
    <t>1.52.1.56.38</t>
  </si>
  <si>
    <t>Cajas de papel formas continuas 9 1/2 x 13 1 PARTE</t>
  </si>
  <si>
    <t>Cartucho HP 615A/15D (810/840) original</t>
  </si>
  <si>
    <t>Fólder celugia</t>
  </si>
  <si>
    <t>Sobres de manila oficio</t>
  </si>
  <si>
    <t>Fólder colgante azul</t>
  </si>
  <si>
    <t>Caja de esferos color negro</t>
  </si>
  <si>
    <t xml:space="preserve">Resma carta 75 grs. </t>
  </si>
  <si>
    <t>1.52.1.81.117</t>
  </si>
  <si>
    <t>Rollo de papel para fax de 360 x 2.16</t>
  </si>
  <si>
    <t>1.52.1.31.202</t>
  </si>
  <si>
    <t>Cinta impresora panasonic KX P3625/3696/170</t>
  </si>
  <si>
    <t>1.52.1.48.26</t>
  </si>
  <si>
    <t>Pegastic 40 grs.</t>
  </si>
  <si>
    <t>3.3.9.1</t>
  </si>
  <si>
    <t>COMPRA DE LAS LAMINAS DESCOLGADAS PARA EL CIELO RASO, REQUERIDAS EN LA REMODELACIÓN DE LA DIRECCIÓN TERRITORIAL CENTRAL DEL DANE UBICADA EN LA CALLE 64 G N° 92 - 50.</t>
  </si>
  <si>
    <t>SERVICIO DE MANTENIMIENTO DE LAS LÍNEAS TELEFÓNICAS DE LA DIRECCIÓN TERRITORIAL CENTRAL DEL DANE EN LA SEDE UBICADA EN LA CALLE 64 G N° 92 - 50 Y EN LA SEDE PROVISIONAL SITUADA EN LA TRANSVERSAL 93 N° 63 - 76 INTERIOR 14, BODEGA 62 "CENTRO EMPRESARIAL EL DORADO"</t>
  </si>
  <si>
    <t>1.52.1.6.88</t>
  </si>
  <si>
    <t>AZ tamaño oficio</t>
  </si>
  <si>
    <t>1.52.3.8.1611</t>
  </si>
  <si>
    <t>Sobre de manila oficio</t>
  </si>
  <si>
    <t>1.52.1.9.16</t>
  </si>
  <si>
    <t>LIBRO TRES COLUMNAS PASTA FINA</t>
  </si>
  <si>
    <t>BLOCK MEDIA CARTA  CON LINEAS</t>
  </si>
  <si>
    <t>PERFORADORA RANK</t>
  </si>
  <si>
    <t>TAJALAPIZ  ELECTRICO</t>
  </si>
  <si>
    <t>ALMOHADILLA DACTILAR</t>
  </si>
  <si>
    <t>LAPIZ ROJO</t>
  </si>
  <si>
    <t>SACAPUNTA METALICOS</t>
  </si>
  <si>
    <t>BOLIGRAFO NEGRO</t>
  </si>
  <si>
    <t>BOLIGRAFO BORRABLE</t>
  </si>
  <si>
    <t>FOLDER OFICIO</t>
  </si>
  <si>
    <t>SACAGRAPAS</t>
  </si>
  <si>
    <t>TONER HP C9352A</t>
  </si>
  <si>
    <t>TONER HP C9351A</t>
  </si>
  <si>
    <t>TONER HP 5949A</t>
  </si>
  <si>
    <t>TONER HP Q2612A</t>
  </si>
  <si>
    <t>TONER LEXMAR E 250 NEGRO</t>
  </si>
  <si>
    <t>LEGAJADOR AZ OFICIO</t>
  </si>
  <si>
    <t>PAPEL FOTOCOPIA CARTA</t>
  </si>
  <si>
    <t>PAPEL FOTOCOPIA OFICIO</t>
  </si>
  <si>
    <t>CINTA MAGICA TRANSPARENTE</t>
  </si>
  <si>
    <t>SOBRE MANILA GIGANTE</t>
  </si>
  <si>
    <t>CARTUCHO HP C4813</t>
  </si>
  <si>
    <t>FORMA CONTINUA  A TRES PARTES</t>
  </si>
  <si>
    <t>FORMA CONTINUA  A DOS PARTES</t>
  </si>
  <si>
    <t>FORMA CONTINUA A UNA PARTE</t>
  </si>
  <si>
    <t>LIBRO TRES COLUMNAS PASTA ECONOMICA</t>
  </si>
  <si>
    <t>ROLLO DE PAPEL PARA  EMPACAR</t>
  </si>
  <si>
    <t>CARTUCHO REF. C6578 COLOR</t>
  </si>
  <si>
    <t>TONER HP Q5942X</t>
  </si>
  <si>
    <t>CINTA IMPRESORA FX-2190</t>
  </si>
  <si>
    <t>CINTA KXP 3696</t>
  </si>
  <si>
    <t>CABEZAL HP C4811A</t>
  </si>
  <si>
    <t>CABEZAL HP C4812A</t>
  </si>
  <si>
    <t>CABEZAL HP C4813A</t>
  </si>
  <si>
    <t>CARTUCHO HP 4844A NEGRO</t>
  </si>
  <si>
    <t>CARTUCHO HP 4836A</t>
  </si>
  <si>
    <t>CARTUCHO HP 4838A YELOW</t>
  </si>
  <si>
    <t>MEMORIA  DE 4 GB</t>
  </si>
  <si>
    <t>ENGRAPADORA RAPID INDUSTRIAL</t>
  </si>
  <si>
    <t>TONER KYOCERA FS4000 TK332</t>
  </si>
  <si>
    <t xml:space="preserve">LAPIZ MIRADO </t>
  </si>
  <si>
    <t>REPUESTO MINAS 0.7</t>
  </si>
  <si>
    <t>GUIAS SEPARADORAS REF: 105X5</t>
  </si>
  <si>
    <t>BOLSAS PLASTICAS TRANSPARENTES C4</t>
  </si>
  <si>
    <t>PEGANTE 240 MG</t>
  </si>
  <si>
    <t xml:space="preserve">CABEZAL HP C4810A </t>
  </si>
  <si>
    <t>RESALTADORES</t>
  </si>
  <si>
    <t>GUILLOTINA MERLETO</t>
  </si>
  <si>
    <t>CORRECTOR LIQUIDO</t>
  </si>
  <si>
    <t>GRAPAS ESTANDAR</t>
  </si>
  <si>
    <t>PAPEL HIGIENICO X 400 M REF. 7110</t>
  </si>
  <si>
    <t>GUANTES  SEMI-INDUSTRIALES TALLA 9</t>
  </si>
  <si>
    <t>BOLSA BASURA NEGRA. PAQ X  10 UNID  (JUMBO)</t>
  </si>
  <si>
    <t xml:space="preserve">DETERGENTE   EN POLVO X 1000 GR </t>
  </si>
  <si>
    <t>BLANQUEADOR  X 1000 C.C.</t>
  </si>
  <si>
    <t>JABON  DE  BAÑO  x  80 GR</t>
  </si>
  <si>
    <t>TRAPERO COMPLETO ALGODÓN</t>
  </si>
  <si>
    <t xml:space="preserve">CERA LIQUIDA x 3800 CC </t>
  </si>
  <si>
    <t>ESPONJILLA DOBLE USO</t>
  </si>
  <si>
    <t>LAVALOZA AXION X 500 GR</t>
  </si>
  <si>
    <t xml:space="preserve">AMBIENTADOR EN PASTA </t>
  </si>
  <si>
    <t>BAYETA  ROJA X   METRO</t>
  </si>
  <si>
    <t>PALA PLASTICA</t>
  </si>
  <si>
    <t>SHAMPOO PARA ALFOMBRAS X 1000 CC</t>
  </si>
  <si>
    <t>BRILLADOR ALGODÓN 59CM REF 2418</t>
  </si>
  <si>
    <t>BRILLADOR (ARMAZON 59CM REF METAL 2418</t>
  </si>
  <si>
    <t>MANGO MADERA 127 CMS C-ADAPTAD.818</t>
  </si>
  <si>
    <t>CINTA IMPRESORA  EPSON  FX -2190</t>
  </si>
  <si>
    <t xml:space="preserve">GRAPAS  STANDAR 26/6 </t>
  </si>
  <si>
    <t>TABLERO  ACRILICO 75X1,2</t>
  </si>
  <si>
    <t>REGLAS PLASTICA30 CM</t>
  </si>
  <si>
    <t>BOLIGRAFO MICROPUNTA AZUL</t>
  </si>
  <si>
    <t>SACA GRAPAS</t>
  </si>
  <si>
    <t>CD RW</t>
  </si>
  <si>
    <t>CLIP SENCILLO</t>
  </si>
  <si>
    <t xml:space="preserve">ENGRAPADORA RANK RAPID </t>
  </si>
  <si>
    <t>GUANTES  QUIRURGICOS</t>
  </si>
  <si>
    <t>MASCARILLA DESECHABLE</t>
  </si>
  <si>
    <t>PAPELERA ESCRITORIO MADERA</t>
  </si>
  <si>
    <t>CARTUCHO H.P. C6615D  NEGRO</t>
  </si>
  <si>
    <t>TONER HP 1200 REF. C7115A ORIGINAL</t>
  </si>
  <si>
    <t>MULTITOMA X 6 PUESTOS</t>
  </si>
  <si>
    <t>EXTENSION  CON POLO  A  TIERRA</t>
  </si>
  <si>
    <t>TONER HP C7115A</t>
  </si>
  <si>
    <t>CARTUCHO HP 9352A</t>
  </si>
  <si>
    <t>CARTUCHO HP 9351A</t>
  </si>
  <si>
    <t>TONER TK332</t>
  </si>
  <si>
    <t>CARTUCHO HP 6615D</t>
  </si>
  <si>
    <t>TONER HP Q2624A</t>
  </si>
  <si>
    <t>TONER HP Q5949A</t>
  </si>
  <si>
    <t>TONER HP Q5942A</t>
  </si>
  <si>
    <t>CINTA FX 2190 ORGINAL</t>
  </si>
  <si>
    <t>MICROPUNTA INDELEBLE ROJO</t>
  </si>
  <si>
    <t>BOLIGRAFOS NEGROS</t>
  </si>
  <si>
    <t>LAPIZ  NEGRO No.2</t>
  </si>
  <si>
    <t>TAJALAPIZ  METALICO</t>
  </si>
  <si>
    <t>BORRADOR  DE NATA</t>
  </si>
  <si>
    <t>MARCADORES  BORRASECO SURTIDO</t>
  </si>
  <si>
    <t>BOLSAS 0,35X0,45 MTR</t>
  </si>
  <si>
    <t>CALCULADORA PARA  ESCRITORIO DR 120</t>
  </si>
  <si>
    <t>GANCHOS LEGAJADORES</t>
  </si>
  <si>
    <t>CLIP SENCILLOS</t>
  </si>
  <si>
    <t xml:space="preserve">BOLSAS  PLASTICAS TRANSPARENTES  C4 </t>
  </si>
  <si>
    <t>BOLIGRAFOS ALEGRO NEGRO</t>
  </si>
  <si>
    <t>BOLIGRAFOS BORRABLES  SURTIDOS</t>
  </si>
  <si>
    <t>GRAPAS  ESTÁNDAR</t>
  </si>
  <si>
    <t>ESCARAPELAS  CON PESTAÑAS</t>
  </si>
  <si>
    <t>MARCADORES PERMANENTES SURTIDO</t>
  </si>
  <si>
    <t>MARACDAORES BORRASECO SURTIDO</t>
  </si>
  <si>
    <t>BORRADOR  DE NATA P20</t>
  </si>
  <si>
    <t>RESMA PAPEL FOTOCOPIAS OFICIO</t>
  </si>
  <si>
    <t>PORTAMINAS AUTOMATICO 0,7</t>
  </si>
  <si>
    <t>SOBRES  DE MANILA  CARTA</t>
  </si>
  <si>
    <t>SOBRES  DE MANILA OFICIO</t>
  </si>
  <si>
    <t>CD DVD GB 16X</t>
  </si>
  <si>
    <t>LAPIZ  NEGRO  No. 2</t>
  </si>
  <si>
    <t>PLUMIGRAFO MICROPUNTA ROJO</t>
  </si>
  <si>
    <t>CINTA  MAGICA  TRANSPARENTE</t>
  </si>
  <si>
    <t>LEGAJADOR AZ  CARTA</t>
  </si>
  <si>
    <t>RESALTADORES  AMARILLO</t>
  </si>
  <si>
    <t>ROLLO PARA FAX X 210-30 MTR</t>
  </si>
  <si>
    <t>RESMA PAPEL FOTOCOPIA CARTA</t>
  </si>
  <si>
    <t>CINTA  EMPACAR 48X40</t>
  </si>
  <si>
    <t>FOLDER  CELUGUIA HORIZONTA</t>
  </si>
  <si>
    <t>COMPUTADORES DC5800MT</t>
  </si>
  <si>
    <t>COMPUTADORES PORTATILES</t>
  </si>
  <si>
    <t>BALASTO 2X 96 W</t>
  </si>
  <si>
    <t>TUBO  FLUORECENTE 96 W SILVANIA</t>
  </si>
  <si>
    <t>JUEGO DE SOCKER  TUBO FLUOR 96W</t>
  </si>
  <si>
    <t>PILA  ALKALINA TIPO D 1,5 V</t>
  </si>
  <si>
    <t>CABLE  UTP CATE G 5E</t>
  </si>
  <si>
    <t>CONECTOR  RJ 45</t>
  </si>
  <si>
    <t>LAMPARA  CIRCULAR  32W</t>
  </si>
  <si>
    <t>CABLE  DUPLEX  No. 16  CETELSA</t>
  </si>
  <si>
    <t>TUBO  FLUORECENTE T8 17W 6500</t>
  </si>
  <si>
    <t>BALASTO  ELECTRONICO  4 X 32</t>
  </si>
  <si>
    <t>INSTALACION DE AIRES ACONDICIONADO</t>
  </si>
  <si>
    <t>PEGANTE</t>
  </si>
  <si>
    <t>LIMPIADOR  2000 CC</t>
  </si>
  <si>
    <t>LIMPIAVIDRIOS SPRAY</t>
  </si>
  <si>
    <t>FOTOCOPIAS</t>
  </si>
  <si>
    <t>Ambientador x 400 c.c.</t>
  </si>
  <si>
    <t>1.49.4.3.58</t>
  </si>
  <si>
    <t>Papelera para baño-Unidad</t>
  </si>
  <si>
    <t>1.56.2.2.3</t>
  </si>
  <si>
    <t>Bolsa para basura x 12</t>
  </si>
  <si>
    <t>1.56.2.17.13</t>
  </si>
  <si>
    <t>Cepillo para piso-Unidad</t>
  </si>
  <si>
    <t>1.56.3.10.346</t>
  </si>
  <si>
    <t>Cera emulsionada x 1900 c.c.</t>
  </si>
  <si>
    <t>Jabon crema lavaloza x 500 grs.</t>
  </si>
  <si>
    <t>Dulceabrigo-Metro</t>
  </si>
  <si>
    <t>1.56.2.5.1</t>
  </si>
  <si>
    <t>Escobillon-Unidad</t>
  </si>
  <si>
    <t>Escoba plástica-Unidad</t>
  </si>
  <si>
    <t>Esponja plástica-Unidad</t>
  </si>
  <si>
    <t>1.56.2.11.148</t>
  </si>
  <si>
    <t>Guante dómestico-Par</t>
  </si>
  <si>
    <t>1.56.3.38.55</t>
  </si>
  <si>
    <t>Jabón en polvo x 500 grs.</t>
  </si>
  <si>
    <t>1.56.3.17.1358</t>
  </si>
  <si>
    <t>Detergente en polvo x 1000 grs.</t>
  </si>
  <si>
    <t>1.56.3.58.11</t>
  </si>
  <si>
    <t>Limpiador desinfectante x 3800 c.c.</t>
  </si>
  <si>
    <t>1.56.3.8.132</t>
  </si>
  <si>
    <t>Blanqueador x 3800 c.c.</t>
  </si>
  <si>
    <t>1.56.2.21.2608</t>
  </si>
  <si>
    <t>Trapero de pabilo-Unidad</t>
  </si>
  <si>
    <t>1.56.3.51.53</t>
  </si>
  <si>
    <t>Shampoo para alfombras x 3000 c.c.</t>
  </si>
  <si>
    <t>1.56.3.29</t>
  </si>
  <si>
    <t>Varsol x 2100 c.c.</t>
  </si>
  <si>
    <t>1.52.1.14.18</t>
  </si>
  <si>
    <t>Bisturí grande-Unidad</t>
  </si>
  <si>
    <t>1.52.1.8.3</t>
  </si>
  <si>
    <t>Block media carta-Unidad</t>
  </si>
  <si>
    <t>Bolígrafo varios colores-Unidad</t>
  </si>
  <si>
    <t>Bolsa plástica 35 x 50 C-4-Unidad</t>
  </si>
  <si>
    <t>Carpeta celuguía horizontal-Oficio-Unidad</t>
  </si>
  <si>
    <t>1.48.1.7.86</t>
  </si>
  <si>
    <t>Cartelera corcho-60*90-Unidad</t>
  </si>
  <si>
    <t>1.52.1.21.94</t>
  </si>
  <si>
    <t>Cartulina tamaño oficio-Unidad</t>
  </si>
  <si>
    <t>1.32.10.4.3</t>
  </si>
  <si>
    <t>Cinta transparente 48 x 100 -Rollo</t>
  </si>
  <si>
    <t>1.52.1.6.49</t>
  </si>
  <si>
    <t>Folder AZ Oficio-Unidad</t>
  </si>
  <si>
    <t>Gancho clip corriente-Caja x 100</t>
  </si>
  <si>
    <t>1.52.1.45.95</t>
  </si>
  <si>
    <t>Gancho cosedora-Caja</t>
  </si>
  <si>
    <t>Gancho legajador-Caja x 20</t>
  </si>
  <si>
    <t>Lápiz corrector liquido-Unidad</t>
  </si>
  <si>
    <t>Lapiz mina negra Nro.2-Unidad</t>
  </si>
  <si>
    <t>Memoria SD 2 GB-Unidad</t>
  </si>
  <si>
    <t>1.52.2.20.213</t>
  </si>
  <si>
    <t>Numerador automático-Unidad</t>
  </si>
  <si>
    <t>Papel bond 75 grs. Tamaño oficio-Resma</t>
  </si>
  <si>
    <t>Papel bond 75 grs. Tamaño extra oficio-Resma</t>
  </si>
  <si>
    <t>Pegante en barra 40 grs.-Unidad</t>
  </si>
  <si>
    <t>1.39.9.2.13</t>
  </si>
  <si>
    <t>Pilas grandes-Alkalina-Par</t>
  </si>
  <si>
    <t>Pilas AA-Alkalina-Par</t>
  </si>
  <si>
    <t>Pilas AAA-Alkalina-Par</t>
  </si>
  <si>
    <t>Portaminas 0.7-Unidad</t>
  </si>
  <si>
    <t>Repuesto portaminas 0.7-Tubo</t>
  </si>
  <si>
    <t>1.52.1.62.45</t>
  </si>
  <si>
    <t>Resaltador grueso-Unidad</t>
  </si>
  <si>
    <t>1.52.1.75.64</t>
  </si>
  <si>
    <t>Tóner HP  C 4127 X-Unidad</t>
  </si>
  <si>
    <t>Tóner HP Q 5942 X-Unidad</t>
  </si>
  <si>
    <t>Tóner HP Q 5949 X-Unidad</t>
  </si>
  <si>
    <t>Tóner HP Q 2613X-Unidad</t>
  </si>
  <si>
    <t>Tóner Samsung D 4550 ( Alto rendimiento)-Unidad</t>
  </si>
  <si>
    <t>Papel bond 75 grs. Tamaño carta-Resma</t>
  </si>
  <si>
    <t>Memoria SD  4 GB-Unidad</t>
  </si>
  <si>
    <t>1.52.1.38.1159</t>
  </si>
  <si>
    <t>Lápiz mina roja-Unidad</t>
  </si>
  <si>
    <t>Papel periodico-Pliego</t>
  </si>
  <si>
    <t>Bolsa plastica 35 x 50   C-4-Unidad</t>
  </si>
  <si>
    <t>1.52.1.72.1</t>
  </si>
  <si>
    <t>CD-R Generico con caja-Unidad</t>
  </si>
  <si>
    <t>Cinta transparente 48 x 100 - Rollo</t>
  </si>
  <si>
    <t>Cinta transparente angosta-Rollo</t>
  </si>
  <si>
    <t>Folder colgante-Unidad</t>
  </si>
  <si>
    <t>Gancho legajador plástico-Caja x 20</t>
  </si>
  <si>
    <t>1.52.1.41.190</t>
  </si>
  <si>
    <t>Marcador borrable-Unidad</t>
  </si>
  <si>
    <t>1.52.1.41.191</t>
  </si>
  <si>
    <t>Marcador permanente-Unidad</t>
  </si>
  <si>
    <t>Papel bond 75 grs. Tamaño carta-resma</t>
  </si>
  <si>
    <t>Papel para fax 216x30-Rollo</t>
  </si>
  <si>
    <t>Pegante en barra-Unidad</t>
  </si>
  <si>
    <t>Sobre manila carta-Unidad</t>
  </si>
  <si>
    <t>1.52.1.75.77</t>
  </si>
  <si>
    <t>Toner HP Q 5942 X-Unidad</t>
  </si>
  <si>
    <t>1.52.1.3</t>
  </si>
  <si>
    <t>Agenda diaria-Unidad</t>
  </si>
  <si>
    <t>1.52.1.8.27</t>
  </si>
  <si>
    <t>Carpeta celuguía-Unidad</t>
  </si>
  <si>
    <t>1.52.1.31</t>
  </si>
  <si>
    <t>Cinta termica zebra-Rollo</t>
  </si>
  <si>
    <t>Cinta transparente 48*100-Rollo</t>
  </si>
  <si>
    <t>Gancho legajador caja x 20</t>
  </si>
  <si>
    <t>Memoria USB 2 GB-Unidad</t>
  </si>
  <si>
    <t>Papel fotocopia tamaño carta-Resma 75 grs.</t>
  </si>
  <si>
    <t>Papel forma continua 9 1/2 x 11 a una parte-Caja x 3000</t>
  </si>
  <si>
    <t>Pegante en barra x 40 grs.-Unidad</t>
  </si>
  <si>
    <t>Toner samsung-D 4550 Alto rendimiento-Unidad</t>
  </si>
  <si>
    <t>1.41.6.2</t>
  </si>
  <si>
    <t>Cámara vigilancia minidomo</t>
  </si>
  <si>
    <t>1.47.1.1</t>
  </si>
  <si>
    <t>Computador de escritorio</t>
  </si>
  <si>
    <t>1.60.3.5.16</t>
  </si>
  <si>
    <t>Chaleco tipo periodista con logo-Unidad</t>
  </si>
  <si>
    <t>1.60.12.3.420</t>
  </si>
  <si>
    <t>Morral con logo-Unidad</t>
  </si>
  <si>
    <t>1.52.2.7.131</t>
  </si>
  <si>
    <t>1.44.6.12</t>
  </si>
  <si>
    <t>1.52.1.18.10</t>
  </si>
  <si>
    <t>1.48.1.1.187</t>
  </si>
  <si>
    <t>1.48.1.2.25</t>
  </si>
  <si>
    <t>1.48.1.14.1564</t>
  </si>
  <si>
    <t>1.52.1.75.111</t>
  </si>
  <si>
    <t>1.52.1.59.1</t>
  </si>
  <si>
    <t>1.52.1.72.15</t>
  </si>
  <si>
    <t>1.53.1.4.10</t>
  </si>
  <si>
    <t>1.52.2.32.42</t>
  </si>
  <si>
    <t>1.52.2.2.25</t>
  </si>
  <si>
    <t>1.52.1.38.100</t>
  </si>
  <si>
    <t>1.52.2.32.30</t>
  </si>
  <si>
    <t>1.52.1.68.12</t>
  </si>
  <si>
    <t>1.52.1.9.37</t>
  </si>
  <si>
    <t>1.52.2.27.8</t>
  </si>
  <si>
    <t>1.52.1.6.52</t>
  </si>
  <si>
    <t>1.52.1.6.15</t>
  </si>
  <si>
    <t>1.52.1.6.17</t>
  </si>
  <si>
    <t>1.52.3.8.1245</t>
  </si>
  <si>
    <t>1.52.3.8.1230</t>
  </si>
  <si>
    <t>1.52.1.53.24</t>
  </si>
  <si>
    <t>1.52.1.81.11</t>
  </si>
  <si>
    <t>1.52.1.76.170</t>
  </si>
  <si>
    <t>1.52.1.31.80</t>
  </si>
  <si>
    <t>1.47.3.2</t>
  </si>
  <si>
    <t>1.52.1.46.14</t>
  </si>
  <si>
    <t>1.52.1.48.13</t>
  </si>
  <si>
    <t>1.16.2</t>
  </si>
  <si>
    <t>1.52.1.35.8</t>
  </si>
  <si>
    <t>1.52.1.11.57</t>
  </si>
  <si>
    <t>1.61.4.4.43</t>
  </si>
  <si>
    <t>1.56.2.11.54</t>
  </si>
  <si>
    <t>1.58.1.2.2016</t>
  </si>
  <si>
    <t>1.56.3.17.878</t>
  </si>
  <si>
    <t>1.56.3.8.121</t>
  </si>
  <si>
    <t>1.61.2.7.97</t>
  </si>
  <si>
    <t>1.56.3.10.44</t>
  </si>
  <si>
    <t>1.56.2.21.2603</t>
  </si>
  <si>
    <t>1.56.2.8.89</t>
  </si>
  <si>
    <t>1.56.3.33.7</t>
  </si>
  <si>
    <t>1.56.3.58.1</t>
  </si>
  <si>
    <t>1.56.2.1.5</t>
  </si>
  <si>
    <t>1.56.2.19.5809</t>
  </si>
  <si>
    <t>1.56.2.27.26</t>
  </si>
  <si>
    <t>1.56.3.27.1</t>
  </si>
  <si>
    <t>1.56.2.31</t>
  </si>
  <si>
    <t>1.48.1.24.2</t>
  </si>
  <si>
    <t>1.52.1.79.144</t>
  </si>
  <si>
    <t>1.52.2.7.66</t>
  </si>
  <si>
    <t>1.42.6</t>
  </si>
  <si>
    <t>1.49.4.3.24</t>
  </si>
  <si>
    <t>1.37.19</t>
  </si>
  <si>
    <t>1.52.2.32.41</t>
  </si>
  <si>
    <t>1.52.1.41.28</t>
  </si>
  <si>
    <t>AROMATIZANTE FABULOSO</t>
  </si>
  <si>
    <t>1.56.2.21.2</t>
  </si>
  <si>
    <t>TRAPERO GRANDE</t>
  </si>
  <si>
    <t>1.56.3.6.12</t>
  </si>
  <si>
    <t>AMBIENTADOR EN PASTA DURA SURTIDO</t>
  </si>
  <si>
    <t>ESCOBA</t>
  </si>
  <si>
    <t>MEMORIAS USB 2G</t>
  </si>
  <si>
    <t>MEMORIAS USB 4G</t>
  </si>
  <si>
    <t>BONSAI O LECTOR DE TARJETAS SD</t>
  </si>
  <si>
    <t>PAPEL BOND 75 GRS CARTA</t>
  </si>
  <si>
    <t>PAPEL BOND 75 GRS FOTOCOPIA OFICIO</t>
  </si>
  <si>
    <t>REPUESTO PARA PORTAMINAS 0,7 MM</t>
  </si>
  <si>
    <t>REPUESTO PARA PORTAMINAS 0,5 MM</t>
  </si>
  <si>
    <t>LAPICERO MINA AZUL BIC CRISTAL Ó KORES</t>
  </si>
  <si>
    <t>MICROPUNTA AZUL</t>
  </si>
  <si>
    <t>MICROPUNTA VERDE</t>
  </si>
  <si>
    <t>MARCADOR PERMANENTE SHARPIE COLORES SURTIDOS</t>
  </si>
  <si>
    <t>LIBRETA CUADRICULADA MEDIANA</t>
  </si>
  <si>
    <t>LIBRETA A RAYAS MEDIANA</t>
  </si>
  <si>
    <t>GANCHOS PARA LEGAJAR X 20</t>
  </si>
  <si>
    <t>PAPEL HIGIÉNICO (240)</t>
  </si>
  <si>
    <t>MARCADOR BORRABLE SURTIDOS</t>
  </si>
  <si>
    <t>MARCADOR PERMANENTE SURTIDOS</t>
  </si>
  <si>
    <t>RESALTADOR COLORES SURTIDOS</t>
  </si>
  <si>
    <t>1.52.2.2.40</t>
  </si>
  <si>
    <t>ALMOHADILLA TABLEMATIK</t>
  </si>
  <si>
    <t>1.52.1.72.12</t>
  </si>
  <si>
    <t xml:space="preserve">CDS </t>
  </si>
  <si>
    <t>GANCHO CLIP CORRIENTE X 100</t>
  </si>
  <si>
    <t>GANCHO CLIP MARIPOSAX 50</t>
  </si>
  <si>
    <t>GRAPA GALVANIZADA</t>
  </si>
  <si>
    <t>CARPETA LEGAJADORA TRANSPARENTE</t>
  </si>
  <si>
    <t>1.52.1.84</t>
  </si>
  <si>
    <t>SILICONA LIQUIDA X 30 ML</t>
  </si>
  <si>
    <t>1.52.1.79.146</t>
  </si>
  <si>
    <t>REGLA X 30 CM</t>
  </si>
  <si>
    <t>VASO DESECHABLE 7 OZ PQ*25</t>
  </si>
  <si>
    <t>TONER HP 3820 NEGRO</t>
  </si>
  <si>
    <t>TONER HP 3820 COLOR</t>
  </si>
  <si>
    <t>TONER BROTHER TN-110BK NEGRO</t>
  </si>
  <si>
    <t>TONER KYOSERA TK 112 NEGRO</t>
  </si>
  <si>
    <t>HP LASERJET 6L</t>
  </si>
  <si>
    <t>THONER ML 4550B</t>
  </si>
  <si>
    <t>1.61.2</t>
  </si>
  <si>
    <t>JABON KIMBERLY- CLARK ANTIBACTERIAL</t>
  </si>
  <si>
    <t>1.40.7</t>
  </si>
  <si>
    <t>BALASTO PARA TUBO DELGADO 2X32</t>
  </si>
  <si>
    <t>1.40.7.10.28</t>
  </si>
  <si>
    <t>BALASTO PARA TUBO GRUESO 2X48</t>
  </si>
  <si>
    <t>1.40.4.1.165</t>
  </si>
  <si>
    <t>TUBO FLUORESCENTE F32T8 32 WATS</t>
  </si>
  <si>
    <t>1.40.4.1.37</t>
  </si>
  <si>
    <t>TUBO FLUORESCENTE F48T12 39 WATS</t>
  </si>
  <si>
    <t>TOALLAS PARA MANOS DESECHABLES BLANCAS</t>
  </si>
  <si>
    <t>JABON LAVALOSA DESENGRASANTE</t>
  </si>
  <si>
    <t>PASTILLA DOLEX X 100 UND*</t>
  </si>
  <si>
    <t>ISODINE SOLUCION X 120 ML*</t>
  </si>
  <si>
    <t>ISODINE ESPUMA X 120 ML *</t>
  </si>
  <si>
    <t>ALCOHOL*</t>
  </si>
  <si>
    <t>1.59.1.4.1134</t>
  </si>
  <si>
    <t>CORTINAS SEMIPESADAS DE 3.50 DE ANCHA X 2.20 DE LARGO, CON REATA DE OJALETE MEDIANO, COLOR BEIGE</t>
  </si>
  <si>
    <t>CORTINAS SEMIPESADAS DE 5.50 DE ANCHA X 2.20 DE LARGO, CON REATA DE OJALETE MEDIANO, COLOR BEIGE</t>
  </si>
  <si>
    <t>PAPEL BOND 75 GR FOTOCOPIA CARTA</t>
  </si>
  <si>
    <t>DETERGENTE EN POLVO KILO</t>
  </si>
  <si>
    <t>JABÓN DE LOSA X 1000GR</t>
  </si>
  <si>
    <t>1.61.2.7.40</t>
  </si>
  <si>
    <t>JABÓN PARA MANOS REPUESTOS LIQUIDO GALÓN</t>
  </si>
  <si>
    <t>AMBIENTADOR EN SPRAY DE CANELA BONAIRE</t>
  </si>
  <si>
    <t>1.56.2.8.44</t>
  </si>
  <si>
    <t xml:space="preserve">ESPONJA LAVALOZA BOMBRIL </t>
  </si>
  <si>
    <t>MEMORIAS SD 2 GB KINGSTON</t>
  </si>
  <si>
    <t>TARJETAS SD 1 GB</t>
  </si>
  <si>
    <t>CD</t>
  </si>
  <si>
    <t>MINA PARA PORTAMINAS 0.7  POR 12 UNID.</t>
  </si>
  <si>
    <t xml:space="preserve">BORRADOR DE NATA  </t>
  </si>
  <si>
    <t>MARCADOR PARA CD PUNTA FINA</t>
  </si>
  <si>
    <t>MARCADOR INDELEBLE NEGRO</t>
  </si>
  <si>
    <t>LAPICEROS NEGROS POR 12 UNID.</t>
  </si>
  <si>
    <t>1.52.1.31.76</t>
  </si>
  <si>
    <t>CINTA PARA IMPRESORA EPSON FX-1170</t>
  </si>
  <si>
    <t>SOBRE DE MANILA TAMAÑO EXTRA OFICIO</t>
  </si>
  <si>
    <t>FOLDERES LEGAJADORES</t>
  </si>
  <si>
    <t>GANCHO CLIP MARIPOSA</t>
  </si>
  <si>
    <t>GANCHO PARA LEGAJAR PLASTICO</t>
  </si>
  <si>
    <t>GRAPA STANDARD</t>
  </si>
  <si>
    <t>PAPEL BOND 75 GMS CARTA</t>
  </si>
  <si>
    <t>PAPEL BOND 75 GMS FOTOCOPIA OFICIO</t>
  </si>
  <si>
    <t>CARTULINA LEGAJADORA AMARILLA POR 50</t>
  </si>
  <si>
    <t>PEGANTE EN BARRA 20 GMS</t>
  </si>
  <si>
    <t>FOLDER AZ OFICIO</t>
  </si>
  <si>
    <t xml:space="preserve">BISTURI </t>
  </si>
  <si>
    <t>JUEGOS DE HOJAS PARA BISTURI X 10 H</t>
  </si>
  <si>
    <t>BOLSA PLASTICA 40X50 CMS</t>
  </si>
  <si>
    <t>CARTUCHO IMPRESORA HP DESKJET 680 COLOR</t>
  </si>
  <si>
    <t xml:space="preserve">TRAPEADOR </t>
  </si>
  <si>
    <t>1.56.3.6.8</t>
  </si>
  <si>
    <t xml:space="preserve">LIMPIA VIDRIOS </t>
  </si>
  <si>
    <t>BOLSAS PARA BASURA</t>
  </si>
  <si>
    <t>BOLSA PLÁSTICA TRANSPARENTE 40 X 23 CMS</t>
  </si>
  <si>
    <t xml:space="preserve">ZUNCHO PLÁSTICO MEDIANO </t>
  </si>
  <si>
    <t>PORTA SD – BONZAI</t>
  </si>
  <si>
    <t>1.47.2.17.1</t>
  </si>
  <si>
    <t>IMPRESORA HP C4480 MULTIFUNCIONAL</t>
  </si>
  <si>
    <t>1.52.1.31.75</t>
  </si>
  <si>
    <t>CINTA IMPRESORA EPSON  LQ 1070</t>
  </si>
  <si>
    <t>THONER HP CC 364X</t>
  </si>
  <si>
    <t>KIT OFICINA (PAPELERA ESCRITORIO SENCILLA, PORTACLIPS, PORTALAPIZ)</t>
  </si>
  <si>
    <t>PAPEL BOND 75 GRAMOS  CARTA</t>
  </si>
  <si>
    <t>PAPEL BOND 75 GRAMOS  OFICIO</t>
  </si>
  <si>
    <t xml:space="preserve"> PAPEL HIGIÉNICO</t>
  </si>
  <si>
    <t>JABÓN  LIQUIDO  500CC</t>
  </si>
  <si>
    <t>LIMPIADOR MULTIUSOS 500 ML</t>
  </si>
  <si>
    <t>AZÚCAR EN BOLSITA*</t>
  </si>
  <si>
    <t>1.50.4.24.237</t>
  </si>
  <si>
    <t>VASOS DESECHABLES 7 ONZAS X 25</t>
  </si>
  <si>
    <t>1.47.2.6.2</t>
  </si>
  <si>
    <t xml:space="preserve">HP SCANNER DIGITAL G2710 </t>
  </si>
  <si>
    <t>1.52.1.5.3</t>
  </si>
  <si>
    <t>ARCHIVADOR DE FUELLE PLÁSTICO NORMA REF. 7871</t>
  </si>
  <si>
    <t>CAFÉ MOLIDO</t>
  </si>
  <si>
    <t>CARTUCHO C8727A NO. 27 NEGRO</t>
  </si>
  <si>
    <t>CARTUCHO C8728A NO. 28 COLOR</t>
  </si>
  <si>
    <t>CARTUCHO NO. 21 TINTA NEGRA IMPRESORA HP D1360</t>
  </si>
  <si>
    <t>CARTUCHO NO. 22 TINTA COLOR IMPRESORA HP D1360</t>
  </si>
  <si>
    <t>1.52.1.21.119</t>
  </si>
  <si>
    <t>CINTA TRANSPARENTE PARA EMBALAR ANCHA</t>
  </si>
  <si>
    <t>GANCHO CLIP</t>
  </si>
  <si>
    <t>COLBÓN X 225 GRS</t>
  </si>
  <si>
    <t>FOLDER COLGANTES</t>
  </si>
  <si>
    <t>GANCHOS LEGAJADOR PLÁSTICO</t>
  </si>
  <si>
    <t>MARCADOR PERMANENTE</t>
  </si>
  <si>
    <t>MARCADOR PUNA FINA COLOR NEGRO (PARA MARCAR CD)</t>
  </si>
  <si>
    <t>1.53.7.5.1</t>
  </si>
  <si>
    <t>PAPEL FORMA CONTINUA 9 ½ X 5 ½  1PARTE</t>
  </si>
  <si>
    <t>PAPEL HIGIÉNICO DOBLE HOJA BUENA CALIDAD</t>
  </si>
  <si>
    <t>1.52.1.68.18</t>
  </si>
  <si>
    <t>TONER HP LASER JET 42X – IMPRESORA HP 4250</t>
  </si>
  <si>
    <t>MEMORIAS DE 1GB  DDR1 BUS 333</t>
  </si>
  <si>
    <t>MEMORIAS DE 1GB  DDR1 BUS 400</t>
  </si>
  <si>
    <t>MEMORIAS DE 1GB  DDR2 BUS 533</t>
  </si>
  <si>
    <t>MEMORIAS DE 1GB  DDR2 BUS 667</t>
  </si>
  <si>
    <t>MEMORIAS DE 1GB  DDR2 BUS 400</t>
  </si>
  <si>
    <t>THONER HP LASER 1320</t>
  </si>
  <si>
    <t>CD-R 700 MG</t>
  </si>
  <si>
    <t>CD-RW 4GB</t>
  </si>
  <si>
    <t>LAPICEROS TINTA VERDE</t>
  </si>
  <si>
    <t>1.53.7.5.2</t>
  </si>
  <si>
    <t>CARTA PAPEL 9 ½ X 11  2 PARTES</t>
  </si>
  <si>
    <t>CARTA PAPEL 9 ½ X 11  1 PARTE</t>
  </si>
  <si>
    <t>STIKERS AHDESIVO O ROTULO C-3410 FESA HOJA X 33 UNID.</t>
  </si>
  <si>
    <t>CINTA IMPRESORA PANASONIC KX-P3696</t>
  </si>
  <si>
    <t>CAJAS ARCHIVO REFERENCIA AMC X 200  NO. 12</t>
  </si>
  <si>
    <t>CAJAS ARCHIVO REFERENCIA AMC X 200 NO. 12</t>
  </si>
  <si>
    <t>RESMA DE PAPEL TAMAÑO CARTA DE 75 GR.</t>
  </si>
  <si>
    <t>RESMA DE PAPEL TAMAÑO EXTRAOFICIO DE 75 GR.</t>
  </si>
  <si>
    <t>TARJETAS SD 2 GB</t>
  </si>
  <si>
    <t>CARTULINA PARA LEGAJAR</t>
  </si>
  <si>
    <t>GANCHOS PARA LEGAJAR</t>
  </si>
  <si>
    <t>PAPEL FORMAS CONTINUAS 9.1/2 X 11 A DOS PARTES</t>
  </si>
  <si>
    <t>BOLÍGRAFOS TINTA AZÚL, CUERPO TRANSPARENTE, HEXAGONAL, TAPA VENTILADA, PUNTA MEDIA DE COBRE DE 1,0 MM CON ESFERA DE TUNGSTENO</t>
  </si>
  <si>
    <t>BOLÍGRAFO TINTA FUCSIA</t>
  </si>
  <si>
    <t>BOLSAS NEGRAS PARA LA BASURA GIGANTES</t>
  </si>
  <si>
    <t>BOLSAS NEGRAS PARA LA BASURA TIPO APARTAMENTO</t>
  </si>
  <si>
    <t>LIBRETAS TAMAÑO MEDIA CARTA RAYADA</t>
  </si>
  <si>
    <t>AZÚCAR EN BOLSITA</t>
  </si>
  <si>
    <t>VASOS DESECHABLES 7 ONZ. X 25</t>
  </si>
  <si>
    <t>1.52.1.55.1</t>
  </si>
  <si>
    <t>PAPEL CONTAC TRANSPARENTE</t>
  </si>
  <si>
    <t>AMBIENTADOR EN SPRAY DE CANELA</t>
  </si>
  <si>
    <t>TOALLAS PARA MANOS DESECHABLES</t>
  </si>
  <si>
    <t>1.64.11.3.81</t>
  </si>
  <si>
    <t>CAFÉ INSTANTÁNEO DE 50 GRS.</t>
  </si>
  <si>
    <t>1.56.2.11.28</t>
  </si>
  <si>
    <t>GUANTES LATEX TALLAS S Y M</t>
  </si>
  <si>
    <t>TAPABOCAS</t>
  </si>
  <si>
    <t>PAPEL TAMAÑO CARTA</t>
  </si>
  <si>
    <t>TONER HP 1338A PARA IMPRESORA HP LASERJET 4200</t>
  </si>
  <si>
    <t>MEMORIAS USB DE 4 GB</t>
  </si>
  <si>
    <t>LAPÍZ CORRECTOR LIQUIDO</t>
  </si>
  <si>
    <t>2.35.16</t>
  </si>
  <si>
    <t>SERVICIO FOTOCOPIADO</t>
  </si>
  <si>
    <t>1.56.2.13.2</t>
  </si>
  <si>
    <t>1.61.4.4.16</t>
  </si>
  <si>
    <t>tapabocas</t>
  </si>
  <si>
    <t>gel para hormigas pequeño</t>
  </si>
  <si>
    <t>1.56.2</t>
  </si>
  <si>
    <t>organizador de escobas</t>
  </si>
  <si>
    <t>1.61.4.7.78</t>
  </si>
  <si>
    <t>toallas de papel</t>
  </si>
  <si>
    <t>1.56.3.10.146</t>
  </si>
  <si>
    <t>cera para piso polimerica</t>
  </si>
  <si>
    <t>insecticidas aerosol</t>
  </si>
  <si>
    <t>1.56.2.2.17</t>
  </si>
  <si>
    <t>bolsas x 6</t>
  </si>
  <si>
    <t>limpion en tela toalla</t>
  </si>
  <si>
    <t>1.56.3.2.52</t>
  </si>
  <si>
    <t>garrafa acido muriatico</t>
  </si>
  <si>
    <t>1.56.3.29.1</t>
  </si>
  <si>
    <t>varsol x 800 cc</t>
  </si>
  <si>
    <t>1.56.2.34.8</t>
  </si>
  <si>
    <t>cepillo para lavar</t>
  </si>
  <si>
    <t>1.56.3.10.252</t>
  </si>
  <si>
    <t>cera liquida</t>
  </si>
  <si>
    <t>1.52.1.11.59</t>
  </si>
  <si>
    <t>Banda Elástica</t>
  </si>
  <si>
    <t xml:space="preserve">Bayetillas </t>
  </si>
  <si>
    <t xml:space="preserve">Borradores </t>
  </si>
  <si>
    <t>Carpeta marrón legajadora oficio</t>
  </si>
  <si>
    <t>1.52.1.21.95</t>
  </si>
  <si>
    <t>Cartulina Tamaño oficio</t>
  </si>
  <si>
    <t xml:space="preserve">Cinta para empaque en Polipropileno </t>
  </si>
  <si>
    <t>Cinta pegante Transparente 12 x 40</t>
  </si>
  <si>
    <t>Cinta Panasonic KXP-3696</t>
  </si>
  <si>
    <t>Cinta EPSON FX 1170</t>
  </si>
  <si>
    <t>1.52.2.7.57</t>
  </si>
  <si>
    <t>Cosedora  Ram 570 26/26</t>
  </si>
  <si>
    <t xml:space="preserve">Corrector líquido lapicero 7ml </t>
  </si>
  <si>
    <t>Ganchos clips</t>
  </si>
  <si>
    <t>Ganchos Clips Mariposa</t>
  </si>
  <si>
    <t>Gancho Grapadora Wingo 26/6</t>
  </si>
  <si>
    <t>Bolígrafo desechable en  pasta con tapa</t>
  </si>
  <si>
    <t xml:space="preserve">Bolígrafo desechable en  pasta con tapa </t>
  </si>
  <si>
    <t>1.52.1.38.435</t>
  </si>
  <si>
    <t xml:space="preserve">Lápiz </t>
  </si>
  <si>
    <t>1.52.1.8.31</t>
  </si>
  <si>
    <t>Block media carta cuadriculada</t>
  </si>
  <si>
    <t>1.52.1.8.38</t>
  </si>
  <si>
    <t>Block media carta raya</t>
  </si>
  <si>
    <t>1.52.1.8.32</t>
  </si>
  <si>
    <t xml:space="preserve">Block media  carta bond </t>
  </si>
  <si>
    <t>1.52.1.8.66</t>
  </si>
  <si>
    <t xml:space="preserve">Block papel periódico 1/2 carta  </t>
  </si>
  <si>
    <t>1.52.1.41.10</t>
  </si>
  <si>
    <t>Marcador borrable desechable</t>
  </si>
  <si>
    <t>1.52.1.41.11</t>
  </si>
  <si>
    <t>Marcador permanente desechable</t>
  </si>
  <si>
    <t>1.52.2.22.5</t>
  </si>
  <si>
    <t>Perforadora</t>
  </si>
  <si>
    <t>Pila alcalina de tamaño AA voltaje 1.5</t>
  </si>
  <si>
    <t>Pila alcalina triple AAA voltaje 1.5</t>
  </si>
  <si>
    <t>Portaminas Ref. 0.7</t>
  </si>
  <si>
    <t>1.52.1.68.1</t>
  </si>
  <si>
    <t>Portaminas Ref. 0.5</t>
  </si>
  <si>
    <t>Repuesto de Minas 0.7 Ref. 2B</t>
  </si>
  <si>
    <t>Repuesto de Minas 0.5</t>
  </si>
  <si>
    <t>1.52.1.79.166</t>
  </si>
  <si>
    <t xml:space="preserve"> Guía de Trazo - Regla plástica 30 cms </t>
  </si>
  <si>
    <t>Resaltadores colores surtidos.</t>
  </si>
  <si>
    <t>1.52.3.8.1220</t>
  </si>
  <si>
    <t>Sobremanila 75 grm2 17.5x24 cm</t>
  </si>
  <si>
    <t>1.52.3.8.1215</t>
  </si>
  <si>
    <t>Sobre  manila 75 grm2 25x35</t>
  </si>
  <si>
    <t>1.52.3.8.1225</t>
  </si>
  <si>
    <t>Sobre manila 75grm2 25x31</t>
  </si>
  <si>
    <t>1.52.1.59.10</t>
  </si>
  <si>
    <t>Planillero en acrílico humo</t>
  </si>
  <si>
    <t>1.52.2.33.5</t>
  </si>
  <si>
    <t>Tijera de acero inoxidable</t>
  </si>
  <si>
    <t>1.52.1.75.62</t>
  </si>
  <si>
    <t>Toner para Impresora HP  C4127X</t>
  </si>
  <si>
    <t>Toner para Impresora HP  M 2727 A</t>
  </si>
  <si>
    <t>Toner para Impresora HP  M 2727X</t>
  </si>
  <si>
    <t>Toner para Impresora HP 4015  CC364X</t>
  </si>
  <si>
    <t>Sobre gigante especial 30 X 40.6</t>
  </si>
  <si>
    <t>Sobre radiografia 365 X 45.5</t>
  </si>
  <si>
    <t>Rollo de papel fax termico 21.6</t>
  </si>
  <si>
    <t xml:space="preserve">Portaguia en plástico </t>
  </si>
  <si>
    <t>Servicio Fotocopiado</t>
  </si>
  <si>
    <t>alquiller fotocopiadora</t>
  </si>
  <si>
    <t>alquiler equipos</t>
  </si>
  <si>
    <t>Servicio Fotocpiado</t>
  </si>
  <si>
    <t>1.52.1.14.6</t>
  </si>
  <si>
    <t>carpeta legajadora oficio</t>
  </si>
  <si>
    <t>1.52.1.42.6</t>
  </si>
  <si>
    <t>folder colgante</t>
  </si>
  <si>
    <t>gancho legajador</t>
  </si>
  <si>
    <t>cinta epson</t>
  </si>
  <si>
    <t>boligrafo</t>
  </si>
  <si>
    <t>1.52.1.75.20</t>
  </si>
  <si>
    <t>tonner impresora 1150q2624a</t>
  </si>
  <si>
    <t>fotocopiado</t>
  </si>
  <si>
    <t>Banda Elastica de Caucho ref 22 x 25g</t>
  </si>
  <si>
    <t>Bisturi grande</t>
  </si>
  <si>
    <t>1.58.1.12</t>
  </si>
  <si>
    <t>Bolsas Plasticas de 12x19x3</t>
  </si>
  <si>
    <t>1.40.3.2.31</t>
  </si>
  <si>
    <t>Bombillas ahorradoras de energia</t>
  </si>
  <si>
    <t>1.52.1.17.29</t>
  </si>
  <si>
    <t>Borrador de Escoba</t>
  </si>
  <si>
    <t>Borrador Nata Grande</t>
  </si>
  <si>
    <t>Carpeta colgante</t>
  </si>
  <si>
    <t>carpeta marron legajadora oficio</t>
  </si>
  <si>
    <t>Cinta Epson FX 1170</t>
  </si>
  <si>
    <t>Cinta Epson LX-300</t>
  </si>
  <si>
    <t>Cinta para embalar en prolipopileno</t>
  </si>
  <si>
    <t>CC</t>
  </si>
  <si>
    <t>ARCHIVO, SALVAGUARDA Y CUSTODIA DE INFORMACION</t>
  </si>
  <si>
    <t>GALONES DE LIMPIDO</t>
  </si>
  <si>
    <t>1.56.3.2.27</t>
  </si>
  <si>
    <t>GALONES DE DESINFECTANTES PARA PISOS</t>
  </si>
  <si>
    <t>1.56.3.21.2</t>
  </si>
  <si>
    <t>TRAPEADORES</t>
  </si>
  <si>
    <t>1.56.2.27.11</t>
  </si>
  <si>
    <t>ESCOBAS</t>
  </si>
  <si>
    <t>1.56.2.25.3</t>
  </si>
  <si>
    <t>ESCOBILLONES PARA LAVAR SANIRARIOS</t>
  </si>
  <si>
    <t>1.61.2.7.90</t>
  </si>
  <si>
    <t>JABÓN PARA MANOS</t>
  </si>
  <si>
    <t>1.61.4.4.18</t>
  </si>
  <si>
    <t>PAPEL HIGIÉNICO DOBLE HOJA</t>
  </si>
  <si>
    <t>1.56.3.17.1208</t>
  </si>
  <si>
    <t>JABÓN EN POLVO</t>
  </si>
  <si>
    <t>1.45.4</t>
  </si>
  <si>
    <t>INSECTICIDA EN AEROSOL</t>
  </si>
  <si>
    <t>1.56.3.18.1</t>
  </si>
  <si>
    <t>LIQUIDO LIMPIA VIDRIOS</t>
  </si>
  <si>
    <t>1.56.2.2.10</t>
  </si>
  <si>
    <t>BOLSAS NEGRAS PARA BASURA 60X90</t>
  </si>
  <si>
    <t>BOLSAS NEGRAS PARA BASURA 90X110</t>
  </si>
  <si>
    <t>BOLSAS VERDES</t>
  </si>
  <si>
    <t>BOLSAS AMARILLAS</t>
  </si>
  <si>
    <t>BOLSAS BLANCAS 4X60</t>
  </si>
  <si>
    <t>BOLSAS AZULES</t>
  </si>
  <si>
    <t>1.47.3.6.8</t>
  </si>
  <si>
    <t>MEMORIAS DDR 1GB 266 PC 2100</t>
  </si>
  <si>
    <t>1.52.2.22.2</t>
  </si>
  <si>
    <t>1.52.2.7.2</t>
  </si>
  <si>
    <t>COSEDORA BATES MODELO 550C</t>
  </si>
  <si>
    <t>1.52.2.33.2</t>
  </si>
  <si>
    <t>TIJERA MEDIANA</t>
  </si>
  <si>
    <t>PAPEL BOND 75 GRMS CARTA</t>
  </si>
  <si>
    <t>1.52.1.9.1</t>
  </si>
  <si>
    <t>LAPICEROS NEGRO GEL PUNTA FINA</t>
  </si>
  <si>
    <t>1.32.10.8.3</t>
  </si>
  <si>
    <t>CINTA DE ENMASCARAR DE 2.5 CMS ANCHO</t>
  </si>
  <si>
    <t>1.56.3.6.13</t>
  </si>
  <si>
    <t>AMBIENTADOR EN GEL</t>
  </si>
  <si>
    <t>1.61.4.7.77</t>
  </si>
  <si>
    <t>TOALLAS DESECHABLES</t>
  </si>
  <si>
    <t>1.64.5.1.78</t>
  </si>
  <si>
    <t>AZÚCAR*</t>
  </si>
  <si>
    <t>CAFÉ*</t>
  </si>
  <si>
    <t>LIMPIA VIDRIOS</t>
  </si>
  <si>
    <t>1.56.3.33.20</t>
  </si>
  <si>
    <t>JABÓN PARA LOSA</t>
  </si>
  <si>
    <t>CREMA PARA LIMPIEZA DE COMPUTADORES</t>
  </si>
  <si>
    <t>PAPEL BOND 75 GRAMOS CARTA</t>
  </si>
  <si>
    <t>PAPEL BOND 75 GRAMOS EXTRA OFICIO</t>
  </si>
  <si>
    <t>LAPICEROS TINTA NEGRA</t>
  </si>
  <si>
    <t>LAPICEROS TINTA ROJA</t>
  </si>
  <si>
    <t>1.52.1.41.80</t>
  </si>
  <si>
    <t>MARCADORES SHARPIE FINE POINT COLOR NEGRO</t>
  </si>
  <si>
    <t>MINI BLOCK ANOTACIONES (HOJA AMARILLA CUADRICULADA)</t>
  </si>
  <si>
    <t>1.52.1.76</t>
  </si>
  <si>
    <t>CARTUCHO N. 21 TINTA NEGRA IMPRESORA HP D1300</t>
  </si>
  <si>
    <t>CARTUCHO N. 21 TINTA COLOR IMPRESORA HP D1300</t>
  </si>
  <si>
    <t>CORRECTOR LIQUIDO BOLÍGRAFO</t>
  </si>
  <si>
    <t>1.52.1.68.9</t>
  </si>
  <si>
    <t>PORTAMINAS 0,7 PENTEL FIESTA</t>
  </si>
  <si>
    <t>REPUESTOS PORTAMINA 0,7</t>
  </si>
  <si>
    <t>1.52.1.45.33</t>
  </si>
  <si>
    <t>GANCHOS LEGAJADOR</t>
  </si>
  <si>
    <t>1.52.1.72.16</t>
  </si>
  <si>
    <t>CD PARA DVD-R</t>
  </si>
  <si>
    <t>BONSAI O LECTOR DE TARJETA SD</t>
  </si>
  <si>
    <t>1.52.1.62.80</t>
  </si>
  <si>
    <t>RELATADORES VERDES, FUCSIA Y AMARILLO</t>
  </si>
  <si>
    <t>TONER IMPRESORA LASERJET HP4014 REF. CC-364A</t>
  </si>
  <si>
    <t>CARTUCHO N. 95 TINTA COLOR IMPRESORA HP</t>
  </si>
  <si>
    <t>REPUESTOS PORTAMINAS 0,7</t>
  </si>
  <si>
    <t>CAFÉ</t>
  </si>
  <si>
    <t>1.61.4.4.14</t>
  </si>
  <si>
    <t>PAPEL HIGIÉNICO</t>
  </si>
  <si>
    <t>1.52.1.51.17</t>
  </si>
  <si>
    <t>LAMINA DE CORCHO 60X90 CMS</t>
  </si>
  <si>
    <t>1.52.1.22.10</t>
  </si>
  <si>
    <t>CHINCHONES CABEZA PLÁSTICA</t>
  </si>
  <si>
    <t>1.52.2.33.3</t>
  </si>
  <si>
    <t>TIJERA</t>
  </si>
  <si>
    <t>1.52.1.65.16</t>
  </si>
  <si>
    <t>ESTUCHE PLÁSTICO PARA DVD</t>
  </si>
  <si>
    <t>BOLÍGRAFO KILOMÉTRICO NEGRO 2 CAJA</t>
  </si>
  <si>
    <t>1.32.10.6.1</t>
  </si>
  <si>
    <t>CINTA TRANSPARENTE DELGADA</t>
  </si>
  <si>
    <t>CINTA IMPRESORA EPSON LQ 1070</t>
  </si>
  <si>
    <t>TONER HP CC364X</t>
  </si>
  <si>
    <t>CORRECTOR LIQUIDO BOLÍGRAFO PAPER MATE</t>
  </si>
  <si>
    <t>DULCEABRIGO BLANCO</t>
  </si>
  <si>
    <t>1.52.1.45.31</t>
  </si>
  <si>
    <t>GANCHOS LEGAJAR</t>
  </si>
  <si>
    <t xml:space="preserve">PORTAMINAS </t>
  </si>
  <si>
    <t>1.52.1.52.62</t>
  </si>
  <si>
    <t>LIBRETA MEDIANA PAPEL BOND DE LINEA</t>
  </si>
  <si>
    <t>PAPEL CARTA 75 GR</t>
  </si>
  <si>
    <t>PAPEL OFICIO 75 GR</t>
  </si>
  <si>
    <t>1.39.9.2.3</t>
  </si>
  <si>
    <t>PILAS DOBLES</t>
  </si>
  <si>
    <t>PAPEL HIGIÉNICO 2 PACAS</t>
  </si>
  <si>
    <t>BISTURI</t>
  </si>
  <si>
    <t>BOLÍGRAFO MINA ROJA</t>
  </si>
  <si>
    <t>BOLÍGRAFO MINA NEGRA</t>
  </si>
  <si>
    <t>DISKETTE 3,5 HD</t>
  </si>
  <si>
    <t>1.52.1.81.114</t>
  </si>
  <si>
    <t>PAPEL TÉRMICO FAX</t>
  </si>
  <si>
    <t>PAPEL FOTOCOPIA BOND 75 GRMS CARTA</t>
  </si>
  <si>
    <t>PAPEL FOTOCOPIA BOND 75 GRMS OFICIO</t>
  </si>
  <si>
    <t>PAPEL FOTOCOPIA BOND 75 GRMS EXTRAOFICIO</t>
  </si>
  <si>
    <t>1.52.1.4.15</t>
  </si>
  <si>
    <t>REPUESTO PORTAMINAS 0.7</t>
  </si>
  <si>
    <t>1.32.10.3.5</t>
  </si>
  <si>
    <t>CINTA TRANSPARENTE ANCHA</t>
  </si>
  <si>
    <t>CINTA DE ENMASCARAR ANCHA</t>
  </si>
  <si>
    <t>GANCHOS PLÁSTICOS PARA LEGAJAR</t>
  </si>
  <si>
    <t>REPUESTO GRAPAS</t>
  </si>
  <si>
    <t>1.52.3.8.1630</t>
  </si>
  <si>
    <t>SOBRE MANILA OFICIO</t>
  </si>
  <si>
    <t>1.52.1.56.48</t>
  </si>
  <si>
    <t>PAPEL CARBÓN PARA ESCRITURA MANO</t>
  </si>
  <si>
    <t>1.52.1.21.43</t>
  </si>
  <si>
    <t>CARTULINA AMARILLA PARA LEGAJAR</t>
  </si>
  <si>
    <t>CARPETA LEGAJADORA PLÁSTICO TRANSPARENTE</t>
  </si>
  <si>
    <t>CARPETA CELUGUIA HORIZONTAL OFICIO</t>
  </si>
  <si>
    <t>1.52.1.42.44</t>
  </si>
  <si>
    <t>FOLDER COLGATE OFICIO</t>
  </si>
  <si>
    <t>1.64.11.1.1</t>
  </si>
  <si>
    <t>AROMÁTICAS</t>
  </si>
  <si>
    <t>1.64.5.1.74</t>
  </si>
  <si>
    <t>AZÚCAR EN BOLSITAS INDIVIDUALES</t>
  </si>
  <si>
    <t>1.50.4.24.46</t>
  </si>
  <si>
    <t>VASOS DESECHABLES 5 OZ X 25 UNID</t>
  </si>
  <si>
    <t>INSECTICIDA RAID</t>
  </si>
  <si>
    <t>MULTIUSO ANTIBACTERIAL LIMPIADOR DESENGRASANTE X 500 ML</t>
  </si>
  <si>
    <t>PAPEL HIGIÉNICO DOBLE HOJA BLANCO</t>
  </si>
  <si>
    <t>CINTA IMPRESORA PANASONIC KXP 3696</t>
  </si>
  <si>
    <t>TONER HP CC 364X</t>
  </si>
  <si>
    <t>1.61.2.7.42</t>
  </si>
  <si>
    <t>JABÓN LÍQUIDO PARA MANOS 500 ML</t>
  </si>
  <si>
    <t>DULCE ABRIGO BLANCO</t>
  </si>
  <si>
    <t>1.48.1.23.3</t>
  </si>
  <si>
    <t>PAPELERAS</t>
  </si>
  <si>
    <t>MINAS 0,7</t>
  </si>
  <si>
    <t>DISKETES</t>
  </si>
  <si>
    <t>1.52.1.42.2</t>
  </si>
  <si>
    <t xml:space="preserve">FOLDER COLGATE </t>
  </si>
  <si>
    <t>CARTULINA LEGAJADORA AMARILLA</t>
  </si>
  <si>
    <t>LAPICEROS ROJOS</t>
  </si>
  <si>
    <t>PORTAMINAS</t>
  </si>
  <si>
    <t>1.52.1.17.15</t>
  </si>
  <si>
    <t>PORTABORRADORES</t>
  </si>
  <si>
    <t>1.52.1.17.17</t>
  </si>
  <si>
    <t>REPUESTO DE PORTABORRADOR</t>
  </si>
  <si>
    <t>SOBRE DE MANILA TAMAÑO OFICIO</t>
  </si>
  <si>
    <t>REPUESTOS GRAPA PARA COSEDORA</t>
  </si>
  <si>
    <t>CINTA EMPAQUE ANCHA</t>
  </si>
  <si>
    <t>1.52.2.1.16</t>
  </si>
  <si>
    <t>CALCULADORAS</t>
  </si>
  <si>
    <t>1.52.2.7.60</t>
  </si>
  <si>
    <t>COSEDORAS</t>
  </si>
  <si>
    <t>1.52.1.45.19</t>
  </si>
  <si>
    <t>CLIPS</t>
  </si>
  <si>
    <t>CLIPS MARIPOSA</t>
  </si>
  <si>
    <t>1.52.1.79.16</t>
  </si>
  <si>
    <t>REGLAS</t>
  </si>
  <si>
    <t xml:space="preserve">JABÓN LÍQUIDO PARA MANOS </t>
  </si>
  <si>
    <t>1.47.3.6.12</t>
  </si>
  <si>
    <t>MEMORIA RAM DDR 1 266 A 1 GB</t>
  </si>
  <si>
    <t xml:space="preserve">LÁPIZ NEGRO MIRADO N. 2  </t>
  </si>
  <si>
    <t>1.52.1.17.3</t>
  </si>
  <si>
    <t xml:space="preserve">BORRADOR DE NATA </t>
  </si>
  <si>
    <t>1.52.2.32.22</t>
  </si>
  <si>
    <t>TAJALÁPIZ</t>
  </si>
  <si>
    <t>1.52.1.70.231</t>
  </si>
  <si>
    <t xml:space="preserve">TINTA HUELLEROS </t>
  </si>
  <si>
    <t>1.52.1.55</t>
  </si>
  <si>
    <t>STICKER 5 X 7 CM BLANCO</t>
  </si>
  <si>
    <t>HOJAS CUADRICULADAS PQT X100</t>
  </si>
  <si>
    <t>BOLSAS PLÁSTICAS 40 X 33 CM</t>
  </si>
  <si>
    <t>SD DE 1 GIGA</t>
  </si>
  <si>
    <t>LIBRETAS A RAYAS ½ CARTA</t>
  </si>
  <si>
    <t xml:space="preserve">SACAGANCHOS </t>
  </si>
  <si>
    <t>GANCHOS PARA COSEDORA</t>
  </si>
  <si>
    <t>CINTA DE EMPACAR</t>
  </si>
  <si>
    <t xml:space="preserve">COSEDORAS </t>
  </si>
  <si>
    <t xml:space="preserve">MARCADORES PERMANENTES COLORES SURTIDOS </t>
  </si>
  <si>
    <t xml:space="preserve">RESMA PAPEL TAMAÑO CARTA </t>
  </si>
  <si>
    <t>RESALTADORES DE COLORES SURTIDOS</t>
  </si>
  <si>
    <t>LAPICEROS NEGROS</t>
  </si>
  <si>
    <t>TONER IMPRESORA XEROX PHASER 3121</t>
  </si>
  <si>
    <t>1.52.1.43.33</t>
  </si>
  <si>
    <t>ESCARAPELA 11ANCHO X 15 CM LARGO</t>
  </si>
  <si>
    <t>TONER PARA IMPRESORA HP LASERJET 4200 DTM, REFERENCIA HP Q1338A</t>
  </si>
  <si>
    <t>GANCHO LEGAJADOR</t>
  </si>
  <si>
    <t>PORTAMINAS 0,7 MM</t>
  </si>
  <si>
    <t>CARTUCHO N. 28 COLOR HP</t>
  </si>
  <si>
    <t>CARTUCHO N. 27 COLOR HP</t>
  </si>
  <si>
    <t>RESMA DE PAPEL CARTA 75 GR</t>
  </si>
  <si>
    <t>1.64.5.1.85</t>
  </si>
  <si>
    <t>AZÚCAR</t>
  </si>
  <si>
    <t>BOLÍGRAFO TINTA NEGRA</t>
  </si>
  <si>
    <t>BOLSA PLÁSTICA TRANSPARENTE CALIBRE 3” 40X60 PQTE X 100</t>
  </si>
  <si>
    <t>BOLSA PARA BASURA NEGRA TAMAÑO PAPELERA</t>
  </si>
  <si>
    <t>1.52.1.12</t>
  </si>
  <si>
    <t>BOLSA PLÁSTICA TRANSPARENTE CALIBRE 3” 30X50 PQTE POR 100</t>
  </si>
  <si>
    <t>CINTA ENMASCAR</t>
  </si>
  <si>
    <t>CINTA TRANSPARENTE PARA EMPACAR ANCHA</t>
  </si>
  <si>
    <t>CORRECTOR DE TINTA</t>
  </si>
  <si>
    <t>1.52.2.12.89</t>
  </si>
  <si>
    <t xml:space="preserve">FECHADOR </t>
  </si>
  <si>
    <t>FORMAS CONTINUAS CARTA A 1 PARTE</t>
  </si>
  <si>
    <t>GANCHOS PARA LEGAJAR PLÁSTICOS</t>
  </si>
  <si>
    <t>1.52.1.6.54</t>
  </si>
  <si>
    <t>LEGAJADOR AZ TAMAÑO OFICIO</t>
  </si>
  <si>
    <t>1.52.1.6.6</t>
  </si>
  <si>
    <t>LEGAJADOR AZ TAMAÑO CARTA</t>
  </si>
  <si>
    <t>1.52.2.25.11</t>
  </si>
  <si>
    <t>MICROPUNTA NEGRO</t>
  </si>
  <si>
    <t>PORTABORRADOR</t>
  </si>
  <si>
    <t>PORTAMINAS 0.7 MM</t>
  </si>
  <si>
    <t>1.52.1.44.7</t>
  </si>
  <si>
    <t>REPUESTOS PARA PORTAMINAS 0.7 MM</t>
  </si>
  <si>
    <t>REPUESTOS PARA PORTABORRADOR</t>
  </si>
  <si>
    <t xml:space="preserve">SACA GANCHOS </t>
  </si>
  <si>
    <t>TONER IMPRESORA LASERJET HP 4014 REF. CC-364ª</t>
  </si>
  <si>
    <t xml:space="preserve">BOLÍGRAFOS MINA AZUL </t>
  </si>
  <si>
    <t>RESMA PAPEL CARTA</t>
  </si>
  <si>
    <t>LÁPIZ</t>
  </si>
  <si>
    <t>TAJA LÁPIZ</t>
  </si>
  <si>
    <t xml:space="preserve">RESALTADORES SURTIDOS </t>
  </si>
  <si>
    <t>MARCADORES SURTIDOS</t>
  </si>
  <si>
    <t>1.56.2.20.1</t>
  </si>
  <si>
    <t>TAPABOCAS GRUESO</t>
  </si>
  <si>
    <t>1.56.2.11.52</t>
  </si>
  <si>
    <t>GUANTES TALLAS SURTIDAS S, M Y L</t>
  </si>
  <si>
    <t>1.52.2.20.229</t>
  </si>
  <si>
    <t>NUMERADOR AUTOMÁTICO</t>
  </si>
  <si>
    <t>1.52.1.70.181</t>
  </si>
  <si>
    <t>TINTA PARA NUMERADOR</t>
  </si>
  <si>
    <t>BOLÍGRAFOS 20 NEGROS Y 40 AZULES</t>
  </si>
  <si>
    <t>1.52.1.9.41</t>
  </si>
  <si>
    <t>LAPICERO NEGRO GEL PUNTA FINA</t>
  </si>
  <si>
    <t>LÁPIZ MINA NEGRA</t>
  </si>
  <si>
    <t>1.52.1.41.24</t>
  </si>
  <si>
    <t>MARCADOR BORRA SECO VARIOS COLORES</t>
  </si>
  <si>
    <t>TINTA PARA RECARGAR MARCADOR BORRABLE NEGRA, AZUL, ROJA, VERDE</t>
  </si>
  <si>
    <t>PAPEL BOND 75 GRMS FOTOCOPIA CARTA</t>
  </si>
  <si>
    <t>TONER PARA IMPRESORA HP LASER  P-4014N</t>
  </si>
  <si>
    <t>TONER KYOCERA TTK-17MITA FS 1000</t>
  </si>
  <si>
    <t>POTE CARTRIDGE KONICA MINOLTA DIGITAL DI 250/350</t>
  </si>
  <si>
    <t>DETERGENTE EN POLVO</t>
  </si>
  <si>
    <t>JABÓN LAVALOSA</t>
  </si>
  <si>
    <t xml:space="preserve">JABÓN PARA MANOS </t>
  </si>
  <si>
    <t>AMBIENTADOR EN SPRAY</t>
  </si>
  <si>
    <t>1.52.2.7.82</t>
  </si>
  <si>
    <t>1.40.2.1.4</t>
  </si>
  <si>
    <t>BOMBILLO AHORRADOR 40W</t>
  </si>
  <si>
    <t>1.52.1.50</t>
  </si>
  <si>
    <t>RECARGA DE THONER HP  DESKJET 3820 # 15 NEGRO.</t>
  </si>
  <si>
    <t>RECARGA DE THONER HP  LASERJET 1320N # 49A NEGRO.</t>
  </si>
  <si>
    <t>TONER IMPRESORA HP 1360 COLOR NEGRO</t>
  </si>
  <si>
    <t>TONER IMPRESORA HP 4250-4350 COLOR NEGRO</t>
  </si>
  <si>
    <t>1.37.7</t>
  </si>
  <si>
    <t>CONECTORES RJ 45</t>
  </si>
  <si>
    <t>CONVERTIDORES DE CORRIENTE DE POLO A TIERRA A NORMAL</t>
  </si>
  <si>
    <t>EXTENSIONES ENCAUCHETADAS CON CLAVIJAS POLO A TIERRA DE 2 M.</t>
  </si>
  <si>
    <t xml:space="preserve">PAPEL BOND 75 GRAMOS OFICIO </t>
  </si>
  <si>
    <t>PAPEL BOND 75 GRAMOS EXTRAOFICIO</t>
  </si>
  <si>
    <t>THONER HP 3820 NEGRO</t>
  </si>
  <si>
    <t>THONER HP 3820 COLOR</t>
  </si>
  <si>
    <t xml:space="preserve">GANCHOS PARA LEGAJAR </t>
  </si>
  <si>
    <t>REPUESTOS PARA PORTAMINAS 0,7 MM</t>
  </si>
  <si>
    <t>MARCADORES BORRA SECO SURTIDO</t>
  </si>
  <si>
    <t>1.32.10.3.1</t>
  </si>
  <si>
    <t>1.61.4.7.1</t>
  </si>
  <si>
    <t>TOALLLAS PARA MANOS DESECHABLES BLANCAS</t>
  </si>
  <si>
    <t>1.50.4.24.273</t>
  </si>
  <si>
    <t>VASO DESECHABLE 7 OZ</t>
  </si>
  <si>
    <t>1.25.1.12.1</t>
  </si>
  <si>
    <t>DISPENSADOR DE JABÓN LÍQUIDO MANOS (ENVASE PARED))</t>
  </si>
  <si>
    <t>AMBIENTADOR SPRAY GLADE FRUTAS TROPICALES</t>
  </si>
  <si>
    <t>5</t>
  </si>
  <si>
    <t>1.52.1.8.16</t>
  </si>
  <si>
    <t>CARTUCHO NO. 22 TINTA  NEGRA IMPRESORA HP D1300</t>
  </si>
  <si>
    <t>CARTUCHO NO. 22 TINTA A COLOR IMPRESORA HP D1300</t>
  </si>
  <si>
    <t xml:space="preserve">CARTULINA LEGAJADORA AMARILLA </t>
  </si>
  <si>
    <t>CARPETAS CELUGUIA OFICIO</t>
  </si>
  <si>
    <t>TONER PARA KYOCERA TK-112</t>
  </si>
  <si>
    <t>TONER PARA HP LASER JET P4014N</t>
  </si>
  <si>
    <t>PAPEL CARTA</t>
  </si>
  <si>
    <t>PAPEL OFICIO</t>
  </si>
  <si>
    <t>PAPEL EXTRA OFICIO</t>
  </si>
  <si>
    <t>PORTAMINAS 0.7</t>
  </si>
  <si>
    <t>LAPICERO NEGRO</t>
  </si>
  <si>
    <t>LAPICERO ROJO</t>
  </si>
  <si>
    <t>MICROPUNTA ROJO</t>
  </si>
  <si>
    <t>MARCADOR PERMANENTE PUNTA FINA</t>
  </si>
  <si>
    <t>1.52.1.24.11</t>
  </si>
  <si>
    <t>CUADERNO CUADRICULADO PEQUEÑO**</t>
  </si>
  <si>
    <t>LEGAJADORES AZ TAMAÑO OFICIO</t>
  </si>
  <si>
    <t>1.52.1.11.1</t>
  </si>
  <si>
    <t>BANDAS DE CAUCHO</t>
  </si>
  <si>
    <t>MARCADOR NEGRO DE CDS</t>
  </si>
  <si>
    <t>MINAS 0.7 MM</t>
  </si>
  <si>
    <t>BOLÍGRAFOS MINA AZUL</t>
  </si>
  <si>
    <t>BORRADOR DE NATA</t>
  </si>
  <si>
    <t>1.52.1.59.70</t>
  </si>
  <si>
    <t>TABLAS DE APOYO</t>
  </si>
  <si>
    <t>LÁPIZ **</t>
  </si>
  <si>
    <t>RESALTADORES SURTIDOS</t>
  </si>
  <si>
    <t>BOLSA PLÁSTICA TRANSPARENTE CALIBRE 3” 30 X 50</t>
  </si>
  <si>
    <t>PORTAMINAS 0,7</t>
  </si>
  <si>
    <t xml:space="preserve">BLOCK RAYADO MEDIA CARTA </t>
  </si>
  <si>
    <t>1.52.1.73.7</t>
  </si>
  <si>
    <t>DVD</t>
  </si>
  <si>
    <t>CD REGRABABLE</t>
  </si>
  <si>
    <t>1.52.1.72.2</t>
  </si>
  <si>
    <t xml:space="preserve">CD </t>
  </si>
  <si>
    <t>1.52.1.48.28</t>
  </si>
  <si>
    <t>PEGANTE EN BARRA</t>
  </si>
  <si>
    <t>PERFORADORAS</t>
  </si>
  <si>
    <t>MARCADOR BORRABLE</t>
  </si>
  <si>
    <t>CINTA IMPRESORA LX300</t>
  </si>
  <si>
    <t>SOBRE DE MANILA OFICIO</t>
  </si>
  <si>
    <t>GANCHO MARIPOSA</t>
  </si>
  <si>
    <t>GANCHO CLIP PEQUEÑO</t>
  </si>
  <si>
    <t>MARCADOR PARA CD</t>
  </si>
  <si>
    <t>1.52.2.33.8</t>
  </si>
  <si>
    <t>TIJERAS MEDIANAS</t>
  </si>
  <si>
    <t>MEMORIA USB 2 GIGA</t>
  </si>
  <si>
    <t>CD PARA DVD+R</t>
  </si>
  <si>
    <t>BOLÍGRAFO TINTA ROJA</t>
  </si>
  <si>
    <t>TONER IMPRESORA LASERJET HP 4014 REF. CC-364A</t>
  </si>
  <si>
    <t>CARTUCHO N. 98 TINTA NEGRA IMPRESORA HP – DESKJET</t>
  </si>
  <si>
    <t>PORTA MINAS 0.7 MM</t>
  </si>
  <si>
    <t>1.52.1.22.14</t>
  </si>
  <si>
    <t>GANCHOS PARA LEGAJAR PLÁSTICO</t>
  </si>
  <si>
    <t>COSEDORA</t>
  </si>
  <si>
    <t>JABÓN LIQUIDO PARA MANOS PEQUEÑO (DISPENSADOR)</t>
  </si>
  <si>
    <t>1.52.1.36.2</t>
  </si>
  <si>
    <t>RESPUESTO CUCHILLAS BISTURI</t>
  </si>
  <si>
    <t>BISTURÍ GRANDE</t>
  </si>
  <si>
    <t>MARCADORES SURTIDOS BORRA SECO</t>
  </si>
  <si>
    <t>PILAS AA</t>
  </si>
  <si>
    <t>1.39.9.2.8</t>
  </si>
  <si>
    <t>PILAS AAA</t>
  </si>
  <si>
    <t>1.39.10.1.2</t>
  </si>
  <si>
    <t>PILAS RECARGABLE</t>
  </si>
  <si>
    <t>1.42.1</t>
  </si>
  <si>
    <t>DOLEX  X 100 UND</t>
  </si>
  <si>
    <t>1.42.1.10</t>
  </si>
  <si>
    <t>ISODINE</t>
  </si>
  <si>
    <t>ALCOHOL</t>
  </si>
  <si>
    <t>COLBÓN</t>
  </si>
  <si>
    <t>PEGASTICK EN BARRA</t>
  </si>
  <si>
    <t>RESMA PAPEL OFICIO</t>
  </si>
  <si>
    <t>PORTA MINAS 0.7 MM X 12 UND</t>
  </si>
  <si>
    <t>REPUESTOS PARA PORTAMINAS 0.7 MM X 12 UND</t>
  </si>
  <si>
    <t>RESALTADOR SURTIDO</t>
  </si>
  <si>
    <t>MEMORIAS USB 2 GB DATA TRAVELE</t>
  </si>
  <si>
    <t>PAPEL FOTOCOPIA BOND 75 GR CARTA</t>
  </si>
  <si>
    <t>MULTIUSO ANTIBACTERIAL LIMPIADOR DESENGRASANTE 500 ML.</t>
  </si>
  <si>
    <t>SERVILLETAS</t>
  </si>
  <si>
    <t>AZÚCAR EN BOLSITAS INDIVIDUALES ( 200 SOBRES)</t>
  </si>
  <si>
    <t>VASOS DESECHABLES 7 OZ X 25 UNIDADES</t>
  </si>
  <si>
    <t>RECARGA EXTINTOR ABC – 10 LIBRAS</t>
  </si>
  <si>
    <t>RECARGA EXTINTOR ABC – 20 LIBRAS</t>
  </si>
  <si>
    <t>RECARGA EXTINTOR AGUA 2,5 GALONES</t>
  </si>
  <si>
    <t>RECARGA CO2 DE 15 LIBRAS</t>
  </si>
  <si>
    <t>RECARGA CO2 DE 10 LIBRAS</t>
  </si>
  <si>
    <t>RECARGA EXTINTOR SOLKAFLAN DE 3,700 GRAMOS</t>
  </si>
  <si>
    <t>ABRAZADERAS PLÁSTICAS PARA SUJETAR MANGUERA</t>
  </si>
  <si>
    <t>1.70.1</t>
  </si>
  <si>
    <t>AVISOS DE IDENTIFICACIÓN</t>
  </si>
  <si>
    <t>MEMORIA RAM DDR1 DE 1 GB BUS 266</t>
  </si>
  <si>
    <t>MEMORIA RAM DDR2 DE 1 GB BUS 667</t>
  </si>
  <si>
    <t>Instalacion  y mantenimiento  de aires</t>
  </si>
  <si>
    <t>Alquiler  de Equipos</t>
  </si>
  <si>
    <t>Alquiler  de fotocopiadora</t>
  </si>
  <si>
    <t>Alquiler  de Equipos  de computo</t>
  </si>
  <si>
    <t>Monitoreo  y  seguridad</t>
  </si>
  <si>
    <t>Alquiler  de Fotocopias</t>
  </si>
  <si>
    <t>Alquiler  de equipos</t>
  </si>
  <si>
    <t>1.52.1.52</t>
  </si>
  <si>
    <t>1.61.1.4.6</t>
  </si>
  <si>
    <t>1.52.1.17</t>
  </si>
  <si>
    <t>1.52.1.35</t>
  </si>
  <si>
    <t>1.32.4.4</t>
  </si>
  <si>
    <t>1.66.1</t>
  </si>
  <si>
    <t>1.40.1</t>
  </si>
  <si>
    <t>1.52.1.44</t>
  </si>
  <si>
    <r>
      <t>Importante</t>
    </r>
    <r>
      <rPr>
        <sz val="10"/>
        <rFont val="Arial"/>
        <family val="2"/>
      </rPr>
      <t>: De conformidad con el artículo 1 del Acuerdo 0004 de 2005, se define Plan de Compras como: Plan de adquisiciones de bienes, servicios y obra pública de las entidades y particulares que manejan recursos públicos, independientemente del rubro presupuestal que se afecte, ya sea de funcionamiento o de inversión”</t>
    </r>
  </si>
  <si>
    <t>Tajalápiz Elaborado En Metal Con 1 Orificio, De Tamaño Minas De 2 Mm, Con Depósito, Forma De Uso Manual, Con Dispositivo Para Sujeción En Superficies.</t>
  </si>
  <si>
    <t>1.30.1.28.1</t>
  </si>
  <si>
    <t>Tijeras Para Multiusos, Con Longitud Total De 8", Hoja De Acero, Mango De Plástico, Nacionales</t>
  </si>
  <si>
    <t>1.52.1.62.6</t>
  </si>
  <si>
    <t>Resaltador Desechable, Contenido De Tinta Mayor A 2,5 G Y Menor O Igual A 5 G, De Punta Redonda, Elaborada En Felpa Acrílica, Para Realizar 1 Trazo .  (Varios Colores)</t>
  </si>
  <si>
    <t>1.52.1.9.25</t>
  </si>
  <si>
    <t>Bolígrafo desechable, tinta invisible, en plástico, presentación por 1 und, retráctil. (Micropunta negro )</t>
  </si>
  <si>
    <t>1.52.1.29.13</t>
  </si>
  <si>
    <t>Diskette de 3.5 HD, con recubrimiento en teflón en la superficie del disco, de laminilla metálica, por 10 und.</t>
  </si>
  <si>
    <t>Rollo De Papel Para Fax, En Papel Térmico, Sin Impresión, De 21 Cm De Ancho Y 30 M De Largo, Por 1 Und.</t>
  </si>
  <si>
    <t>1.52.3.8.1155</t>
  </si>
  <si>
    <t>Sobre Bolsa, En Papel Manila De 75 G/M2, De Tamaño 10.5x16.0cm, Con Burbuja Plástica De Amortiguación, Presentación Exterior Sin Ventanilla, De Tipo Solapa Universal Y Autoadhesiva.(Sobre De Manila Carta)</t>
  </si>
  <si>
    <t>1.52.3.8.1161</t>
  </si>
  <si>
    <t>Sobre Bolsa, En Papel Manila De 75 G/M2, De Tamaño 23.4x12.0cm, Con Burbuja Plástica De Amortiguación, Presentación Exterior Sin Ventanilla, De Tipo Solapa Universal Y Autoadhesiva.(Sobre De Manila Oficio )</t>
  </si>
  <si>
    <t>1.52.3.8.1951</t>
  </si>
  <si>
    <t>Sobre bolsa, en papel manila de 90 g/m2, de tamaño 30.0x42.0cm, sin burbuja plástica de amortiguación, presentación exterior con impresión, de tipo solapa universal y engomada. (Sobre De Manila ExtraOficio )</t>
  </si>
  <si>
    <t>1.52.3.8.78</t>
  </si>
  <si>
    <t>Sobre común, en papel bond de 75 g/m2, de tamaño 16.0x9.0cm, sin impresión interior, presentación exterior con ventanilla de acetato, de tipo solapa lateral y autoadhesiva. (sobre carta con ventanilla)</t>
  </si>
  <si>
    <t>1.52.1.11.17</t>
  </si>
  <si>
    <t xml:space="preserve">Banditas de caucho ref 18 70m.m. de largo y 2 m.m. ancho </t>
  </si>
  <si>
    <t>1.52.1.48.25</t>
  </si>
  <si>
    <t>Pegante En Barra En Presentación De 20 G Sin Glicerina.(Mediano )</t>
  </si>
  <si>
    <t>1.52.1.44.15</t>
  </si>
  <si>
    <t>Mina Para Portaminas 0.7, Con Diámetro De Escritura Aproximado De 0,7 Mm, Con Tonalidad De Escritura HB, Por 12 Und.</t>
  </si>
  <si>
    <t>1.52.1.68.4</t>
  </si>
  <si>
    <t>Portaminas Con Punta Y Clip Elaborado En Plástico Con Diámetro Para Mina Mayor A 0.5 Mm Y Menor O Igual A 0.7 Mm, Zona De Agarre En Plástico, Con Borrador, Sin Afilaminas .(Portaminas 0.7)</t>
  </si>
  <si>
    <t>1.52.1.47.3</t>
  </si>
  <si>
    <t>Indice Para Pastas, De Tamaño 18,5 X 27 Cm, Elaboradas En Cartulina, Por Juegos De 20 Und.(Indice Para Az)</t>
  </si>
  <si>
    <t>1.52.2.27.1</t>
  </si>
  <si>
    <t xml:space="preserve">Sacaganchos para grapa No.10 elaborado en metal, con un peso mayor a 33 y menor o igual a 75 g . </t>
  </si>
  <si>
    <t>1.31.1.29.46</t>
  </si>
  <si>
    <t>Regla Para Metalistería Rígida Clásica, Con Longitud De 30 Cm Y Fabricada En Plástico</t>
  </si>
  <si>
    <t>1.52.1.45.49</t>
  </si>
  <si>
    <t>Gancho tipo grapa, referencia 13/10 , en alambre metálico cobrizado, por 5000 und. (Grapa Standar )</t>
  </si>
  <si>
    <t>1.52.1.45.69</t>
  </si>
  <si>
    <t>Gancho Tipo Grapa, Referencia 23/8 , En Alambre Metálico Cobrizado, Por 5000 Und. (Grapa Industrial REF: 23-8)</t>
  </si>
  <si>
    <t>1.56.2.11.6</t>
  </si>
  <si>
    <t>Guante de látex natural, talla 9 pulgadas, con ribete, calibre 16 mili pulgadas. (Guantes de cirugía)</t>
  </si>
  <si>
    <t>1.60.15.2.13</t>
  </si>
  <si>
    <t>Careta para medicina y veterinaria, careta en plástico, con visor acetato, permite el uso de careta y tapaboca (Tapabocas desechable)</t>
  </si>
  <si>
    <t>1.52.1.66.1</t>
  </si>
  <si>
    <t>Porta documentos de mesa, en plástico, con regla, ajustable (Copy holder vertical )</t>
  </si>
  <si>
    <t>1.52.1.14.2</t>
  </si>
  <si>
    <t>Bisturí elaborado en plástico, tamaño de la cuchilla de 18 mm, con bloqueo de la cuchilla y con corta cuchilla</t>
  </si>
  <si>
    <t>Toner Hp Laser Jep Q5942x  Para Impresora 4250/4350 Toner HP referencia Laserjet 4200, de un color</t>
  </si>
  <si>
    <t>Toner Impresora Xerox Phaser 3121ref:109r00725 Laser Toner Xerox referencia DocuPrint N3225 , de un color</t>
  </si>
  <si>
    <t>1.52.1.75.26</t>
  </si>
  <si>
    <t>Toner H.P C7115X Toner HP referencia Laserjet 1200, de un color. (TONER HP LASER JET C7115X PARA IMPRESORA 1200 SERIES)</t>
  </si>
  <si>
    <t>1.52.1.75.115</t>
  </si>
  <si>
    <t>Toner H.P Laser Jet C3903A. Toner HP referencia Laserjet 6P, de un color</t>
  </si>
  <si>
    <t>Toner SANSUMG ML-4550 Series (E)</t>
  </si>
  <si>
    <t>Papel Bond 75gr Fotocopia Carta Papel bond, de 75 g/m2, tamaño carta, por resma de 500 hojas</t>
  </si>
  <si>
    <t>Papel Bond 75gr Fotocopia Oficio, Papel bond, de 75 g/m2, tamaño oficio, por resma de 500 hojas</t>
  </si>
  <si>
    <t>Papel Bond 75gr Fotocopia Extra Oficio. Papel bond, de 75 g/m2, tamaño extra oficio, por resma de 500 hojas.</t>
  </si>
  <si>
    <t>Carperta Aleta Oficio Horizontal. Fólder celuguía horizontal, en cartón de 300 g/m2 , con capacidad de hasta 200 hojas, con portaguía plástica fija, presentación por 1 und, tamaño oficio.</t>
  </si>
  <si>
    <t>Carperta Aleta Oficio Vertical. Fólder celuguía vertical, en cartón de 300 g/m2 , con capacidad de hasta 200 hojas, con portaguía plástica fija inferior, presentación por 1 und, tamaño oficio.</t>
  </si>
  <si>
    <t>1.52.1.9.2</t>
  </si>
  <si>
    <r>
      <t xml:space="preserve">Bolígrafo desechable </t>
    </r>
    <r>
      <rPr>
        <b/>
        <sz val="10"/>
        <rFont val="Arial"/>
        <family val="2"/>
      </rPr>
      <t>Mina Azul</t>
    </r>
    <r>
      <rPr>
        <sz val="10"/>
        <rFont val="Arial"/>
        <family val="2"/>
      </rPr>
      <t xml:space="preserve">, en pasta, presentación por 1 und, con tapa. </t>
    </r>
  </si>
  <si>
    <r>
      <t xml:space="preserve">Bolígrafo desechable </t>
    </r>
    <r>
      <rPr>
        <b/>
        <sz val="10"/>
        <rFont val="Arial"/>
        <family val="2"/>
      </rPr>
      <t>Mina Roja</t>
    </r>
    <r>
      <rPr>
        <sz val="10"/>
        <rFont val="Arial"/>
        <family val="2"/>
      </rPr>
      <t xml:space="preserve">, en pasta, presentación por 1 und, con tapa. </t>
    </r>
  </si>
  <si>
    <r>
      <t xml:space="preserve">Bolígrafo desechable </t>
    </r>
    <r>
      <rPr>
        <b/>
        <sz val="10"/>
        <rFont val="Arial"/>
        <family val="2"/>
      </rPr>
      <t>Mina Negra</t>
    </r>
    <r>
      <rPr>
        <sz val="10"/>
        <rFont val="Arial"/>
        <family val="2"/>
      </rPr>
      <t xml:space="preserve">, en pasta, presentación por 1 und, con tapa. </t>
    </r>
  </si>
  <si>
    <t>1.52.1.41.1721</t>
  </si>
  <si>
    <t>1.52.1.41.1678</t>
  </si>
  <si>
    <t>1.42.6.162.1</t>
  </si>
  <si>
    <t>1.42.6.61.20</t>
  </si>
  <si>
    <t>Nylon monofilamento, de calibre 8-0 a 10-0, de aguja Curva progresiva,redonda (micropunta cortante),100 micras,4-5 mm, longitud de hebra de 8-15 cm, en unidad (Micropunta negro )</t>
  </si>
  <si>
    <t>1.52.1.45.29</t>
  </si>
  <si>
    <t>Gancho tipo legajador, gancho, pisador y corredera en polipropileno transparente, por 20 juegos.</t>
  </si>
  <si>
    <t>Mina Para Portaminas 0.7, Con Diámetro De Escritura Aproximado De 0,7 Mm, Con Tonalidad De Escritura HB, Por 12 minas.</t>
  </si>
  <si>
    <t>Limpiador Multiuso 500 - 1000 GR Polvo ( limpiador en polvo)</t>
  </si>
  <si>
    <t xml:space="preserve">Jabon tocador </t>
  </si>
  <si>
    <t>Esponja de plástico, presentación por 1 und. (abrasivo)</t>
  </si>
  <si>
    <t>1.56.3.10.30</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</si>
</sst>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240A]\ #,##0;[$$-240A]\ \-#,##0"/>
    <numFmt numFmtId="181" formatCode="_-* #,##0\ _€_-;\-* #,##0\ _€_-;_-* &quot;-&quot;??\ _€_-;_-@_-"/>
    <numFmt numFmtId="182" formatCode="&quot;$&quot;\ #,##0;[Red]&quot;$&quot;\ #,##0"/>
    <numFmt numFmtId="183" formatCode="#,##0_ ;\-#,##0\ "/>
    <numFmt numFmtId="184" formatCode="_ * #,##0.00_ ;_ * \-#,##0.00_ ;_ * \-??_ ;_ @_ "/>
    <numFmt numFmtId="185" formatCode="_ * #,##0_ ;_ * \-#,##0_ ;_ * &quot;-&quot;??_ ;_ @_ "/>
    <numFmt numFmtId="186" formatCode="_(&quot;$&quot;* #,##0.00_);_(&quot;$&quot;* \(#,##0.00\);_(&quot;$&quot;* &quot;-&quot;??_);_(@_)"/>
    <numFmt numFmtId="187" formatCode="_ [$€-2]\ * #,##0.00_ ;_ [$€-2]\ * \-#,##0.00_ ;_ [$€-2]\ * &quot;-&quot;??_ "/>
    <numFmt numFmtId="188" formatCode="_ [$$-240A]\ * #,##0.00_ ;_ [$$-240A]\ * \-#,##0.00_ ;_ [$$-240A]\ * &quot;-&quot;??_ ;_ @_ "/>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_ ;\-0\ "/>
    <numFmt numFmtId="194" formatCode="&quot;$&quot;\ #,##0"/>
    <numFmt numFmtId="195" formatCode="_-* #,##0.00\ _P_t_a_-;\-* #,##0.00\ _P_t_a_-;_-* &quot;-&quot;??\ _P_t_a_-;_-@_-"/>
  </numFmts>
  <fonts count="28">
    <font>
      <sz val="10"/>
      <name val="Arial"/>
      <family val="0"/>
    </font>
    <font>
      <sz val="10"/>
      <color indexed="9"/>
      <name val="Arial"/>
      <family val="2"/>
    </font>
    <font>
      <b/>
      <sz val="10"/>
      <name val="Arial"/>
      <family val="2"/>
    </font>
    <font>
      <b/>
      <sz val="10"/>
      <color indexed="53"/>
      <name val="Arial"/>
      <family val="2"/>
    </font>
    <font>
      <b/>
      <sz val="10"/>
      <color indexed="9"/>
      <name val="Arial"/>
      <family val="2"/>
    </font>
    <font>
      <sz val="8"/>
      <name val="Arial"/>
      <family val="0"/>
    </font>
    <font>
      <b/>
      <sz val="8"/>
      <name val="Tahoma"/>
      <family val="0"/>
    </font>
    <font>
      <sz val="8"/>
      <name val="Tahoma"/>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s>
  <cellStyleXfs count="66">
    <xf numFmtId="4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4" fillId="4" borderId="0" applyNumberFormat="0" applyBorder="0" applyAlignment="0" applyProtection="0"/>
    <xf numFmtId="0" fontId="19" fillId="16" borderId="1" applyNumberFormat="0" applyAlignment="0" applyProtection="0"/>
    <xf numFmtId="0" fontId="21" fillId="17" borderId="2" applyNumberFormat="0" applyAlignment="0" applyProtection="0"/>
    <xf numFmtId="0" fontId="20" fillId="0" borderId="3" applyNumberFormat="0" applyFill="0" applyAlignment="0" applyProtection="0"/>
    <xf numFmtId="0" fontId="13" fillId="0" borderId="0" applyNumberForma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7" fillId="7" borderId="1" applyNumberFormat="0" applyAlignment="0" applyProtection="0"/>
    <xf numFmtId="187"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22" borderId="0" applyNumberFormat="0" applyBorder="0" applyAlignment="0" applyProtection="0"/>
    <xf numFmtId="0" fontId="0" fillId="0" borderId="0">
      <alignment/>
      <protection/>
    </xf>
    <xf numFmtId="43" fontId="0" fillId="0" borderId="0" applyFont="0" applyFill="0" applyBorder="0" applyAlignment="0" applyProtection="0"/>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24" fillId="0" borderId="9" applyNumberFormat="0" applyFill="0" applyAlignment="0" applyProtection="0"/>
  </cellStyleXfs>
  <cellXfs count="74">
    <xf numFmtId="0" fontId="0" fillId="0" borderId="0" xfId="0" applyNumberFormat="1" applyAlignment="1">
      <alignment/>
    </xf>
    <xf numFmtId="1" fontId="2" fillId="0" borderId="0" xfId="0" applyNumberFormat="1" applyFont="1" applyAlignment="1">
      <alignment horizontal="left"/>
    </xf>
    <xf numFmtId="1" fontId="0" fillId="0" borderId="0" xfId="0" applyNumberFormat="1" applyFont="1" applyAlignment="1">
      <alignment horizontal="right"/>
    </xf>
    <xf numFmtId="0" fontId="0" fillId="0" borderId="0" xfId="0" applyNumberFormat="1" applyFont="1" applyAlignment="1">
      <alignment horizontal="left"/>
    </xf>
    <xf numFmtId="49" fontId="4" fillId="24" borderId="10" xfId="0" applyNumberFormat="1" applyFont="1" applyFill="1" applyBorder="1" applyAlignment="1">
      <alignment horizontal="center" wrapText="1"/>
    </xf>
    <xf numFmtId="1" fontId="4" fillId="24" borderId="11" xfId="0" applyNumberFormat="1" applyFont="1" applyFill="1" applyBorder="1" applyAlignment="1">
      <alignment horizontal="center" wrapText="1"/>
    </xf>
    <xf numFmtId="0" fontId="4" fillId="24" borderId="12" xfId="0" applyNumberFormat="1" applyFont="1" applyFill="1" applyBorder="1" applyAlignment="1">
      <alignment horizontal="center" wrapText="1"/>
    </xf>
    <xf numFmtId="0" fontId="0" fillId="0" borderId="13" xfId="0" applyNumberFormat="1" applyFont="1" applyBorder="1" applyAlignment="1">
      <alignment horizontal="left"/>
    </xf>
    <xf numFmtId="1" fontId="2" fillId="0" borderId="13" xfId="0" applyNumberFormat="1" applyFont="1" applyBorder="1" applyAlignment="1">
      <alignment horizontal="left"/>
    </xf>
    <xf numFmtId="0" fontId="0" fillId="0" borderId="14" xfId="0" applyNumberFormat="1" applyFont="1" applyFill="1" applyBorder="1" applyAlignment="1">
      <alignment horizontal="left" vertical="center" wrapText="1"/>
    </xf>
    <xf numFmtId="171" fontId="0" fillId="0" borderId="14" xfId="49" applyFont="1" applyFill="1" applyBorder="1" applyAlignment="1">
      <alignment horizontal="left" vertical="center" wrapText="1"/>
    </xf>
    <xf numFmtId="43" fontId="0" fillId="0" borderId="14" xfId="0" applyFont="1" applyFill="1" applyBorder="1" applyAlignment="1">
      <alignment horizontal="left" vertical="center" wrapText="1"/>
    </xf>
    <xf numFmtId="1" fontId="0" fillId="0" borderId="14" xfId="0" applyNumberFormat="1" applyFont="1" applyFill="1" applyBorder="1" applyAlignment="1">
      <alignment horizontal="center" vertical="center" wrapText="1"/>
    </xf>
    <xf numFmtId="43" fontId="0" fillId="0" borderId="14" xfId="0" applyFont="1" applyFill="1" applyBorder="1" applyAlignment="1">
      <alignment horizontal="left" wrapText="1"/>
    </xf>
    <xf numFmtId="1" fontId="0" fillId="0" borderId="14" xfId="0" applyNumberFormat="1" applyFont="1" applyFill="1" applyBorder="1" applyAlignment="1">
      <alignment horizontal="center" wrapText="1"/>
    </xf>
    <xf numFmtId="43" fontId="0" fillId="0" borderId="14" xfId="55" applyFont="1" applyFill="1" applyBorder="1" applyAlignment="1">
      <alignment horizontal="left" vertical="top" wrapText="1"/>
    </xf>
    <xf numFmtId="1" fontId="0" fillId="0" borderId="14" xfId="55" applyNumberFormat="1" applyFont="1" applyFill="1" applyBorder="1" applyAlignment="1">
      <alignment horizontal="center" vertical="center" wrapText="1"/>
    </xf>
    <xf numFmtId="0" fontId="0" fillId="0" borderId="14" xfId="55" applyNumberFormat="1" applyFont="1" applyFill="1" applyBorder="1" applyAlignment="1">
      <alignment horizontal="left" vertical="top" wrapText="1"/>
    </xf>
    <xf numFmtId="43" fontId="0" fillId="0" borderId="14" xfId="0" applyFont="1" applyFill="1" applyBorder="1" applyAlignment="1">
      <alignment horizontal="left" vertical="top" wrapText="1"/>
    </xf>
    <xf numFmtId="1" fontId="0" fillId="0" borderId="14" xfId="0" applyNumberFormat="1" applyFont="1" applyFill="1" applyBorder="1" applyAlignment="1" applyProtection="1">
      <alignment horizontal="center" vertical="center" wrapText="1"/>
      <protection hidden="1"/>
    </xf>
    <xf numFmtId="49" fontId="1" fillId="0" borderId="0" xfId="0" applyNumberFormat="1" applyFont="1" applyAlignment="1" applyProtection="1">
      <alignment horizontal="left"/>
      <protection hidden="1"/>
    </xf>
    <xf numFmtId="0" fontId="2" fillId="0" borderId="0" xfId="0" applyNumberFormat="1" applyFont="1" applyAlignment="1">
      <alignment/>
    </xf>
    <xf numFmtId="0" fontId="4" fillId="24" borderId="12" xfId="0" applyNumberFormat="1" applyFont="1" applyFill="1" applyBorder="1" applyAlignment="1">
      <alignment horizontal="center"/>
    </xf>
    <xf numFmtId="49" fontId="0" fillId="0" borderId="15" xfId="0" applyNumberFormat="1" applyFont="1" applyBorder="1" applyAlignment="1">
      <alignment horizontal="left"/>
    </xf>
    <xf numFmtId="0" fontId="0" fillId="0" borderId="16" xfId="0" applyNumberFormat="1" applyFont="1" applyBorder="1" applyAlignment="1">
      <alignment horizontal="left"/>
    </xf>
    <xf numFmtId="49" fontId="0" fillId="0" borderId="0" xfId="0" applyNumberFormat="1" applyFont="1" applyAlignment="1">
      <alignment horizontal="left"/>
    </xf>
    <xf numFmtId="0" fontId="2" fillId="8" borderId="17" xfId="0" applyNumberFormat="1" applyFont="1" applyFill="1" applyBorder="1" applyAlignment="1">
      <alignment horizontal="center" wrapText="1"/>
    </xf>
    <xf numFmtId="0" fontId="0" fillId="0" borderId="0" xfId="0" applyNumberFormat="1" applyFill="1" applyAlignment="1">
      <alignment/>
    </xf>
    <xf numFmtId="49" fontId="4" fillId="24" borderId="18" xfId="0" applyNumberFormat="1" applyFont="1" applyFill="1" applyBorder="1" applyAlignment="1">
      <alignment horizontal="center"/>
    </xf>
    <xf numFmtId="0" fontId="4" fillId="24" borderId="19" xfId="0" applyNumberFormat="1" applyFont="1" applyFill="1" applyBorder="1" applyAlignment="1">
      <alignment horizontal="center" wrapText="1"/>
    </xf>
    <xf numFmtId="0" fontId="4" fillId="24" borderId="19" xfId="0" applyNumberFormat="1" applyFont="1" applyFill="1" applyBorder="1" applyAlignment="1">
      <alignment horizontal="center"/>
    </xf>
    <xf numFmtId="43" fontId="0" fillId="0" borderId="14" xfId="0" applyFont="1" applyFill="1" applyBorder="1" applyAlignment="1">
      <alignment horizontal="justify" vertical="justify" wrapText="1"/>
    </xf>
    <xf numFmtId="49" fontId="0" fillId="0" borderId="14" xfId="0" applyNumberFormat="1" applyFont="1" applyFill="1" applyBorder="1" applyAlignment="1">
      <alignment horizontal="center" wrapText="1"/>
    </xf>
    <xf numFmtId="0" fontId="0" fillId="0" borderId="14" xfId="0" applyNumberFormat="1" applyFont="1" applyFill="1" applyBorder="1" applyAlignment="1">
      <alignment horizontal="center" wrapText="1"/>
    </xf>
    <xf numFmtId="1" fontId="0" fillId="0" borderId="14" xfId="0" applyNumberFormat="1" applyFont="1" applyFill="1" applyBorder="1" applyAlignment="1">
      <alignment horizontal="right" wrapText="1"/>
    </xf>
    <xf numFmtId="0" fontId="0" fillId="0" borderId="14" xfId="0" applyNumberFormat="1" applyFont="1" applyFill="1" applyBorder="1" applyAlignment="1">
      <alignment horizontal="left" wrapText="1"/>
    </xf>
    <xf numFmtId="49" fontId="0" fillId="0" borderId="14" xfId="0" applyNumberFormat="1" applyFont="1" applyFill="1" applyBorder="1" applyAlignment="1">
      <alignment wrapText="1"/>
    </xf>
    <xf numFmtId="43" fontId="0" fillId="0" borderId="14" xfId="55" applyFont="1" applyFill="1" applyBorder="1" applyAlignment="1">
      <alignment vertical="center" wrapText="1"/>
    </xf>
    <xf numFmtId="49" fontId="0" fillId="0" borderId="14" xfId="0" applyNumberFormat="1" applyFont="1" applyFill="1" applyBorder="1" applyAlignment="1">
      <alignment horizontal="center" vertical="center" wrapText="1"/>
    </xf>
    <xf numFmtId="43" fontId="0" fillId="0" borderId="14" xfId="0" applyFont="1" applyFill="1" applyBorder="1" applyAlignment="1">
      <alignment wrapText="1"/>
    </xf>
    <xf numFmtId="43" fontId="0" fillId="0" borderId="14" xfId="0" applyFont="1" applyFill="1" applyBorder="1" applyAlignment="1">
      <alignment horizontal="justify" vertical="top" wrapText="1"/>
    </xf>
    <xf numFmtId="43" fontId="0" fillId="0" borderId="14" xfId="0" applyFont="1" applyFill="1" applyBorder="1" applyAlignment="1">
      <alignment horizontal="center" vertical="center" wrapText="1"/>
    </xf>
    <xf numFmtId="43" fontId="0" fillId="0" borderId="14" xfId="0" applyFont="1" applyFill="1" applyBorder="1" applyAlignment="1">
      <alignment vertical="top" wrapText="1"/>
    </xf>
    <xf numFmtId="0" fontId="0" fillId="0" borderId="14" xfId="0" applyNumberFormat="1" applyFont="1" applyFill="1" applyBorder="1" applyAlignment="1">
      <alignment horizontal="justify" vertical="top" wrapText="1"/>
    </xf>
    <xf numFmtId="49"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justify" vertical="top" wrapText="1"/>
    </xf>
    <xf numFmtId="0" fontId="0" fillId="0" borderId="14" xfId="0" applyNumberFormat="1" applyFont="1" applyFill="1" applyBorder="1" applyAlignment="1">
      <alignment horizontal="center" vertical="center" wrapText="1"/>
    </xf>
    <xf numFmtId="0" fontId="0" fillId="0" borderId="14" xfId="0" applyNumberFormat="1" applyFont="1" applyFill="1" applyBorder="1" applyAlignment="1">
      <alignment wrapText="1"/>
    </xf>
    <xf numFmtId="0" fontId="0" fillId="0" borderId="14" xfId="0" applyNumberFormat="1" applyFont="1" applyFill="1" applyBorder="1" applyAlignment="1">
      <alignment horizontal="justify" wrapText="1"/>
    </xf>
    <xf numFmtId="1" fontId="0" fillId="0" borderId="14" xfId="0" applyNumberFormat="1" applyFont="1" applyFill="1" applyBorder="1" applyAlignment="1">
      <alignment horizontal="justify" wrapText="1"/>
    </xf>
    <xf numFmtId="1" fontId="0" fillId="0" borderId="14" xfId="0" applyNumberFormat="1" applyFont="1" applyFill="1" applyBorder="1" applyAlignment="1">
      <alignment wrapText="1"/>
    </xf>
    <xf numFmtId="184" fontId="0" fillId="0" borderId="14" xfId="0" applyNumberFormat="1" applyFont="1" applyFill="1" applyBorder="1" applyAlignment="1">
      <alignment horizontal="left" wrapText="1"/>
    </xf>
    <xf numFmtId="184" fontId="0" fillId="0" borderId="14" xfId="0" applyNumberFormat="1" applyFont="1" applyFill="1" applyBorder="1" applyAlignment="1">
      <alignment horizontal="left" vertical="center" wrapText="1"/>
    </xf>
    <xf numFmtId="49" fontId="0" fillId="0" borderId="14" xfId="0" applyNumberFormat="1" applyFont="1" applyFill="1" applyBorder="1" applyAlignment="1">
      <alignment horizontal="left" wrapText="1"/>
    </xf>
    <xf numFmtId="4" fontId="0" fillId="0" borderId="14" xfId="0" applyNumberFormat="1" applyFont="1" applyFill="1" applyBorder="1" applyAlignment="1">
      <alignment horizontal="justify" wrapText="1"/>
    </xf>
    <xf numFmtId="4" fontId="0" fillId="0" borderId="14" xfId="0" applyNumberFormat="1" applyFont="1" applyFill="1" applyBorder="1" applyAlignment="1">
      <alignment wrapText="1"/>
    </xf>
    <xf numFmtId="4" fontId="0" fillId="0" borderId="14" xfId="0" applyNumberFormat="1" applyFont="1" applyFill="1" applyBorder="1" applyAlignment="1">
      <alignment horizontal="left" wrapText="1"/>
    </xf>
    <xf numFmtId="4" fontId="0" fillId="0" borderId="14" xfId="0" applyNumberFormat="1" applyFont="1" applyFill="1" applyBorder="1" applyAlignment="1">
      <alignment horizontal="left" vertical="center" wrapText="1"/>
    </xf>
    <xf numFmtId="1" fontId="0" fillId="0" borderId="14" xfId="0" applyNumberFormat="1" applyFont="1" applyFill="1" applyBorder="1" applyAlignment="1">
      <alignment horizontal="left" wrapText="1"/>
    </xf>
    <xf numFmtId="4" fontId="0" fillId="0" borderId="14" xfId="0" applyNumberFormat="1" applyFont="1" applyFill="1" applyBorder="1" applyAlignment="1">
      <alignment vertical="center" wrapText="1"/>
    </xf>
    <xf numFmtId="49" fontId="0" fillId="0" borderId="14" xfId="55" applyNumberFormat="1" applyFont="1" applyFill="1" applyBorder="1" applyAlignment="1">
      <alignment horizontal="center" wrapText="1"/>
    </xf>
    <xf numFmtId="1" fontId="0" fillId="0" borderId="14" xfId="55" applyNumberFormat="1" applyFont="1" applyFill="1" applyBorder="1" applyAlignment="1">
      <alignment horizontal="center" wrapText="1"/>
    </xf>
    <xf numFmtId="1" fontId="0" fillId="0" borderId="14" xfId="55" applyNumberFormat="1" applyFont="1" applyFill="1" applyBorder="1" applyAlignment="1">
      <alignment horizontal="center" vertical="top" wrapText="1"/>
    </xf>
    <xf numFmtId="1" fontId="0" fillId="0" borderId="14" xfId="55" applyNumberFormat="1" applyFont="1" applyFill="1" applyBorder="1" applyAlignment="1">
      <alignment horizontal="right" wrapText="1"/>
    </xf>
    <xf numFmtId="43" fontId="0" fillId="0" borderId="14" xfId="55" applyFont="1" applyFill="1" applyBorder="1" applyAlignment="1">
      <alignment horizontal="center" wrapText="1"/>
    </xf>
    <xf numFmtId="43" fontId="0" fillId="0" borderId="14" xfId="0" applyFont="1" applyFill="1" applyBorder="1" applyAlignment="1">
      <alignment horizontal="center" wrapText="1"/>
    </xf>
    <xf numFmtId="0" fontId="0" fillId="0" borderId="14" xfId="55" applyNumberFormat="1" applyFont="1" applyFill="1" applyBorder="1" applyAlignment="1">
      <alignment horizontal="left" wrapText="1"/>
    </xf>
    <xf numFmtId="1" fontId="0" fillId="0" borderId="14" xfId="55" applyNumberFormat="1" applyFont="1" applyFill="1" applyBorder="1" applyAlignment="1">
      <alignment wrapText="1"/>
    </xf>
    <xf numFmtId="0" fontId="0" fillId="0" borderId="14" xfId="55" applyNumberFormat="1" applyFont="1" applyFill="1" applyBorder="1" applyAlignment="1">
      <alignment wrapText="1"/>
    </xf>
    <xf numFmtId="1" fontId="0" fillId="0" borderId="14" xfId="51" applyNumberFormat="1" applyFont="1" applyFill="1" applyBorder="1" applyAlignment="1" applyProtection="1">
      <alignment horizontal="right" vertical="center" wrapText="1"/>
      <protection locked="0"/>
    </xf>
    <xf numFmtId="0" fontId="0" fillId="0" borderId="14" xfId="54" applyFont="1" applyFill="1" applyBorder="1" applyAlignment="1">
      <alignment horizontal="center" wrapText="1"/>
      <protection/>
    </xf>
    <xf numFmtId="49" fontId="0" fillId="0" borderId="14" xfId="0" applyNumberFormat="1" applyFont="1" applyFill="1" applyBorder="1" applyAlignment="1">
      <alignment horizontal="left" vertical="center" wrapText="1"/>
    </xf>
    <xf numFmtId="1" fontId="0" fillId="0" borderId="14" xfId="0" applyNumberFormat="1" applyFont="1" applyFill="1" applyBorder="1" applyAlignment="1">
      <alignment horizontal="center"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_dane" xfId="54"/>
    <cellStyle name="Normal_Hoja1"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consultar_cubs('1.47.3.6.8')"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92"/>
  <sheetViews>
    <sheetView tabSelected="1" zoomScalePageLayoutView="0" workbookViewId="0" topLeftCell="A1">
      <selection activeCell="F39" sqref="F39"/>
    </sheetView>
  </sheetViews>
  <sheetFormatPr defaultColWidth="11.421875" defaultRowHeight="12.75"/>
  <cols>
    <col min="1" max="1" width="22.57421875" style="25" customWidth="1"/>
    <col min="2" max="2" width="23.28125" style="2" customWidth="1"/>
    <col min="3" max="3" width="26.8515625" style="2" customWidth="1"/>
    <col min="4" max="4" width="24.140625" style="2" customWidth="1"/>
    <col min="5" max="5" width="22.7109375" style="2" customWidth="1"/>
    <col min="6" max="6" width="74.8515625" style="3" customWidth="1"/>
  </cols>
  <sheetData>
    <row r="1" spans="1:2" ht="12.75">
      <c r="A1" s="20" t="s">
        <v>445</v>
      </c>
      <c r="B1" s="1" t="s">
        <v>446</v>
      </c>
    </row>
    <row r="2" ht="13.5" thickBot="1">
      <c r="A2" s="21" t="s">
        <v>1949</v>
      </c>
    </row>
    <row r="3" spans="1:6" ht="14.25" customHeight="1">
      <c r="A3" s="4" t="s">
        <v>447</v>
      </c>
      <c r="B3" s="5" t="s">
        <v>448</v>
      </c>
      <c r="C3" s="6" t="s">
        <v>449</v>
      </c>
      <c r="D3" s="6" t="s">
        <v>450</v>
      </c>
      <c r="E3" s="22" t="s">
        <v>451</v>
      </c>
      <c r="F3" s="6" t="s">
        <v>452</v>
      </c>
    </row>
    <row r="4" spans="1:6" ht="13.5" thickBot="1">
      <c r="A4" s="23" t="s">
        <v>453</v>
      </c>
      <c r="B4" s="24">
        <v>8999990278</v>
      </c>
      <c r="C4" s="7" t="s">
        <v>1555</v>
      </c>
      <c r="D4" s="7">
        <v>19414097</v>
      </c>
      <c r="E4" s="8">
        <v>2009</v>
      </c>
      <c r="F4" s="8">
        <v>2418766932</v>
      </c>
    </row>
    <row r="5" ht="13.5" thickBot="1">
      <c r="F5" s="8"/>
    </row>
    <row r="6" spans="1:6" ht="14.25" customHeight="1">
      <c r="A6" s="28" t="s">
        <v>454</v>
      </c>
      <c r="B6" s="29" t="s">
        <v>455</v>
      </c>
      <c r="C6" s="30" t="s">
        <v>456</v>
      </c>
      <c r="D6" s="30" t="s">
        <v>457</v>
      </c>
      <c r="E6" s="30" t="s">
        <v>458</v>
      </c>
      <c r="F6" s="26" t="s">
        <v>459</v>
      </c>
    </row>
    <row r="7" spans="1:6" ht="12.75">
      <c r="A7" s="32" t="s">
        <v>527</v>
      </c>
      <c r="B7" s="14">
        <v>6</v>
      </c>
      <c r="C7" s="14">
        <v>1</v>
      </c>
      <c r="D7" s="14">
        <v>1</v>
      </c>
      <c r="E7" s="14">
        <v>1900800</v>
      </c>
      <c r="F7" s="33" t="s">
        <v>1556</v>
      </c>
    </row>
    <row r="8" spans="1:6" ht="12.75">
      <c r="A8" s="32" t="s">
        <v>528</v>
      </c>
      <c r="B8" s="14">
        <v>3</v>
      </c>
      <c r="C8" s="14">
        <v>1</v>
      </c>
      <c r="D8" s="14">
        <v>1</v>
      </c>
      <c r="E8" s="14">
        <v>5523146</v>
      </c>
      <c r="F8" s="33" t="s">
        <v>415</v>
      </c>
    </row>
    <row r="9" spans="1:6" ht="12.75">
      <c r="A9" s="32" t="s">
        <v>527</v>
      </c>
      <c r="B9" s="14">
        <v>6</v>
      </c>
      <c r="C9" s="14">
        <v>2</v>
      </c>
      <c r="D9" s="14">
        <v>1</v>
      </c>
      <c r="E9" s="14">
        <v>15000000</v>
      </c>
      <c r="F9" s="33" t="s">
        <v>416</v>
      </c>
    </row>
    <row r="10" spans="1:6" ht="12.75">
      <c r="A10" s="32" t="s">
        <v>529</v>
      </c>
      <c r="B10" s="14">
        <v>6</v>
      </c>
      <c r="C10" s="14">
        <v>2</v>
      </c>
      <c r="D10" s="14">
        <v>1</v>
      </c>
      <c r="E10" s="14">
        <v>598000</v>
      </c>
      <c r="F10" s="33" t="s">
        <v>417</v>
      </c>
    </row>
    <row r="11" spans="1:6" ht="12.75">
      <c r="A11" s="33" t="s">
        <v>530</v>
      </c>
      <c r="B11" s="14">
        <v>6</v>
      </c>
      <c r="C11" s="14">
        <v>3</v>
      </c>
      <c r="D11" s="14">
        <v>1</v>
      </c>
      <c r="E11" s="14">
        <v>11414000</v>
      </c>
      <c r="F11" s="33" t="s">
        <v>418</v>
      </c>
    </row>
    <row r="12" spans="1:6" ht="12.75">
      <c r="A12" s="33" t="s">
        <v>531</v>
      </c>
      <c r="B12" s="14">
        <v>6</v>
      </c>
      <c r="C12" s="14">
        <v>3</v>
      </c>
      <c r="D12" s="14">
        <v>1</v>
      </c>
      <c r="E12" s="14">
        <v>2000000</v>
      </c>
      <c r="F12" s="33" t="s">
        <v>419</v>
      </c>
    </row>
    <row r="13" spans="1:6" ht="12.75">
      <c r="A13" s="33" t="s">
        <v>532</v>
      </c>
      <c r="B13" s="14">
        <v>3</v>
      </c>
      <c r="C13" s="14">
        <v>3</v>
      </c>
      <c r="D13" s="14">
        <v>1</v>
      </c>
      <c r="E13" s="14">
        <v>19005723</v>
      </c>
      <c r="F13" s="33" t="s">
        <v>420</v>
      </c>
    </row>
    <row r="14" spans="1:6" ht="12.75">
      <c r="A14" s="33" t="s">
        <v>533</v>
      </c>
      <c r="B14" s="14">
        <v>6</v>
      </c>
      <c r="C14" s="14">
        <v>7</v>
      </c>
      <c r="D14" s="14">
        <v>1</v>
      </c>
      <c r="E14" s="14">
        <v>7572016</v>
      </c>
      <c r="F14" s="33" t="s">
        <v>421</v>
      </c>
    </row>
    <row r="15" spans="1:6" ht="12.75">
      <c r="A15" s="33" t="s">
        <v>534</v>
      </c>
      <c r="B15" s="14">
        <v>6</v>
      </c>
      <c r="C15" s="14">
        <v>3</v>
      </c>
      <c r="D15" s="14">
        <v>1</v>
      </c>
      <c r="E15" s="14">
        <v>3700000</v>
      </c>
      <c r="F15" s="33" t="s">
        <v>422</v>
      </c>
    </row>
    <row r="16" spans="1:6" ht="12.75">
      <c r="A16" s="33" t="s">
        <v>534</v>
      </c>
      <c r="B16" s="14">
        <v>6</v>
      </c>
      <c r="C16" s="14">
        <v>3</v>
      </c>
      <c r="D16" s="14">
        <v>1</v>
      </c>
      <c r="E16" s="14">
        <v>344000</v>
      </c>
      <c r="F16" s="33" t="s">
        <v>422</v>
      </c>
    </row>
    <row r="17" spans="1:6" ht="12.75">
      <c r="A17" s="32" t="s">
        <v>527</v>
      </c>
      <c r="B17" s="14">
        <v>6</v>
      </c>
      <c r="C17" s="14">
        <v>4</v>
      </c>
      <c r="D17" s="14">
        <v>1</v>
      </c>
      <c r="E17" s="14">
        <v>5700240</v>
      </c>
      <c r="F17" s="33" t="s">
        <v>1556</v>
      </c>
    </row>
    <row r="18" spans="1:6" ht="12.75">
      <c r="A18" s="33" t="s">
        <v>533</v>
      </c>
      <c r="B18" s="14">
        <v>6</v>
      </c>
      <c r="C18" s="14">
        <v>4</v>
      </c>
      <c r="D18" s="14">
        <v>1</v>
      </c>
      <c r="E18" s="14">
        <v>240000</v>
      </c>
      <c r="F18" s="33" t="s">
        <v>423</v>
      </c>
    </row>
    <row r="19" spans="1:6" ht="12.75">
      <c r="A19" s="33" t="s">
        <v>535</v>
      </c>
      <c r="B19" s="14">
        <v>6</v>
      </c>
      <c r="C19" s="14">
        <v>4</v>
      </c>
      <c r="D19" s="14">
        <v>1</v>
      </c>
      <c r="E19" s="14">
        <v>39401644</v>
      </c>
      <c r="F19" s="33" t="s">
        <v>424</v>
      </c>
    </row>
    <row r="20" spans="1:6" ht="25.5">
      <c r="A20" s="33" t="s">
        <v>533</v>
      </c>
      <c r="B20" s="14">
        <v>6</v>
      </c>
      <c r="C20" s="14">
        <v>4</v>
      </c>
      <c r="D20" s="14">
        <v>1</v>
      </c>
      <c r="E20" s="14">
        <v>19476640</v>
      </c>
      <c r="F20" s="33" t="s">
        <v>425</v>
      </c>
    </row>
    <row r="21" spans="1:6" ht="12.75">
      <c r="A21" s="33" t="s">
        <v>536</v>
      </c>
      <c r="B21" s="14">
        <v>6</v>
      </c>
      <c r="C21" s="14">
        <v>4</v>
      </c>
      <c r="D21" s="14">
        <v>2000</v>
      </c>
      <c r="E21" s="14">
        <v>10100000</v>
      </c>
      <c r="F21" s="33" t="s">
        <v>426</v>
      </c>
    </row>
    <row r="22" spans="1:6" ht="12.75">
      <c r="A22" s="33" t="s">
        <v>522</v>
      </c>
      <c r="B22" s="14">
        <v>6</v>
      </c>
      <c r="C22" s="14">
        <v>4</v>
      </c>
      <c r="D22" s="14">
        <v>2</v>
      </c>
      <c r="E22" s="14">
        <v>22498000</v>
      </c>
      <c r="F22" s="33" t="s">
        <v>427</v>
      </c>
    </row>
    <row r="23" spans="1:6" ht="12.75">
      <c r="A23" s="33" t="s">
        <v>537</v>
      </c>
      <c r="B23" s="14">
        <v>6</v>
      </c>
      <c r="C23" s="14">
        <v>4</v>
      </c>
      <c r="D23" s="14">
        <v>1</v>
      </c>
      <c r="E23" s="14">
        <v>4789231</v>
      </c>
      <c r="F23" s="33" t="s">
        <v>428</v>
      </c>
    </row>
    <row r="24" spans="1:6" ht="12.75">
      <c r="A24" s="33" t="s">
        <v>538</v>
      </c>
      <c r="B24" s="14">
        <v>6</v>
      </c>
      <c r="C24" s="14">
        <v>5</v>
      </c>
      <c r="D24" s="14">
        <v>1</v>
      </c>
      <c r="E24" s="14">
        <v>340000</v>
      </c>
      <c r="F24" s="33" t="s">
        <v>429</v>
      </c>
    </row>
    <row r="25" spans="1:6" ht="12.75">
      <c r="A25" s="33" t="s">
        <v>539</v>
      </c>
      <c r="B25" s="14">
        <v>6</v>
      </c>
      <c r="C25" s="14">
        <v>5</v>
      </c>
      <c r="D25" s="14">
        <v>1</v>
      </c>
      <c r="E25" s="14">
        <v>18999260</v>
      </c>
      <c r="F25" s="33" t="s">
        <v>430</v>
      </c>
    </row>
    <row r="26" spans="1:6" ht="12.75">
      <c r="A26" s="33" t="s">
        <v>540</v>
      </c>
      <c r="B26" s="14">
        <v>6</v>
      </c>
      <c r="C26" s="14">
        <v>6</v>
      </c>
      <c r="D26" s="14">
        <v>1</v>
      </c>
      <c r="E26" s="14">
        <v>800000</v>
      </c>
      <c r="F26" s="33" t="s">
        <v>431</v>
      </c>
    </row>
    <row r="27" spans="1:6" ht="12.75">
      <c r="A27" s="33" t="s">
        <v>541</v>
      </c>
      <c r="B27" s="14">
        <v>6</v>
      </c>
      <c r="C27" s="14">
        <v>6</v>
      </c>
      <c r="D27" s="14">
        <v>4</v>
      </c>
      <c r="E27" s="14">
        <v>21500000</v>
      </c>
      <c r="F27" s="33" t="s">
        <v>432</v>
      </c>
    </row>
    <row r="28" spans="1:6" ht="12.75">
      <c r="A28" s="33" t="s">
        <v>541</v>
      </c>
      <c r="B28" s="14">
        <v>6</v>
      </c>
      <c r="C28" s="14">
        <v>6</v>
      </c>
      <c r="D28" s="14">
        <v>4</v>
      </c>
      <c r="E28" s="14">
        <v>21500000</v>
      </c>
      <c r="F28" s="33" t="s">
        <v>495</v>
      </c>
    </row>
    <row r="29" spans="1:6" ht="12.75">
      <c r="A29" s="33" t="s">
        <v>532</v>
      </c>
      <c r="B29" s="14">
        <v>6</v>
      </c>
      <c r="C29" s="14">
        <v>6</v>
      </c>
      <c r="D29" s="14">
        <v>2</v>
      </c>
      <c r="E29" s="14">
        <v>4924143</v>
      </c>
      <c r="F29" s="33" t="s">
        <v>433</v>
      </c>
    </row>
    <row r="30" spans="1:6" ht="12.75">
      <c r="A30" s="33" t="s">
        <v>532</v>
      </c>
      <c r="B30" s="14">
        <v>6</v>
      </c>
      <c r="C30" s="14">
        <v>7</v>
      </c>
      <c r="D30" s="14">
        <v>1</v>
      </c>
      <c r="E30" s="14">
        <v>5917392</v>
      </c>
      <c r="F30" s="33" t="s">
        <v>434</v>
      </c>
    </row>
    <row r="31" spans="1:6" ht="12.75">
      <c r="A31" s="33" t="s">
        <v>509</v>
      </c>
      <c r="B31" s="14">
        <v>6</v>
      </c>
      <c r="C31" s="14">
        <v>7</v>
      </c>
      <c r="D31" s="14">
        <v>9</v>
      </c>
      <c r="E31" s="14">
        <v>5827970</v>
      </c>
      <c r="F31" s="33" t="s">
        <v>435</v>
      </c>
    </row>
    <row r="32" spans="1:6" ht="12.75">
      <c r="A32" s="33" t="s">
        <v>534</v>
      </c>
      <c r="B32" s="14">
        <v>6</v>
      </c>
      <c r="C32" s="14">
        <v>7</v>
      </c>
      <c r="D32" s="14">
        <v>1</v>
      </c>
      <c r="E32" s="14">
        <v>15240000</v>
      </c>
      <c r="F32" s="33" t="s">
        <v>436</v>
      </c>
    </row>
    <row r="33" spans="1:6" ht="12.75">
      <c r="A33" s="33" t="s">
        <v>534</v>
      </c>
      <c r="B33" s="14">
        <v>6</v>
      </c>
      <c r="C33" s="14">
        <v>7</v>
      </c>
      <c r="D33" s="14">
        <v>200</v>
      </c>
      <c r="E33" s="14">
        <v>9280000</v>
      </c>
      <c r="F33" s="33" t="s">
        <v>437</v>
      </c>
    </row>
    <row r="34" spans="1:6" ht="12.75">
      <c r="A34" s="33" t="s">
        <v>507</v>
      </c>
      <c r="B34" s="14">
        <v>6</v>
      </c>
      <c r="C34" s="14">
        <v>7</v>
      </c>
      <c r="D34" s="14">
        <v>30</v>
      </c>
      <c r="E34" s="14">
        <v>4200000</v>
      </c>
      <c r="F34" s="33" t="s">
        <v>438</v>
      </c>
    </row>
    <row r="35" spans="1:6" ht="12.75">
      <c r="A35" s="33" t="s">
        <v>539</v>
      </c>
      <c r="B35" s="14">
        <v>6</v>
      </c>
      <c r="C35" s="14">
        <v>8</v>
      </c>
      <c r="D35" s="14">
        <v>1</v>
      </c>
      <c r="E35" s="14">
        <v>14940800</v>
      </c>
      <c r="F35" s="33" t="s">
        <v>430</v>
      </c>
    </row>
    <row r="36" spans="1:6" ht="12.75">
      <c r="A36" s="33" t="s">
        <v>534</v>
      </c>
      <c r="B36" s="14">
        <v>6</v>
      </c>
      <c r="C36" s="14">
        <v>8</v>
      </c>
      <c r="D36" s="14">
        <v>1</v>
      </c>
      <c r="E36" s="14">
        <v>6380000</v>
      </c>
      <c r="F36" s="33" t="s">
        <v>439</v>
      </c>
    </row>
    <row r="37" spans="1:6" ht="12.75">
      <c r="A37" s="33" t="s">
        <v>508</v>
      </c>
      <c r="B37" s="14">
        <v>3</v>
      </c>
      <c r="C37" s="14">
        <v>8</v>
      </c>
      <c r="D37" s="14">
        <v>1</v>
      </c>
      <c r="E37" s="14">
        <v>509300</v>
      </c>
      <c r="F37" s="33" t="s">
        <v>440</v>
      </c>
    </row>
    <row r="38" spans="1:6" ht="12.75">
      <c r="A38" s="33" t="s">
        <v>533</v>
      </c>
      <c r="B38" s="14">
        <v>6</v>
      </c>
      <c r="C38" s="14">
        <v>8</v>
      </c>
      <c r="D38" s="14">
        <v>1</v>
      </c>
      <c r="E38" s="14">
        <v>3000000</v>
      </c>
      <c r="F38" s="33" t="s">
        <v>441</v>
      </c>
    </row>
    <row r="39" spans="1:6" ht="12.75">
      <c r="A39" s="33" t="s">
        <v>542</v>
      </c>
      <c r="B39" s="14">
        <v>6</v>
      </c>
      <c r="C39" s="14">
        <v>8</v>
      </c>
      <c r="D39" s="14">
        <v>1</v>
      </c>
      <c r="E39" s="14">
        <v>1800000</v>
      </c>
      <c r="F39" s="33" t="s">
        <v>482</v>
      </c>
    </row>
    <row r="40" spans="1:6" ht="12.75">
      <c r="A40" s="33" t="s">
        <v>509</v>
      </c>
      <c r="B40" s="14">
        <v>6</v>
      </c>
      <c r="C40" s="14">
        <v>9</v>
      </c>
      <c r="D40" s="14">
        <v>2</v>
      </c>
      <c r="E40" s="14">
        <v>940000</v>
      </c>
      <c r="F40" s="33" t="s">
        <v>465</v>
      </c>
    </row>
    <row r="41" spans="1:6" ht="12.75">
      <c r="A41" s="33" t="s">
        <v>509</v>
      </c>
      <c r="B41" s="14">
        <v>6</v>
      </c>
      <c r="C41" s="14">
        <v>9</v>
      </c>
      <c r="D41" s="14">
        <v>2</v>
      </c>
      <c r="E41" s="14">
        <v>1260000</v>
      </c>
      <c r="F41" s="33" t="s">
        <v>466</v>
      </c>
    </row>
    <row r="42" spans="1:6" ht="12.75">
      <c r="A42" s="33" t="s">
        <v>509</v>
      </c>
      <c r="B42" s="14">
        <v>6</v>
      </c>
      <c r="C42" s="14">
        <v>9</v>
      </c>
      <c r="D42" s="14">
        <v>2</v>
      </c>
      <c r="E42" s="14">
        <v>1260000</v>
      </c>
      <c r="F42" s="33" t="s">
        <v>467</v>
      </c>
    </row>
    <row r="43" spans="1:6" ht="12.75">
      <c r="A43" s="33" t="s">
        <v>509</v>
      </c>
      <c r="B43" s="14">
        <v>6</v>
      </c>
      <c r="C43" s="14">
        <v>9</v>
      </c>
      <c r="D43" s="14">
        <v>2</v>
      </c>
      <c r="E43" s="14">
        <v>1260000</v>
      </c>
      <c r="F43" s="33" t="s">
        <v>468</v>
      </c>
    </row>
    <row r="44" spans="1:6" ht="12.75">
      <c r="A44" s="33" t="s">
        <v>509</v>
      </c>
      <c r="B44" s="14">
        <v>6</v>
      </c>
      <c r="C44" s="14">
        <v>9</v>
      </c>
      <c r="D44" s="14">
        <v>4</v>
      </c>
      <c r="E44" s="14">
        <v>540000</v>
      </c>
      <c r="F44" s="33" t="s">
        <v>469</v>
      </c>
    </row>
    <row r="45" spans="1:6" ht="12.75">
      <c r="A45" s="33" t="s">
        <v>509</v>
      </c>
      <c r="B45" s="14">
        <v>6</v>
      </c>
      <c r="C45" s="14">
        <v>9</v>
      </c>
      <c r="D45" s="14">
        <v>3</v>
      </c>
      <c r="E45" s="14">
        <v>1200000</v>
      </c>
      <c r="F45" s="33" t="s">
        <v>470</v>
      </c>
    </row>
    <row r="46" spans="1:6" ht="12.75">
      <c r="A46" s="33" t="s">
        <v>510</v>
      </c>
      <c r="B46" s="14">
        <v>6</v>
      </c>
      <c r="C46" s="14">
        <v>9</v>
      </c>
      <c r="D46" s="14">
        <v>15</v>
      </c>
      <c r="E46" s="14">
        <v>375000</v>
      </c>
      <c r="F46" s="33" t="s">
        <v>472</v>
      </c>
    </row>
    <row r="47" spans="1:6" ht="12.75">
      <c r="A47" s="33" t="s">
        <v>510</v>
      </c>
      <c r="B47" s="14">
        <v>6</v>
      </c>
      <c r="C47" s="14">
        <v>9</v>
      </c>
      <c r="D47" s="14">
        <v>45</v>
      </c>
      <c r="E47" s="14">
        <v>872000</v>
      </c>
      <c r="F47" s="33" t="s">
        <v>471</v>
      </c>
    </row>
    <row r="48" spans="1:6" ht="12.75">
      <c r="A48" s="33" t="s">
        <v>511</v>
      </c>
      <c r="B48" s="14">
        <v>6</v>
      </c>
      <c r="C48" s="14">
        <v>9</v>
      </c>
      <c r="D48" s="14">
        <v>4</v>
      </c>
      <c r="E48" s="14">
        <v>168000</v>
      </c>
      <c r="F48" s="33" t="s">
        <v>473</v>
      </c>
    </row>
    <row r="49" spans="1:6" ht="12.75">
      <c r="A49" s="33" t="s">
        <v>512</v>
      </c>
      <c r="B49" s="14">
        <v>6</v>
      </c>
      <c r="C49" s="14">
        <v>9</v>
      </c>
      <c r="D49" s="14">
        <v>5</v>
      </c>
      <c r="E49" s="14">
        <v>45000</v>
      </c>
      <c r="F49" s="33" t="s">
        <v>474</v>
      </c>
    </row>
    <row r="50" spans="1:6" ht="12.75">
      <c r="A50" s="33" t="s">
        <v>513</v>
      </c>
      <c r="B50" s="14">
        <v>6</v>
      </c>
      <c r="C50" s="14">
        <v>9</v>
      </c>
      <c r="D50" s="14">
        <v>5</v>
      </c>
      <c r="E50" s="14">
        <v>11750</v>
      </c>
      <c r="F50" s="33" t="s">
        <v>475</v>
      </c>
    </row>
    <row r="51" spans="1:6" ht="12.75">
      <c r="A51" s="33" t="s">
        <v>514</v>
      </c>
      <c r="B51" s="14">
        <v>6</v>
      </c>
      <c r="C51" s="14">
        <v>9</v>
      </c>
      <c r="D51" s="14">
        <v>1</v>
      </c>
      <c r="E51" s="14">
        <v>69900</v>
      </c>
      <c r="F51" s="33" t="s">
        <v>476</v>
      </c>
    </row>
    <row r="52" spans="1:6" ht="12.75">
      <c r="A52" s="33" t="s">
        <v>515</v>
      </c>
      <c r="B52" s="14">
        <v>6</v>
      </c>
      <c r="C52" s="14">
        <v>9</v>
      </c>
      <c r="D52" s="14">
        <v>30</v>
      </c>
      <c r="E52" s="14">
        <v>27570</v>
      </c>
      <c r="F52" s="33" t="s">
        <v>477</v>
      </c>
    </row>
    <row r="53" spans="1:6" ht="12.75">
      <c r="A53" s="33" t="s">
        <v>516</v>
      </c>
      <c r="B53" s="14">
        <v>6</v>
      </c>
      <c r="C53" s="14">
        <v>9</v>
      </c>
      <c r="D53" s="14">
        <v>3</v>
      </c>
      <c r="E53" s="14">
        <v>95970</v>
      </c>
      <c r="F53" s="33" t="s">
        <v>478</v>
      </c>
    </row>
    <row r="54" spans="1:6" ht="12.75">
      <c r="A54" s="33" t="s">
        <v>517</v>
      </c>
      <c r="B54" s="14">
        <v>6</v>
      </c>
      <c r="C54" s="14">
        <v>9</v>
      </c>
      <c r="D54" s="14">
        <v>100</v>
      </c>
      <c r="E54" s="14">
        <v>124900</v>
      </c>
      <c r="F54" s="33" t="s">
        <v>479</v>
      </c>
    </row>
    <row r="55" spans="1:6" ht="12.75">
      <c r="A55" s="33" t="s">
        <v>517</v>
      </c>
      <c r="B55" s="14">
        <v>6</v>
      </c>
      <c r="C55" s="14">
        <v>9</v>
      </c>
      <c r="D55" s="14">
        <v>200</v>
      </c>
      <c r="E55" s="14">
        <v>280000</v>
      </c>
      <c r="F55" s="33" t="s">
        <v>480</v>
      </c>
    </row>
    <row r="56" spans="1:6" ht="12.75">
      <c r="A56" s="33" t="s">
        <v>518</v>
      </c>
      <c r="B56" s="14">
        <v>6</v>
      </c>
      <c r="C56" s="14">
        <v>9</v>
      </c>
      <c r="D56" s="14">
        <v>1</v>
      </c>
      <c r="E56" s="14">
        <v>155500</v>
      </c>
      <c r="F56" s="33" t="s">
        <v>481</v>
      </c>
    </row>
    <row r="57" spans="1:6" ht="12.75">
      <c r="A57" s="33" t="s">
        <v>533</v>
      </c>
      <c r="B57" s="14">
        <v>6</v>
      </c>
      <c r="C57" s="14">
        <v>9</v>
      </c>
      <c r="D57" s="14">
        <v>1</v>
      </c>
      <c r="E57" s="14">
        <v>11747648</v>
      </c>
      <c r="F57" s="33" t="s">
        <v>464</v>
      </c>
    </row>
    <row r="58" spans="1:6" ht="12.75">
      <c r="A58" s="33" t="s">
        <v>519</v>
      </c>
      <c r="B58" s="14">
        <v>6</v>
      </c>
      <c r="C58" s="14">
        <v>9</v>
      </c>
      <c r="D58" s="14">
        <v>1</v>
      </c>
      <c r="E58" s="14">
        <v>11705664</v>
      </c>
      <c r="F58" s="33" t="s">
        <v>494</v>
      </c>
    </row>
    <row r="59" spans="1:6" ht="25.5">
      <c r="A59" s="33" t="s">
        <v>533</v>
      </c>
      <c r="B59" s="14">
        <v>6</v>
      </c>
      <c r="C59" s="14">
        <v>9</v>
      </c>
      <c r="D59" s="14">
        <v>1</v>
      </c>
      <c r="E59" s="14">
        <v>7780000</v>
      </c>
      <c r="F59" s="33" t="s">
        <v>442</v>
      </c>
    </row>
    <row r="60" spans="1:6" ht="12.75">
      <c r="A60" s="33" t="s">
        <v>533</v>
      </c>
      <c r="B60" s="14">
        <v>6</v>
      </c>
      <c r="C60" s="14">
        <v>9</v>
      </c>
      <c r="D60" s="14">
        <v>1</v>
      </c>
      <c r="E60" s="14">
        <v>696000</v>
      </c>
      <c r="F60" s="33" t="s">
        <v>463</v>
      </c>
    </row>
    <row r="61" spans="1:6" ht="12.75">
      <c r="A61" s="33" t="s">
        <v>533</v>
      </c>
      <c r="B61" s="14">
        <v>6</v>
      </c>
      <c r="C61" s="14">
        <v>9</v>
      </c>
      <c r="D61" s="14">
        <v>1</v>
      </c>
      <c r="E61" s="14">
        <v>1300000</v>
      </c>
      <c r="F61" s="33" t="s">
        <v>462</v>
      </c>
    </row>
    <row r="62" spans="1:6" ht="12.75">
      <c r="A62" s="33" t="s">
        <v>520</v>
      </c>
      <c r="B62" s="14">
        <v>6</v>
      </c>
      <c r="C62" s="14">
        <v>10</v>
      </c>
      <c r="D62" s="14">
        <v>222</v>
      </c>
      <c r="E62" s="14">
        <v>4671320</v>
      </c>
      <c r="F62" s="33" t="s">
        <v>496</v>
      </c>
    </row>
    <row r="63" spans="1:6" ht="12.75">
      <c r="A63" s="33" t="s">
        <v>539</v>
      </c>
      <c r="B63" s="14">
        <v>6</v>
      </c>
      <c r="C63" s="14">
        <v>10</v>
      </c>
      <c r="D63" s="14">
        <v>1</v>
      </c>
      <c r="E63" s="14">
        <v>19518924</v>
      </c>
      <c r="F63" s="33" t="s">
        <v>443</v>
      </c>
    </row>
    <row r="64" spans="1:6" ht="12.75">
      <c r="A64" s="33" t="s">
        <v>521</v>
      </c>
      <c r="B64" s="14">
        <v>6</v>
      </c>
      <c r="C64" s="14">
        <v>10</v>
      </c>
      <c r="D64" s="14">
        <v>1</v>
      </c>
      <c r="E64" s="14">
        <v>1330000</v>
      </c>
      <c r="F64" s="33" t="s">
        <v>461</v>
      </c>
    </row>
    <row r="65" spans="1:6" ht="12.75">
      <c r="A65" s="33" t="s">
        <v>530</v>
      </c>
      <c r="B65" s="14">
        <v>6</v>
      </c>
      <c r="C65" s="14">
        <v>10</v>
      </c>
      <c r="D65" s="14">
        <v>1</v>
      </c>
      <c r="E65" s="14">
        <v>8120000</v>
      </c>
      <c r="F65" s="33" t="s">
        <v>418</v>
      </c>
    </row>
    <row r="66" spans="1:6" ht="12.75">
      <c r="A66" s="33" t="s">
        <v>534</v>
      </c>
      <c r="B66" s="14">
        <v>6</v>
      </c>
      <c r="C66" s="14">
        <v>10</v>
      </c>
      <c r="D66" s="14">
        <v>1</v>
      </c>
      <c r="E66" s="14">
        <v>19680000</v>
      </c>
      <c r="F66" s="33" t="s">
        <v>444</v>
      </c>
    </row>
    <row r="67" spans="1:6" ht="12.75">
      <c r="A67" s="33" t="s">
        <v>534</v>
      </c>
      <c r="B67" s="14">
        <v>6</v>
      </c>
      <c r="C67" s="14">
        <v>10</v>
      </c>
      <c r="D67" s="14">
        <v>1</v>
      </c>
      <c r="E67" s="14">
        <v>19680000</v>
      </c>
      <c r="F67" s="33" t="s">
        <v>460</v>
      </c>
    </row>
    <row r="68" spans="1:6" ht="12.75">
      <c r="A68" s="33" t="s">
        <v>533</v>
      </c>
      <c r="B68" s="14">
        <v>6</v>
      </c>
      <c r="C68" s="14">
        <v>10</v>
      </c>
      <c r="D68" s="14">
        <v>1</v>
      </c>
      <c r="E68" s="34">
        <v>2986420</v>
      </c>
      <c r="F68" s="35" t="s">
        <v>483</v>
      </c>
    </row>
    <row r="69" spans="1:6" ht="12.75">
      <c r="A69" s="33" t="s">
        <v>534</v>
      </c>
      <c r="B69" s="14">
        <v>6</v>
      </c>
      <c r="C69" s="14">
        <v>10</v>
      </c>
      <c r="D69" s="14">
        <v>1</v>
      </c>
      <c r="E69" s="14">
        <v>4415000</v>
      </c>
      <c r="F69" s="33" t="s">
        <v>484</v>
      </c>
    </row>
    <row r="70" spans="1:6" ht="25.5">
      <c r="A70" s="33" t="s">
        <v>543</v>
      </c>
      <c r="B70" s="14">
        <v>6</v>
      </c>
      <c r="C70" s="14">
        <v>11</v>
      </c>
      <c r="D70" s="14">
        <v>1</v>
      </c>
      <c r="E70" s="14">
        <f>19800000+885000</f>
        <v>20685000</v>
      </c>
      <c r="F70" s="33" t="s">
        <v>490</v>
      </c>
    </row>
    <row r="71" spans="1:6" ht="12.75">
      <c r="A71" s="33" t="s">
        <v>534</v>
      </c>
      <c r="B71" s="14">
        <v>6</v>
      </c>
      <c r="C71" s="14">
        <v>10</v>
      </c>
      <c r="D71" s="14">
        <v>15</v>
      </c>
      <c r="E71" s="14">
        <v>4148000</v>
      </c>
      <c r="F71" s="33" t="s">
        <v>485</v>
      </c>
    </row>
    <row r="72" spans="1:6" ht="12.75">
      <c r="A72" s="33" t="s">
        <v>523</v>
      </c>
      <c r="B72" s="14">
        <v>6</v>
      </c>
      <c r="C72" s="14">
        <v>11</v>
      </c>
      <c r="D72" s="14">
        <v>96</v>
      </c>
      <c r="E72" s="14">
        <v>4499400</v>
      </c>
      <c r="F72" s="33" t="s">
        <v>486</v>
      </c>
    </row>
    <row r="73" spans="1:6" ht="12.75">
      <c r="A73" s="33" t="s">
        <v>524</v>
      </c>
      <c r="B73" s="14">
        <v>6</v>
      </c>
      <c r="C73" s="14">
        <v>11</v>
      </c>
      <c r="D73" s="14">
        <v>15</v>
      </c>
      <c r="E73" s="14">
        <v>224000</v>
      </c>
      <c r="F73" s="33" t="s">
        <v>487</v>
      </c>
    </row>
    <row r="74" spans="1:6" ht="12.75">
      <c r="A74" s="33" t="s">
        <v>525</v>
      </c>
      <c r="B74" s="14">
        <v>6</v>
      </c>
      <c r="C74" s="14">
        <v>11</v>
      </c>
      <c r="D74" s="14">
        <v>1</v>
      </c>
      <c r="E74" s="14">
        <v>4979880</v>
      </c>
      <c r="F74" s="33" t="s">
        <v>488</v>
      </c>
    </row>
    <row r="75" spans="1:6" ht="12.75">
      <c r="A75" s="33" t="s">
        <v>533</v>
      </c>
      <c r="B75" s="14">
        <v>6</v>
      </c>
      <c r="C75" s="14">
        <v>11</v>
      </c>
      <c r="D75" s="14">
        <v>116</v>
      </c>
      <c r="E75" s="14">
        <v>1389448</v>
      </c>
      <c r="F75" s="33" t="s">
        <v>491</v>
      </c>
    </row>
    <row r="76" spans="1:6" ht="25.5">
      <c r="A76" s="33" t="s">
        <v>534</v>
      </c>
      <c r="B76" s="14">
        <v>6</v>
      </c>
      <c r="C76" s="14">
        <v>11</v>
      </c>
      <c r="D76" s="14">
        <v>2</v>
      </c>
      <c r="E76" s="14">
        <v>512000</v>
      </c>
      <c r="F76" s="33" t="s">
        <v>492</v>
      </c>
    </row>
    <row r="77" spans="1:6" ht="12.75">
      <c r="A77" s="33" t="s">
        <v>533</v>
      </c>
      <c r="B77" s="14">
        <v>6</v>
      </c>
      <c r="C77" s="14">
        <v>11</v>
      </c>
      <c r="D77" s="14">
        <v>1</v>
      </c>
      <c r="E77" s="14">
        <v>5103420</v>
      </c>
      <c r="F77" s="33" t="s">
        <v>489</v>
      </c>
    </row>
    <row r="78" spans="1:6" ht="12.75">
      <c r="A78" s="33" t="s">
        <v>534</v>
      </c>
      <c r="B78" s="14">
        <v>6</v>
      </c>
      <c r="C78" s="14">
        <v>11</v>
      </c>
      <c r="D78" s="14">
        <v>1</v>
      </c>
      <c r="E78" s="14">
        <v>1008000</v>
      </c>
      <c r="F78" s="33" t="s">
        <v>493</v>
      </c>
    </row>
    <row r="79" spans="1:6" ht="12.75">
      <c r="A79" s="33" t="s">
        <v>533</v>
      </c>
      <c r="B79" s="14">
        <v>6</v>
      </c>
      <c r="C79" s="14">
        <v>7</v>
      </c>
      <c r="D79" s="14">
        <v>1</v>
      </c>
      <c r="E79" s="14">
        <v>222618212</v>
      </c>
      <c r="F79" s="33" t="s">
        <v>497</v>
      </c>
    </row>
    <row r="80" spans="1:6" ht="12.75">
      <c r="A80" s="33" t="s">
        <v>533</v>
      </c>
      <c r="B80" s="14">
        <v>6</v>
      </c>
      <c r="C80" s="14">
        <v>10</v>
      </c>
      <c r="D80" s="14">
        <v>1</v>
      </c>
      <c r="E80" s="14">
        <v>59585000</v>
      </c>
      <c r="F80" s="33" t="s">
        <v>497</v>
      </c>
    </row>
    <row r="81" spans="1:6" ht="12.75">
      <c r="A81" s="33" t="s">
        <v>533</v>
      </c>
      <c r="B81" s="14">
        <v>6</v>
      </c>
      <c r="C81" s="14">
        <v>7</v>
      </c>
      <c r="D81" s="14">
        <v>1</v>
      </c>
      <c r="E81" s="14">
        <v>37272000</v>
      </c>
      <c r="F81" s="33" t="s">
        <v>497</v>
      </c>
    </row>
    <row r="82" spans="1:6" ht="12.75">
      <c r="A82" s="33" t="s">
        <v>544</v>
      </c>
      <c r="B82" s="14">
        <v>6</v>
      </c>
      <c r="C82" s="14">
        <v>11</v>
      </c>
      <c r="D82" s="14">
        <v>228</v>
      </c>
      <c r="E82" s="14">
        <v>409944000</v>
      </c>
      <c r="F82" s="33" t="s">
        <v>498</v>
      </c>
    </row>
    <row r="83" spans="1:6" ht="12.75">
      <c r="A83" s="33" t="s">
        <v>533</v>
      </c>
      <c r="B83" s="14">
        <v>6</v>
      </c>
      <c r="C83" s="14">
        <v>8</v>
      </c>
      <c r="D83" s="14">
        <v>1</v>
      </c>
      <c r="E83" s="14">
        <v>70054000</v>
      </c>
      <c r="F83" s="33" t="s">
        <v>499</v>
      </c>
    </row>
    <row r="84" spans="1:6" ht="12.75">
      <c r="A84" s="33" t="s">
        <v>533</v>
      </c>
      <c r="B84" s="14">
        <v>6</v>
      </c>
      <c r="C84" s="14">
        <v>7</v>
      </c>
      <c r="D84" s="14">
        <v>1</v>
      </c>
      <c r="E84" s="14">
        <v>144163487</v>
      </c>
      <c r="F84" s="33" t="s">
        <v>504</v>
      </c>
    </row>
    <row r="85" spans="1:6" ht="12.75">
      <c r="A85" s="33" t="s">
        <v>522</v>
      </c>
      <c r="B85" s="14">
        <v>6</v>
      </c>
      <c r="C85" s="14">
        <v>9</v>
      </c>
      <c r="D85" s="14">
        <v>99</v>
      </c>
      <c r="E85" s="14">
        <v>97316381</v>
      </c>
      <c r="F85" s="33" t="s">
        <v>500</v>
      </c>
    </row>
    <row r="86" spans="1:6" ht="12.75">
      <c r="A86" s="33" t="s">
        <v>511</v>
      </c>
      <c r="B86" s="14">
        <v>6</v>
      </c>
      <c r="C86" s="14">
        <v>9</v>
      </c>
      <c r="D86" s="14">
        <v>14000</v>
      </c>
      <c r="E86" s="14">
        <v>43246000</v>
      </c>
      <c r="F86" s="33" t="s">
        <v>501</v>
      </c>
    </row>
    <row r="87" spans="1:6" ht="12.75">
      <c r="A87" s="33" t="s">
        <v>526</v>
      </c>
      <c r="B87" s="14">
        <v>6</v>
      </c>
      <c r="C87" s="14">
        <v>9</v>
      </c>
      <c r="D87" s="14">
        <v>4</v>
      </c>
      <c r="E87" s="14">
        <v>1368585</v>
      </c>
      <c r="F87" s="33" t="s">
        <v>502</v>
      </c>
    </row>
    <row r="88" spans="1:6" ht="12.75">
      <c r="A88" s="33" t="s">
        <v>511</v>
      </c>
      <c r="B88" s="14">
        <v>6</v>
      </c>
      <c r="C88" s="14">
        <v>9</v>
      </c>
      <c r="D88" s="14">
        <v>426</v>
      </c>
      <c r="E88" s="14">
        <v>35316134</v>
      </c>
      <c r="F88" s="33" t="s">
        <v>503</v>
      </c>
    </row>
    <row r="89" spans="1:6" ht="12.75">
      <c r="A89" s="33" t="s">
        <v>533</v>
      </c>
      <c r="B89" s="14">
        <v>6</v>
      </c>
      <c r="C89" s="14">
        <v>12</v>
      </c>
      <c r="D89" s="14">
        <v>1</v>
      </c>
      <c r="E89" s="14">
        <v>870000</v>
      </c>
      <c r="F89" s="36" t="s">
        <v>505</v>
      </c>
    </row>
    <row r="90" spans="1:6" ht="12.75">
      <c r="A90" s="33" t="s">
        <v>510</v>
      </c>
      <c r="B90" s="14">
        <v>6</v>
      </c>
      <c r="C90" s="14">
        <v>12</v>
      </c>
      <c r="D90" s="14">
        <v>6</v>
      </c>
      <c r="E90" s="14">
        <v>495320</v>
      </c>
      <c r="F90" s="33" t="s">
        <v>506</v>
      </c>
    </row>
    <row r="91" spans="1:6" ht="25.5">
      <c r="A91" s="9" t="s">
        <v>545</v>
      </c>
      <c r="B91" s="14">
        <v>6</v>
      </c>
      <c r="C91" s="14">
        <v>2</v>
      </c>
      <c r="D91" s="12">
        <v>3</v>
      </c>
      <c r="E91" s="14">
        <v>741240</v>
      </c>
      <c r="F91" s="9" t="s">
        <v>546</v>
      </c>
    </row>
    <row r="92" spans="1:6" ht="25.5">
      <c r="A92" s="11" t="s">
        <v>547</v>
      </c>
      <c r="B92" s="14">
        <v>6</v>
      </c>
      <c r="C92" s="14">
        <v>4</v>
      </c>
      <c r="D92" s="12">
        <v>16</v>
      </c>
      <c r="E92" s="14">
        <v>537936</v>
      </c>
      <c r="F92" s="10" t="s">
        <v>548</v>
      </c>
    </row>
    <row r="93" spans="1:6" ht="25.5">
      <c r="A93" s="11" t="s">
        <v>549</v>
      </c>
      <c r="B93" s="14">
        <v>6</v>
      </c>
      <c r="C93" s="14">
        <v>4</v>
      </c>
      <c r="D93" s="14">
        <v>30</v>
      </c>
      <c r="E93" s="14">
        <v>375890.04</v>
      </c>
      <c r="F93" s="11" t="s">
        <v>550</v>
      </c>
    </row>
    <row r="94" spans="1:6" ht="12.75">
      <c r="A94" s="11" t="s">
        <v>551</v>
      </c>
      <c r="B94" s="14">
        <v>6</v>
      </c>
      <c r="C94" s="14">
        <v>4</v>
      </c>
      <c r="D94" s="12">
        <v>30</v>
      </c>
      <c r="E94" s="14">
        <v>195240</v>
      </c>
      <c r="F94" s="11" t="s">
        <v>552</v>
      </c>
    </row>
    <row r="95" spans="1:6" ht="25.5">
      <c r="A95" s="11" t="s">
        <v>553</v>
      </c>
      <c r="B95" s="14">
        <v>6</v>
      </c>
      <c r="C95" s="14">
        <v>4</v>
      </c>
      <c r="D95" s="12">
        <v>10</v>
      </c>
      <c r="E95" s="14">
        <v>143100</v>
      </c>
      <c r="F95" s="11" t="s">
        <v>554</v>
      </c>
    </row>
    <row r="96" spans="1:6" ht="25.5">
      <c r="A96" s="11" t="s">
        <v>555</v>
      </c>
      <c r="B96" s="14">
        <v>6</v>
      </c>
      <c r="C96" s="14">
        <v>4</v>
      </c>
      <c r="D96" s="14">
        <v>15</v>
      </c>
      <c r="E96" s="14">
        <v>250919</v>
      </c>
      <c r="F96" s="11" t="s">
        <v>556</v>
      </c>
    </row>
    <row r="97" spans="1:6" ht="12.75">
      <c r="A97" s="11" t="s">
        <v>557</v>
      </c>
      <c r="B97" s="14">
        <v>6</v>
      </c>
      <c r="C97" s="14">
        <v>4</v>
      </c>
      <c r="D97" s="12">
        <v>19</v>
      </c>
      <c r="E97" s="14">
        <v>106077</v>
      </c>
      <c r="F97" s="11" t="s">
        <v>558</v>
      </c>
    </row>
    <row r="98" spans="1:6" ht="12.75">
      <c r="A98" s="11" t="s">
        <v>559</v>
      </c>
      <c r="B98" s="14">
        <v>6</v>
      </c>
      <c r="C98" s="14">
        <v>4</v>
      </c>
      <c r="D98" s="12">
        <v>20</v>
      </c>
      <c r="E98" s="14">
        <v>39200</v>
      </c>
      <c r="F98" s="11" t="s">
        <v>560</v>
      </c>
    </row>
    <row r="99" spans="1:6" ht="12.75">
      <c r="A99" s="11" t="s">
        <v>561</v>
      </c>
      <c r="B99" s="14">
        <v>6</v>
      </c>
      <c r="C99" s="14">
        <v>4</v>
      </c>
      <c r="D99" s="12">
        <v>12</v>
      </c>
      <c r="E99" s="14">
        <v>12468</v>
      </c>
      <c r="F99" s="11" t="s">
        <v>562</v>
      </c>
    </row>
    <row r="100" spans="1:6" ht="12.75">
      <c r="A100" s="11" t="s">
        <v>563</v>
      </c>
      <c r="B100" s="14">
        <v>6</v>
      </c>
      <c r="C100" s="14">
        <v>4</v>
      </c>
      <c r="D100" s="12">
        <v>10</v>
      </c>
      <c r="E100" s="14">
        <v>5830</v>
      </c>
      <c r="F100" s="11" t="s">
        <v>564</v>
      </c>
    </row>
    <row r="101" spans="1:6" ht="25.5">
      <c r="A101" s="11" t="s">
        <v>565</v>
      </c>
      <c r="B101" s="14">
        <v>6</v>
      </c>
      <c r="C101" s="14">
        <v>4</v>
      </c>
      <c r="D101" s="12">
        <v>8</v>
      </c>
      <c r="E101" s="14">
        <v>34936</v>
      </c>
      <c r="F101" s="11" t="s">
        <v>566</v>
      </c>
    </row>
    <row r="102" spans="1:6" ht="12.75">
      <c r="A102" s="11" t="s">
        <v>567</v>
      </c>
      <c r="B102" s="14">
        <v>6</v>
      </c>
      <c r="C102" s="14">
        <v>4</v>
      </c>
      <c r="D102" s="12">
        <v>21</v>
      </c>
      <c r="E102" s="14">
        <v>4389</v>
      </c>
      <c r="F102" s="11" t="s">
        <v>568</v>
      </c>
    </row>
    <row r="103" spans="1:6" ht="12.75">
      <c r="A103" s="11" t="s">
        <v>569</v>
      </c>
      <c r="B103" s="14">
        <v>6</v>
      </c>
      <c r="C103" s="14">
        <v>4</v>
      </c>
      <c r="D103" s="12">
        <v>10</v>
      </c>
      <c r="E103" s="14">
        <v>77820</v>
      </c>
      <c r="F103" s="11" t="s">
        <v>570</v>
      </c>
    </row>
    <row r="104" spans="1:6" ht="25.5">
      <c r="A104" s="11" t="s">
        <v>571</v>
      </c>
      <c r="B104" s="14">
        <v>6</v>
      </c>
      <c r="C104" s="14">
        <v>4</v>
      </c>
      <c r="D104" s="12">
        <v>7</v>
      </c>
      <c r="E104" s="14">
        <v>15820</v>
      </c>
      <c r="F104" s="11" t="s">
        <v>572</v>
      </c>
    </row>
    <row r="105" spans="1:6" ht="25.5">
      <c r="A105" s="11" t="s">
        <v>573</v>
      </c>
      <c r="B105" s="14">
        <v>6</v>
      </c>
      <c r="C105" s="14">
        <v>4</v>
      </c>
      <c r="D105" s="12">
        <v>6</v>
      </c>
      <c r="E105" s="14">
        <v>32328</v>
      </c>
      <c r="F105" s="11" t="s">
        <v>574</v>
      </c>
    </row>
    <row r="106" spans="1:6" ht="51">
      <c r="A106" s="11" t="s">
        <v>575</v>
      </c>
      <c r="B106" s="14">
        <v>6</v>
      </c>
      <c r="C106" s="14">
        <v>4</v>
      </c>
      <c r="D106" s="12">
        <v>15</v>
      </c>
      <c r="E106" s="14">
        <v>47820</v>
      </c>
      <c r="F106" s="11" t="s">
        <v>576</v>
      </c>
    </row>
    <row r="107" spans="1:6" ht="25.5">
      <c r="A107" s="11" t="s">
        <v>577</v>
      </c>
      <c r="B107" s="14">
        <v>6</v>
      </c>
      <c r="C107" s="14">
        <v>4</v>
      </c>
      <c r="D107" s="12">
        <v>15</v>
      </c>
      <c r="E107" s="14">
        <v>61080</v>
      </c>
      <c r="F107" s="11" t="s">
        <v>578</v>
      </c>
    </row>
    <row r="108" spans="1:6" ht="12.75">
      <c r="A108" s="11" t="s">
        <v>579</v>
      </c>
      <c r="B108" s="14">
        <v>6</v>
      </c>
      <c r="C108" s="14">
        <v>4</v>
      </c>
      <c r="D108" s="12">
        <v>10</v>
      </c>
      <c r="E108" s="14">
        <v>18250</v>
      </c>
      <c r="F108" s="11" t="s">
        <v>580</v>
      </c>
    </row>
    <row r="109" spans="1:6" ht="25.5">
      <c r="A109" s="11" t="s">
        <v>581</v>
      </c>
      <c r="B109" s="14">
        <v>6</v>
      </c>
      <c r="C109" s="14">
        <v>4</v>
      </c>
      <c r="D109" s="14">
        <v>21</v>
      </c>
      <c r="E109" s="14">
        <v>1284000</v>
      </c>
      <c r="F109" s="11" t="s">
        <v>582</v>
      </c>
    </row>
    <row r="110" spans="1:6" ht="12.75">
      <c r="A110" s="11" t="s">
        <v>583</v>
      </c>
      <c r="B110" s="14">
        <v>6</v>
      </c>
      <c r="C110" s="14">
        <v>4</v>
      </c>
      <c r="D110" s="12">
        <v>8</v>
      </c>
      <c r="E110" s="14">
        <v>13936</v>
      </c>
      <c r="F110" s="11" t="s">
        <v>584</v>
      </c>
    </row>
    <row r="111" spans="1:6" ht="51">
      <c r="A111" s="11" t="s">
        <v>585</v>
      </c>
      <c r="B111" s="14">
        <v>6</v>
      </c>
      <c r="C111" s="14">
        <v>4</v>
      </c>
      <c r="D111" s="12">
        <v>420</v>
      </c>
      <c r="E111" s="14">
        <v>72240</v>
      </c>
      <c r="F111" s="11" t="s">
        <v>586</v>
      </c>
    </row>
    <row r="112" spans="1:6" ht="12.75">
      <c r="A112" s="11" t="s">
        <v>587</v>
      </c>
      <c r="B112" s="14">
        <v>6</v>
      </c>
      <c r="C112" s="14">
        <v>6</v>
      </c>
      <c r="D112" s="19">
        <v>8</v>
      </c>
      <c r="E112" s="14">
        <v>5001920</v>
      </c>
      <c r="F112" s="11" t="s">
        <v>588</v>
      </c>
    </row>
    <row r="113" spans="1:6" ht="12.75">
      <c r="A113" s="11" t="s">
        <v>589</v>
      </c>
      <c r="B113" s="14">
        <v>6</v>
      </c>
      <c r="C113" s="14">
        <v>6</v>
      </c>
      <c r="D113" s="19">
        <v>8</v>
      </c>
      <c r="E113" s="14">
        <v>1985920</v>
      </c>
      <c r="F113" s="11" t="s">
        <v>590</v>
      </c>
    </row>
    <row r="114" spans="1:6" ht="12.75">
      <c r="A114" s="11" t="s">
        <v>591</v>
      </c>
      <c r="B114" s="14">
        <v>6</v>
      </c>
      <c r="C114" s="14">
        <v>6</v>
      </c>
      <c r="D114" s="19">
        <v>7</v>
      </c>
      <c r="E114" s="14">
        <v>2517200</v>
      </c>
      <c r="F114" s="11" t="s">
        <v>592</v>
      </c>
    </row>
    <row r="115" spans="1:6" ht="12.75">
      <c r="A115" s="11" t="s">
        <v>593</v>
      </c>
      <c r="B115" s="14">
        <v>6</v>
      </c>
      <c r="C115" s="14">
        <v>6</v>
      </c>
      <c r="D115" s="19">
        <v>7</v>
      </c>
      <c r="E115" s="14">
        <v>216804</v>
      </c>
      <c r="F115" s="11" t="s">
        <v>594</v>
      </c>
    </row>
    <row r="116" spans="1:6" ht="12.75">
      <c r="A116" s="11" t="s">
        <v>593</v>
      </c>
      <c r="B116" s="14">
        <v>6</v>
      </c>
      <c r="C116" s="14">
        <v>6</v>
      </c>
      <c r="D116" s="19">
        <v>4</v>
      </c>
      <c r="E116" s="14">
        <v>123888</v>
      </c>
      <c r="F116" s="11" t="s">
        <v>595</v>
      </c>
    </row>
    <row r="117" spans="1:6" ht="12.75">
      <c r="A117" s="11" t="s">
        <v>593</v>
      </c>
      <c r="B117" s="14">
        <v>6</v>
      </c>
      <c r="C117" s="14">
        <v>6</v>
      </c>
      <c r="D117" s="19">
        <v>4</v>
      </c>
      <c r="E117" s="14">
        <v>123888</v>
      </c>
      <c r="F117" s="11" t="s">
        <v>596</v>
      </c>
    </row>
    <row r="118" spans="1:6" ht="12.75">
      <c r="A118" s="11" t="s">
        <v>593</v>
      </c>
      <c r="B118" s="14">
        <v>6</v>
      </c>
      <c r="C118" s="14">
        <v>6</v>
      </c>
      <c r="D118" s="19">
        <v>4</v>
      </c>
      <c r="E118" s="14">
        <v>123888</v>
      </c>
      <c r="F118" s="11" t="s">
        <v>597</v>
      </c>
    </row>
    <row r="119" spans="1:6" ht="12.75">
      <c r="A119" s="11" t="s">
        <v>598</v>
      </c>
      <c r="B119" s="14">
        <v>6</v>
      </c>
      <c r="C119" s="14">
        <v>6</v>
      </c>
      <c r="D119" s="19">
        <v>5</v>
      </c>
      <c r="E119" s="14">
        <v>219820</v>
      </c>
      <c r="F119" s="11" t="s">
        <v>599</v>
      </c>
    </row>
    <row r="120" spans="1:6" ht="12.75">
      <c r="A120" s="11" t="s">
        <v>598</v>
      </c>
      <c r="B120" s="14">
        <v>6</v>
      </c>
      <c r="C120" s="14">
        <v>6</v>
      </c>
      <c r="D120" s="19">
        <v>2</v>
      </c>
      <c r="E120" s="14">
        <v>69368</v>
      </c>
      <c r="F120" s="11" t="s">
        <v>600</v>
      </c>
    </row>
    <row r="121" spans="1:6" ht="12.75">
      <c r="A121" s="11" t="s">
        <v>598</v>
      </c>
      <c r="B121" s="14">
        <v>6</v>
      </c>
      <c r="C121" s="14">
        <v>6</v>
      </c>
      <c r="D121" s="19">
        <v>2</v>
      </c>
      <c r="E121" s="14">
        <v>69368</v>
      </c>
      <c r="F121" s="11" t="s">
        <v>601</v>
      </c>
    </row>
    <row r="122" spans="1:6" ht="12.75">
      <c r="A122" s="11" t="s">
        <v>598</v>
      </c>
      <c r="B122" s="14">
        <v>6</v>
      </c>
      <c r="C122" s="14">
        <v>6</v>
      </c>
      <c r="D122" s="19">
        <v>2</v>
      </c>
      <c r="E122" s="14">
        <v>69368</v>
      </c>
      <c r="F122" s="11" t="s">
        <v>602</v>
      </c>
    </row>
    <row r="123" spans="1:6" ht="25.5">
      <c r="A123" s="11" t="s">
        <v>603</v>
      </c>
      <c r="B123" s="14">
        <v>6</v>
      </c>
      <c r="C123" s="14">
        <v>6</v>
      </c>
      <c r="D123" s="19">
        <v>25</v>
      </c>
      <c r="E123" s="14">
        <v>1041100</v>
      </c>
      <c r="F123" s="11" t="s">
        <v>604</v>
      </c>
    </row>
    <row r="124" spans="1:6" ht="25.5">
      <c r="A124" s="11" t="s">
        <v>605</v>
      </c>
      <c r="B124" s="14">
        <v>6</v>
      </c>
      <c r="C124" s="14">
        <v>6</v>
      </c>
      <c r="D124" s="19">
        <v>15</v>
      </c>
      <c r="E124" s="14">
        <v>763860</v>
      </c>
      <c r="F124" s="11" t="s">
        <v>606</v>
      </c>
    </row>
    <row r="125" spans="1:6" ht="25.5">
      <c r="A125" s="11" t="s">
        <v>607</v>
      </c>
      <c r="B125" s="14">
        <v>6</v>
      </c>
      <c r="C125" s="14">
        <v>6</v>
      </c>
      <c r="D125" s="19">
        <v>30</v>
      </c>
      <c r="E125" s="14">
        <v>2209800</v>
      </c>
      <c r="F125" s="11" t="s">
        <v>608</v>
      </c>
    </row>
    <row r="126" spans="1:6" ht="12.75">
      <c r="A126" s="11" t="s">
        <v>609</v>
      </c>
      <c r="B126" s="14">
        <v>6</v>
      </c>
      <c r="C126" s="14">
        <v>6</v>
      </c>
      <c r="D126" s="19">
        <v>38</v>
      </c>
      <c r="E126" s="14">
        <v>344698</v>
      </c>
      <c r="F126" s="11" t="s">
        <v>610</v>
      </c>
    </row>
    <row r="127" spans="1:6" ht="12.75">
      <c r="A127" s="11" t="s">
        <v>611</v>
      </c>
      <c r="B127" s="14">
        <v>6</v>
      </c>
      <c r="C127" s="14">
        <v>6</v>
      </c>
      <c r="D127" s="19">
        <v>36</v>
      </c>
      <c r="E127" s="14">
        <v>405072</v>
      </c>
      <c r="F127" s="11" t="s">
        <v>612</v>
      </c>
    </row>
    <row r="128" spans="1:6" ht="12.75">
      <c r="A128" s="11" t="s">
        <v>613</v>
      </c>
      <c r="B128" s="14">
        <v>6</v>
      </c>
      <c r="C128" s="14">
        <v>6</v>
      </c>
      <c r="D128" s="19">
        <f>30+20</f>
        <v>50</v>
      </c>
      <c r="E128" s="14">
        <v>730800</v>
      </c>
      <c r="F128" s="11" t="s">
        <v>614</v>
      </c>
    </row>
    <row r="129" spans="1:6" ht="38.25">
      <c r="A129" s="11" t="s">
        <v>615</v>
      </c>
      <c r="B129" s="14">
        <v>6</v>
      </c>
      <c r="C129" s="14">
        <v>6</v>
      </c>
      <c r="D129" s="19">
        <v>80</v>
      </c>
      <c r="E129" s="14">
        <v>306240</v>
      </c>
      <c r="F129" s="11" t="s">
        <v>616</v>
      </c>
    </row>
    <row r="130" spans="1:6" ht="12.75">
      <c r="A130" s="11" t="s">
        <v>617</v>
      </c>
      <c r="B130" s="14">
        <v>6</v>
      </c>
      <c r="C130" s="14">
        <v>6</v>
      </c>
      <c r="D130" s="19">
        <v>100</v>
      </c>
      <c r="E130" s="14">
        <v>13800</v>
      </c>
      <c r="F130" s="11" t="s">
        <v>618</v>
      </c>
    </row>
    <row r="131" spans="1:6" ht="12.75">
      <c r="A131" s="11" t="s">
        <v>619</v>
      </c>
      <c r="B131" s="14">
        <v>6</v>
      </c>
      <c r="C131" s="14">
        <v>6</v>
      </c>
      <c r="D131" s="19">
        <v>100</v>
      </c>
      <c r="E131" s="14">
        <v>13800</v>
      </c>
      <c r="F131" s="11" t="s">
        <v>620</v>
      </c>
    </row>
    <row r="132" spans="1:6" ht="25.5">
      <c r="A132" s="11" t="s">
        <v>621</v>
      </c>
      <c r="B132" s="14">
        <v>6</v>
      </c>
      <c r="C132" s="14">
        <v>6</v>
      </c>
      <c r="D132" s="19">
        <v>1000</v>
      </c>
      <c r="E132" s="14">
        <v>441000</v>
      </c>
      <c r="F132" s="11" t="s">
        <v>622</v>
      </c>
    </row>
    <row r="133" spans="1:6" ht="25.5">
      <c r="A133" s="11" t="s">
        <v>621</v>
      </c>
      <c r="B133" s="14">
        <v>6</v>
      </c>
      <c r="C133" s="14">
        <v>6</v>
      </c>
      <c r="D133" s="19">
        <v>200</v>
      </c>
      <c r="E133" s="14">
        <v>88200</v>
      </c>
      <c r="F133" s="11" t="s">
        <v>623</v>
      </c>
    </row>
    <row r="134" spans="1:6" ht="25.5">
      <c r="A134" s="11" t="s">
        <v>621</v>
      </c>
      <c r="B134" s="14">
        <v>6</v>
      </c>
      <c r="C134" s="14">
        <v>6</v>
      </c>
      <c r="D134" s="19">
        <v>100</v>
      </c>
      <c r="E134" s="14">
        <v>44100</v>
      </c>
      <c r="F134" s="11" t="s">
        <v>624</v>
      </c>
    </row>
    <row r="135" spans="1:6" ht="25.5">
      <c r="A135" s="11" t="s">
        <v>621</v>
      </c>
      <c r="B135" s="14">
        <v>6</v>
      </c>
      <c r="C135" s="14">
        <v>6</v>
      </c>
      <c r="D135" s="19">
        <v>600</v>
      </c>
      <c r="E135" s="14">
        <v>264600</v>
      </c>
      <c r="F135" s="11" t="s">
        <v>625</v>
      </c>
    </row>
    <row r="136" spans="1:6" ht="38.25">
      <c r="A136" s="11" t="s">
        <v>626</v>
      </c>
      <c r="B136" s="14">
        <v>6</v>
      </c>
      <c r="C136" s="14">
        <v>6</v>
      </c>
      <c r="D136" s="19">
        <v>32</v>
      </c>
      <c r="E136" s="14">
        <v>21728</v>
      </c>
      <c r="F136" s="11" t="s">
        <v>627</v>
      </c>
    </row>
    <row r="137" spans="1:6" ht="38.25">
      <c r="A137" s="11" t="s">
        <v>628</v>
      </c>
      <c r="B137" s="14">
        <v>6</v>
      </c>
      <c r="C137" s="14">
        <v>6</v>
      </c>
      <c r="D137" s="19">
        <v>33</v>
      </c>
      <c r="E137" s="14">
        <v>30228</v>
      </c>
      <c r="F137" s="11" t="s">
        <v>629</v>
      </c>
    </row>
    <row r="138" spans="1:6" ht="12.75">
      <c r="A138" s="11" t="s">
        <v>630</v>
      </c>
      <c r="B138" s="14">
        <v>6</v>
      </c>
      <c r="C138" s="14">
        <v>6</v>
      </c>
      <c r="D138" s="19">
        <v>10</v>
      </c>
      <c r="E138" s="14">
        <v>20300</v>
      </c>
      <c r="F138" s="11" t="s">
        <v>631</v>
      </c>
    </row>
    <row r="139" spans="1:6" ht="12.75">
      <c r="A139" s="11" t="s">
        <v>632</v>
      </c>
      <c r="B139" s="14">
        <v>6</v>
      </c>
      <c r="C139" s="14">
        <v>6</v>
      </c>
      <c r="D139" s="19">
        <v>80</v>
      </c>
      <c r="E139" s="12">
        <v>84000</v>
      </c>
      <c r="F139" s="11" t="s">
        <v>633</v>
      </c>
    </row>
    <row r="140" spans="1:6" ht="12.75">
      <c r="A140" s="11" t="s">
        <v>634</v>
      </c>
      <c r="B140" s="14">
        <v>6</v>
      </c>
      <c r="C140" s="14">
        <v>6</v>
      </c>
      <c r="D140" s="19">
        <v>151</v>
      </c>
      <c r="E140" s="12">
        <v>35485</v>
      </c>
      <c r="F140" s="11" t="s">
        <v>635</v>
      </c>
    </row>
    <row r="141" spans="1:6" ht="12.75">
      <c r="A141" s="11" t="s">
        <v>636</v>
      </c>
      <c r="B141" s="14">
        <v>6</v>
      </c>
      <c r="C141" s="14">
        <v>6</v>
      </c>
      <c r="D141" s="19">
        <f>10+1</f>
        <v>11</v>
      </c>
      <c r="E141" s="12">
        <v>16335</v>
      </c>
      <c r="F141" s="11" t="s">
        <v>637</v>
      </c>
    </row>
    <row r="142" spans="1:6" ht="25.5">
      <c r="A142" s="11" t="s">
        <v>638</v>
      </c>
      <c r="B142" s="14">
        <v>6</v>
      </c>
      <c r="C142" s="14">
        <v>6</v>
      </c>
      <c r="D142" s="19">
        <v>40</v>
      </c>
      <c r="E142" s="12">
        <v>68680</v>
      </c>
      <c r="F142" s="11" t="s">
        <v>639</v>
      </c>
    </row>
    <row r="143" spans="1:6" ht="12.75">
      <c r="A143" s="11" t="s">
        <v>640</v>
      </c>
      <c r="B143" s="14">
        <v>6</v>
      </c>
      <c r="C143" s="14">
        <v>6</v>
      </c>
      <c r="D143" s="19">
        <f>5+5</f>
        <v>10</v>
      </c>
      <c r="E143" s="14">
        <v>33990</v>
      </c>
      <c r="F143" s="11" t="s">
        <v>641</v>
      </c>
    </row>
    <row r="144" spans="1:6" ht="12.75">
      <c r="A144" s="11" t="s">
        <v>642</v>
      </c>
      <c r="B144" s="14">
        <v>6</v>
      </c>
      <c r="C144" s="14">
        <v>6</v>
      </c>
      <c r="D144" s="19">
        <v>4</v>
      </c>
      <c r="E144" s="14">
        <v>24776</v>
      </c>
      <c r="F144" s="11" t="s">
        <v>643</v>
      </c>
    </row>
    <row r="145" spans="1:6" ht="25.5">
      <c r="A145" s="11" t="s">
        <v>644</v>
      </c>
      <c r="B145" s="14">
        <v>6</v>
      </c>
      <c r="C145" s="14">
        <v>6</v>
      </c>
      <c r="D145" s="19">
        <v>67</v>
      </c>
      <c r="E145" s="14">
        <v>223847</v>
      </c>
      <c r="F145" s="11" t="s">
        <v>645</v>
      </c>
    </row>
    <row r="146" spans="1:6" ht="25.5">
      <c r="A146" s="11" t="s">
        <v>646</v>
      </c>
      <c r="B146" s="14">
        <v>6</v>
      </c>
      <c r="C146" s="14">
        <v>6</v>
      </c>
      <c r="D146" s="19">
        <v>10</v>
      </c>
      <c r="E146" s="14">
        <v>14380</v>
      </c>
      <c r="F146" s="11" t="s">
        <v>647</v>
      </c>
    </row>
    <row r="147" spans="1:6" ht="25.5">
      <c r="A147" s="11" t="s">
        <v>648</v>
      </c>
      <c r="B147" s="14">
        <v>6</v>
      </c>
      <c r="C147" s="14">
        <v>6</v>
      </c>
      <c r="D147" s="19">
        <v>30</v>
      </c>
      <c r="E147" s="14">
        <v>11310</v>
      </c>
      <c r="F147" s="11" t="s">
        <v>649</v>
      </c>
    </row>
    <row r="148" spans="1:6" ht="12.75">
      <c r="A148" s="11" t="s">
        <v>650</v>
      </c>
      <c r="B148" s="14">
        <v>6</v>
      </c>
      <c r="C148" s="14">
        <v>6</v>
      </c>
      <c r="D148" s="19">
        <v>30</v>
      </c>
      <c r="E148" s="14">
        <v>55320</v>
      </c>
      <c r="F148" s="11" t="s">
        <v>651</v>
      </c>
    </row>
    <row r="149" spans="1:6" ht="12.75">
      <c r="A149" s="11" t="s">
        <v>652</v>
      </c>
      <c r="B149" s="14">
        <v>6</v>
      </c>
      <c r="C149" s="14">
        <v>6</v>
      </c>
      <c r="D149" s="19">
        <f>30+5</f>
        <v>35</v>
      </c>
      <c r="E149" s="14">
        <v>133175</v>
      </c>
      <c r="F149" s="11" t="s">
        <v>653</v>
      </c>
    </row>
    <row r="150" spans="1:6" ht="38.25">
      <c r="A150" s="11" t="s">
        <v>654</v>
      </c>
      <c r="B150" s="14">
        <v>6</v>
      </c>
      <c r="C150" s="14">
        <v>6</v>
      </c>
      <c r="D150" s="19">
        <v>31</v>
      </c>
      <c r="E150" s="14">
        <v>4929</v>
      </c>
      <c r="F150" s="11" t="s">
        <v>1950</v>
      </c>
    </row>
    <row r="151" spans="1:6" ht="25.5">
      <c r="A151" s="11" t="s">
        <v>1951</v>
      </c>
      <c r="B151" s="14">
        <v>6</v>
      </c>
      <c r="C151" s="14">
        <v>6</v>
      </c>
      <c r="D151" s="19">
        <f>5+15</f>
        <v>20</v>
      </c>
      <c r="E151" s="14">
        <v>56080</v>
      </c>
      <c r="F151" s="11" t="s">
        <v>1952</v>
      </c>
    </row>
    <row r="152" spans="1:6" ht="38.25">
      <c r="A152" s="11" t="s">
        <v>1953</v>
      </c>
      <c r="B152" s="14">
        <v>6</v>
      </c>
      <c r="C152" s="14">
        <v>6</v>
      </c>
      <c r="D152" s="19">
        <v>20</v>
      </c>
      <c r="E152" s="12">
        <v>17060</v>
      </c>
      <c r="F152" s="11" t="s">
        <v>1954</v>
      </c>
    </row>
    <row r="153" spans="1:6" ht="25.5">
      <c r="A153" s="11" t="s">
        <v>1955</v>
      </c>
      <c r="B153" s="14">
        <v>6</v>
      </c>
      <c r="C153" s="14">
        <v>6</v>
      </c>
      <c r="D153" s="19">
        <v>10</v>
      </c>
      <c r="E153" s="14">
        <v>7550</v>
      </c>
      <c r="F153" s="11" t="s">
        <v>1956</v>
      </c>
    </row>
    <row r="154" spans="1:6" ht="25.5">
      <c r="A154" s="11" t="s">
        <v>1957</v>
      </c>
      <c r="B154" s="14">
        <v>6</v>
      </c>
      <c r="C154" s="14">
        <v>6</v>
      </c>
      <c r="D154" s="19">
        <f>5+7</f>
        <v>12</v>
      </c>
      <c r="E154" s="14">
        <v>55128</v>
      </c>
      <c r="F154" s="11" t="s">
        <v>1958</v>
      </c>
    </row>
    <row r="155" spans="1:6" ht="25.5">
      <c r="A155" s="11" t="s">
        <v>511</v>
      </c>
      <c r="B155" s="14">
        <v>6</v>
      </c>
      <c r="C155" s="14">
        <v>6</v>
      </c>
      <c r="D155" s="19">
        <v>27</v>
      </c>
      <c r="E155" s="14">
        <v>93933</v>
      </c>
      <c r="F155" s="11" t="s">
        <v>1959</v>
      </c>
    </row>
    <row r="156" spans="1:6" ht="38.25">
      <c r="A156" s="11" t="s">
        <v>1960</v>
      </c>
      <c r="B156" s="14">
        <v>6</v>
      </c>
      <c r="C156" s="14">
        <v>6</v>
      </c>
      <c r="D156" s="19">
        <v>1000</v>
      </c>
      <c r="E156" s="14">
        <v>82000</v>
      </c>
      <c r="F156" s="11" t="s">
        <v>1961</v>
      </c>
    </row>
    <row r="157" spans="1:6" ht="38.25">
      <c r="A157" s="11" t="s">
        <v>1962</v>
      </c>
      <c r="B157" s="14">
        <v>6</v>
      </c>
      <c r="C157" s="14">
        <v>6</v>
      </c>
      <c r="D157" s="19">
        <v>1000</v>
      </c>
      <c r="E157" s="14">
        <v>100000</v>
      </c>
      <c r="F157" s="11" t="s">
        <v>1963</v>
      </c>
    </row>
    <row r="158" spans="1:6" ht="38.25">
      <c r="A158" s="11" t="s">
        <v>1964</v>
      </c>
      <c r="B158" s="14">
        <v>6</v>
      </c>
      <c r="C158" s="14">
        <v>6</v>
      </c>
      <c r="D158" s="12">
        <v>1000</v>
      </c>
      <c r="E158" s="14">
        <v>117000</v>
      </c>
      <c r="F158" s="11" t="s">
        <v>1965</v>
      </c>
    </row>
    <row r="159" spans="1:6" ht="38.25">
      <c r="A159" s="11" t="s">
        <v>1966</v>
      </c>
      <c r="B159" s="14">
        <v>6</v>
      </c>
      <c r="C159" s="14">
        <v>6</v>
      </c>
      <c r="D159" s="12">
        <v>1000</v>
      </c>
      <c r="E159" s="14">
        <v>49000</v>
      </c>
      <c r="F159" s="11" t="s">
        <v>1967</v>
      </c>
    </row>
    <row r="160" spans="1:6" ht="12.75">
      <c r="A160" s="11" t="s">
        <v>1968</v>
      </c>
      <c r="B160" s="14">
        <v>6</v>
      </c>
      <c r="C160" s="14">
        <v>6</v>
      </c>
      <c r="D160" s="19">
        <v>9</v>
      </c>
      <c r="E160" s="14">
        <v>3393</v>
      </c>
      <c r="F160" s="11" t="s">
        <v>1969</v>
      </c>
    </row>
    <row r="161" spans="1:6" ht="12.75">
      <c r="A161" s="11" t="s">
        <v>1970</v>
      </c>
      <c r="B161" s="14">
        <v>6</v>
      </c>
      <c r="C161" s="14">
        <v>6</v>
      </c>
      <c r="D161" s="19">
        <v>20</v>
      </c>
      <c r="E161" s="14">
        <v>65420</v>
      </c>
      <c r="F161" s="11" t="s">
        <v>1971</v>
      </c>
    </row>
    <row r="162" spans="1:6" ht="25.5">
      <c r="A162" s="11" t="s">
        <v>1972</v>
      </c>
      <c r="B162" s="14">
        <v>6</v>
      </c>
      <c r="C162" s="14">
        <v>6</v>
      </c>
      <c r="D162" s="19">
        <v>100</v>
      </c>
      <c r="E162" s="14">
        <v>78300</v>
      </c>
      <c r="F162" s="11" t="s">
        <v>1973</v>
      </c>
    </row>
    <row r="163" spans="1:6" ht="38.25">
      <c r="A163" s="11" t="s">
        <v>1974</v>
      </c>
      <c r="B163" s="14">
        <v>6</v>
      </c>
      <c r="C163" s="14">
        <v>6</v>
      </c>
      <c r="D163" s="19">
        <v>100</v>
      </c>
      <c r="E163" s="14">
        <v>291900</v>
      </c>
      <c r="F163" s="11" t="s">
        <v>1975</v>
      </c>
    </row>
    <row r="164" spans="1:6" ht="25.5">
      <c r="A164" s="11" t="s">
        <v>1976</v>
      </c>
      <c r="B164" s="14">
        <v>6</v>
      </c>
      <c r="C164" s="14">
        <v>6</v>
      </c>
      <c r="D164" s="19">
        <v>19</v>
      </c>
      <c r="E164" s="14">
        <v>72732</v>
      </c>
      <c r="F164" s="11" t="s">
        <v>1977</v>
      </c>
    </row>
    <row r="165" spans="1:6" ht="25.5">
      <c r="A165" s="11" t="s">
        <v>1978</v>
      </c>
      <c r="B165" s="14">
        <v>6</v>
      </c>
      <c r="C165" s="14">
        <v>6</v>
      </c>
      <c r="D165" s="19">
        <v>3</v>
      </c>
      <c r="E165" s="14">
        <v>2328</v>
      </c>
      <c r="F165" s="11" t="s">
        <v>1979</v>
      </c>
    </row>
    <row r="166" spans="1:6" ht="25.5">
      <c r="A166" s="11" t="s">
        <v>1980</v>
      </c>
      <c r="B166" s="14">
        <v>6</v>
      </c>
      <c r="C166" s="14">
        <v>6</v>
      </c>
      <c r="D166" s="19">
        <v>3</v>
      </c>
      <c r="E166" s="14">
        <v>1017</v>
      </c>
      <c r="F166" s="11" t="s">
        <v>1981</v>
      </c>
    </row>
    <row r="167" spans="1:6" ht="25.5">
      <c r="A167" s="11" t="s">
        <v>1982</v>
      </c>
      <c r="B167" s="14">
        <v>6</v>
      </c>
      <c r="C167" s="14">
        <v>6</v>
      </c>
      <c r="D167" s="19">
        <v>8</v>
      </c>
      <c r="E167" s="14">
        <v>13272</v>
      </c>
      <c r="F167" s="11" t="s">
        <v>1983</v>
      </c>
    </row>
    <row r="168" spans="1:6" ht="25.5">
      <c r="A168" s="11" t="s">
        <v>1984</v>
      </c>
      <c r="B168" s="14">
        <v>6</v>
      </c>
      <c r="C168" s="14">
        <v>6</v>
      </c>
      <c r="D168" s="19">
        <v>10</v>
      </c>
      <c r="E168" s="14">
        <v>27610</v>
      </c>
      <c r="F168" s="11" t="s">
        <v>1985</v>
      </c>
    </row>
    <row r="169" spans="1:6" ht="25.5">
      <c r="A169" s="11" t="s">
        <v>1986</v>
      </c>
      <c r="B169" s="14">
        <v>6</v>
      </c>
      <c r="C169" s="14">
        <v>6</v>
      </c>
      <c r="D169" s="19">
        <v>3</v>
      </c>
      <c r="E169" s="14">
        <v>50460</v>
      </c>
      <c r="F169" s="11" t="s">
        <v>1987</v>
      </c>
    </row>
    <row r="170" spans="1:6" ht="25.5">
      <c r="A170" s="11" t="s">
        <v>1988</v>
      </c>
      <c r="B170" s="14">
        <v>6</v>
      </c>
      <c r="C170" s="14">
        <v>6</v>
      </c>
      <c r="D170" s="19">
        <v>3</v>
      </c>
      <c r="E170" s="14">
        <v>69426</v>
      </c>
      <c r="F170" s="11" t="s">
        <v>1989</v>
      </c>
    </row>
    <row r="171" spans="1:6" ht="25.5">
      <c r="A171" s="11" t="s">
        <v>1990</v>
      </c>
      <c r="B171" s="14">
        <v>6</v>
      </c>
      <c r="C171" s="14">
        <v>6</v>
      </c>
      <c r="D171" s="19">
        <v>10</v>
      </c>
      <c r="E171" s="14">
        <v>156600</v>
      </c>
      <c r="F171" s="11" t="s">
        <v>1991</v>
      </c>
    </row>
    <row r="172" spans="1:6" ht="25.5">
      <c r="A172" s="11" t="s">
        <v>1992</v>
      </c>
      <c r="B172" s="14">
        <v>6</v>
      </c>
      <c r="C172" s="14">
        <v>6</v>
      </c>
      <c r="D172" s="19">
        <v>50</v>
      </c>
      <c r="E172" s="14">
        <v>113100</v>
      </c>
      <c r="F172" s="11" t="s">
        <v>1993</v>
      </c>
    </row>
    <row r="173" spans="1:6" ht="25.5">
      <c r="A173" s="11" t="s">
        <v>587</v>
      </c>
      <c r="B173" s="14">
        <v>6</v>
      </c>
      <c r="C173" s="14">
        <v>11</v>
      </c>
      <c r="D173" s="12">
        <v>1</v>
      </c>
      <c r="E173" s="14">
        <v>532730</v>
      </c>
      <c r="F173" s="11" t="s">
        <v>1994</v>
      </c>
    </row>
    <row r="174" spans="1:6" ht="25.5">
      <c r="A174" s="9" t="s">
        <v>589</v>
      </c>
      <c r="B174" s="14">
        <v>6</v>
      </c>
      <c r="C174" s="14">
        <v>11</v>
      </c>
      <c r="D174" s="12">
        <v>1</v>
      </c>
      <c r="E174" s="14">
        <v>217558</v>
      </c>
      <c r="F174" s="11" t="s">
        <v>1995</v>
      </c>
    </row>
    <row r="175" spans="1:6" ht="25.5">
      <c r="A175" s="11" t="s">
        <v>1996</v>
      </c>
      <c r="B175" s="14">
        <v>6</v>
      </c>
      <c r="C175" s="14">
        <v>11</v>
      </c>
      <c r="D175" s="12">
        <v>1</v>
      </c>
      <c r="E175" s="14">
        <v>194706</v>
      </c>
      <c r="F175" s="11" t="s">
        <v>1997</v>
      </c>
    </row>
    <row r="176" spans="1:6" ht="25.5">
      <c r="A176" s="11" t="s">
        <v>605</v>
      </c>
      <c r="B176" s="14">
        <v>6</v>
      </c>
      <c r="C176" s="14">
        <v>11</v>
      </c>
      <c r="D176" s="12">
        <v>10</v>
      </c>
      <c r="E176" s="14">
        <v>337500</v>
      </c>
      <c r="F176" s="11" t="s">
        <v>604</v>
      </c>
    </row>
    <row r="177" spans="1:6" ht="12.75">
      <c r="A177" s="13" t="s">
        <v>1998</v>
      </c>
      <c r="B177" s="14">
        <v>6</v>
      </c>
      <c r="C177" s="14">
        <v>11</v>
      </c>
      <c r="D177" s="12">
        <v>2</v>
      </c>
      <c r="E177" s="14">
        <v>535154</v>
      </c>
      <c r="F177" s="11" t="s">
        <v>1999</v>
      </c>
    </row>
    <row r="178" spans="1:6" ht="12.75">
      <c r="A178" s="13" t="s">
        <v>509</v>
      </c>
      <c r="B178" s="14">
        <v>6</v>
      </c>
      <c r="C178" s="14">
        <v>11</v>
      </c>
      <c r="D178" s="12">
        <v>2</v>
      </c>
      <c r="E178" s="14">
        <v>1067502</v>
      </c>
      <c r="F178" s="11" t="s">
        <v>2000</v>
      </c>
    </row>
    <row r="179" spans="1:6" ht="25.5">
      <c r="A179" s="11" t="s">
        <v>609</v>
      </c>
      <c r="B179" s="14">
        <v>6</v>
      </c>
      <c r="C179" s="14">
        <v>11</v>
      </c>
      <c r="D179" s="12">
        <v>64</v>
      </c>
      <c r="E179" s="14">
        <v>486272</v>
      </c>
      <c r="F179" s="11" t="s">
        <v>2001</v>
      </c>
    </row>
    <row r="180" spans="1:6" ht="25.5">
      <c r="A180" s="11" t="s">
        <v>611</v>
      </c>
      <c r="B180" s="14">
        <v>6</v>
      </c>
      <c r="C180" s="14">
        <v>11</v>
      </c>
      <c r="D180" s="12">
        <v>40</v>
      </c>
      <c r="E180" s="14">
        <v>360000</v>
      </c>
      <c r="F180" s="11" t="s">
        <v>2002</v>
      </c>
    </row>
    <row r="181" spans="1:6" ht="25.5">
      <c r="A181" s="11" t="s">
        <v>613</v>
      </c>
      <c r="B181" s="14">
        <v>6</v>
      </c>
      <c r="C181" s="14">
        <v>11</v>
      </c>
      <c r="D181" s="12">
        <v>30</v>
      </c>
      <c r="E181" s="14">
        <v>313200</v>
      </c>
      <c r="F181" s="11" t="s">
        <v>2003</v>
      </c>
    </row>
    <row r="182" spans="1:6" ht="38.25">
      <c r="A182" s="11" t="s">
        <v>615</v>
      </c>
      <c r="B182" s="14">
        <v>6</v>
      </c>
      <c r="C182" s="14">
        <v>11</v>
      </c>
      <c r="D182" s="12">
        <v>96</v>
      </c>
      <c r="E182" s="14">
        <v>307200</v>
      </c>
      <c r="F182" s="11" t="s">
        <v>616</v>
      </c>
    </row>
    <row r="183" spans="1:6" ht="38.25">
      <c r="A183" s="11" t="s">
        <v>617</v>
      </c>
      <c r="B183" s="14">
        <v>6</v>
      </c>
      <c r="C183" s="14">
        <v>11</v>
      </c>
      <c r="D183" s="12">
        <v>100</v>
      </c>
      <c r="E183" s="14">
        <v>13700</v>
      </c>
      <c r="F183" s="11" t="s">
        <v>2004</v>
      </c>
    </row>
    <row r="184" spans="1:6" ht="38.25">
      <c r="A184" s="11" t="s">
        <v>619</v>
      </c>
      <c r="B184" s="14">
        <v>6</v>
      </c>
      <c r="C184" s="14">
        <v>11</v>
      </c>
      <c r="D184" s="12">
        <v>100</v>
      </c>
      <c r="E184" s="14">
        <v>13700</v>
      </c>
      <c r="F184" s="11" t="s">
        <v>2005</v>
      </c>
    </row>
    <row r="185" spans="1:6" ht="12.75">
      <c r="A185" s="11" t="s">
        <v>2006</v>
      </c>
      <c r="B185" s="14">
        <v>6</v>
      </c>
      <c r="C185" s="14">
        <v>11</v>
      </c>
      <c r="D185" s="12">
        <v>40</v>
      </c>
      <c r="E185" s="14">
        <v>11600</v>
      </c>
      <c r="F185" s="11" t="s">
        <v>2007</v>
      </c>
    </row>
    <row r="186" spans="1:6" ht="12.75">
      <c r="A186" s="11" t="s">
        <v>2006</v>
      </c>
      <c r="B186" s="14">
        <v>6</v>
      </c>
      <c r="C186" s="14">
        <v>11</v>
      </c>
      <c r="D186" s="12">
        <v>20</v>
      </c>
      <c r="E186" s="14">
        <v>5800</v>
      </c>
      <c r="F186" s="11" t="s">
        <v>2008</v>
      </c>
    </row>
    <row r="187" spans="1:6" ht="25.5">
      <c r="A187" s="11" t="s">
        <v>2006</v>
      </c>
      <c r="B187" s="14">
        <v>6</v>
      </c>
      <c r="C187" s="14">
        <v>11</v>
      </c>
      <c r="D187" s="12">
        <v>30</v>
      </c>
      <c r="E187" s="14">
        <v>8700</v>
      </c>
      <c r="F187" s="11" t="s">
        <v>2009</v>
      </c>
    </row>
    <row r="188" spans="1:6" ht="38.25">
      <c r="A188" s="11" t="s">
        <v>2010</v>
      </c>
      <c r="B188" s="14">
        <v>6</v>
      </c>
      <c r="C188" s="14">
        <v>11</v>
      </c>
      <c r="D188" s="12">
        <v>10</v>
      </c>
      <c r="E188" s="14">
        <v>6550</v>
      </c>
      <c r="F188" s="11" t="s">
        <v>627</v>
      </c>
    </row>
    <row r="189" spans="1:6" ht="38.25">
      <c r="A189" s="11" t="s">
        <v>2011</v>
      </c>
      <c r="B189" s="14">
        <v>6</v>
      </c>
      <c r="C189" s="14">
        <v>11</v>
      </c>
      <c r="D189" s="12">
        <v>20</v>
      </c>
      <c r="E189" s="14">
        <v>19020</v>
      </c>
      <c r="F189" s="11" t="s">
        <v>629</v>
      </c>
    </row>
    <row r="190" spans="1:6" ht="12.75">
      <c r="A190" s="11" t="s">
        <v>632</v>
      </c>
      <c r="B190" s="14">
        <v>6</v>
      </c>
      <c r="C190" s="14">
        <v>11</v>
      </c>
      <c r="D190" s="12">
        <v>60</v>
      </c>
      <c r="E190" s="14">
        <v>52080</v>
      </c>
      <c r="F190" s="11" t="s">
        <v>633</v>
      </c>
    </row>
    <row r="191" spans="1:6" ht="12.75">
      <c r="A191" s="11" t="s">
        <v>634</v>
      </c>
      <c r="B191" s="14">
        <v>6</v>
      </c>
      <c r="C191" s="14">
        <v>11</v>
      </c>
      <c r="D191" s="12">
        <v>28</v>
      </c>
      <c r="E191" s="14">
        <v>2352</v>
      </c>
      <c r="F191" s="11" t="s">
        <v>635</v>
      </c>
    </row>
    <row r="192" spans="1:6" ht="25.5">
      <c r="A192" s="11" t="s">
        <v>638</v>
      </c>
      <c r="B192" s="14">
        <v>6</v>
      </c>
      <c r="C192" s="14">
        <v>11</v>
      </c>
      <c r="D192" s="12">
        <v>20</v>
      </c>
      <c r="E192" s="14">
        <v>26160</v>
      </c>
      <c r="F192" s="11" t="s">
        <v>639</v>
      </c>
    </row>
    <row r="193" spans="1:6" ht="12.75">
      <c r="A193" s="11" t="s">
        <v>642</v>
      </c>
      <c r="B193" s="14">
        <v>6</v>
      </c>
      <c r="C193" s="14">
        <v>11</v>
      </c>
      <c r="D193" s="12">
        <v>2</v>
      </c>
      <c r="E193" s="14">
        <v>8598</v>
      </c>
      <c r="F193" s="11" t="s">
        <v>643</v>
      </c>
    </row>
    <row r="194" spans="1:6" ht="25.5">
      <c r="A194" s="11" t="s">
        <v>642</v>
      </c>
      <c r="B194" s="14">
        <v>6</v>
      </c>
      <c r="C194" s="14">
        <v>11</v>
      </c>
      <c r="D194" s="12">
        <v>15</v>
      </c>
      <c r="E194" s="14">
        <v>20595</v>
      </c>
      <c r="F194" s="11" t="s">
        <v>645</v>
      </c>
    </row>
    <row r="195" spans="1:6" ht="25.5">
      <c r="A195" s="11" t="s">
        <v>2012</v>
      </c>
      <c r="B195" s="14">
        <v>6</v>
      </c>
      <c r="C195" s="14">
        <v>11</v>
      </c>
      <c r="D195" s="12">
        <v>25</v>
      </c>
      <c r="E195" s="14">
        <v>8700</v>
      </c>
      <c r="F195" s="11" t="s">
        <v>649</v>
      </c>
    </row>
    <row r="196" spans="1:6" ht="38.25">
      <c r="A196" s="11" t="s">
        <v>654</v>
      </c>
      <c r="B196" s="14">
        <v>6</v>
      </c>
      <c r="C196" s="14">
        <v>11</v>
      </c>
      <c r="D196" s="12">
        <v>20</v>
      </c>
      <c r="E196" s="14">
        <v>4180</v>
      </c>
      <c r="F196" s="11" t="s">
        <v>1950</v>
      </c>
    </row>
    <row r="197" spans="1:6" ht="38.25">
      <c r="A197" s="11" t="s">
        <v>1953</v>
      </c>
      <c r="B197" s="14">
        <v>6</v>
      </c>
      <c r="C197" s="14">
        <v>11</v>
      </c>
      <c r="D197" s="12">
        <v>20</v>
      </c>
      <c r="E197" s="14">
        <v>15640</v>
      </c>
      <c r="F197" s="11" t="s">
        <v>1954</v>
      </c>
    </row>
    <row r="198" spans="1:6" ht="38.25">
      <c r="A198" s="11" t="s">
        <v>2013</v>
      </c>
      <c r="B198" s="14">
        <v>6</v>
      </c>
      <c r="C198" s="14">
        <v>11</v>
      </c>
      <c r="D198" s="12">
        <v>10</v>
      </c>
      <c r="E198" s="14">
        <v>5720</v>
      </c>
      <c r="F198" s="11" t="s">
        <v>2014</v>
      </c>
    </row>
    <row r="199" spans="1:6" ht="25.5">
      <c r="A199" s="11" t="s">
        <v>511</v>
      </c>
      <c r="B199" s="14">
        <v>6</v>
      </c>
      <c r="C199" s="14">
        <v>11</v>
      </c>
      <c r="D199" s="12">
        <v>40</v>
      </c>
      <c r="E199" s="14">
        <v>126040</v>
      </c>
      <c r="F199" s="11" t="s">
        <v>1959</v>
      </c>
    </row>
    <row r="200" spans="1:6" ht="38.25">
      <c r="A200" s="11" t="s">
        <v>1960</v>
      </c>
      <c r="B200" s="14">
        <v>6</v>
      </c>
      <c r="C200" s="14">
        <v>11</v>
      </c>
      <c r="D200" s="12">
        <v>200</v>
      </c>
      <c r="E200" s="14">
        <v>16000</v>
      </c>
      <c r="F200" s="11" t="s">
        <v>1961</v>
      </c>
    </row>
    <row r="201" spans="1:6" ht="25.5">
      <c r="A201" s="11" t="s">
        <v>2015</v>
      </c>
      <c r="B201" s="14">
        <v>6</v>
      </c>
      <c r="C201" s="14">
        <v>11</v>
      </c>
      <c r="D201" s="12">
        <v>25</v>
      </c>
      <c r="E201" s="14">
        <v>18675</v>
      </c>
      <c r="F201" s="9" t="s">
        <v>2016</v>
      </c>
    </row>
    <row r="202" spans="1:6" ht="12.75">
      <c r="A202" s="11" t="s">
        <v>1970</v>
      </c>
      <c r="B202" s="14">
        <v>6</v>
      </c>
      <c r="C202" s="14">
        <v>11</v>
      </c>
      <c r="D202" s="12">
        <v>14</v>
      </c>
      <c r="E202" s="14">
        <v>11368</v>
      </c>
      <c r="F202" s="11" t="s">
        <v>1971</v>
      </c>
    </row>
    <row r="203" spans="1:6" ht="25.5">
      <c r="A203" s="11" t="s">
        <v>1972</v>
      </c>
      <c r="B203" s="14">
        <v>6</v>
      </c>
      <c r="C203" s="14">
        <v>11</v>
      </c>
      <c r="D203" s="12">
        <v>20</v>
      </c>
      <c r="E203" s="14">
        <v>11220</v>
      </c>
      <c r="F203" s="11" t="s">
        <v>2017</v>
      </c>
    </row>
    <row r="204" spans="1:6" ht="25.5">
      <c r="A204" s="11" t="s">
        <v>1976</v>
      </c>
      <c r="B204" s="14">
        <v>6</v>
      </c>
      <c r="C204" s="14">
        <v>11</v>
      </c>
      <c r="D204" s="12">
        <v>30</v>
      </c>
      <c r="E204" s="14">
        <v>90480</v>
      </c>
      <c r="F204" s="11" t="s">
        <v>1977</v>
      </c>
    </row>
    <row r="205" spans="1:6" ht="25.5">
      <c r="A205" s="11" t="s">
        <v>1980</v>
      </c>
      <c r="B205" s="14">
        <v>6</v>
      </c>
      <c r="C205" s="14">
        <v>11</v>
      </c>
      <c r="D205" s="12">
        <v>5</v>
      </c>
      <c r="E205" s="14">
        <v>2225</v>
      </c>
      <c r="F205" s="11" t="s">
        <v>1981</v>
      </c>
    </row>
    <row r="206" spans="1:6" ht="25.5">
      <c r="A206" s="11" t="s">
        <v>1982</v>
      </c>
      <c r="B206" s="14">
        <v>6</v>
      </c>
      <c r="C206" s="14">
        <v>11</v>
      </c>
      <c r="D206" s="12">
        <v>15</v>
      </c>
      <c r="E206" s="14">
        <v>21750</v>
      </c>
      <c r="F206" s="11" t="s">
        <v>1983</v>
      </c>
    </row>
    <row r="207" spans="1:6" ht="25.5">
      <c r="A207" s="11" t="s">
        <v>1984</v>
      </c>
      <c r="B207" s="14">
        <v>6</v>
      </c>
      <c r="C207" s="14">
        <v>11</v>
      </c>
      <c r="D207" s="12">
        <v>5</v>
      </c>
      <c r="E207" s="14">
        <v>16270</v>
      </c>
      <c r="F207" s="11" t="s">
        <v>1985</v>
      </c>
    </row>
    <row r="208" spans="1:6" ht="25.5">
      <c r="A208" s="11" t="s">
        <v>547</v>
      </c>
      <c r="B208" s="14">
        <v>6</v>
      </c>
      <c r="C208" s="14">
        <v>11</v>
      </c>
      <c r="D208" s="12">
        <v>15</v>
      </c>
      <c r="E208" s="14">
        <v>551430</v>
      </c>
      <c r="F208" s="10" t="s">
        <v>548</v>
      </c>
    </row>
    <row r="209" spans="1:6" ht="25.5">
      <c r="A209" s="11" t="s">
        <v>549</v>
      </c>
      <c r="B209" s="14">
        <v>6</v>
      </c>
      <c r="C209" s="14">
        <v>11</v>
      </c>
      <c r="D209" s="12">
        <v>15</v>
      </c>
      <c r="E209" s="14">
        <v>32985</v>
      </c>
      <c r="F209" s="11" t="s">
        <v>550</v>
      </c>
    </row>
    <row r="210" spans="1:6" ht="12.75">
      <c r="A210" s="11" t="s">
        <v>551</v>
      </c>
      <c r="B210" s="14">
        <v>6</v>
      </c>
      <c r="C210" s="14">
        <v>11</v>
      </c>
      <c r="D210" s="12">
        <v>15</v>
      </c>
      <c r="E210" s="14">
        <v>101160</v>
      </c>
      <c r="F210" s="11" t="s">
        <v>552</v>
      </c>
    </row>
    <row r="211" spans="1:6" ht="25.5">
      <c r="A211" s="11" t="s">
        <v>553</v>
      </c>
      <c r="B211" s="14">
        <v>6</v>
      </c>
      <c r="C211" s="14">
        <v>11</v>
      </c>
      <c r="D211" s="12">
        <v>10</v>
      </c>
      <c r="E211" s="14">
        <v>132010</v>
      </c>
      <c r="F211" s="11" t="s">
        <v>554</v>
      </c>
    </row>
    <row r="212" spans="1:6" ht="25.5">
      <c r="A212" s="11" t="s">
        <v>555</v>
      </c>
      <c r="B212" s="14">
        <v>6</v>
      </c>
      <c r="C212" s="14">
        <v>11</v>
      </c>
      <c r="D212" s="12">
        <v>15</v>
      </c>
      <c r="E212" s="14">
        <v>88050</v>
      </c>
      <c r="F212" s="11" t="s">
        <v>556</v>
      </c>
    </row>
    <row r="213" spans="1:6" ht="12.75">
      <c r="A213" s="11" t="s">
        <v>559</v>
      </c>
      <c r="B213" s="14">
        <v>6</v>
      </c>
      <c r="C213" s="14">
        <v>11</v>
      </c>
      <c r="D213" s="12">
        <v>15</v>
      </c>
      <c r="E213" s="14">
        <v>29700</v>
      </c>
      <c r="F213" s="11" t="s">
        <v>2018</v>
      </c>
    </row>
    <row r="214" spans="1:6" ht="12.75">
      <c r="A214" s="11" t="s">
        <v>561</v>
      </c>
      <c r="B214" s="14">
        <v>6</v>
      </c>
      <c r="C214" s="14">
        <v>11</v>
      </c>
      <c r="D214" s="12">
        <v>10</v>
      </c>
      <c r="E214" s="14">
        <v>10450</v>
      </c>
      <c r="F214" s="11" t="s">
        <v>2019</v>
      </c>
    </row>
    <row r="215" spans="1:6" ht="12.75">
      <c r="A215" s="11" t="s">
        <v>563</v>
      </c>
      <c r="B215" s="14">
        <v>6</v>
      </c>
      <c r="C215" s="14">
        <v>11</v>
      </c>
      <c r="D215" s="12">
        <v>10</v>
      </c>
      <c r="E215" s="14">
        <v>8820</v>
      </c>
      <c r="F215" s="11" t="s">
        <v>564</v>
      </c>
    </row>
    <row r="216" spans="1:6" ht="25.5">
      <c r="A216" s="11" t="s">
        <v>565</v>
      </c>
      <c r="B216" s="14">
        <v>6</v>
      </c>
      <c r="C216" s="14">
        <v>11</v>
      </c>
      <c r="D216" s="12">
        <v>6</v>
      </c>
      <c r="E216" s="14">
        <v>43452</v>
      </c>
      <c r="F216" s="11" t="s">
        <v>566</v>
      </c>
    </row>
    <row r="217" spans="1:6" ht="12.75">
      <c r="A217" s="11" t="s">
        <v>567</v>
      </c>
      <c r="B217" s="14">
        <v>6</v>
      </c>
      <c r="C217" s="14">
        <v>11</v>
      </c>
      <c r="D217" s="12">
        <v>10</v>
      </c>
      <c r="E217" s="14">
        <v>7700</v>
      </c>
      <c r="F217" s="11" t="s">
        <v>2020</v>
      </c>
    </row>
    <row r="218" spans="1:6" ht="25.5">
      <c r="A218" s="11" t="s">
        <v>571</v>
      </c>
      <c r="B218" s="14">
        <v>6</v>
      </c>
      <c r="C218" s="14">
        <v>11</v>
      </c>
      <c r="D218" s="12">
        <v>10</v>
      </c>
      <c r="E218" s="14">
        <v>24200</v>
      </c>
      <c r="F218" s="11" t="s">
        <v>572</v>
      </c>
    </row>
    <row r="219" spans="1:6" ht="25.5">
      <c r="A219" s="11" t="s">
        <v>2021</v>
      </c>
      <c r="B219" s="14">
        <v>6</v>
      </c>
      <c r="C219" s="14">
        <v>11</v>
      </c>
      <c r="D219" s="12">
        <v>2</v>
      </c>
      <c r="E219" s="14">
        <v>18150</v>
      </c>
      <c r="F219" s="11" t="s">
        <v>206</v>
      </c>
    </row>
    <row r="220" spans="1:6" ht="51">
      <c r="A220" s="11" t="s">
        <v>575</v>
      </c>
      <c r="B220" s="14">
        <v>6</v>
      </c>
      <c r="C220" s="14">
        <v>11</v>
      </c>
      <c r="D220" s="12">
        <v>10</v>
      </c>
      <c r="E220" s="14">
        <v>19140</v>
      </c>
      <c r="F220" s="11" t="s">
        <v>576</v>
      </c>
    </row>
    <row r="221" spans="1:6" ht="25.5">
      <c r="A221" s="11" t="s">
        <v>577</v>
      </c>
      <c r="B221" s="14">
        <v>6</v>
      </c>
      <c r="C221" s="14">
        <v>11</v>
      </c>
      <c r="D221" s="12">
        <v>10</v>
      </c>
      <c r="E221" s="14">
        <v>31900</v>
      </c>
      <c r="F221" s="11" t="s">
        <v>578</v>
      </c>
    </row>
    <row r="222" spans="1:6" ht="12.75">
      <c r="A222" s="11" t="s">
        <v>583</v>
      </c>
      <c r="B222" s="14">
        <v>6</v>
      </c>
      <c r="C222" s="14">
        <v>11</v>
      </c>
      <c r="D222" s="12">
        <v>6</v>
      </c>
      <c r="E222" s="14">
        <v>17400</v>
      </c>
      <c r="F222" s="11" t="s">
        <v>584</v>
      </c>
    </row>
    <row r="223" spans="1:6" ht="25.5">
      <c r="A223" s="11" t="s">
        <v>207</v>
      </c>
      <c r="B223" s="14">
        <v>6</v>
      </c>
      <c r="C223" s="14">
        <v>11</v>
      </c>
      <c r="D223" s="12">
        <v>20</v>
      </c>
      <c r="E223" s="14">
        <v>825000</v>
      </c>
      <c r="F223" s="11" t="s">
        <v>208</v>
      </c>
    </row>
    <row r="224" spans="1:6" ht="25.5">
      <c r="A224" s="11" t="s">
        <v>209</v>
      </c>
      <c r="B224" s="14">
        <v>6</v>
      </c>
      <c r="C224" s="14">
        <v>11</v>
      </c>
      <c r="D224" s="12">
        <v>15</v>
      </c>
      <c r="E224" s="14">
        <v>51240</v>
      </c>
      <c r="F224" s="11" t="s">
        <v>210</v>
      </c>
    </row>
    <row r="225" spans="1:6" ht="12.75">
      <c r="A225" s="11" t="s">
        <v>211</v>
      </c>
      <c r="B225" s="14">
        <v>6</v>
      </c>
      <c r="C225" s="14">
        <v>11</v>
      </c>
      <c r="D225" s="12">
        <v>30</v>
      </c>
      <c r="E225" s="14">
        <v>55020</v>
      </c>
      <c r="F225" s="11" t="s">
        <v>212</v>
      </c>
    </row>
    <row r="226" spans="1:6" ht="25.5">
      <c r="A226" s="11" t="s">
        <v>213</v>
      </c>
      <c r="B226" s="14">
        <v>6</v>
      </c>
      <c r="C226" s="14">
        <v>11</v>
      </c>
      <c r="D226" s="12">
        <v>24</v>
      </c>
      <c r="E226" s="14">
        <v>36960</v>
      </c>
      <c r="F226" s="11" t="s">
        <v>214</v>
      </c>
    </row>
    <row r="227" spans="1:6" ht="12.75">
      <c r="A227" s="11" t="s">
        <v>215</v>
      </c>
      <c r="B227" s="14">
        <v>6</v>
      </c>
      <c r="C227" s="14">
        <v>11</v>
      </c>
      <c r="D227" s="12">
        <v>24</v>
      </c>
      <c r="E227" s="14">
        <v>63480</v>
      </c>
      <c r="F227" s="11" t="s">
        <v>216</v>
      </c>
    </row>
    <row r="228" spans="1:6" ht="25.5">
      <c r="A228" s="11" t="s">
        <v>217</v>
      </c>
      <c r="B228" s="14">
        <v>6</v>
      </c>
      <c r="C228" s="14">
        <v>11</v>
      </c>
      <c r="D228" s="12">
        <v>1</v>
      </c>
      <c r="E228" s="14">
        <v>11832</v>
      </c>
      <c r="F228" s="11" t="s">
        <v>218</v>
      </c>
    </row>
    <row r="229" spans="1:6" ht="25.5">
      <c r="A229" s="9" t="s">
        <v>533</v>
      </c>
      <c r="B229" s="14">
        <v>6</v>
      </c>
      <c r="C229" s="14">
        <v>7</v>
      </c>
      <c r="D229" s="12">
        <v>1</v>
      </c>
      <c r="E229" s="14">
        <v>1310800</v>
      </c>
      <c r="F229" s="11" t="s">
        <v>219</v>
      </c>
    </row>
    <row r="230" spans="1:6" ht="25.5">
      <c r="A230" s="9" t="s">
        <v>220</v>
      </c>
      <c r="B230" s="14">
        <v>6</v>
      </c>
      <c r="C230" s="14">
        <v>1</v>
      </c>
      <c r="D230" s="12">
        <v>1</v>
      </c>
      <c r="E230" s="14">
        <v>4886952</v>
      </c>
      <c r="F230" s="11" t="s">
        <v>221</v>
      </c>
    </row>
    <row r="231" spans="1:6" ht="25.5">
      <c r="A231" s="9" t="s">
        <v>220</v>
      </c>
      <c r="B231" s="14">
        <v>6</v>
      </c>
      <c r="C231" s="14">
        <v>3</v>
      </c>
      <c r="D231" s="12">
        <v>1</v>
      </c>
      <c r="E231" s="14">
        <v>45774450</v>
      </c>
      <c r="F231" s="11" t="s">
        <v>221</v>
      </c>
    </row>
    <row r="232" spans="1:6" ht="12.75">
      <c r="A232" s="9" t="s">
        <v>533</v>
      </c>
      <c r="B232" s="14">
        <v>6</v>
      </c>
      <c r="C232" s="14">
        <v>7</v>
      </c>
      <c r="D232" s="12">
        <v>1</v>
      </c>
      <c r="E232" s="14">
        <v>142100</v>
      </c>
      <c r="F232" s="11" t="s">
        <v>222</v>
      </c>
    </row>
    <row r="233" spans="1:6" ht="12.75">
      <c r="A233" s="9" t="s">
        <v>533</v>
      </c>
      <c r="B233" s="14">
        <v>6</v>
      </c>
      <c r="C233" s="14">
        <v>7</v>
      </c>
      <c r="D233" s="12">
        <v>1</v>
      </c>
      <c r="E233" s="14">
        <v>385120</v>
      </c>
      <c r="F233" s="11" t="s">
        <v>223</v>
      </c>
    </row>
    <row r="234" spans="1:6" ht="25.5">
      <c r="A234" s="37" t="s">
        <v>224</v>
      </c>
      <c r="B234" s="14">
        <v>6</v>
      </c>
      <c r="C234" s="14">
        <v>2</v>
      </c>
      <c r="D234" s="12">
        <v>1</v>
      </c>
      <c r="E234" s="14">
        <v>1250000</v>
      </c>
      <c r="F234" s="9" t="s">
        <v>225</v>
      </c>
    </row>
    <row r="235" spans="1:6" ht="25.5">
      <c r="A235" s="37" t="s">
        <v>224</v>
      </c>
      <c r="B235" s="14">
        <v>6</v>
      </c>
      <c r="C235" s="14">
        <v>3</v>
      </c>
      <c r="D235" s="12">
        <v>1</v>
      </c>
      <c r="E235" s="14">
        <v>570000</v>
      </c>
      <c r="F235" s="9" t="s">
        <v>226</v>
      </c>
    </row>
    <row r="236" spans="1:6" ht="25.5">
      <c r="A236" s="37" t="s">
        <v>224</v>
      </c>
      <c r="B236" s="14">
        <v>6</v>
      </c>
      <c r="C236" s="14">
        <v>3</v>
      </c>
      <c r="D236" s="12">
        <v>1</v>
      </c>
      <c r="E236" s="14">
        <v>2070000</v>
      </c>
      <c r="F236" s="9" t="s">
        <v>227</v>
      </c>
    </row>
    <row r="237" spans="1:6" ht="25.5">
      <c r="A237" s="37" t="s">
        <v>224</v>
      </c>
      <c r="B237" s="14">
        <v>6</v>
      </c>
      <c r="C237" s="14">
        <v>2</v>
      </c>
      <c r="D237" s="12">
        <v>1</v>
      </c>
      <c r="E237" s="14">
        <v>1250000</v>
      </c>
      <c r="F237" s="9" t="s">
        <v>225</v>
      </c>
    </row>
    <row r="238" spans="1:6" ht="25.5">
      <c r="A238" s="37" t="s">
        <v>224</v>
      </c>
      <c r="B238" s="14">
        <v>6</v>
      </c>
      <c r="C238" s="14">
        <v>6</v>
      </c>
      <c r="D238" s="12">
        <v>1</v>
      </c>
      <c r="E238" s="14">
        <v>2365000</v>
      </c>
      <c r="F238" s="9" t="s">
        <v>228</v>
      </c>
    </row>
    <row r="239" spans="1:6" ht="25.5">
      <c r="A239" s="37" t="s">
        <v>224</v>
      </c>
      <c r="B239" s="14">
        <v>6</v>
      </c>
      <c r="C239" s="14">
        <v>10</v>
      </c>
      <c r="D239" s="12">
        <v>1</v>
      </c>
      <c r="E239" s="14">
        <v>1860000</v>
      </c>
      <c r="F239" s="9" t="s">
        <v>229</v>
      </c>
    </row>
    <row r="240" spans="1:6" ht="38.25">
      <c r="A240" s="37" t="s">
        <v>230</v>
      </c>
      <c r="B240" s="14">
        <v>6</v>
      </c>
      <c r="C240" s="14">
        <v>6</v>
      </c>
      <c r="D240" s="12">
        <v>28</v>
      </c>
      <c r="E240" s="14">
        <v>11692800</v>
      </c>
      <c r="F240" s="9" t="s">
        <v>231</v>
      </c>
    </row>
    <row r="241" spans="1:6" ht="38.25">
      <c r="A241" s="37" t="s">
        <v>230</v>
      </c>
      <c r="B241" s="14">
        <v>6</v>
      </c>
      <c r="C241" s="14">
        <v>9</v>
      </c>
      <c r="D241" s="12">
        <v>4</v>
      </c>
      <c r="E241" s="14">
        <v>918720</v>
      </c>
      <c r="F241" s="9" t="s">
        <v>232</v>
      </c>
    </row>
    <row r="242" spans="1:6" ht="38.25">
      <c r="A242" s="37" t="s">
        <v>230</v>
      </c>
      <c r="B242" s="14">
        <v>6</v>
      </c>
      <c r="C242" s="14">
        <v>11</v>
      </c>
      <c r="D242" s="12">
        <v>4</v>
      </c>
      <c r="E242" s="14">
        <v>842160</v>
      </c>
      <c r="F242" s="9" t="s">
        <v>232</v>
      </c>
    </row>
    <row r="243" spans="1:6" ht="12.75">
      <c r="A243" s="38" t="s">
        <v>233</v>
      </c>
      <c r="B243" s="12">
        <v>6</v>
      </c>
      <c r="C243" s="12">
        <v>2</v>
      </c>
      <c r="D243" s="12">
        <v>16</v>
      </c>
      <c r="E243" s="12">
        <v>50649.08</v>
      </c>
      <c r="F243" s="39" t="s">
        <v>234</v>
      </c>
    </row>
    <row r="244" spans="1:6" ht="12.75">
      <c r="A244" s="38" t="s">
        <v>235</v>
      </c>
      <c r="B244" s="12">
        <v>6</v>
      </c>
      <c r="C244" s="12">
        <v>2</v>
      </c>
      <c r="D244" s="12">
        <v>9</v>
      </c>
      <c r="E244" s="12">
        <v>39721.88</v>
      </c>
      <c r="F244" s="39" t="s">
        <v>236</v>
      </c>
    </row>
    <row r="245" spans="1:6" ht="12.75">
      <c r="A245" s="38" t="s">
        <v>237</v>
      </c>
      <c r="B245" s="12">
        <v>6</v>
      </c>
      <c r="C245" s="12">
        <v>2</v>
      </c>
      <c r="D245" s="12">
        <v>9</v>
      </c>
      <c r="E245" s="12">
        <v>53600.12</v>
      </c>
      <c r="F245" s="39" t="s">
        <v>238</v>
      </c>
    </row>
    <row r="246" spans="1:6" ht="12.75">
      <c r="A246" s="38" t="s">
        <v>239</v>
      </c>
      <c r="B246" s="12">
        <v>6</v>
      </c>
      <c r="C246" s="12">
        <v>2</v>
      </c>
      <c r="D246" s="12">
        <v>18</v>
      </c>
      <c r="E246" s="12">
        <v>116285.36</v>
      </c>
      <c r="F246" s="39" t="s">
        <v>240</v>
      </c>
    </row>
    <row r="247" spans="1:6" ht="12.75">
      <c r="A247" s="38" t="s">
        <v>241</v>
      </c>
      <c r="B247" s="12">
        <v>6</v>
      </c>
      <c r="C247" s="12">
        <v>2</v>
      </c>
      <c r="D247" s="12">
        <v>17</v>
      </c>
      <c r="E247" s="12">
        <v>65740.68</v>
      </c>
      <c r="F247" s="39" t="s">
        <v>242</v>
      </c>
    </row>
    <row r="248" spans="1:6" ht="12.75">
      <c r="A248" s="38" t="s">
        <v>243</v>
      </c>
      <c r="B248" s="12">
        <v>6</v>
      </c>
      <c r="C248" s="12">
        <v>2</v>
      </c>
      <c r="D248" s="12">
        <v>31</v>
      </c>
      <c r="E248" s="12">
        <v>56902.64</v>
      </c>
      <c r="F248" s="40" t="s">
        <v>244</v>
      </c>
    </row>
    <row r="249" spans="1:6" ht="12.75">
      <c r="A249" s="38" t="s">
        <v>245</v>
      </c>
      <c r="B249" s="12">
        <v>6</v>
      </c>
      <c r="C249" s="12">
        <v>2</v>
      </c>
      <c r="D249" s="12">
        <v>3</v>
      </c>
      <c r="E249" s="12">
        <v>35399.72</v>
      </c>
      <c r="F249" s="39" t="s">
        <v>246</v>
      </c>
    </row>
    <row r="250" spans="1:6" ht="12.75">
      <c r="A250" s="38" t="s">
        <v>247</v>
      </c>
      <c r="B250" s="12">
        <v>6</v>
      </c>
      <c r="C250" s="12">
        <v>2</v>
      </c>
      <c r="D250" s="12">
        <v>29</v>
      </c>
      <c r="E250" s="12">
        <v>25140.68</v>
      </c>
      <c r="F250" s="39" t="s">
        <v>248</v>
      </c>
    </row>
    <row r="251" spans="1:6" ht="12.75">
      <c r="A251" s="38" t="s">
        <v>249</v>
      </c>
      <c r="B251" s="12">
        <v>6</v>
      </c>
      <c r="C251" s="12">
        <v>2</v>
      </c>
      <c r="D251" s="12">
        <v>11</v>
      </c>
      <c r="E251" s="12">
        <v>50649.08</v>
      </c>
      <c r="F251" s="39" t="s">
        <v>250</v>
      </c>
    </row>
    <row r="252" spans="1:6" ht="12.75">
      <c r="A252" s="38" t="s">
        <v>251</v>
      </c>
      <c r="B252" s="12">
        <v>6</v>
      </c>
      <c r="C252" s="12">
        <v>2</v>
      </c>
      <c r="D252" s="12">
        <v>13</v>
      </c>
      <c r="E252" s="12">
        <v>39721.88</v>
      </c>
      <c r="F252" s="39" t="s">
        <v>252</v>
      </c>
    </row>
    <row r="253" spans="1:6" ht="12.75">
      <c r="A253" s="38" t="s">
        <v>253</v>
      </c>
      <c r="B253" s="12">
        <v>6</v>
      </c>
      <c r="C253" s="12">
        <v>2</v>
      </c>
      <c r="D253" s="12">
        <v>17</v>
      </c>
      <c r="E253" s="12">
        <v>53600.12</v>
      </c>
      <c r="F253" s="39" t="s">
        <v>254</v>
      </c>
    </row>
    <row r="254" spans="1:6" ht="12.75">
      <c r="A254" s="38" t="s">
        <v>255</v>
      </c>
      <c r="B254" s="12">
        <v>6</v>
      </c>
      <c r="C254" s="12">
        <v>2</v>
      </c>
      <c r="D254" s="12">
        <v>6</v>
      </c>
      <c r="E254" s="12">
        <v>116285.36</v>
      </c>
      <c r="F254" s="39" t="s">
        <v>256</v>
      </c>
    </row>
    <row r="255" spans="1:6" ht="12.75">
      <c r="A255" s="38" t="s">
        <v>257</v>
      </c>
      <c r="B255" s="12">
        <v>6</v>
      </c>
      <c r="C255" s="12">
        <v>2</v>
      </c>
      <c r="D255" s="12">
        <v>9</v>
      </c>
      <c r="E255" s="12">
        <v>65724.68</v>
      </c>
      <c r="F255" s="39" t="s">
        <v>258</v>
      </c>
    </row>
    <row r="256" spans="1:6" ht="12.75">
      <c r="A256" s="38" t="s">
        <v>259</v>
      </c>
      <c r="B256" s="12">
        <v>6</v>
      </c>
      <c r="C256" s="12">
        <v>2</v>
      </c>
      <c r="D256" s="12">
        <v>9</v>
      </c>
      <c r="E256" s="12">
        <v>56902.64</v>
      </c>
      <c r="F256" s="39" t="s">
        <v>260</v>
      </c>
    </row>
    <row r="257" spans="1:6" ht="12.75">
      <c r="A257" s="38" t="s">
        <v>261</v>
      </c>
      <c r="B257" s="12">
        <v>6</v>
      </c>
      <c r="C257" s="12">
        <v>2</v>
      </c>
      <c r="D257" s="12">
        <v>14</v>
      </c>
      <c r="E257" s="12">
        <v>35399.72</v>
      </c>
      <c r="F257" s="39" t="s">
        <v>262</v>
      </c>
    </row>
    <row r="258" spans="1:6" ht="12.75">
      <c r="A258" s="38" t="s">
        <v>257</v>
      </c>
      <c r="B258" s="12">
        <v>6</v>
      </c>
      <c r="C258" s="12">
        <v>2</v>
      </c>
      <c r="D258" s="12">
        <v>8</v>
      </c>
      <c r="E258" s="12">
        <v>25140.68</v>
      </c>
      <c r="F258" s="39" t="s">
        <v>263</v>
      </c>
    </row>
    <row r="259" spans="1:6" ht="12.75">
      <c r="A259" s="38" t="s">
        <v>264</v>
      </c>
      <c r="B259" s="12">
        <v>6</v>
      </c>
      <c r="C259" s="12">
        <v>2</v>
      </c>
      <c r="D259" s="12">
        <v>8</v>
      </c>
      <c r="E259" s="12">
        <v>24150.04</v>
      </c>
      <c r="F259" s="39" t="s">
        <v>265</v>
      </c>
    </row>
    <row r="260" spans="1:6" ht="12.75">
      <c r="A260" s="41" t="s">
        <v>266</v>
      </c>
      <c r="B260" s="12" t="s">
        <v>267</v>
      </c>
      <c r="C260" s="12" t="s">
        <v>268</v>
      </c>
      <c r="D260" s="12">
        <v>143</v>
      </c>
      <c r="E260" s="12">
        <v>109646.68</v>
      </c>
      <c r="F260" s="39" t="s">
        <v>269</v>
      </c>
    </row>
    <row r="261" spans="1:6" ht="12.75">
      <c r="A261" s="41" t="s">
        <v>270</v>
      </c>
      <c r="B261" s="12" t="s">
        <v>267</v>
      </c>
      <c r="C261" s="12" t="s">
        <v>268</v>
      </c>
      <c r="D261" s="12">
        <v>122</v>
      </c>
      <c r="E261" s="12">
        <v>832040</v>
      </c>
      <c r="F261" s="39" t="s">
        <v>271</v>
      </c>
    </row>
    <row r="262" spans="1:6" ht="12.75">
      <c r="A262" s="41" t="s">
        <v>266</v>
      </c>
      <c r="B262" s="12" t="s">
        <v>267</v>
      </c>
      <c r="C262" s="12" t="s">
        <v>268</v>
      </c>
      <c r="D262" s="12">
        <v>25</v>
      </c>
      <c r="E262" s="12">
        <v>47763</v>
      </c>
      <c r="F262" s="39" t="s">
        <v>272</v>
      </c>
    </row>
    <row r="263" spans="1:6" ht="12.75">
      <c r="A263" s="41" t="s">
        <v>273</v>
      </c>
      <c r="B263" s="12" t="s">
        <v>267</v>
      </c>
      <c r="C263" s="12" t="s">
        <v>268</v>
      </c>
      <c r="D263" s="12">
        <v>10</v>
      </c>
      <c r="E263" s="12">
        <v>9512</v>
      </c>
      <c r="F263" s="39" t="s">
        <v>274</v>
      </c>
    </row>
    <row r="264" spans="1:6" ht="25.5">
      <c r="A264" s="41" t="s">
        <v>527</v>
      </c>
      <c r="B264" s="12">
        <v>6</v>
      </c>
      <c r="C264" s="12" t="s">
        <v>275</v>
      </c>
      <c r="D264" s="12">
        <v>10</v>
      </c>
      <c r="E264" s="12">
        <v>1489440</v>
      </c>
      <c r="F264" s="40" t="s">
        <v>276</v>
      </c>
    </row>
    <row r="265" spans="1:6" ht="12.75">
      <c r="A265" s="38" t="s">
        <v>534</v>
      </c>
      <c r="B265" s="12">
        <v>3</v>
      </c>
      <c r="C265" s="12">
        <v>3</v>
      </c>
      <c r="D265" s="12">
        <v>1</v>
      </c>
      <c r="E265" s="12">
        <v>396300</v>
      </c>
      <c r="F265" s="40" t="s">
        <v>277</v>
      </c>
    </row>
    <row r="266" spans="1:6" ht="12.75">
      <c r="A266" s="38" t="s">
        <v>534</v>
      </c>
      <c r="B266" s="12">
        <v>3</v>
      </c>
      <c r="C266" s="12">
        <v>6</v>
      </c>
      <c r="D266" s="12">
        <v>1</v>
      </c>
      <c r="E266" s="12">
        <v>253800</v>
      </c>
      <c r="F266" s="42" t="s">
        <v>278</v>
      </c>
    </row>
    <row r="267" spans="1:6" ht="12.75">
      <c r="A267" s="38" t="s">
        <v>534</v>
      </c>
      <c r="B267" s="12">
        <v>3</v>
      </c>
      <c r="C267" s="12">
        <v>2</v>
      </c>
      <c r="D267" s="12">
        <v>1</v>
      </c>
      <c r="E267" s="12">
        <v>209900</v>
      </c>
      <c r="F267" s="42" t="s">
        <v>279</v>
      </c>
    </row>
    <row r="268" spans="1:6" ht="12.75">
      <c r="A268" s="38" t="s">
        <v>534</v>
      </c>
      <c r="B268" s="12">
        <v>3</v>
      </c>
      <c r="C268" s="12">
        <v>9</v>
      </c>
      <c r="D268" s="12">
        <v>1</v>
      </c>
      <c r="E268" s="12">
        <v>115000</v>
      </c>
      <c r="F268" s="42" t="s">
        <v>280</v>
      </c>
    </row>
    <row r="269" spans="1:6" ht="38.25">
      <c r="A269" s="38" t="s">
        <v>281</v>
      </c>
      <c r="B269" s="12">
        <v>6</v>
      </c>
      <c r="C269" s="12">
        <v>1</v>
      </c>
      <c r="D269" s="12">
        <v>2.7</v>
      </c>
      <c r="E269" s="12">
        <v>10492200</v>
      </c>
      <c r="F269" s="43" t="s">
        <v>282</v>
      </c>
    </row>
    <row r="270" spans="1:6" s="27" customFormat="1" ht="25.5">
      <c r="A270" s="44" t="s">
        <v>533</v>
      </c>
      <c r="B270" s="45">
        <v>6</v>
      </c>
      <c r="C270" s="45">
        <v>1</v>
      </c>
      <c r="D270" s="45">
        <v>1</v>
      </c>
      <c r="E270" s="45">
        <v>3132000</v>
      </c>
      <c r="F270" s="46" t="s">
        <v>283</v>
      </c>
    </row>
    <row r="271" spans="1:6" ht="38.25">
      <c r="A271" s="38" t="s">
        <v>284</v>
      </c>
      <c r="B271" s="12">
        <v>6</v>
      </c>
      <c r="C271" s="12">
        <v>1</v>
      </c>
      <c r="D271" s="12">
        <v>12500</v>
      </c>
      <c r="E271" s="12">
        <v>750000</v>
      </c>
      <c r="F271" s="43" t="s">
        <v>285</v>
      </c>
    </row>
    <row r="272" spans="1:6" ht="12.75">
      <c r="A272" s="38" t="s">
        <v>286</v>
      </c>
      <c r="B272" s="12">
        <v>6</v>
      </c>
      <c r="C272" s="12">
        <v>3</v>
      </c>
      <c r="D272" s="12">
        <v>1</v>
      </c>
      <c r="E272" s="12">
        <v>60000</v>
      </c>
      <c r="F272" s="43" t="s">
        <v>287</v>
      </c>
    </row>
    <row r="273" spans="1:6" ht="12.75">
      <c r="A273" s="38" t="s">
        <v>286</v>
      </c>
      <c r="B273" s="12">
        <v>6</v>
      </c>
      <c r="C273" s="12">
        <v>3</v>
      </c>
      <c r="D273" s="12">
        <v>30</v>
      </c>
      <c r="E273" s="12">
        <v>275000</v>
      </c>
      <c r="F273" s="43" t="s">
        <v>288</v>
      </c>
    </row>
    <row r="274" spans="1:6" ht="12.75">
      <c r="A274" s="38" t="s">
        <v>286</v>
      </c>
      <c r="B274" s="12">
        <v>6</v>
      </c>
      <c r="C274" s="12">
        <v>3</v>
      </c>
      <c r="D274" s="12">
        <v>1</v>
      </c>
      <c r="E274" s="12">
        <v>710000</v>
      </c>
      <c r="F274" s="43" t="s">
        <v>289</v>
      </c>
    </row>
    <row r="275" spans="1:6" ht="12.75">
      <c r="A275" s="38" t="s">
        <v>861</v>
      </c>
      <c r="B275" s="12">
        <v>6</v>
      </c>
      <c r="C275" s="12">
        <v>3</v>
      </c>
      <c r="D275" s="12">
        <v>52</v>
      </c>
      <c r="E275" s="12">
        <v>1816568</v>
      </c>
      <c r="F275" s="43" t="s">
        <v>862</v>
      </c>
    </row>
    <row r="276" spans="1:6" ht="12.75">
      <c r="A276" s="38" t="s">
        <v>861</v>
      </c>
      <c r="B276" s="12">
        <v>6</v>
      </c>
      <c r="C276" s="12">
        <v>3</v>
      </c>
      <c r="D276" s="12">
        <v>1</v>
      </c>
      <c r="E276" s="12">
        <v>75640</v>
      </c>
      <c r="F276" s="43" t="s">
        <v>863</v>
      </c>
    </row>
    <row r="277" spans="1:6" ht="12.75">
      <c r="A277" s="38" t="s">
        <v>861</v>
      </c>
      <c r="B277" s="12">
        <v>6</v>
      </c>
      <c r="C277" s="12">
        <v>3</v>
      </c>
      <c r="D277" s="12">
        <v>40</v>
      </c>
      <c r="E277" s="12">
        <v>1185200</v>
      </c>
      <c r="F277" s="43" t="s">
        <v>864</v>
      </c>
    </row>
    <row r="278" spans="1:6" ht="12.75">
      <c r="A278" s="38" t="s">
        <v>861</v>
      </c>
      <c r="B278" s="12">
        <v>6</v>
      </c>
      <c r="C278" s="12">
        <v>3</v>
      </c>
      <c r="D278" s="12">
        <v>18</v>
      </c>
      <c r="E278" s="12">
        <v>734400</v>
      </c>
      <c r="F278" s="43" t="s">
        <v>865</v>
      </c>
    </row>
    <row r="279" spans="1:6" ht="12.75">
      <c r="A279" s="38" t="s">
        <v>866</v>
      </c>
      <c r="B279" s="12">
        <v>6</v>
      </c>
      <c r="C279" s="12">
        <v>3</v>
      </c>
      <c r="D279" s="12">
        <v>100</v>
      </c>
      <c r="E279" s="12">
        <v>980000</v>
      </c>
      <c r="F279" s="43" t="s">
        <v>867</v>
      </c>
    </row>
    <row r="280" spans="1:6" ht="12.75">
      <c r="A280" s="38" t="s">
        <v>866</v>
      </c>
      <c r="B280" s="12">
        <v>6</v>
      </c>
      <c r="C280" s="12">
        <v>3</v>
      </c>
      <c r="D280" s="12">
        <v>100</v>
      </c>
      <c r="E280" s="12">
        <v>3520000</v>
      </c>
      <c r="F280" s="43" t="s">
        <v>868</v>
      </c>
    </row>
    <row r="281" spans="1:6" ht="12.75">
      <c r="A281" s="38" t="s">
        <v>866</v>
      </c>
      <c r="B281" s="12">
        <v>6</v>
      </c>
      <c r="C281" s="12">
        <v>3</v>
      </c>
      <c r="D281" s="12">
        <v>325</v>
      </c>
      <c r="E281" s="12">
        <v>4810000</v>
      </c>
      <c r="F281" s="43" t="s">
        <v>869</v>
      </c>
    </row>
    <row r="282" spans="1:6" ht="12.75">
      <c r="A282" s="38" t="s">
        <v>870</v>
      </c>
      <c r="B282" s="12">
        <v>6</v>
      </c>
      <c r="C282" s="12">
        <v>3</v>
      </c>
      <c r="D282" s="12">
        <v>26.5</v>
      </c>
      <c r="E282" s="12">
        <v>2784620</v>
      </c>
      <c r="F282" s="43" t="s">
        <v>871</v>
      </c>
    </row>
    <row r="283" spans="1:6" ht="12.75">
      <c r="A283" s="38" t="s">
        <v>870</v>
      </c>
      <c r="B283" s="12">
        <v>6</v>
      </c>
      <c r="C283" s="12">
        <v>3</v>
      </c>
      <c r="D283" s="12">
        <v>53</v>
      </c>
      <c r="E283" s="12">
        <v>2584280</v>
      </c>
      <c r="F283" s="43" t="s">
        <v>872</v>
      </c>
    </row>
    <row r="284" spans="1:6" ht="51">
      <c r="A284" s="38" t="s">
        <v>870</v>
      </c>
      <c r="B284" s="12">
        <v>6</v>
      </c>
      <c r="C284" s="12">
        <v>3</v>
      </c>
      <c r="D284" s="12">
        <v>237746</v>
      </c>
      <c r="E284" s="12">
        <v>11858778</v>
      </c>
      <c r="F284" s="43" t="s">
        <v>873</v>
      </c>
    </row>
    <row r="285" spans="1:6" ht="12.75">
      <c r="A285" s="38" t="s">
        <v>874</v>
      </c>
      <c r="B285" s="12">
        <v>6</v>
      </c>
      <c r="C285" s="12">
        <v>3</v>
      </c>
      <c r="D285" s="12">
        <v>1</v>
      </c>
      <c r="E285" s="12">
        <v>4600000</v>
      </c>
      <c r="F285" s="43" t="s">
        <v>875</v>
      </c>
    </row>
    <row r="286" spans="1:6" ht="63.75">
      <c r="A286" s="38" t="s">
        <v>876</v>
      </c>
      <c r="B286" s="12">
        <v>6</v>
      </c>
      <c r="C286" s="12">
        <v>4</v>
      </c>
      <c r="D286" s="12">
        <v>1</v>
      </c>
      <c r="E286" s="12">
        <v>3298062</v>
      </c>
      <c r="F286" s="43" t="s">
        <v>877</v>
      </c>
    </row>
    <row r="287" spans="1:6" ht="63.75">
      <c r="A287" s="38" t="s">
        <v>876</v>
      </c>
      <c r="B287" s="12">
        <v>6</v>
      </c>
      <c r="C287" s="12">
        <v>4</v>
      </c>
      <c r="D287" s="12">
        <v>1</v>
      </c>
      <c r="E287" s="12">
        <v>1389082</v>
      </c>
      <c r="F287" s="43" t="s">
        <v>878</v>
      </c>
    </row>
    <row r="288" spans="1:6" ht="25.5">
      <c r="A288" s="38" t="s">
        <v>876</v>
      </c>
      <c r="B288" s="12">
        <v>6</v>
      </c>
      <c r="C288" s="12">
        <v>4</v>
      </c>
      <c r="D288" s="12">
        <v>2</v>
      </c>
      <c r="E288" s="12">
        <v>122130</v>
      </c>
      <c r="F288" s="43" t="s">
        <v>879</v>
      </c>
    </row>
    <row r="289" spans="1:6" ht="25.5">
      <c r="A289" s="38" t="s">
        <v>876</v>
      </c>
      <c r="B289" s="12">
        <v>6</v>
      </c>
      <c r="C289" s="12">
        <v>4</v>
      </c>
      <c r="D289" s="12">
        <v>5</v>
      </c>
      <c r="E289" s="12">
        <v>480325</v>
      </c>
      <c r="F289" s="43" t="s">
        <v>880</v>
      </c>
    </row>
    <row r="290" spans="1:6" ht="38.25">
      <c r="A290" s="38" t="s">
        <v>876</v>
      </c>
      <c r="B290" s="12">
        <v>6</v>
      </c>
      <c r="C290" s="12">
        <v>4</v>
      </c>
      <c r="D290" s="12">
        <v>10</v>
      </c>
      <c r="E290" s="12">
        <v>1199470</v>
      </c>
      <c r="F290" s="43" t="s">
        <v>881</v>
      </c>
    </row>
    <row r="291" spans="1:6" ht="63.75">
      <c r="A291" s="41" t="s">
        <v>538</v>
      </c>
      <c r="B291" s="12">
        <v>6</v>
      </c>
      <c r="C291" s="12">
        <v>4</v>
      </c>
      <c r="D291" s="12">
        <v>1</v>
      </c>
      <c r="E291" s="12">
        <v>161159.38</v>
      </c>
      <c r="F291" s="43" t="s">
        <v>882</v>
      </c>
    </row>
    <row r="292" spans="1:6" ht="51">
      <c r="A292" s="47" t="s">
        <v>883</v>
      </c>
      <c r="B292" s="12">
        <v>6</v>
      </c>
      <c r="C292" s="12">
        <v>4</v>
      </c>
      <c r="D292" s="12">
        <v>1</v>
      </c>
      <c r="E292" s="12">
        <v>17500000</v>
      </c>
      <c r="F292" s="43" t="s">
        <v>884</v>
      </c>
    </row>
    <row r="293" spans="1:6" ht="38.25">
      <c r="A293" s="38" t="s">
        <v>284</v>
      </c>
      <c r="B293" s="12">
        <v>6</v>
      </c>
      <c r="C293" s="12">
        <v>4</v>
      </c>
      <c r="D293" s="12">
        <v>8142</v>
      </c>
      <c r="E293" s="12">
        <v>569940</v>
      </c>
      <c r="F293" s="43" t="s">
        <v>885</v>
      </c>
    </row>
    <row r="294" spans="1:6" ht="12.75">
      <c r="A294" s="47" t="s">
        <v>512</v>
      </c>
      <c r="B294" s="12">
        <v>6</v>
      </c>
      <c r="C294" s="12">
        <v>4</v>
      </c>
      <c r="D294" s="12">
        <v>100</v>
      </c>
      <c r="E294" s="12">
        <v>9976</v>
      </c>
      <c r="F294" s="43" t="s">
        <v>886</v>
      </c>
    </row>
    <row r="295" spans="1:6" ht="12.75">
      <c r="A295" s="47" t="s">
        <v>512</v>
      </c>
      <c r="B295" s="12">
        <v>6</v>
      </c>
      <c r="C295" s="12">
        <v>4</v>
      </c>
      <c r="D295" s="12">
        <v>100</v>
      </c>
      <c r="E295" s="12">
        <v>9048</v>
      </c>
      <c r="F295" s="43" t="s">
        <v>887</v>
      </c>
    </row>
    <row r="296" spans="1:6" ht="12.75">
      <c r="A296" s="47" t="s">
        <v>512</v>
      </c>
      <c r="B296" s="12">
        <v>6</v>
      </c>
      <c r="C296" s="12">
        <v>4</v>
      </c>
      <c r="D296" s="12">
        <v>100</v>
      </c>
      <c r="E296" s="12">
        <v>27956</v>
      </c>
      <c r="F296" s="43" t="s">
        <v>888</v>
      </c>
    </row>
    <row r="297" spans="1:6" ht="12.75">
      <c r="A297" s="47" t="s">
        <v>889</v>
      </c>
      <c r="B297" s="12">
        <v>6</v>
      </c>
      <c r="C297" s="12">
        <v>4</v>
      </c>
      <c r="D297" s="12">
        <v>40</v>
      </c>
      <c r="E297" s="12">
        <v>43987.2</v>
      </c>
      <c r="F297" s="43" t="s">
        <v>890</v>
      </c>
    </row>
    <row r="298" spans="1:6" ht="12.75">
      <c r="A298" s="47" t="s">
        <v>891</v>
      </c>
      <c r="B298" s="12">
        <v>6</v>
      </c>
      <c r="C298" s="12">
        <v>4</v>
      </c>
      <c r="D298" s="12">
        <v>60</v>
      </c>
      <c r="E298" s="12">
        <v>28440</v>
      </c>
      <c r="F298" s="43" t="s">
        <v>892</v>
      </c>
    </row>
    <row r="299" spans="1:6" ht="12.75">
      <c r="A299" s="47" t="s">
        <v>893</v>
      </c>
      <c r="B299" s="12">
        <v>6</v>
      </c>
      <c r="C299" s="12">
        <v>4</v>
      </c>
      <c r="D299" s="12">
        <v>5</v>
      </c>
      <c r="E299" s="12">
        <v>2499.8</v>
      </c>
      <c r="F299" s="43" t="s">
        <v>894</v>
      </c>
    </row>
    <row r="300" spans="1:6" ht="12.75">
      <c r="A300" s="47" t="s">
        <v>520</v>
      </c>
      <c r="B300" s="12">
        <v>6</v>
      </c>
      <c r="C300" s="12">
        <v>4</v>
      </c>
      <c r="D300" s="12">
        <v>35</v>
      </c>
      <c r="E300" s="12">
        <v>77018.2</v>
      </c>
      <c r="F300" s="43" t="s">
        <v>895</v>
      </c>
    </row>
    <row r="301" spans="1:6" ht="12.75">
      <c r="A301" s="47" t="s">
        <v>896</v>
      </c>
      <c r="B301" s="12">
        <v>6</v>
      </c>
      <c r="C301" s="12">
        <v>4</v>
      </c>
      <c r="D301" s="12">
        <v>30</v>
      </c>
      <c r="E301" s="12">
        <v>57002.4</v>
      </c>
      <c r="F301" s="43" t="s">
        <v>897</v>
      </c>
    </row>
    <row r="302" spans="1:6" ht="12.75">
      <c r="A302" s="47" t="s">
        <v>898</v>
      </c>
      <c r="B302" s="12">
        <v>6</v>
      </c>
      <c r="C302" s="12">
        <v>4</v>
      </c>
      <c r="D302" s="12">
        <v>20</v>
      </c>
      <c r="E302" s="12">
        <v>44010.4</v>
      </c>
      <c r="F302" s="43" t="s">
        <v>899</v>
      </c>
    </row>
    <row r="303" spans="1:6" ht="12.75">
      <c r="A303" s="47" t="s">
        <v>900</v>
      </c>
      <c r="B303" s="12">
        <v>6</v>
      </c>
      <c r="C303" s="12">
        <v>4</v>
      </c>
      <c r="D303" s="12">
        <v>100</v>
      </c>
      <c r="E303" s="12">
        <v>19952</v>
      </c>
      <c r="F303" s="43" t="s">
        <v>901</v>
      </c>
    </row>
    <row r="304" spans="1:6" ht="12.75">
      <c r="A304" s="47" t="s">
        <v>902</v>
      </c>
      <c r="B304" s="12">
        <v>6</v>
      </c>
      <c r="C304" s="12">
        <v>4</v>
      </c>
      <c r="D304" s="12">
        <v>30</v>
      </c>
      <c r="E304" s="12">
        <v>19488</v>
      </c>
      <c r="F304" s="43" t="s">
        <v>903</v>
      </c>
    </row>
    <row r="305" spans="1:6" ht="12.75">
      <c r="A305" s="47" t="s">
        <v>520</v>
      </c>
      <c r="B305" s="12">
        <v>6</v>
      </c>
      <c r="C305" s="12">
        <v>4</v>
      </c>
      <c r="D305" s="12">
        <v>24</v>
      </c>
      <c r="E305" s="12">
        <v>76810.56</v>
      </c>
      <c r="F305" s="43" t="s">
        <v>904</v>
      </c>
    </row>
    <row r="306" spans="1:6" ht="12.75">
      <c r="A306" s="47" t="s">
        <v>905</v>
      </c>
      <c r="B306" s="12">
        <v>6</v>
      </c>
      <c r="C306" s="12">
        <v>4</v>
      </c>
      <c r="D306" s="12">
        <v>1</v>
      </c>
      <c r="E306" s="12">
        <v>49999.48</v>
      </c>
      <c r="F306" s="43" t="s">
        <v>906</v>
      </c>
    </row>
    <row r="307" spans="1:6" ht="12.75">
      <c r="A307" s="47" t="s">
        <v>652</v>
      </c>
      <c r="B307" s="12">
        <v>6</v>
      </c>
      <c r="C307" s="12">
        <v>4</v>
      </c>
      <c r="D307" s="12">
        <v>12</v>
      </c>
      <c r="E307" s="12">
        <v>31194.72</v>
      </c>
      <c r="F307" s="43" t="s">
        <v>907</v>
      </c>
    </row>
    <row r="308" spans="1:6" ht="12.75">
      <c r="A308" s="47" t="s">
        <v>908</v>
      </c>
      <c r="B308" s="12">
        <v>6</v>
      </c>
      <c r="C308" s="12">
        <v>4</v>
      </c>
      <c r="D308" s="12">
        <v>30</v>
      </c>
      <c r="E308" s="12">
        <v>31494</v>
      </c>
      <c r="F308" s="43" t="s">
        <v>909</v>
      </c>
    </row>
    <row r="309" spans="1:6" ht="12.75">
      <c r="A309" s="47" t="s">
        <v>910</v>
      </c>
      <c r="B309" s="12">
        <v>6</v>
      </c>
      <c r="C309" s="12">
        <v>4</v>
      </c>
      <c r="D309" s="12">
        <v>30</v>
      </c>
      <c r="E309" s="12">
        <v>39010.8</v>
      </c>
      <c r="F309" s="43" t="s">
        <v>911</v>
      </c>
    </row>
    <row r="310" spans="1:6" ht="12.75">
      <c r="A310" s="47" t="s">
        <v>912</v>
      </c>
      <c r="B310" s="12">
        <v>6</v>
      </c>
      <c r="C310" s="12">
        <v>4</v>
      </c>
      <c r="D310" s="12">
        <v>5</v>
      </c>
      <c r="E310" s="12">
        <v>12499</v>
      </c>
      <c r="F310" s="43" t="s">
        <v>913</v>
      </c>
    </row>
    <row r="311" spans="1:6" ht="12.75">
      <c r="A311" s="47" t="s">
        <v>914</v>
      </c>
      <c r="B311" s="12">
        <v>6</v>
      </c>
      <c r="C311" s="12">
        <v>4</v>
      </c>
      <c r="D311" s="12">
        <v>2</v>
      </c>
      <c r="E311" s="12">
        <v>89999.76</v>
      </c>
      <c r="F311" s="43" t="s">
        <v>915</v>
      </c>
    </row>
    <row r="312" spans="1:6" ht="12.75">
      <c r="A312" s="47" t="s">
        <v>916</v>
      </c>
      <c r="B312" s="12">
        <v>6</v>
      </c>
      <c r="C312" s="12">
        <v>4</v>
      </c>
      <c r="D312" s="12">
        <v>10</v>
      </c>
      <c r="E312" s="12">
        <v>48000.8</v>
      </c>
      <c r="F312" s="43" t="s">
        <v>917</v>
      </c>
    </row>
    <row r="313" spans="1:6" ht="12.75">
      <c r="A313" s="47" t="s">
        <v>914</v>
      </c>
      <c r="B313" s="12">
        <v>6</v>
      </c>
      <c r="C313" s="12">
        <v>4</v>
      </c>
      <c r="D313" s="12">
        <v>10</v>
      </c>
      <c r="E313" s="12">
        <v>9001.6</v>
      </c>
      <c r="F313" s="43" t="s">
        <v>918</v>
      </c>
    </row>
    <row r="314" spans="1:6" ht="12.75">
      <c r="A314" s="47" t="s">
        <v>646</v>
      </c>
      <c r="B314" s="12">
        <v>6</v>
      </c>
      <c r="C314" s="12">
        <v>4</v>
      </c>
      <c r="D314" s="12">
        <v>3</v>
      </c>
      <c r="E314" s="12">
        <v>5400.96</v>
      </c>
      <c r="F314" s="43" t="s">
        <v>919</v>
      </c>
    </row>
    <row r="315" spans="1:6" ht="12.75">
      <c r="A315" s="47" t="s">
        <v>920</v>
      </c>
      <c r="B315" s="12">
        <v>6</v>
      </c>
      <c r="C315" s="12">
        <v>4</v>
      </c>
      <c r="D315" s="12">
        <v>5</v>
      </c>
      <c r="E315" s="12">
        <v>14001.2</v>
      </c>
      <c r="F315" s="43" t="s">
        <v>921</v>
      </c>
    </row>
    <row r="316" spans="1:6" ht="12.75">
      <c r="A316" s="47" t="s">
        <v>922</v>
      </c>
      <c r="B316" s="12">
        <v>6</v>
      </c>
      <c r="C316" s="12">
        <v>4</v>
      </c>
      <c r="D316" s="12">
        <v>3</v>
      </c>
      <c r="E316" s="12">
        <v>17998.56</v>
      </c>
      <c r="F316" s="43" t="s">
        <v>923</v>
      </c>
    </row>
    <row r="317" spans="1:6" ht="12.75">
      <c r="A317" s="47" t="s">
        <v>924</v>
      </c>
      <c r="B317" s="12">
        <v>6</v>
      </c>
      <c r="C317" s="12">
        <v>4</v>
      </c>
      <c r="D317" s="12">
        <v>2</v>
      </c>
      <c r="E317" s="12">
        <v>170000.32</v>
      </c>
      <c r="F317" s="43" t="s">
        <v>925</v>
      </c>
    </row>
    <row r="318" spans="1:6" ht="12.75">
      <c r="A318" s="47" t="s">
        <v>926</v>
      </c>
      <c r="B318" s="12">
        <v>6</v>
      </c>
      <c r="C318" s="12">
        <v>4</v>
      </c>
      <c r="D318" s="12">
        <v>2</v>
      </c>
      <c r="E318" s="12">
        <v>209999.44</v>
      </c>
      <c r="F318" s="43" t="s">
        <v>927</v>
      </c>
    </row>
    <row r="319" spans="1:6" ht="12.75">
      <c r="A319" s="47" t="s">
        <v>509</v>
      </c>
      <c r="B319" s="12">
        <v>6</v>
      </c>
      <c r="C319" s="12">
        <v>4</v>
      </c>
      <c r="D319" s="12">
        <v>1</v>
      </c>
      <c r="E319" s="12">
        <v>74999.8</v>
      </c>
      <c r="F319" s="43" t="s">
        <v>928</v>
      </c>
    </row>
    <row r="320" spans="1:6" ht="12.75">
      <c r="A320" s="47" t="s">
        <v>914</v>
      </c>
      <c r="B320" s="12">
        <v>6</v>
      </c>
      <c r="C320" s="12">
        <v>4</v>
      </c>
      <c r="D320" s="12">
        <v>100</v>
      </c>
      <c r="E320" s="12">
        <v>19952</v>
      </c>
      <c r="F320" s="43" t="s">
        <v>929</v>
      </c>
    </row>
    <row r="321" spans="1:6" ht="12.75">
      <c r="A321" s="47" t="s">
        <v>512</v>
      </c>
      <c r="B321" s="12">
        <v>6</v>
      </c>
      <c r="C321" s="12">
        <v>4</v>
      </c>
      <c r="D321" s="12">
        <v>60</v>
      </c>
      <c r="E321" s="12">
        <v>11971.2</v>
      </c>
      <c r="F321" s="43" t="s">
        <v>930</v>
      </c>
    </row>
    <row r="322" spans="1:6" ht="12.75">
      <c r="A322" s="47" t="s">
        <v>914</v>
      </c>
      <c r="B322" s="12">
        <v>6</v>
      </c>
      <c r="C322" s="12">
        <v>4</v>
      </c>
      <c r="D322" s="12">
        <v>30</v>
      </c>
      <c r="E322" s="12">
        <v>17991.6</v>
      </c>
      <c r="F322" s="43" t="s">
        <v>931</v>
      </c>
    </row>
    <row r="323" spans="1:6" ht="12.75">
      <c r="A323" s="47" t="s">
        <v>914</v>
      </c>
      <c r="B323" s="12">
        <v>6</v>
      </c>
      <c r="C323" s="12">
        <v>4</v>
      </c>
      <c r="D323" s="12">
        <v>3</v>
      </c>
      <c r="E323" s="12">
        <v>23399.52</v>
      </c>
      <c r="F323" s="43" t="s">
        <v>932</v>
      </c>
    </row>
    <row r="324" spans="1:6" ht="12.75">
      <c r="A324" s="47" t="s">
        <v>914</v>
      </c>
      <c r="B324" s="12">
        <v>6</v>
      </c>
      <c r="C324" s="12">
        <v>4</v>
      </c>
      <c r="D324" s="12">
        <v>1</v>
      </c>
      <c r="E324" s="12">
        <v>12000.2</v>
      </c>
      <c r="F324" s="43" t="s">
        <v>933</v>
      </c>
    </row>
    <row r="325" spans="1:6" ht="12.75">
      <c r="A325" s="47" t="s">
        <v>934</v>
      </c>
      <c r="B325" s="12">
        <v>6</v>
      </c>
      <c r="C325" s="12">
        <v>4</v>
      </c>
      <c r="D325" s="12">
        <v>3</v>
      </c>
      <c r="E325" s="12">
        <v>11999.04</v>
      </c>
      <c r="F325" s="43" t="s">
        <v>935</v>
      </c>
    </row>
    <row r="326" spans="1:6" ht="12.75">
      <c r="A326" s="47" t="s">
        <v>936</v>
      </c>
      <c r="B326" s="12">
        <v>6</v>
      </c>
      <c r="C326" s="12">
        <v>4</v>
      </c>
      <c r="D326" s="12">
        <v>2</v>
      </c>
      <c r="E326" s="12">
        <v>36999.36</v>
      </c>
      <c r="F326" s="43" t="s">
        <v>937</v>
      </c>
    </row>
    <row r="327" spans="1:6" ht="12.75">
      <c r="A327" s="47" t="s">
        <v>938</v>
      </c>
      <c r="B327" s="12">
        <v>6</v>
      </c>
      <c r="C327" s="12">
        <v>4</v>
      </c>
      <c r="D327" s="12">
        <v>2</v>
      </c>
      <c r="E327" s="12">
        <v>10600.08</v>
      </c>
      <c r="F327" s="43" t="s">
        <v>939</v>
      </c>
    </row>
    <row r="328" spans="1:6" ht="38.25">
      <c r="A328" s="47" t="s">
        <v>940</v>
      </c>
      <c r="B328" s="12">
        <v>6</v>
      </c>
      <c r="C328" s="12">
        <v>5</v>
      </c>
      <c r="D328" s="12">
        <v>1100</v>
      </c>
      <c r="E328" s="12">
        <v>12466520</v>
      </c>
      <c r="F328" s="43" t="s">
        <v>941</v>
      </c>
    </row>
    <row r="329" spans="1:6" ht="51">
      <c r="A329" s="47" t="s">
        <v>533</v>
      </c>
      <c r="B329" s="12">
        <v>6</v>
      </c>
      <c r="C329" s="12">
        <v>5</v>
      </c>
      <c r="D329" s="12">
        <v>1</v>
      </c>
      <c r="E329" s="12">
        <v>2321243</v>
      </c>
      <c r="F329" s="43" t="s">
        <v>942</v>
      </c>
    </row>
    <row r="330" spans="1:6" ht="12.75">
      <c r="A330" s="47" t="s">
        <v>943</v>
      </c>
      <c r="B330" s="12">
        <v>6</v>
      </c>
      <c r="C330" s="12">
        <v>5</v>
      </c>
      <c r="D330" s="12">
        <v>100</v>
      </c>
      <c r="E330" s="12">
        <v>322016</v>
      </c>
      <c r="F330" s="43" t="s">
        <v>944</v>
      </c>
    </row>
    <row r="331" spans="1:6" ht="12.75">
      <c r="A331" s="47" t="s">
        <v>945</v>
      </c>
      <c r="B331" s="12">
        <v>6</v>
      </c>
      <c r="C331" s="12">
        <v>5</v>
      </c>
      <c r="D331" s="12">
        <v>500</v>
      </c>
      <c r="E331" s="12">
        <v>45240</v>
      </c>
      <c r="F331" s="43" t="s">
        <v>946</v>
      </c>
    </row>
    <row r="332" spans="1:6" ht="12.75">
      <c r="A332" s="47" t="s">
        <v>947</v>
      </c>
      <c r="B332" s="12">
        <v>6</v>
      </c>
      <c r="C332" s="12">
        <v>5</v>
      </c>
      <c r="D332" s="12">
        <v>100</v>
      </c>
      <c r="E332" s="12">
        <v>37004</v>
      </c>
      <c r="F332" s="43" t="s">
        <v>0</v>
      </c>
    </row>
    <row r="333" spans="1:6" ht="12.75">
      <c r="A333" s="47" t="s">
        <v>1</v>
      </c>
      <c r="B333" s="12">
        <v>6</v>
      </c>
      <c r="C333" s="12">
        <v>5</v>
      </c>
      <c r="D333" s="12">
        <v>20</v>
      </c>
      <c r="E333" s="12">
        <v>29208.8</v>
      </c>
      <c r="F333" s="43" t="s">
        <v>2</v>
      </c>
    </row>
    <row r="334" spans="1:6" ht="12.75">
      <c r="A334" s="47" t="s">
        <v>3</v>
      </c>
      <c r="B334" s="12">
        <v>6</v>
      </c>
      <c r="C334" s="12">
        <v>5</v>
      </c>
      <c r="D334" s="12">
        <v>10</v>
      </c>
      <c r="E334" s="12">
        <v>40008.4</v>
      </c>
      <c r="F334" s="43" t="s">
        <v>4</v>
      </c>
    </row>
    <row r="335" spans="1:6" ht="12.75">
      <c r="A335" s="47" t="s">
        <v>5</v>
      </c>
      <c r="B335" s="12">
        <v>6</v>
      </c>
      <c r="C335" s="12">
        <v>5</v>
      </c>
      <c r="D335" s="12">
        <v>5</v>
      </c>
      <c r="E335" s="12">
        <v>9697.6</v>
      </c>
      <c r="F335" s="43" t="s">
        <v>6</v>
      </c>
    </row>
    <row r="336" spans="1:6" ht="12.75">
      <c r="A336" s="47" t="s">
        <v>7</v>
      </c>
      <c r="B336" s="12">
        <v>6</v>
      </c>
      <c r="C336" s="12">
        <v>5</v>
      </c>
      <c r="D336" s="12">
        <v>11</v>
      </c>
      <c r="E336" s="12">
        <v>25086.16</v>
      </c>
      <c r="F336" s="43" t="s">
        <v>8</v>
      </c>
    </row>
    <row r="337" spans="1:6" ht="12.75">
      <c r="A337" s="47" t="s">
        <v>9</v>
      </c>
      <c r="B337" s="12">
        <v>6</v>
      </c>
      <c r="C337" s="12">
        <v>5</v>
      </c>
      <c r="D337" s="12">
        <v>14</v>
      </c>
      <c r="E337" s="12">
        <v>45926.72</v>
      </c>
      <c r="F337" s="43" t="s">
        <v>10</v>
      </c>
    </row>
    <row r="338" spans="1:6" ht="12.75">
      <c r="A338" s="47" t="s">
        <v>11</v>
      </c>
      <c r="B338" s="12">
        <v>6</v>
      </c>
      <c r="C338" s="12">
        <v>5</v>
      </c>
      <c r="D338" s="12">
        <v>2</v>
      </c>
      <c r="E338" s="12">
        <v>3521.76</v>
      </c>
      <c r="F338" s="43" t="s">
        <v>12</v>
      </c>
    </row>
    <row r="339" spans="1:6" ht="12.75">
      <c r="A339" s="47" t="s">
        <v>13</v>
      </c>
      <c r="B339" s="12">
        <v>6</v>
      </c>
      <c r="C339" s="12">
        <v>5</v>
      </c>
      <c r="D339" s="12">
        <v>4</v>
      </c>
      <c r="E339" s="12">
        <v>5322.08</v>
      </c>
      <c r="F339" s="43" t="s">
        <v>14</v>
      </c>
    </row>
    <row r="340" spans="1:6" ht="12.75">
      <c r="A340" s="47" t="s">
        <v>15</v>
      </c>
      <c r="B340" s="12">
        <v>6</v>
      </c>
      <c r="C340" s="12">
        <v>5</v>
      </c>
      <c r="D340" s="12">
        <v>2</v>
      </c>
      <c r="E340" s="12">
        <v>11321.6</v>
      </c>
      <c r="F340" s="43" t="s">
        <v>16</v>
      </c>
    </row>
    <row r="341" spans="1:6" ht="12.75">
      <c r="A341" s="47" t="s">
        <v>905</v>
      </c>
      <c r="B341" s="12">
        <v>6</v>
      </c>
      <c r="C341" s="12">
        <v>5</v>
      </c>
      <c r="D341" s="12">
        <v>25</v>
      </c>
      <c r="E341" s="12">
        <v>530526</v>
      </c>
      <c r="F341" s="43" t="s">
        <v>17</v>
      </c>
    </row>
    <row r="342" spans="1:6" ht="12.75">
      <c r="A342" s="47" t="s">
        <v>905</v>
      </c>
      <c r="B342" s="12">
        <v>6</v>
      </c>
      <c r="C342" s="12">
        <v>5</v>
      </c>
      <c r="D342" s="12">
        <v>50</v>
      </c>
      <c r="E342" s="12">
        <v>985014</v>
      </c>
      <c r="F342" s="43" t="s">
        <v>18</v>
      </c>
    </row>
    <row r="343" spans="1:6" ht="12.75">
      <c r="A343" s="47" t="s">
        <v>905</v>
      </c>
      <c r="B343" s="12">
        <v>6</v>
      </c>
      <c r="C343" s="12">
        <v>5</v>
      </c>
      <c r="D343" s="12">
        <v>25</v>
      </c>
      <c r="E343" s="12">
        <v>341011</v>
      </c>
      <c r="F343" s="43" t="s">
        <v>19</v>
      </c>
    </row>
    <row r="344" spans="1:6" ht="12.75">
      <c r="A344" s="47" t="s">
        <v>20</v>
      </c>
      <c r="B344" s="12">
        <v>6</v>
      </c>
      <c r="C344" s="12">
        <v>5</v>
      </c>
      <c r="D344" s="12">
        <v>5</v>
      </c>
      <c r="E344" s="12">
        <v>496404.6</v>
      </c>
      <c r="F344" s="43" t="s">
        <v>21</v>
      </c>
    </row>
    <row r="345" spans="1:6" ht="12.75">
      <c r="A345" s="47" t="s">
        <v>20</v>
      </c>
      <c r="B345" s="12">
        <v>6</v>
      </c>
      <c r="C345" s="12">
        <v>5</v>
      </c>
      <c r="D345" s="12">
        <v>1000</v>
      </c>
      <c r="E345" s="12">
        <v>200680</v>
      </c>
      <c r="F345" s="43" t="s">
        <v>22</v>
      </c>
    </row>
    <row r="346" spans="1:6" ht="12.75">
      <c r="A346" s="47" t="s">
        <v>23</v>
      </c>
      <c r="B346" s="12">
        <v>6</v>
      </c>
      <c r="C346" s="12">
        <v>5</v>
      </c>
      <c r="D346" s="12">
        <v>40</v>
      </c>
      <c r="E346" s="12">
        <v>316401.6</v>
      </c>
      <c r="F346" s="43" t="s">
        <v>24</v>
      </c>
    </row>
    <row r="347" spans="1:6" ht="25.5">
      <c r="A347" s="47" t="s">
        <v>25</v>
      </c>
      <c r="B347" s="12">
        <v>6</v>
      </c>
      <c r="C347" s="12">
        <v>5</v>
      </c>
      <c r="D347" s="12">
        <v>2</v>
      </c>
      <c r="E347" s="12">
        <v>3760.72</v>
      </c>
      <c r="F347" s="43" t="s">
        <v>26</v>
      </c>
    </row>
    <row r="348" spans="1:6" ht="12.75">
      <c r="A348" s="47" t="s">
        <v>27</v>
      </c>
      <c r="B348" s="12">
        <v>6</v>
      </c>
      <c r="C348" s="12">
        <v>5</v>
      </c>
      <c r="D348" s="12">
        <v>215</v>
      </c>
      <c r="E348" s="12">
        <v>7568000</v>
      </c>
      <c r="F348" s="43" t="s">
        <v>28</v>
      </c>
    </row>
    <row r="349" spans="1:6" ht="12.75">
      <c r="A349" s="47" t="s">
        <v>27</v>
      </c>
      <c r="B349" s="12">
        <v>6</v>
      </c>
      <c r="C349" s="12">
        <v>5</v>
      </c>
      <c r="D349" s="12">
        <v>69</v>
      </c>
      <c r="E349" s="12">
        <v>1700160</v>
      </c>
      <c r="F349" s="43" t="s">
        <v>29</v>
      </c>
    </row>
    <row r="350" spans="1:6" ht="12.75">
      <c r="A350" s="47" t="s">
        <v>27</v>
      </c>
      <c r="B350" s="12">
        <v>6</v>
      </c>
      <c r="C350" s="12">
        <v>5</v>
      </c>
      <c r="D350" s="12">
        <v>431</v>
      </c>
      <c r="E350" s="12">
        <v>3002777</v>
      </c>
      <c r="F350" s="43" t="s">
        <v>30</v>
      </c>
    </row>
    <row r="351" spans="1:6" ht="12.75">
      <c r="A351" s="47" t="s">
        <v>27</v>
      </c>
      <c r="B351" s="12">
        <v>6</v>
      </c>
      <c r="C351" s="12">
        <v>5</v>
      </c>
      <c r="D351" s="12">
        <v>103</v>
      </c>
      <c r="E351" s="12">
        <v>5988935</v>
      </c>
      <c r="F351" s="43" t="s">
        <v>31</v>
      </c>
    </row>
    <row r="352" spans="1:6" ht="25.5">
      <c r="A352" s="47" t="s">
        <v>27</v>
      </c>
      <c r="B352" s="12">
        <v>6</v>
      </c>
      <c r="C352" s="12">
        <v>6</v>
      </c>
      <c r="D352" s="12">
        <v>1</v>
      </c>
      <c r="E352" s="12">
        <v>2619655</v>
      </c>
      <c r="F352" s="43" t="s">
        <v>32</v>
      </c>
    </row>
    <row r="353" spans="1:6" ht="12.75">
      <c r="A353" s="47" t="s">
        <v>27</v>
      </c>
      <c r="B353" s="12">
        <v>6</v>
      </c>
      <c r="C353" s="12">
        <v>6</v>
      </c>
      <c r="D353" s="12">
        <v>4</v>
      </c>
      <c r="E353" s="12">
        <v>1347414</v>
      </c>
      <c r="F353" s="43" t="s">
        <v>33</v>
      </c>
    </row>
    <row r="354" spans="1:6" ht="12.75">
      <c r="A354" s="47" t="s">
        <v>27</v>
      </c>
      <c r="B354" s="12">
        <v>6</v>
      </c>
      <c r="C354" s="12">
        <v>6</v>
      </c>
      <c r="D354" s="12">
        <v>1</v>
      </c>
      <c r="E354" s="12">
        <v>1572414</v>
      </c>
      <c r="F354" s="43" t="s">
        <v>34</v>
      </c>
    </row>
    <row r="355" spans="1:6" ht="12.75">
      <c r="A355" s="47" t="s">
        <v>27</v>
      </c>
      <c r="B355" s="12">
        <v>6</v>
      </c>
      <c r="C355" s="12">
        <v>6</v>
      </c>
      <c r="D355" s="12">
        <v>2</v>
      </c>
      <c r="E355" s="12">
        <v>982869</v>
      </c>
      <c r="F355" s="43" t="s">
        <v>35</v>
      </c>
    </row>
    <row r="356" spans="1:6" ht="12.75">
      <c r="A356" s="47" t="s">
        <v>27</v>
      </c>
      <c r="B356" s="12">
        <v>6</v>
      </c>
      <c r="C356" s="12">
        <v>6</v>
      </c>
      <c r="D356" s="12">
        <v>1</v>
      </c>
      <c r="E356" s="12">
        <v>603448</v>
      </c>
      <c r="F356" s="43" t="s">
        <v>36</v>
      </c>
    </row>
    <row r="357" spans="1:6" ht="12.75">
      <c r="A357" s="47" t="s">
        <v>27</v>
      </c>
      <c r="B357" s="12">
        <v>6</v>
      </c>
      <c r="C357" s="12">
        <v>6</v>
      </c>
      <c r="D357" s="12">
        <v>22.2</v>
      </c>
      <c r="E357" s="12">
        <v>10541435</v>
      </c>
      <c r="F357" s="43" t="s">
        <v>37</v>
      </c>
    </row>
    <row r="358" spans="1:6" ht="12.75">
      <c r="A358" s="47" t="s">
        <v>27</v>
      </c>
      <c r="B358" s="12">
        <v>6</v>
      </c>
      <c r="C358" s="12">
        <v>6</v>
      </c>
      <c r="D358" s="12">
        <v>1</v>
      </c>
      <c r="E358" s="12">
        <v>1846141</v>
      </c>
      <c r="F358" s="43" t="s">
        <v>38</v>
      </c>
    </row>
    <row r="359" spans="1:6" ht="12.75">
      <c r="A359" s="47" t="s">
        <v>27</v>
      </c>
      <c r="B359" s="12">
        <v>6</v>
      </c>
      <c r="C359" s="12">
        <v>6</v>
      </c>
      <c r="D359" s="12">
        <v>1</v>
      </c>
      <c r="E359" s="12">
        <v>3115831</v>
      </c>
      <c r="F359" s="43" t="s">
        <v>39</v>
      </c>
    </row>
    <row r="360" spans="1:6" ht="12.75">
      <c r="A360" s="47" t="s">
        <v>40</v>
      </c>
      <c r="B360" s="12">
        <v>6</v>
      </c>
      <c r="C360" s="12">
        <v>6</v>
      </c>
      <c r="D360" s="12">
        <v>4.5</v>
      </c>
      <c r="E360" s="12">
        <v>17398260</v>
      </c>
      <c r="F360" s="43" t="s">
        <v>41</v>
      </c>
    </row>
    <row r="361" spans="1:6" ht="12.75">
      <c r="A361" s="47" t="s">
        <v>42</v>
      </c>
      <c r="B361" s="12">
        <v>6</v>
      </c>
      <c r="C361" s="12">
        <v>6</v>
      </c>
      <c r="D361" s="12">
        <v>6</v>
      </c>
      <c r="E361" s="12">
        <v>779520</v>
      </c>
      <c r="F361" s="43" t="s">
        <v>43</v>
      </c>
    </row>
    <row r="362" spans="1:6" ht="12.75">
      <c r="A362" s="47" t="s">
        <v>42</v>
      </c>
      <c r="B362" s="12">
        <v>6</v>
      </c>
      <c r="C362" s="12">
        <v>6</v>
      </c>
      <c r="D362" s="12">
        <v>1</v>
      </c>
      <c r="E362" s="12">
        <v>310694.4</v>
      </c>
      <c r="F362" s="43" t="s">
        <v>44</v>
      </c>
    </row>
    <row r="363" spans="1:6" ht="38.25">
      <c r="A363" s="47" t="s">
        <v>230</v>
      </c>
      <c r="B363" s="12">
        <v>6</v>
      </c>
      <c r="C363" s="12">
        <v>6</v>
      </c>
      <c r="D363" s="12">
        <v>5</v>
      </c>
      <c r="E363" s="12">
        <v>19575000</v>
      </c>
      <c r="F363" s="43" t="s">
        <v>45</v>
      </c>
    </row>
    <row r="364" spans="1:6" ht="12.75">
      <c r="A364" s="47" t="s">
        <v>540</v>
      </c>
      <c r="B364" s="12">
        <v>6</v>
      </c>
      <c r="C364" s="12">
        <v>6</v>
      </c>
      <c r="D364" s="12">
        <v>1</v>
      </c>
      <c r="E364" s="12">
        <v>504400</v>
      </c>
      <c r="F364" s="43" t="s">
        <v>46</v>
      </c>
    </row>
    <row r="365" spans="1:6" ht="63.75">
      <c r="A365" s="47" t="s">
        <v>47</v>
      </c>
      <c r="B365" s="12">
        <v>6</v>
      </c>
      <c r="C365" s="12">
        <v>6</v>
      </c>
      <c r="D365" s="12">
        <v>1</v>
      </c>
      <c r="E365" s="12">
        <v>182441.4824</v>
      </c>
      <c r="F365" s="43" t="s">
        <v>48</v>
      </c>
    </row>
    <row r="366" spans="1:6" ht="25.5">
      <c r="A366" s="47" t="s">
        <v>49</v>
      </c>
      <c r="B366" s="12">
        <v>6</v>
      </c>
      <c r="C366" s="12">
        <v>6</v>
      </c>
      <c r="D366" s="12">
        <v>14</v>
      </c>
      <c r="E366" s="12">
        <v>21432160</v>
      </c>
      <c r="F366" s="43" t="s">
        <v>50</v>
      </c>
    </row>
    <row r="367" spans="1:6" ht="25.5">
      <c r="A367" s="47" t="s">
        <v>49</v>
      </c>
      <c r="B367" s="12">
        <v>6</v>
      </c>
      <c r="C367" s="12">
        <v>6</v>
      </c>
      <c r="D367" s="12">
        <v>36</v>
      </c>
      <c r="E367" s="12">
        <v>55111000</v>
      </c>
      <c r="F367" s="43" t="s">
        <v>51</v>
      </c>
    </row>
    <row r="368" spans="1:6" ht="38.25">
      <c r="A368" s="47" t="s">
        <v>52</v>
      </c>
      <c r="B368" s="12">
        <v>6</v>
      </c>
      <c r="C368" s="12">
        <v>6</v>
      </c>
      <c r="D368" s="12">
        <v>5</v>
      </c>
      <c r="E368" s="12">
        <v>1000000</v>
      </c>
      <c r="F368" s="43" t="s">
        <v>53</v>
      </c>
    </row>
    <row r="369" spans="1:6" ht="63.75">
      <c r="A369" s="47" t="s">
        <v>230</v>
      </c>
      <c r="B369" s="12">
        <v>6</v>
      </c>
      <c r="C369" s="12">
        <v>7</v>
      </c>
      <c r="D369" s="12">
        <v>11</v>
      </c>
      <c r="E369" s="12">
        <v>1123991</v>
      </c>
      <c r="F369" s="43" t="s">
        <v>54</v>
      </c>
    </row>
    <row r="370" spans="1:6" ht="12.75">
      <c r="A370" s="47" t="s">
        <v>55</v>
      </c>
      <c r="B370" s="12">
        <v>6</v>
      </c>
      <c r="C370" s="12">
        <v>7</v>
      </c>
      <c r="D370" s="12">
        <v>23</v>
      </c>
      <c r="E370" s="12">
        <v>16008</v>
      </c>
      <c r="F370" s="48" t="s">
        <v>274</v>
      </c>
    </row>
    <row r="371" spans="1:6" ht="12.75">
      <c r="A371" s="47" t="s">
        <v>56</v>
      </c>
      <c r="B371" s="12">
        <v>6</v>
      </c>
      <c r="C371" s="12">
        <v>7</v>
      </c>
      <c r="D371" s="12">
        <v>73</v>
      </c>
      <c r="E371" s="12">
        <v>57159</v>
      </c>
      <c r="F371" s="48" t="s">
        <v>57</v>
      </c>
    </row>
    <row r="372" spans="1:6" ht="51">
      <c r="A372" s="47" t="s">
        <v>230</v>
      </c>
      <c r="B372" s="12">
        <v>6</v>
      </c>
      <c r="C372" s="12">
        <v>8</v>
      </c>
      <c r="D372" s="12">
        <v>3</v>
      </c>
      <c r="E372" s="12">
        <v>4459968</v>
      </c>
      <c r="F372" s="43" t="s">
        <v>58</v>
      </c>
    </row>
    <row r="373" spans="1:6" ht="63.75">
      <c r="A373" s="47" t="s">
        <v>230</v>
      </c>
      <c r="B373" s="12">
        <v>6</v>
      </c>
      <c r="C373" s="12">
        <v>8</v>
      </c>
      <c r="D373" s="12">
        <v>3</v>
      </c>
      <c r="E373" s="12">
        <v>1099680</v>
      </c>
      <c r="F373" s="43" t="s">
        <v>59</v>
      </c>
    </row>
    <row r="374" spans="1:6" ht="63.75">
      <c r="A374" s="47" t="s">
        <v>230</v>
      </c>
      <c r="B374" s="12">
        <v>6</v>
      </c>
      <c r="C374" s="12">
        <v>8</v>
      </c>
      <c r="D374" s="12">
        <v>4</v>
      </c>
      <c r="E374" s="12">
        <v>733150</v>
      </c>
      <c r="F374" s="43" t="s">
        <v>60</v>
      </c>
    </row>
    <row r="375" spans="1:6" ht="12.75">
      <c r="A375" s="47" t="s">
        <v>61</v>
      </c>
      <c r="B375" s="12">
        <v>6</v>
      </c>
      <c r="C375" s="12">
        <v>8</v>
      </c>
      <c r="D375" s="12">
        <v>2</v>
      </c>
      <c r="E375" s="12">
        <v>7600.32</v>
      </c>
      <c r="F375" s="11" t="s">
        <v>62</v>
      </c>
    </row>
    <row r="376" spans="1:6" ht="12.75">
      <c r="A376" s="47" t="s">
        <v>63</v>
      </c>
      <c r="B376" s="12">
        <v>6</v>
      </c>
      <c r="C376" s="12">
        <v>8</v>
      </c>
      <c r="D376" s="12">
        <v>10</v>
      </c>
      <c r="E376" s="12">
        <v>4002</v>
      </c>
      <c r="F376" s="11" t="s">
        <v>64</v>
      </c>
    </row>
    <row r="377" spans="1:6" ht="12.75">
      <c r="A377" s="47" t="s">
        <v>65</v>
      </c>
      <c r="B377" s="12">
        <v>6</v>
      </c>
      <c r="C377" s="12">
        <v>8</v>
      </c>
      <c r="D377" s="12">
        <v>10</v>
      </c>
      <c r="E377" s="12">
        <v>8004</v>
      </c>
      <c r="F377" s="11" t="s">
        <v>66</v>
      </c>
    </row>
    <row r="378" spans="1:6" ht="12.75">
      <c r="A378" s="47" t="s">
        <v>914</v>
      </c>
      <c r="B378" s="12">
        <v>6</v>
      </c>
      <c r="C378" s="12">
        <v>8</v>
      </c>
      <c r="D378" s="12">
        <v>1</v>
      </c>
      <c r="E378" s="12">
        <v>30800.32</v>
      </c>
      <c r="F378" s="11" t="s">
        <v>67</v>
      </c>
    </row>
    <row r="379" spans="1:6" ht="12.75">
      <c r="A379" s="47" t="s">
        <v>914</v>
      </c>
      <c r="B379" s="12">
        <v>6</v>
      </c>
      <c r="C379" s="12">
        <v>8</v>
      </c>
      <c r="D379" s="12">
        <v>1</v>
      </c>
      <c r="E379" s="12">
        <v>37799.76</v>
      </c>
      <c r="F379" s="11" t="s">
        <v>68</v>
      </c>
    </row>
    <row r="380" spans="1:6" ht="12.75">
      <c r="A380" s="47" t="s">
        <v>69</v>
      </c>
      <c r="B380" s="12">
        <v>6</v>
      </c>
      <c r="C380" s="12">
        <v>8</v>
      </c>
      <c r="D380" s="12">
        <v>2</v>
      </c>
      <c r="E380" s="12">
        <v>3600.64</v>
      </c>
      <c r="F380" s="11" t="s">
        <v>70</v>
      </c>
    </row>
    <row r="381" spans="1:6" ht="12.75">
      <c r="A381" s="47" t="s">
        <v>71</v>
      </c>
      <c r="B381" s="12">
        <v>6</v>
      </c>
      <c r="C381" s="12">
        <v>8</v>
      </c>
      <c r="D381" s="12">
        <v>20</v>
      </c>
      <c r="E381" s="12">
        <v>7006.4</v>
      </c>
      <c r="F381" s="11" t="s">
        <v>72</v>
      </c>
    </row>
    <row r="382" spans="1:6" ht="12.75">
      <c r="A382" s="47" t="s">
        <v>73</v>
      </c>
      <c r="B382" s="12">
        <v>6</v>
      </c>
      <c r="C382" s="12">
        <v>8</v>
      </c>
      <c r="D382" s="12">
        <v>20</v>
      </c>
      <c r="E382" s="12">
        <v>119990.4</v>
      </c>
      <c r="F382" s="11" t="s">
        <v>74</v>
      </c>
    </row>
    <row r="383" spans="1:6" ht="12.75">
      <c r="A383" s="47" t="s">
        <v>75</v>
      </c>
      <c r="B383" s="12">
        <v>6</v>
      </c>
      <c r="C383" s="12">
        <v>8</v>
      </c>
      <c r="D383" s="12">
        <v>20</v>
      </c>
      <c r="E383" s="12">
        <v>10996.8</v>
      </c>
      <c r="F383" s="11" t="s">
        <v>76</v>
      </c>
    </row>
    <row r="384" spans="1:6" ht="12.75">
      <c r="A384" s="47" t="s">
        <v>77</v>
      </c>
      <c r="B384" s="12">
        <v>6</v>
      </c>
      <c r="C384" s="12">
        <v>8</v>
      </c>
      <c r="D384" s="12">
        <v>30</v>
      </c>
      <c r="E384" s="12">
        <v>5985.6</v>
      </c>
      <c r="F384" s="11" t="s">
        <v>78</v>
      </c>
    </row>
    <row r="385" spans="1:6" ht="12.75">
      <c r="A385" s="47" t="s">
        <v>914</v>
      </c>
      <c r="B385" s="12">
        <v>6</v>
      </c>
      <c r="C385" s="12">
        <v>8</v>
      </c>
      <c r="D385" s="12">
        <v>1</v>
      </c>
      <c r="E385" s="12">
        <v>40000.28</v>
      </c>
      <c r="F385" s="11" t="s">
        <v>79</v>
      </c>
    </row>
    <row r="386" spans="1:6" ht="12.75">
      <c r="A386" s="47" t="s">
        <v>914</v>
      </c>
      <c r="B386" s="12">
        <v>6</v>
      </c>
      <c r="C386" s="12">
        <v>8</v>
      </c>
      <c r="D386" s="12">
        <v>25</v>
      </c>
      <c r="E386" s="12">
        <v>49996</v>
      </c>
      <c r="F386" s="11" t="s">
        <v>80</v>
      </c>
    </row>
    <row r="387" spans="1:6" ht="12.75">
      <c r="A387" s="47" t="s">
        <v>81</v>
      </c>
      <c r="B387" s="12">
        <v>6</v>
      </c>
      <c r="C387" s="12">
        <v>8</v>
      </c>
      <c r="D387" s="12">
        <v>10</v>
      </c>
      <c r="E387" s="12">
        <v>8004</v>
      </c>
      <c r="F387" s="11" t="s">
        <v>82</v>
      </c>
    </row>
    <row r="388" spans="1:6" ht="12.75">
      <c r="A388" s="47" t="s">
        <v>83</v>
      </c>
      <c r="B388" s="12">
        <v>6</v>
      </c>
      <c r="C388" s="12">
        <v>8</v>
      </c>
      <c r="D388" s="12">
        <v>1</v>
      </c>
      <c r="E388" s="12">
        <v>22000.56</v>
      </c>
      <c r="F388" s="11" t="s">
        <v>84</v>
      </c>
    </row>
    <row r="389" spans="1:6" ht="12.75">
      <c r="A389" s="47" t="s">
        <v>85</v>
      </c>
      <c r="B389" s="12">
        <v>6</v>
      </c>
      <c r="C389" s="12">
        <v>8</v>
      </c>
      <c r="D389" s="12">
        <v>10</v>
      </c>
      <c r="E389" s="12">
        <v>28002.4</v>
      </c>
      <c r="F389" s="11" t="s">
        <v>86</v>
      </c>
    </row>
    <row r="390" spans="1:6" ht="12.75">
      <c r="A390" s="47" t="s">
        <v>87</v>
      </c>
      <c r="B390" s="12">
        <v>6</v>
      </c>
      <c r="C390" s="12">
        <v>8</v>
      </c>
      <c r="D390" s="12">
        <v>1</v>
      </c>
      <c r="E390" s="12">
        <v>8500.48</v>
      </c>
      <c r="F390" s="11" t="s">
        <v>88</v>
      </c>
    </row>
    <row r="391" spans="1:6" ht="12.75">
      <c r="A391" s="47" t="s">
        <v>1204</v>
      </c>
      <c r="B391" s="12">
        <v>6</v>
      </c>
      <c r="C391" s="12">
        <v>8</v>
      </c>
      <c r="D391" s="12">
        <v>1</v>
      </c>
      <c r="E391" s="12">
        <v>189999.88</v>
      </c>
      <c r="F391" s="11" t="s">
        <v>89</v>
      </c>
    </row>
    <row r="392" spans="1:6" ht="12.75">
      <c r="A392" s="47" t="s">
        <v>520</v>
      </c>
      <c r="B392" s="12">
        <v>6</v>
      </c>
      <c r="C392" s="12">
        <v>8</v>
      </c>
      <c r="D392" s="12">
        <v>10</v>
      </c>
      <c r="E392" s="12">
        <v>19998.4</v>
      </c>
      <c r="F392" s="11" t="s">
        <v>90</v>
      </c>
    </row>
    <row r="393" spans="1:6" ht="12.75">
      <c r="A393" s="47" t="s">
        <v>520</v>
      </c>
      <c r="B393" s="12">
        <v>6</v>
      </c>
      <c r="C393" s="12">
        <v>8</v>
      </c>
      <c r="D393" s="12">
        <v>10</v>
      </c>
      <c r="E393" s="12">
        <v>9001.6</v>
      </c>
      <c r="F393" s="11" t="s">
        <v>91</v>
      </c>
    </row>
    <row r="394" spans="1:6" ht="12.75">
      <c r="A394" s="47" t="s">
        <v>520</v>
      </c>
      <c r="B394" s="12">
        <v>6</v>
      </c>
      <c r="C394" s="12">
        <v>8</v>
      </c>
      <c r="D394" s="12">
        <v>10</v>
      </c>
      <c r="E394" s="12">
        <v>3503.2</v>
      </c>
      <c r="F394" s="11" t="s">
        <v>669</v>
      </c>
    </row>
    <row r="395" spans="1:6" ht="12.75">
      <c r="A395" s="47" t="s">
        <v>520</v>
      </c>
      <c r="B395" s="12">
        <v>6</v>
      </c>
      <c r="C395" s="12">
        <v>8</v>
      </c>
      <c r="D395" s="12">
        <v>10</v>
      </c>
      <c r="E395" s="12">
        <v>22005.2</v>
      </c>
      <c r="F395" s="11" t="s">
        <v>670</v>
      </c>
    </row>
    <row r="396" spans="1:6" ht="12.75">
      <c r="A396" s="47" t="s">
        <v>652</v>
      </c>
      <c r="B396" s="12">
        <v>6</v>
      </c>
      <c r="C396" s="12">
        <v>8</v>
      </c>
      <c r="D396" s="12">
        <v>10</v>
      </c>
      <c r="E396" s="12">
        <v>24998</v>
      </c>
      <c r="F396" s="11" t="s">
        <v>671</v>
      </c>
    </row>
    <row r="397" spans="1:6" ht="12.75">
      <c r="A397" s="47" t="s">
        <v>896</v>
      </c>
      <c r="B397" s="12">
        <v>6</v>
      </c>
      <c r="C397" s="12">
        <v>8</v>
      </c>
      <c r="D397" s="12">
        <v>15</v>
      </c>
      <c r="E397" s="12">
        <v>27004.8</v>
      </c>
      <c r="F397" s="11" t="s">
        <v>672</v>
      </c>
    </row>
    <row r="398" spans="1:6" ht="12.75">
      <c r="A398" s="47" t="s">
        <v>673</v>
      </c>
      <c r="B398" s="12">
        <v>6</v>
      </c>
      <c r="C398" s="12">
        <v>8</v>
      </c>
      <c r="D398" s="12">
        <v>10</v>
      </c>
      <c r="E398" s="12">
        <v>18003.2</v>
      </c>
      <c r="F398" s="11" t="s">
        <v>674</v>
      </c>
    </row>
    <row r="399" spans="1:6" ht="12.75">
      <c r="A399" s="47" t="s">
        <v>1</v>
      </c>
      <c r="B399" s="12">
        <v>6</v>
      </c>
      <c r="C399" s="12">
        <v>8</v>
      </c>
      <c r="D399" s="12">
        <v>10</v>
      </c>
      <c r="E399" s="12">
        <v>19998.4</v>
      </c>
      <c r="F399" s="11" t="s">
        <v>675</v>
      </c>
    </row>
    <row r="400" spans="1:6" ht="12.75">
      <c r="A400" s="47" t="s">
        <v>2015</v>
      </c>
      <c r="B400" s="12">
        <v>6</v>
      </c>
      <c r="C400" s="12">
        <v>8</v>
      </c>
      <c r="D400" s="12">
        <v>10</v>
      </c>
      <c r="E400" s="12">
        <v>9999.2</v>
      </c>
      <c r="F400" s="11" t="s">
        <v>676</v>
      </c>
    </row>
    <row r="401" spans="1:6" ht="12.75">
      <c r="A401" s="47" t="s">
        <v>673</v>
      </c>
      <c r="B401" s="12">
        <v>6</v>
      </c>
      <c r="C401" s="12">
        <v>8</v>
      </c>
      <c r="D401" s="12">
        <v>10</v>
      </c>
      <c r="E401" s="12">
        <v>38001.6</v>
      </c>
      <c r="F401" s="11" t="s">
        <v>677</v>
      </c>
    </row>
    <row r="402" spans="1:6" ht="12.75">
      <c r="A402" s="47" t="s">
        <v>678</v>
      </c>
      <c r="B402" s="12">
        <v>6</v>
      </c>
      <c r="C402" s="12">
        <v>8</v>
      </c>
      <c r="D402" s="12">
        <v>2</v>
      </c>
      <c r="E402" s="12">
        <v>12400.4</v>
      </c>
      <c r="F402" s="11" t="s">
        <v>679</v>
      </c>
    </row>
    <row r="403" spans="1:6" ht="12.75">
      <c r="A403" s="47" t="s">
        <v>680</v>
      </c>
      <c r="B403" s="12">
        <v>6</v>
      </c>
      <c r="C403" s="12">
        <v>8</v>
      </c>
      <c r="D403" s="12">
        <v>10</v>
      </c>
      <c r="E403" s="12">
        <v>59995.2</v>
      </c>
      <c r="F403" s="11" t="s">
        <v>681</v>
      </c>
    </row>
    <row r="404" spans="1:6" ht="12.75">
      <c r="A404" s="47" t="s">
        <v>680</v>
      </c>
      <c r="B404" s="12">
        <v>6</v>
      </c>
      <c r="C404" s="12">
        <v>8</v>
      </c>
      <c r="D404" s="12">
        <v>18</v>
      </c>
      <c r="E404" s="12">
        <v>107991.36</v>
      </c>
      <c r="F404" s="11" t="s">
        <v>682</v>
      </c>
    </row>
    <row r="405" spans="1:6" ht="12.75">
      <c r="A405" s="47" t="s">
        <v>680</v>
      </c>
      <c r="B405" s="12">
        <v>6</v>
      </c>
      <c r="C405" s="12">
        <v>8</v>
      </c>
      <c r="D405" s="12">
        <v>15</v>
      </c>
      <c r="E405" s="12">
        <v>89992.8</v>
      </c>
      <c r="F405" s="11" t="s">
        <v>683</v>
      </c>
    </row>
    <row r="406" spans="1:6" ht="12.75">
      <c r="A406" s="47" t="s">
        <v>680</v>
      </c>
      <c r="B406" s="12">
        <v>6</v>
      </c>
      <c r="C406" s="12">
        <v>8</v>
      </c>
      <c r="D406" s="12">
        <v>15</v>
      </c>
      <c r="E406" s="12">
        <v>89992.8</v>
      </c>
      <c r="F406" s="11" t="s">
        <v>684</v>
      </c>
    </row>
    <row r="407" spans="1:6" ht="12.75">
      <c r="A407" s="47" t="s">
        <v>680</v>
      </c>
      <c r="B407" s="12">
        <v>6</v>
      </c>
      <c r="C407" s="12">
        <v>8</v>
      </c>
      <c r="D407" s="12">
        <v>1</v>
      </c>
      <c r="E407" s="12">
        <v>37000.52</v>
      </c>
      <c r="F407" s="11" t="s">
        <v>685</v>
      </c>
    </row>
    <row r="408" spans="1:6" ht="12.75">
      <c r="A408" s="47" t="s">
        <v>686</v>
      </c>
      <c r="B408" s="12">
        <v>6</v>
      </c>
      <c r="C408" s="12">
        <v>8</v>
      </c>
      <c r="D408" s="12">
        <v>15</v>
      </c>
      <c r="E408" s="12">
        <v>90000</v>
      </c>
      <c r="F408" s="11" t="s">
        <v>687</v>
      </c>
    </row>
    <row r="409" spans="1:6" ht="12.75">
      <c r="A409" s="47" t="s">
        <v>688</v>
      </c>
      <c r="B409" s="12">
        <v>6</v>
      </c>
      <c r="C409" s="12">
        <v>8</v>
      </c>
      <c r="D409" s="12">
        <v>15</v>
      </c>
      <c r="E409" s="12">
        <v>44996.4</v>
      </c>
      <c r="F409" s="11" t="s">
        <v>689</v>
      </c>
    </row>
    <row r="410" spans="1:6" ht="12.75">
      <c r="A410" s="47" t="s">
        <v>690</v>
      </c>
      <c r="B410" s="12">
        <v>6</v>
      </c>
      <c r="C410" s="12">
        <v>8</v>
      </c>
      <c r="D410" s="12">
        <v>10</v>
      </c>
      <c r="E410" s="12">
        <v>130001.2</v>
      </c>
      <c r="F410" s="11" t="s">
        <v>691</v>
      </c>
    </row>
    <row r="411" spans="1:6" ht="12.75">
      <c r="A411" s="47" t="s">
        <v>692</v>
      </c>
      <c r="B411" s="12">
        <v>6</v>
      </c>
      <c r="C411" s="12">
        <v>8</v>
      </c>
      <c r="D411" s="12">
        <v>10</v>
      </c>
      <c r="E411" s="12">
        <v>100003.6</v>
      </c>
      <c r="F411" s="11" t="s">
        <v>693</v>
      </c>
    </row>
    <row r="412" spans="1:6" ht="12.75">
      <c r="A412" s="47" t="s">
        <v>694</v>
      </c>
      <c r="B412" s="12">
        <v>6</v>
      </c>
      <c r="C412" s="12">
        <v>8</v>
      </c>
      <c r="D412" s="12">
        <v>5</v>
      </c>
      <c r="E412" s="12">
        <v>14001.2</v>
      </c>
      <c r="F412" s="11" t="s">
        <v>695</v>
      </c>
    </row>
    <row r="413" spans="1:6" ht="12.75">
      <c r="A413" s="47" t="s">
        <v>49</v>
      </c>
      <c r="B413" s="12">
        <v>6</v>
      </c>
      <c r="C413" s="12">
        <v>8</v>
      </c>
      <c r="D413" s="12">
        <v>1</v>
      </c>
      <c r="E413" s="12">
        <v>44999.88</v>
      </c>
      <c r="F413" s="11" t="s">
        <v>696</v>
      </c>
    </row>
    <row r="414" spans="1:6" ht="12.75">
      <c r="A414" s="47" t="s">
        <v>914</v>
      </c>
      <c r="B414" s="12">
        <v>6</v>
      </c>
      <c r="C414" s="12">
        <v>8</v>
      </c>
      <c r="D414" s="12">
        <v>12</v>
      </c>
      <c r="E414" s="12">
        <v>11999.04</v>
      </c>
      <c r="F414" s="11" t="s">
        <v>697</v>
      </c>
    </row>
    <row r="415" spans="1:6" ht="12.75">
      <c r="A415" s="47" t="s">
        <v>914</v>
      </c>
      <c r="B415" s="12">
        <v>6</v>
      </c>
      <c r="C415" s="12">
        <v>8</v>
      </c>
      <c r="D415" s="12">
        <v>10</v>
      </c>
      <c r="E415" s="12">
        <v>9999.2</v>
      </c>
      <c r="F415" s="11" t="s">
        <v>698</v>
      </c>
    </row>
    <row r="416" spans="1:6" ht="12.75">
      <c r="A416" s="47" t="s">
        <v>914</v>
      </c>
      <c r="B416" s="12">
        <v>6</v>
      </c>
      <c r="C416" s="12">
        <v>8</v>
      </c>
      <c r="D416" s="12">
        <v>2</v>
      </c>
      <c r="E416" s="12">
        <v>12599.92</v>
      </c>
      <c r="F416" s="11" t="s">
        <v>699</v>
      </c>
    </row>
    <row r="417" spans="1:6" ht="12.75">
      <c r="A417" s="47" t="s">
        <v>379</v>
      </c>
      <c r="B417" s="12">
        <v>6</v>
      </c>
      <c r="C417" s="12">
        <v>8</v>
      </c>
      <c r="D417" s="12">
        <v>2</v>
      </c>
      <c r="E417" s="12">
        <v>2999.76</v>
      </c>
      <c r="F417" s="11" t="s">
        <v>700</v>
      </c>
    </row>
    <row r="418" spans="1:6" ht="12.75">
      <c r="A418" s="47" t="s">
        <v>511</v>
      </c>
      <c r="B418" s="12">
        <v>6</v>
      </c>
      <c r="C418" s="12">
        <v>8</v>
      </c>
      <c r="D418" s="12">
        <v>10</v>
      </c>
      <c r="E418" s="12">
        <v>100003.6</v>
      </c>
      <c r="F418" s="11" t="s">
        <v>701</v>
      </c>
    </row>
    <row r="419" spans="1:6" ht="12.75">
      <c r="A419" s="47" t="s">
        <v>611</v>
      </c>
      <c r="B419" s="12">
        <v>6</v>
      </c>
      <c r="C419" s="12">
        <v>8</v>
      </c>
      <c r="D419" s="12">
        <v>5</v>
      </c>
      <c r="E419" s="12">
        <v>62500.8</v>
      </c>
      <c r="F419" s="11" t="s">
        <v>702</v>
      </c>
    </row>
    <row r="420" spans="1:6" ht="12.75">
      <c r="A420" s="47" t="s">
        <v>703</v>
      </c>
      <c r="B420" s="12">
        <v>6</v>
      </c>
      <c r="C420" s="12">
        <v>8</v>
      </c>
      <c r="D420" s="12">
        <v>10</v>
      </c>
      <c r="E420" s="12">
        <v>39996.8</v>
      </c>
      <c r="F420" s="11" t="s">
        <v>704</v>
      </c>
    </row>
    <row r="421" spans="1:6" ht="12.75">
      <c r="A421" s="47" t="s">
        <v>1974</v>
      </c>
      <c r="B421" s="12">
        <v>6</v>
      </c>
      <c r="C421" s="12">
        <v>8</v>
      </c>
      <c r="D421" s="12">
        <v>14</v>
      </c>
      <c r="E421" s="12">
        <v>62994.96</v>
      </c>
      <c r="F421" s="11" t="s">
        <v>705</v>
      </c>
    </row>
    <row r="422" spans="1:6" ht="12.75">
      <c r="A422" s="47" t="s">
        <v>706</v>
      </c>
      <c r="B422" s="12">
        <v>6</v>
      </c>
      <c r="C422" s="12">
        <v>8</v>
      </c>
      <c r="D422" s="12">
        <v>3</v>
      </c>
      <c r="E422" s="12">
        <v>8400.72</v>
      </c>
      <c r="F422" s="11" t="s">
        <v>707</v>
      </c>
    </row>
    <row r="423" spans="1:6" ht="12.75">
      <c r="A423" s="47" t="s">
        <v>708</v>
      </c>
      <c r="B423" s="12">
        <v>6</v>
      </c>
      <c r="C423" s="12">
        <v>8</v>
      </c>
      <c r="D423" s="12">
        <v>2</v>
      </c>
      <c r="E423" s="12">
        <v>999.92</v>
      </c>
      <c r="F423" s="11" t="s">
        <v>709</v>
      </c>
    </row>
    <row r="424" spans="1:6" ht="12.75">
      <c r="A424" s="47" t="s">
        <v>710</v>
      </c>
      <c r="B424" s="12">
        <v>6</v>
      </c>
      <c r="C424" s="12">
        <v>8</v>
      </c>
      <c r="D424" s="12">
        <v>10</v>
      </c>
      <c r="E424" s="12">
        <v>9999.2</v>
      </c>
      <c r="F424" s="11" t="s">
        <v>711</v>
      </c>
    </row>
    <row r="425" spans="1:6" ht="12.75">
      <c r="A425" s="47" t="s">
        <v>712</v>
      </c>
      <c r="B425" s="12">
        <v>6</v>
      </c>
      <c r="C425" s="12">
        <v>8</v>
      </c>
      <c r="D425" s="12">
        <v>10</v>
      </c>
      <c r="E425" s="12">
        <v>130001.2</v>
      </c>
      <c r="F425" s="11" t="s">
        <v>713</v>
      </c>
    </row>
    <row r="426" spans="1:6" ht="12.75">
      <c r="A426" s="47" t="s">
        <v>714</v>
      </c>
      <c r="B426" s="12">
        <v>6</v>
      </c>
      <c r="C426" s="12">
        <v>8</v>
      </c>
      <c r="D426" s="12">
        <v>10</v>
      </c>
      <c r="E426" s="12">
        <v>11994.4</v>
      </c>
      <c r="F426" s="11" t="s">
        <v>715</v>
      </c>
    </row>
    <row r="427" spans="1:6" ht="12.75">
      <c r="A427" s="47" t="s">
        <v>914</v>
      </c>
      <c r="B427" s="12">
        <v>6</v>
      </c>
      <c r="C427" s="12">
        <v>8</v>
      </c>
      <c r="D427" s="12">
        <v>10</v>
      </c>
      <c r="E427" s="12">
        <v>96001.6</v>
      </c>
      <c r="F427" s="11" t="s">
        <v>716</v>
      </c>
    </row>
    <row r="428" spans="1:6" ht="12.75">
      <c r="A428" s="47" t="s">
        <v>914</v>
      </c>
      <c r="B428" s="12">
        <v>6</v>
      </c>
      <c r="C428" s="12">
        <v>8</v>
      </c>
      <c r="D428" s="12">
        <v>10</v>
      </c>
      <c r="E428" s="12">
        <v>11994.4</v>
      </c>
      <c r="F428" s="11" t="s">
        <v>717</v>
      </c>
    </row>
    <row r="429" spans="1:6" ht="12.75">
      <c r="A429" s="47" t="s">
        <v>512</v>
      </c>
      <c r="B429" s="12">
        <v>6</v>
      </c>
      <c r="C429" s="12">
        <v>8</v>
      </c>
      <c r="D429" s="12">
        <v>20</v>
      </c>
      <c r="E429" s="12">
        <v>1600.8</v>
      </c>
      <c r="F429" s="11" t="s">
        <v>718</v>
      </c>
    </row>
    <row r="430" spans="1:6" ht="12.75">
      <c r="A430" s="47" t="s">
        <v>512</v>
      </c>
      <c r="B430" s="12">
        <v>6</v>
      </c>
      <c r="C430" s="12">
        <v>8</v>
      </c>
      <c r="D430" s="12">
        <v>20</v>
      </c>
      <c r="E430" s="12">
        <v>1995.2</v>
      </c>
      <c r="F430" s="11" t="s">
        <v>719</v>
      </c>
    </row>
    <row r="431" spans="1:6" ht="12.75">
      <c r="A431" s="47" t="s">
        <v>512</v>
      </c>
      <c r="B431" s="12">
        <v>6</v>
      </c>
      <c r="C431" s="12">
        <v>8</v>
      </c>
      <c r="D431" s="12">
        <v>20</v>
      </c>
      <c r="E431" s="12">
        <v>2389.6</v>
      </c>
      <c r="F431" s="11" t="s">
        <v>720</v>
      </c>
    </row>
    <row r="432" spans="1:6" ht="12.75">
      <c r="A432" s="47" t="s">
        <v>512</v>
      </c>
      <c r="B432" s="12">
        <v>6</v>
      </c>
      <c r="C432" s="12">
        <v>8</v>
      </c>
      <c r="D432" s="12">
        <v>20</v>
      </c>
      <c r="E432" s="12">
        <v>6008.8</v>
      </c>
      <c r="F432" s="11" t="s">
        <v>721</v>
      </c>
    </row>
    <row r="433" spans="1:6" ht="12.75">
      <c r="A433" s="47" t="s">
        <v>722</v>
      </c>
      <c r="B433" s="12">
        <v>6</v>
      </c>
      <c r="C433" s="12">
        <v>8</v>
      </c>
      <c r="D433" s="12">
        <v>1</v>
      </c>
      <c r="E433" s="12">
        <v>85000.16</v>
      </c>
      <c r="F433" s="11" t="s">
        <v>723</v>
      </c>
    </row>
    <row r="434" spans="1:6" ht="12.75">
      <c r="A434" s="47" t="s">
        <v>724</v>
      </c>
      <c r="B434" s="12">
        <v>6</v>
      </c>
      <c r="C434" s="12">
        <v>8</v>
      </c>
      <c r="D434" s="12">
        <v>2</v>
      </c>
      <c r="E434" s="12">
        <v>5800</v>
      </c>
      <c r="F434" s="11" t="s">
        <v>725</v>
      </c>
    </row>
    <row r="435" spans="1:6" ht="12.75">
      <c r="A435" s="47" t="s">
        <v>3</v>
      </c>
      <c r="B435" s="12">
        <v>6</v>
      </c>
      <c r="C435" s="12">
        <v>8</v>
      </c>
      <c r="D435" s="12">
        <v>10</v>
      </c>
      <c r="E435" s="12">
        <v>48000.8</v>
      </c>
      <c r="F435" s="11" t="s">
        <v>726</v>
      </c>
    </row>
    <row r="436" spans="1:6" ht="12.75">
      <c r="A436" s="47" t="s">
        <v>509</v>
      </c>
      <c r="B436" s="12">
        <v>6</v>
      </c>
      <c r="C436" s="12">
        <v>8</v>
      </c>
      <c r="D436" s="12">
        <v>1</v>
      </c>
      <c r="E436" s="12">
        <v>470960</v>
      </c>
      <c r="F436" s="11" t="s">
        <v>727</v>
      </c>
    </row>
    <row r="437" spans="1:6" ht="12.75">
      <c r="A437" s="47" t="s">
        <v>680</v>
      </c>
      <c r="B437" s="12">
        <v>6</v>
      </c>
      <c r="C437" s="12">
        <v>8</v>
      </c>
      <c r="D437" s="12">
        <v>150</v>
      </c>
      <c r="E437" s="12">
        <v>271440</v>
      </c>
      <c r="F437" s="40" t="s">
        <v>728</v>
      </c>
    </row>
    <row r="438" spans="1:6" ht="12.75">
      <c r="A438" s="47" t="s">
        <v>680</v>
      </c>
      <c r="B438" s="12">
        <v>6</v>
      </c>
      <c r="C438" s="12">
        <v>8</v>
      </c>
      <c r="D438" s="12">
        <v>50</v>
      </c>
      <c r="E438" s="12">
        <v>90480</v>
      </c>
      <c r="F438" s="40" t="s">
        <v>729</v>
      </c>
    </row>
    <row r="439" spans="1:6" ht="12.75">
      <c r="A439" s="47" t="s">
        <v>680</v>
      </c>
      <c r="B439" s="12">
        <v>6</v>
      </c>
      <c r="C439" s="12">
        <v>8</v>
      </c>
      <c r="D439" s="12">
        <v>13</v>
      </c>
      <c r="E439" s="12">
        <v>23524.8</v>
      </c>
      <c r="F439" s="40" t="s">
        <v>730</v>
      </c>
    </row>
    <row r="440" spans="1:6" ht="25.5">
      <c r="A440" s="47" t="s">
        <v>898</v>
      </c>
      <c r="B440" s="12">
        <v>6</v>
      </c>
      <c r="C440" s="12">
        <v>8</v>
      </c>
      <c r="D440" s="12">
        <v>30</v>
      </c>
      <c r="E440" s="12">
        <v>52304.4</v>
      </c>
      <c r="F440" s="40" t="s">
        <v>731</v>
      </c>
    </row>
    <row r="441" spans="1:6" ht="25.5">
      <c r="A441" s="47" t="s">
        <v>732</v>
      </c>
      <c r="B441" s="12">
        <v>6</v>
      </c>
      <c r="C441" s="12">
        <v>8</v>
      </c>
      <c r="D441" s="12">
        <v>100</v>
      </c>
      <c r="E441" s="12">
        <v>371200</v>
      </c>
      <c r="F441" s="40" t="s">
        <v>733</v>
      </c>
    </row>
    <row r="442" spans="1:6" ht="12.75">
      <c r="A442" s="47" t="s">
        <v>512</v>
      </c>
      <c r="B442" s="12">
        <v>6</v>
      </c>
      <c r="C442" s="12">
        <v>8</v>
      </c>
      <c r="D442" s="12">
        <v>500</v>
      </c>
      <c r="E442" s="12">
        <v>32480</v>
      </c>
      <c r="F442" s="40" t="s">
        <v>734</v>
      </c>
    </row>
    <row r="443" spans="1:6" ht="12.75">
      <c r="A443" s="47" t="s">
        <v>512</v>
      </c>
      <c r="B443" s="12">
        <v>6</v>
      </c>
      <c r="C443" s="12">
        <v>8</v>
      </c>
      <c r="D443" s="12">
        <v>201</v>
      </c>
      <c r="E443" s="12">
        <v>12590.64</v>
      </c>
      <c r="F443" s="40" t="s">
        <v>735</v>
      </c>
    </row>
    <row r="444" spans="1:6" ht="25.5">
      <c r="A444" s="47" t="s">
        <v>736</v>
      </c>
      <c r="B444" s="12">
        <v>6</v>
      </c>
      <c r="C444" s="12">
        <v>8</v>
      </c>
      <c r="D444" s="12">
        <v>200</v>
      </c>
      <c r="E444" s="12">
        <v>25520</v>
      </c>
      <c r="F444" s="40" t="s">
        <v>737</v>
      </c>
    </row>
    <row r="445" spans="1:6" ht="12.75">
      <c r="A445" s="47" t="s">
        <v>738</v>
      </c>
      <c r="B445" s="12">
        <v>6</v>
      </c>
      <c r="C445" s="12">
        <v>8</v>
      </c>
      <c r="D445" s="12">
        <v>60</v>
      </c>
      <c r="E445" s="12">
        <v>71966.4</v>
      </c>
      <c r="F445" s="40" t="s">
        <v>739</v>
      </c>
    </row>
    <row r="446" spans="1:6" ht="12.75">
      <c r="A446" s="47" t="s">
        <v>613</v>
      </c>
      <c r="B446" s="12">
        <v>6</v>
      </c>
      <c r="C446" s="12">
        <v>8</v>
      </c>
      <c r="D446" s="12">
        <v>36</v>
      </c>
      <c r="E446" s="12">
        <v>451216.8</v>
      </c>
      <c r="F446" s="40" t="s">
        <v>740</v>
      </c>
    </row>
    <row r="447" spans="1:6" ht="12.75">
      <c r="A447" s="47" t="s">
        <v>741</v>
      </c>
      <c r="B447" s="12">
        <v>6</v>
      </c>
      <c r="C447" s="12">
        <v>8</v>
      </c>
      <c r="D447" s="12">
        <v>11</v>
      </c>
      <c r="E447" s="12">
        <v>12466.52</v>
      </c>
      <c r="F447" s="40" t="s">
        <v>742</v>
      </c>
    </row>
    <row r="448" spans="1:6" ht="12.75">
      <c r="A448" s="47" t="s">
        <v>743</v>
      </c>
      <c r="B448" s="12">
        <v>6</v>
      </c>
      <c r="C448" s="12">
        <v>8</v>
      </c>
      <c r="D448" s="12">
        <v>20</v>
      </c>
      <c r="E448" s="12">
        <v>16773.6</v>
      </c>
      <c r="F448" s="40" t="s">
        <v>744</v>
      </c>
    </row>
    <row r="449" spans="1:6" ht="12.75">
      <c r="A449" s="47" t="s">
        <v>5</v>
      </c>
      <c r="B449" s="12">
        <v>6</v>
      </c>
      <c r="C449" s="12">
        <v>8</v>
      </c>
      <c r="D449" s="12">
        <v>10</v>
      </c>
      <c r="E449" s="12">
        <v>12760</v>
      </c>
      <c r="F449" s="40" t="s">
        <v>745</v>
      </c>
    </row>
    <row r="450" spans="1:6" ht="12.75">
      <c r="A450" s="47" t="s">
        <v>512</v>
      </c>
      <c r="B450" s="12">
        <v>6</v>
      </c>
      <c r="C450" s="12">
        <v>8</v>
      </c>
      <c r="D450" s="12">
        <v>100</v>
      </c>
      <c r="E450" s="12">
        <v>8816</v>
      </c>
      <c r="F450" s="40" t="s">
        <v>746</v>
      </c>
    </row>
    <row r="451" spans="1:6" ht="12.75">
      <c r="A451" s="47" t="s">
        <v>509</v>
      </c>
      <c r="B451" s="12">
        <v>6</v>
      </c>
      <c r="C451" s="12">
        <v>8</v>
      </c>
      <c r="D451" s="12">
        <v>2</v>
      </c>
      <c r="E451" s="12">
        <v>1507072</v>
      </c>
      <c r="F451" s="40" t="s">
        <v>747</v>
      </c>
    </row>
    <row r="452" spans="1:6" ht="12.75">
      <c r="A452" s="47" t="s">
        <v>509</v>
      </c>
      <c r="B452" s="12">
        <v>6</v>
      </c>
      <c r="C452" s="12">
        <v>8</v>
      </c>
      <c r="D452" s="12">
        <v>2</v>
      </c>
      <c r="E452" s="12">
        <v>146132.16</v>
      </c>
      <c r="F452" s="40" t="s">
        <v>748</v>
      </c>
    </row>
    <row r="453" spans="1:6" ht="51">
      <c r="A453" s="47" t="s">
        <v>284</v>
      </c>
      <c r="B453" s="12">
        <v>6</v>
      </c>
      <c r="C453" s="12">
        <v>8</v>
      </c>
      <c r="D453" s="12">
        <v>10714</v>
      </c>
      <c r="E453" s="12">
        <v>749980</v>
      </c>
      <c r="F453" s="43" t="s">
        <v>749</v>
      </c>
    </row>
    <row r="454" spans="1:6" ht="63.75">
      <c r="A454" s="47" t="s">
        <v>230</v>
      </c>
      <c r="B454" s="12">
        <v>6</v>
      </c>
      <c r="C454" s="12">
        <v>8</v>
      </c>
      <c r="D454" s="12">
        <v>4</v>
      </c>
      <c r="E454" s="12">
        <v>1466240</v>
      </c>
      <c r="F454" s="43" t="s">
        <v>750</v>
      </c>
    </row>
    <row r="455" spans="1:6" ht="89.25">
      <c r="A455" s="47" t="s">
        <v>230</v>
      </c>
      <c r="B455" s="12">
        <v>6</v>
      </c>
      <c r="C455" s="12">
        <v>8</v>
      </c>
      <c r="D455" s="12">
        <v>6</v>
      </c>
      <c r="E455" s="12">
        <v>2533440</v>
      </c>
      <c r="F455" s="43" t="s">
        <v>751</v>
      </c>
    </row>
    <row r="456" spans="1:6" ht="25.5">
      <c r="A456" s="47" t="s">
        <v>752</v>
      </c>
      <c r="B456" s="12">
        <v>6</v>
      </c>
      <c r="C456" s="12">
        <v>8</v>
      </c>
      <c r="D456" s="12">
        <v>3</v>
      </c>
      <c r="E456" s="12">
        <v>1034430</v>
      </c>
      <c r="F456" s="43" t="s">
        <v>753</v>
      </c>
    </row>
    <row r="457" spans="1:6" ht="12.75">
      <c r="A457" s="47" t="s">
        <v>11</v>
      </c>
      <c r="B457" s="12">
        <v>6</v>
      </c>
      <c r="C457" s="12">
        <v>8</v>
      </c>
      <c r="D457" s="12">
        <v>4</v>
      </c>
      <c r="E457" s="12">
        <v>6621.28</v>
      </c>
      <c r="F457" s="48" t="s">
        <v>754</v>
      </c>
    </row>
    <row r="458" spans="1:6" ht="25.5">
      <c r="A458" s="47" t="s">
        <v>943</v>
      </c>
      <c r="B458" s="12">
        <v>6</v>
      </c>
      <c r="C458" s="12">
        <v>8</v>
      </c>
      <c r="D458" s="12">
        <v>300</v>
      </c>
      <c r="E458" s="12">
        <v>939600</v>
      </c>
      <c r="F458" s="43" t="s">
        <v>755</v>
      </c>
    </row>
    <row r="459" spans="1:6" ht="12.75">
      <c r="A459" s="47" t="s">
        <v>9</v>
      </c>
      <c r="B459" s="12">
        <v>6</v>
      </c>
      <c r="C459" s="12">
        <v>8</v>
      </c>
      <c r="D459" s="12">
        <v>25</v>
      </c>
      <c r="E459" s="12">
        <v>250618</v>
      </c>
      <c r="F459" s="48" t="s">
        <v>756</v>
      </c>
    </row>
    <row r="460" spans="1:6" ht="12.75">
      <c r="A460" s="47" t="s">
        <v>65</v>
      </c>
      <c r="B460" s="12">
        <v>6</v>
      </c>
      <c r="C460" s="12">
        <v>8</v>
      </c>
      <c r="D460" s="12">
        <v>50</v>
      </c>
      <c r="E460" s="12">
        <v>39208</v>
      </c>
      <c r="F460" s="48" t="s">
        <v>66</v>
      </c>
    </row>
    <row r="461" spans="1:6" ht="12.75">
      <c r="A461" s="47" t="s">
        <v>947</v>
      </c>
      <c r="B461" s="12">
        <v>6</v>
      </c>
      <c r="C461" s="12">
        <v>8</v>
      </c>
      <c r="D461" s="12">
        <v>500</v>
      </c>
      <c r="E461" s="12">
        <v>132820</v>
      </c>
      <c r="F461" s="48" t="s">
        <v>757</v>
      </c>
    </row>
    <row r="462" spans="1:6" ht="12.75">
      <c r="A462" s="47" t="s">
        <v>5</v>
      </c>
      <c r="B462" s="12">
        <v>6</v>
      </c>
      <c r="C462" s="12">
        <v>8</v>
      </c>
      <c r="D462" s="12">
        <v>50</v>
      </c>
      <c r="E462" s="12">
        <v>68556</v>
      </c>
      <c r="F462" s="48" t="s">
        <v>758</v>
      </c>
    </row>
    <row r="463" spans="1:6" ht="12.75">
      <c r="A463" s="47" t="s">
        <v>509</v>
      </c>
      <c r="B463" s="12">
        <v>6</v>
      </c>
      <c r="C463" s="12">
        <v>10</v>
      </c>
      <c r="D463" s="12">
        <v>10</v>
      </c>
      <c r="E463" s="12">
        <v>7145600</v>
      </c>
      <c r="F463" s="48" t="s">
        <v>759</v>
      </c>
    </row>
    <row r="464" spans="1:6" ht="12.75">
      <c r="A464" s="47" t="s">
        <v>947</v>
      </c>
      <c r="B464" s="12">
        <v>6</v>
      </c>
      <c r="C464" s="12">
        <v>10</v>
      </c>
      <c r="D464" s="12">
        <v>707</v>
      </c>
      <c r="E464" s="12">
        <v>187807.48</v>
      </c>
      <c r="F464" s="48" t="s">
        <v>760</v>
      </c>
    </row>
    <row r="465" spans="1:6" ht="12.75">
      <c r="A465" s="47" t="s">
        <v>761</v>
      </c>
      <c r="B465" s="12">
        <v>6</v>
      </c>
      <c r="C465" s="12">
        <v>10</v>
      </c>
      <c r="D465" s="12">
        <v>150</v>
      </c>
      <c r="E465" s="12">
        <v>25230</v>
      </c>
      <c r="F465" s="48" t="s">
        <v>762</v>
      </c>
    </row>
    <row r="466" spans="1:6" ht="12.75">
      <c r="A466" s="47" t="s">
        <v>763</v>
      </c>
      <c r="B466" s="12">
        <v>6</v>
      </c>
      <c r="C466" s="12">
        <v>10</v>
      </c>
      <c r="D466" s="12">
        <v>800</v>
      </c>
      <c r="E466" s="12">
        <v>254272</v>
      </c>
      <c r="F466" s="48" t="s">
        <v>764</v>
      </c>
    </row>
    <row r="467" spans="1:6" ht="12.75">
      <c r="A467" s="47" t="s">
        <v>765</v>
      </c>
      <c r="B467" s="12">
        <v>6</v>
      </c>
      <c r="C467" s="12">
        <v>10</v>
      </c>
      <c r="D467" s="12">
        <v>50</v>
      </c>
      <c r="E467" s="12">
        <v>89378</v>
      </c>
      <c r="F467" s="48" t="s">
        <v>766</v>
      </c>
    </row>
    <row r="468" spans="1:6" ht="12.75">
      <c r="A468" s="47" t="s">
        <v>767</v>
      </c>
      <c r="B468" s="12">
        <v>6</v>
      </c>
      <c r="C468" s="12">
        <v>10</v>
      </c>
      <c r="D468" s="12">
        <v>50</v>
      </c>
      <c r="E468" s="12">
        <v>38802</v>
      </c>
      <c r="F468" s="48" t="s">
        <v>768</v>
      </c>
    </row>
    <row r="469" spans="1:6" ht="12.75">
      <c r="A469" s="47" t="s">
        <v>769</v>
      </c>
      <c r="B469" s="12">
        <v>6</v>
      </c>
      <c r="C469" s="12">
        <v>10</v>
      </c>
      <c r="D469" s="12">
        <v>50</v>
      </c>
      <c r="E469" s="12">
        <v>77198</v>
      </c>
      <c r="F469" s="48" t="s">
        <v>770</v>
      </c>
    </row>
    <row r="470" spans="1:6" ht="12.75">
      <c r="A470" s="47" t="s">
        <v>743</v>
      </c>
      <c r="B470" s="12">
        <v>6</v>
      </c>
      <c r="C470" s="12">
        <v>10</v>
      </c>
      <c r="D470" s="12">
        <v>50</v>
      </c>
      <c r="E470" s="12">
        <v>54984</v>
      </c>
      <c r="F470" s="48" t="s">
        <v>771</v>
      </c>
    </row>
    <row r="471" spans="1:6" ht="12.75">
      <c r="A471" s="47" t="s">
        <v>741</v>
      </c>
      <c r="B471" s="12">
        <v>6</v>
      </c>
      <c r="C471" s="12">
        <v>10</v>
      </c>
      <c r="D471" s="12">
        <v>50</v>
      </c>
      <c r="E471" s="12">
        <v>64612</v>
      </c>
      <c r="F471" s="48" t="s">
        <v>772</v>
      </c>
    </row>
    <row r="472" spans="1:6" ht="12.75">
      <c r="A472" s="47" t="s">
        <v>773</v>
      </c>
      <c r="B472" s="12">
        <v>6</v>
      </c>
      <c r="C472" s="12">
        <v>10</v>
      </c>
      <c r="D472" s="12">
        <v>30</v>
      </c>
      <c r="E472" s="12">
        <v>57802.8</v>
      </c>
      <c r="F472" s="48" t="s">
        <v>774</v>
      </c>
    </row>
    <row r="473" spans="1:6" ht="12.75">
      <c r="A473" s="47" t="s">
        <v>775</v>
      </c>
      <c r="B473" s="12">
        <v>6</v>
      </c>
      <c r="C473" s="12">
        <v>10</v>
      </c>
      <c r="D473" s="12">
        <v>20</v>
      </c>
      <c r="E473" s="12">
        <v>48859.2</v>
      </c>
      <c r="F473" s="48" t="s">
        <v>776</v>
      </c>
    </row>
    <row r="474" spans="1:6" ht="12.75">
      <c r="A474" s="47" t="s">
        <v>777</v>
      </c>
      <c r="B474" s="12">
        <v>6</v>
      </c>
      <c r="C474" s="12">
        <v>10</v>
      </c>
      <c r="D474" s="12">
        <v>40</v>
      </c>
      <c r="E474" s="12">
        <v>44497.6</v>
      </c>
      <c r="F474" s="48" t="s">
        <v>778</v>
      </c>
    </row>
    <row r="475" spans="1:6" ht="12.75">
      <c r="A475" s="47" t="s">
        <v>779</v>
      </c>
      <c r="B475" s="12">
        <v>6</v>
      </c>
      <c r="C475" s="12">
        <v>10</v>
      </c>
      <c r="D475" s="12">
        <v>300</v>
      </c>
      <c r="E475" s="12">
        <v>66600</v>
      </c>
      <c r="F475" s="48" t="s">
        <v>780</v>
      </c>
    </row>
    <row r="476" spans="1:6" ht="12.75">
      <c r="A476" s="47" t="s">
        <v>1941</v>
      </c>
      <c r="B476" s="12">
        <v>6</v>
      </c>
      <c r="C476" s="12">
        <v>10</v>
      </c>
      <c r="D476" s="12">
        <v>210</v>
      </c>
      <c r="E476" s="12">
        <v>445057.2</v>
      </c>
      <c r="F476" s="48" t="s">
        <v>781</v>
      </c>
    </row>
    <row r="477" spans="1:6" ht="12.75">
      <c r="A477" s="47" t="s">
        <v>782</v>
      </c>
      <c r="B477" s="12">
        <v>6</v>
      </c>
      <c r="C477" s="12">
        <v>10</v>
      </c>
      <c r="D477" s="12">
        <v>150</v>
      </c>
      <c r="E477" s="12">
        <v>103530</v>
      </c>
      <c r="F477" s="48" t="s">
        <v>783</v>
      </c>
    </row>
    <row r="478" spans="1:6" ht="12.75">
      <c r="A478" s="47" t="s">
        <v>609</v>
      </c>
      <c r="B478" s="12">
        <v>6</v>
      </c>
      <c r="C478" s="12">
        <v>10</v>
      </c>
      <c r="D478" s="12">
        <v>300</v>
      </c>
      <c r="E478" s="12">
        <v>2366400</v>
      </c>
      <c r="F478" s="48" t="s">
        <v>784</v>
      </c>
    </row>
    <row r="479" spans="1:6" ht="12.75">
      <c r="A479" s="47" t="s">
        <v>613</v>
      </c>
      <c r="B479" s="12">
        <v>6</v>
      </c>
      <c r="C479" s="12">
        <v>10</v>
      </c>
      <c r="D479" s="12">
        <v>50</v>
      </c>
      <c r="E479" s="12">
        <v>662998</v>
      </c>
      <c r="F479" s="48" t="s">
        <v>785</v>
      </c>
    </row>
    <row r="480" spans="1:6" ht="12.75">
      <c r="A480" s="47" t="s">
        <v>786</v>
      </c>
      <c r="B480" s="12">
        <v>6</v>
      </c>
      <c r="C480" s="12">
        <v>10</v>
      </c>
      <c r="D480" s="12">
        <v>33</v>
      </c>
      <c r="E480" s="12">
        <v>189907.08</v>
      </c>
      <c r="F480" s="48" t="s">
        <v>787</v>
      </c>
    </row>
    <row r="481" spans="1:6" ht="12.75">
      <c r="A481" s="47" t="s">
        <v>509</v>
      </c>
      <c r="B481" s="12">
        <v>6</v>
      </c>
      <c r="C481" s="12">
        <v>10</v>
      </c>
      <c r="D481" s="12">
        <v>5</v>
      </c>
      <c r="E481" s="12">
        <v>299999</v>
      </c>
      <c r="F481" s="35" t="s">
        <v>788</v>
      </c>
    </row>
    <row r="482" spans="1:6" ht="12.75">
      <c r="A482" s="47" t="s">
        <v>703</v>
      </c>
      <c r="B482" s="12">
        <v>6</v>
      </c>
      <c r="C482" s="12">
        <v>10</v>
      </c>
      <c r="D482" s="12">
        <v>30</v>
      </c>
      <c r="E482" s="12">
        <v>106662</v>
      </c>
      <c r="F482" s="48" t="s">
        <v>789</v>
      </c>
    </row>
    <row r="483" spans="1:6" ht="12.75">
      <c r="A483" s="47" t="s">
        <v>790</v>
      </c>
      <c r="B483" s="12">
        <v>6</v>
      </c>
      <c r="C483" s="12">
        <v>10</v>
      </c>
      <c r="D483" s="12">
        <v>30</v>
      </c>
      <c r="E483" s="12">
        <v>300000</v>
      </c>
      <c r="F483" s="48" t="s">
        <v>791</v>
      </c>
    </row>
    <row r="484" spans="1:6" ht="12.75">
      <c r="A484" s="47" t="s">
        <v>792</v>
      </c>
      <c r="B484" s="12">
        <v>6</v>
      </c>
      <c r="C484" s="12">
        <v>10</v>
      </c>
      <c r="D484" s="12">
        <v>50</v>
      </c>
      <c r="E484" s="12">
        <v>20126</v>
      </c>
      <c r="F484" s="48" t="s">
        <v>793</v>
      </c>
    </row>
    <row r="485" spans="1:6" ht="12.75">
      <c r="A485" s="47" t="s">
        <v>512</v>
      </c>
      <c r="B485" s="12">
        <v>6</v>
      </c>
      <c r="C485" s="12">
        <v>10</v>
      </c>
      <c r="D485" s="12">
        <v>2000</v>
      </c>
      <c r="E485" s="12">
        <v>300001</v>
      </c>
      <c r="F485" s="48" t="s">
        <v>794</v>
      </c>
    </row>
    <row r="486" spans="1:6" ht="12.75">
      <c r="A486" s="47" t="s">
        <v>795</v>
      </c>
      <c r="B486" s="12">
        <v>6</v>
      </c>
      <c r="C486" s="12">
        <v>10</v>
      </c>
      <c r="D486" s="12">
        <v>3000</v>
      </c>
      <c r="E486" s="12">
        <v>386280</v>
      </c>
      <c r="F486" s="48" t="s">
        <v>796</v>
      </c>
    </row>
    <row r="487" spans="1:6" ht="12.75">
      <c r="A487" s="47" t="s">
        <v>795</v>
      </c>
      <c r="B487" s="12">
        <v>6</v>
      </c>
      <c r="C487" s="12">
        <v>10</v>
      </c>
      <c r="D487" s="12">
        <v>50</v>
      </c>
      <c r="E487" s="12">
        <v>300002</v>
      </c>
      <c r="F487" s="48" t="s">
        <v>797</v>
      </c>
    </row>
    <row r="488" spans="1:6" ht="12.75">
      <c r="A488" s="47" t="s">
        <v>13</v>
      </c>
      <c r="B488" s="12">
        <v>6</v>
      </c>
      <c r="C488" s="12">
        <v>10</v>
      </c>
      <c r="D488" s="12">
        <v>10</v>
      </c>
      <c r="E488" s="12">
        <v>13247.2</v>
      </c>
      <c r="F488" s="48" t="s">
        <v>798</v>
      </c>
    </row>
    <row r="489" spans="1:6" ht="12.75">
      <c r="A489" s="47" t="s">
        <v>509</v>
      </c>
      <c r="B489" s="12">
        <v>6</v>
      </c>
      <c r="C489" s="12">
        <v>10</v>
      </c>
      <c r="D489" s="12">
        <v>5</v>
      </c>
      <c r="E489" s="12">
        <v>300003</v>
      </c>
      <c r="F489" s="48" t="s">
        <v>799</v>
      </c>
    </row>
    <row r="490" spans="1:6" ht="12.75">
      <c r="A490" s="47" t="s">
        <v>509</v>
      </c>
      <c r="B490" s="12">
        <v>6</v>
      </c>
      <c r="C490" s="12">
        <v>10</v>
      </c>
      <c r="D490" s="12">
        <v>5</v>
      </c>
      <c r="E490" s="12">
        <v>219866.4</v>
      </c>
      <c r="F490" s="48" t="s">
        <v>800</v>
      </c>
    </row>
    <row r="491" spans="1:6" ht="12.75">
      <c r="A491" s="47" t="s">
        <v>509</v>
      </c>
      <c r="B491" s="12">
        <v>6</v>
      </c>
      <c r="C491" s="12">
        <v>10</v>
      </c>
      <c r="D491" s="12">
        <v>5</v>
      </c>
      <c r="E491" s="12">
        <v>300004</v>
      </c>
      <c r="F491" s="48" t="s">
        <v>801</v>
      </c>
    </row>
    <row r="492" spans="1:6" ht="12.75">
      <c r="A492" s="47" t="s">
        <v>3</v>
      </c>
      <c r="B492" s="12">
        <v>6</v>
      </c>
      <c r="C492" s="12">
        <v>10</v>
      </c>
      <c r="D492" s="12">
        <v>10</v>
      </c>
      <c r="E492" s="12">
        <v>40460.8</v>
      </c>
      <c r="F492" s="48" t="s">
        <v>802</v>
      </c>
    </row>
    <row r="493" spans="1:6" ht="12.75">
      <c r="A493" s="47" t="s">
        <v>803</v>
      </c>
      <c r="B493" s="12">
        <v>6</v>
      </c>
      <c r="C493" s="12">
        <v>10</v>
      </c>
      <c r="D493" s="12">
        <v>20</v>
      </c>
      <c r="E493" s="12">
        <v>300005</v>
      </c>
      <c r="F493" s="48" t="s">
        <v>804</v>
      </c>
    </row>
    <row r="494" spans="1:6" ht="25.5">
      <c r="A494" s="47" t="s">
        <v>805</v>
      </c>
      <c r="B494" s="12">
        <v>6</v>
      </c>
      <c r="C494" s="12">
        <v>10</v>
      </c>
      <c r="D494" s="12">
        <v>140</v>
      </c>
      <c r="E494" s="12">
        <v>1099935</v>
      </c>
      <c r="F494" s="43" t="s">
        <v>806</v>
      </c>
    </row>
    <row r="495" spans="1:6" ht="63.75">
      <c r="A495" s="47" t="s">
        <v>533</v>
      </c>
      <c r="B495" s="12">
        <v>6</v>
      </c>
      <c r="C495" s="12">
        <v>11</v>
      </c>
      <c r="D495" s="12">
        <v>2</v>
      </c>
      <c r="E495" s="12">
        <v>1485960</v>
      </c>
      <c r="F495" s="43" t="s">
        <v>808</v>
      </c>
    </row>
    <row r="496" spans="1:6" ht="38.25">
      <c r="A496" s="47" t="s">
        <v>40</v>
      </c>
      <c r="B496" s="12">
        <v>6</v>
      </c>
      <c r="C496" s="12">
        <v>11</v>
      </c>
      <c r="D496" s="12">
        <v>5</v>
      </c>
      <c r="E496" s="12">
        <v>19082000</v>
      </c>
      <c r="F496" s="43" t="s">
        <v>809</v>
      </c>
    </row>
    <row r="497" spans="1:6" ht="38.25">
      <c r="A497" s="47" t="s">
        <v>810</v>
      </c>
      <c r="B497" s="12">
        <v>6</v>
      </c>
      <c r="C497" s="12">
        <v>11</v>
      </c>
      <c r="D497" s="12">
        <v>1</v>
      </c>
      <c r="E497" s="12">
        <v>4972399.9952</v>
      </c>
      <c r="F497" s="43" t="s">
        <v>811</v>
      </c>
    </row>
    <row r="498" spans="1:6" ht="25.5">
      <c r="A498" s="47" t="s">
        <v>281</v>
      </c>
      <c r="B498" s="12">
        <v>6</v>
      </c>
      <c r="C498" s="12">
        <v>11</v>
      </c>
      <c r="D498" s="12">
        <v>1</v>
      </c>
      <c r="E498" s="12">
        <v>835200</v>
      </c>
      <c r="F498" s="43" t="s">
        <v>812</v>
      </c>
    </row>
    <row r="499" spans="1:6" ht="63.75">
      <c r="A499" s="47" t="s">
        <v>284</v>
      </c>
      <c r="B499" s="12">
        <v>6</v>
      </c>
      <c r="C499" s="12">
        <v>11</v>
      </c>
      <c r="D499" s="12">
        <v>16500</v>
      </c>
      <c r="E499" s="12">
        <v>825000</v>
      </c>
      <c r="F499" s="43" t="s">
        <v>813</v>
      </c>
    </row>
    <row r="500" spans="1:6" ht="12.75">
      <c r="A500" s="47" t="s">
        <v>540</v>
      </c>
      <c r="B500" s="12">
        <v>6</v>
      </c>
      <c r="C500" s="12">
        <v>11</v>
      </c>
      <c r="D500" s="12">
        <v>1</v>
      </c>
      <c r="E500" s="12">
        <v>504400</v>
      </c>
      <c r="F500" s="43" t="s">
        <v>814</v>
      </c>
    </row>
    <row r="501" spans="1:6" ht="25.5">
      <c r="A501" s="47" t="s">
        <v>815</v>
      </c>
      <c r="B501" s="12">
        <v>6</v>
      </c>
      <c r="C501" s="12">
        <v>11</v>
      </c>
      <c r="D501" s="12">
        <v>58</v>
      </c>
      <c r="E501" s="12">
        <v>30276</v>
      </c>
      <c r="F501" s="43" t="s">
        <v>816</v>
      </c>
    </row>
    <row r="502" spans="1:6" ht="12.75">
      <c r="A502" s="47" t="s">
        <v>817</v>
      </c>
      <c r="B502" s="12">
        <v>6</v>
      </c>
      <c r="C502" s="12">
        <v>11</v>
      </c>
      <c r="D502" s="12">
        <v>19</v>
      </c>
      <c r="E502" s="12">
        <v>92568</v>
      </c>
      <c r="F502" s="43" t="s">
        <v>818</v>
      </c>
    </row>
    <row r="503" spans="1:6" ht="25.5">
      <c r="A503" s="47" t="s">
        <v>638</v>
      </c>
      <c r="B503" s="12">
        <v>6</v>
      </c>
      <c r="C503" s="12">
        <v>11</v>
      </c>
      <c r="D503" s="12">
        <v>20</v>
      </c>
      <c r="E503" s="12">
        <v>81200</v>
      </c>
      <c r="F503" s="43" t="s">
        <v>819</v>
      </c>
    </row>
    <row r="504" spans="1:6" ht="12.75">
      <c r="A504" s="47" t="s">
        <v>509</v>
      </c>
      <c r="B504" s="12">
        <v>6</v>
      </c>
      <c r="C504" s="12">
        <v>11</v>
      </c>
      <c r="D504" s="12">
        <v>8</v>
      </c>
      <c r="E504" s="12">
        <v>1670400</v>
      </c>
      <c r="F504" s="43" t="s">
        <v>820</v>
      </c>
    </row>
    <row r="505" spans="1:6" ht="12.75">
      <c r="A505" s="47" t="s">
        <v>509</v>
      </c>
      <c r="B505" s="12">
        <v>6</v>
      </c>
      <c r="C505" s="12">
        <v>11</v>
      </c>
      <c r="D505" s="12">
        <v>7</v>
      </c>
      <c r="E505" s="12">
        <v>625240</v>
      </c>
      <c r="F505" s="43" t="s">
        <v>821</v>
      </c>
    </row>
    <row r="506" spans="1:6" ht="12.75">
      <c r="A506" s="47" t="s">
        <v>822</v>
      </c>
      <c r="B506" s="12">
        <v>6</v>
      </c>
      <c r="C506" s="12">
        <v>12</v>
      </c>
      <c r="D506" s="12">
        <v>100</v>
      </c>
      <c r="E506" s="12">
        <v>694018.1857777778</v>
      </c>
      <c r="F506" s="31" t="s">
        <v>823</v>
      </c>
    </row>
    <row r="507" spans="1:6" ht="12.75">
      <c r="A507" s="47" t="s">
        <v>824</v>
      </c>
      <c r="B507" s="12">
        <v>6</v>
      </c>
      <c r="C507" s="12">
        <v>12</v>
      </c>
      <c r="D507" s="12">
        <v>55</v>
      </c>
      <c r="E507" s="12">
        <v>61363.632000000005</v>
      </c>
      <c r="F507" s="31" t="s">
        <v>825</v>
      </c>
    </row>
    <row r="508" spans="1:6" ht="12.75">
      <c r="A508" s="47" t="s">
        <v>211</v>
      </c>
      <c r="B508" s="12">
        <v>6</v>
      </c>
      <c r="C508" s="12">
        <v>12</v>
      </c>
      <c r="D508" s="12">
        <v>50</v>
      </c>
      <c r="E508" s="12">
        <v>22715.516944444444</v>
      </c>
      <c r="F508" s="11" t="s">
        <v>826</v>
      </c>
    </row>
    <row r="509" spans="1:6" ht="38.25">
      <c r="A509" s="47" t="s">
        <v>281</v>
      </c>
      <c r="B509" s="12">
        <v>6</v>
      </c>
      <c r="C509" s="12">
        <v>12</v>
      </c>
      <c r="D509" s="12">
        <v>4</v>
      </c>
      <c r="E509" s="12">
        <v>1000000</v>
      </c>
      <c r="F509" s="43" t="s">
        <v>827</v>
      </c>
    </row>
    <row r="510" spans="1:6" ht="38.25">
      <c r="A510" s="47" t="s">
        <v>828</v>
      </c>
      <c r="B510" s="12">
        <v>6</v>
      </c>
      <c r="C510" s="12">
        <v>12</v>
      </c>
      <c r="D510" s="12">
        <v>1</v>
      </c>
      <c r="E510" s="12">
        <v>850000</v>
      </c>
      <c r="F510" s="43" t="s">
        <v>829</v>
      </c>
    </row>
    <row r="511" spans="1:6" ht="12.75">
      <c r="A511" s="47" t="s">
        <v>830</v>
      </c>
      <c r="B511" s="12">
        <v>6</v>
      </c>
      <c r="C511" s="12">
        <v>12</v>
      </c>
      <c r="D511" s="12">
        <v>143</v>
      </c>
      <c r="E511" s="12">
        <v>2429570</v>
      </c>
      <c r="F511" s="48" t="s">
        <v>831</v>
      </c>
    </row>
    <row r="512" spans="1:6" ht="25.5">
      <c r="A512" s="47" t="s">
        <v>52</v>
      </c>
      <c r="B512" s="12">
        <v>6</v>
      </c>
      <c r="C512" s="12">
        <v>12</v>
      </c>
      <c r="D512" s="12">
        <v>3</v>
      </c>
      <c r="E512" s="12">
        <v>466048</v>
      </c>
      <c r="F512" s="43" t="s">
        <v>832</v>
      </c>
    </row>
    <row r="513" spans="1:6" ht="25.5">
      <c r="A513" s="47" t="s">
        <v>52</v>
      </c>
      <c r="B513" s="12">
        <v>6</v>
      </c>
      <c r="C513" s="12">
        <v>12</v>
      </c>
      <c r="D513" s="12">
        <v>1</v>
      </c>
      <c r="E513" s="12">
        <v>3348873</v>
      </c>
      <c r="F513" s="43" t="s">
        <v>833</v>
      </c>
    </row>
    <row r="514" spans="1:6" ht="25.5">
      <c r="A514" s="41" t="s">
        <v>533</v>
      </c>
      <c r="B514" s="12">
        <v>6</v>
      </c>
      <c r="C514" s="12">
        <v>12</v>
      </c>
      <c r="D514" s="12">
        <v>1</v>
      </c>
      <c r="E514" s="12">
        <v>3500000</v>
      </c>
      <c r="F514" s="43" t="s">
        <v>834</v>
      </c>
    </row>
    <row r="515" spans="1:6" ht="38.25">
      <c r="A515" s="47" t="s">
        <v>281</v>
      </c>
      <c r="B515" s="12">
        <v>6</v>
      </c>
      <c r="C515" s="12">
        <v>12</v>
      </c>
      <c r="D515" s="12">
        <v>4</v>
      </c>
      <c r="E515" s="12">
        <v>6083040</v>
      </c>
      <c r="F515" s="43" t="s">
        <v>835</v>
      </c>
    </row>
    <row r="516" spans="1:6" ht="12.75">
      <c r="A516" s="47" t="s">
        <v>509</v>
      </c>
      <c r="B516" s="12">
        <v>6</v>
      </c>
      <c r="C516" s="12">
        <v>11</v>
      </c>
      <c r="D516" s="12">
        <v>2</v>
      </c>
      <c r="E516" s="12">
        <v>599999</v>
      </c>
      <c r="F516" s="31" t="s">
        <v>836</v>
      </c>
    </row>
    <row r="517" spans="1:6" ht="12.75">
      <c r="A517" s="47" t="s">
        <v>509</v>
      </c>
      <c r="B517" s="12">
        <v>6</v>
      </c>
      <c r="C517" s="12">
        <v>11</v>
      </c>
      <c r="D517" s="12">
        <v>2</v>
      </c>
      <c r="E517" s="12">
        <v>399998</v>
      </c>
      <c r="F517" s="31" t="s">
        <v>837</v>
      </c>
    </row>
    <row r="518" spans="1:6" ht="12.75">
      <c r="A518" s="47" t="s">
        <v>609</v>
      </c>
      <c r="B518" s="12">
        <v>6</v>
      </c>
      <c r="C518" s="12">
        <v>11</v>
      </c>
      <c r="D518" s="12">
        <v>10</v>
      </c>
      <c r="E518" s="12">
        <v>119990</v>
      </c>
      <c r="F518" s="31" t="s">
        <v>838</v>
      </c>
    </row>
    <row r="519" spans="1:6" ht="12.75">
      <c r="A519" s="41" t="s">
        <v>512</v>
      </c>
      <c r="B519" s="12">
        <v>6</v>
      </c>
      <c r="C519" s="12">
        <v>11</v>
      </c>
      <c r="D519" s="12">
        <v>400</v>
      </c>
      <c r="E519" s="12">
        <v>79808</v>
      </c>
      <c r="F519" s="31" t="s">
        <v>930</v>
      </c>
    </row>
    <row r="520" spans="1:6" ht="25.5">
      <c r="A520" s="47" t="s">
        <v>533</v>
      </c>
      <c r="B520" s="12">
        <v>6</v>
      </c>
      <c r="C520" s="12">
        <v>12</v>
      </c>
      <c r="D520" s="12">
        <v>5</v>
      </c>
      <c r="E520" s="12">
        <v>580000</v>
      </c>
      <c r="F520" s="49" t="s">
        <v>839</v>
      </c>
    </row>
    <row r="521" spans="1:6" ht="38.25">
      <c r="A521" s="41" t="s">
        <v>840</v>
      </c>
      <c r="B521" s="12">
        <v>6</v>
      </c>
      <c r="C521" s="12">
        <v>12</v>
      </c>
      <c r="D521" s="12">
        <v>1</v>
      </c>
      <c r="E521" s="12">
        <v>80000</v>
      </c>
      <c r="F521" s="49" t="s">
        <v>841</v>
      </c>
    </row>
    <row r="522" spans="1:6" ht="38.25">
      <c r="A522" s="33" t="s">
        <v>842</v>
      </c>
      <c r="B522" s="14">
        <v>6</v>
      </c>
      <c r="C522" s="14">
        <v>12</v>
      </c>
      <c r="D522" s="14">
        <v>1</v>
      </c>
      <c r="E522" s="14">
        <v>11500000</v>
      </c>
      <c r="F522" s="43" t="s">
        <v>843</v>
      </c>
    </row>
    <row r="523" spans="1:6" ht="12.75">
      <c r="A523" s="33" t="s">
        <v>522</v>
      </c>
      <c r="B523" s="14">
        <v>6</v>
      </c>
      <c r="C523" s="14">
        <v>12</v>
      </c>
      <c r="D523" s="14">
        <v>5</v>
      </c>
      <c r="E523" s="14">
        <v>18199310</v>
      </c>
      <c r="F523" s="48" t="s">
        <v>844</v>
      </c>
    </row>
    <row r="524" spans="1:6" ht="25.5">
      <c r="A524" s="33" t="s">
        <v>807</v>
      </c>
      <c r="B524" s="14">
        <v>6</v>
      </c>
      <c r="C524" s="14">
        <v>12</v>
      </c>
      <c r="D524" s="14">
        <v>1</v>
      </c>
      <c r="E524" s="14">
        <v>4000000</v>
      </c>
      <c r="F524" s="43" t="s">
        <v>845</v>
      </c>
    </row>
    <row r="525" spans="1:6" ht="12.75">
      <c r="A525" s="33" t="s">
        <v>807</v>
      </c>
      <c r="B525" s="14">
        <v>6</v>
      </c>
      <c r="C525" s="14">
        <v>12</v>
      </c>
      <c r="D525" s="14">
        <v>1</v>
      </c>
      <c r="E525" s="14">
        <v>7000000</v>
      </c>
      <c r="F525" s="48" t="s">
        <v>846</v>
      </c>
    </row>
    <row r="526" spans="1:6" ht="12.75">
      <c r="A526" s="33" t="s">
        <v>847</v>
      </c>
      <c r="B526" s="14">
        <v>6</v>
      </c>
      <c r="C526" s="14">
        <v>12</v>
      </c>
      <c r="D526" s="14">
        <v>1</v>
      </c>
      <c r="E526" s="14">
        <v>3000000</v>
      </c>
      <c r="F526" s="48" t="s">
        <v>848</v>
      </c>
    </row>
    <row r="527" spans="1:6" ht="12.75">
      <c r="A527" s="50" t="s">
        <v>849</v>
      </c>
      <c r="B527" s="14">
        <v>6</v>
      </c>
      <c r="C527" s="14">
        <v>1</v>
      </c>
      <c r="D527" s="14" t="s">
        <v>275</v>
      </c>
      <c r="E527" s="51">
        <v>9773904</v>
      </c>
      <c r="F527" s="48" t="s">
        <v>850</v>
      </c>
    </row>
    <row r="528" spans="1:6" ht="12.75">
      <c r="A528" s="52" t="s">
        <v>613</v>
      </c>
      <c r="B528" s="14">
        <v>6</v>
      </c>
      <c r="C528" s="12">
        <v>2</v>
      </c>
      <c r="D528" s="12">
        <v>25</v>
      </c>
      <c r="E528" s="51">
        <v>469597</v>
      </c>
      <c r="F528" s="48" t="s">
        <v>851</v>
      </c>
    </row>
    <row r="529" spans="1:6" ht="12.75">
      <c r="A529" s="52" t="s">
        <v>609</v>
      </c>
      <c r="B529" s="14">
        <v>6</v>
      </c>
      <c r="C529" s="12">
        <v>2</v>
      </c>
      <c r="D529" s="12">
        <v>20</v>
      </c>
      <c r="E529" s="51">
        <v>184556</v>
      </c>
      <c r="F529" s="48" t="s">
        <v>852</v>
      </c>
    </row>
    <row r="530" spans="1:6" ht="12.75">
      <c r="A530" s="52" t="s">
        <v>853</v>
      </c>
      <c r="B530" s="14">
        <v>6</v>
      </c>
      <c r="C530" s="12">
        <v>2</v>
      </c>
      <c r="D530" s="12">
        <v>2</v>
      </c>
      <c r="E530" s="51">
        <v>70971.12</v>
      </c>
      <c r="F530" s="48" t="s">
        <v>854</v>
      </c>
    </row>
    <row r="531" spans="1:6" ht="12.75">
      <c r="A531" s="52" t="s">
        <v>855</v>
      </c>
      <c r="B531" s="14">
        <v>6</v>
      </c>
      <c r="C531" s="12">
        <v>2</v>
      </c>
      <c r="D531" s="12">
        <v>12</v>
      </c>
      <c r="E531" s="51">
        <v>190536.96</v>
      </c>
      <c r="F531" s="48" t="s">
        <v>856</v>
      </c>
    </row>
    <row r="532" spans="1:6" ht="12.75">
      <c r="A532" s="52" t="s">
        <v>857</v>
      </c>
      <c r="B532" s="14">
        <v>6</v>
      </c>
      <c r="C532" s="12">
        <v>2</v>
      </c>
      <c r="D532" s="12">
        <v>1</v>
      </c>
      <c r="E532" s="51">
        <v>7397.32</v>
      </c>
      <c r="F532" s="48" t="s">
        <v>858</v>
      </c>
    </row>
    <row r="533" spans="1:6" ht="12.75">
      <c r="A533" s="50" t="s">
        <v>849</v>
      </c>
      <c r="B533" s="14">
        <v>6</v>
      </c>
      <c r="C533" s="14">
        <v>2</v>
      </c>
      <c r="D533" s="14" t="s">
        <v>859</v>
      </c>
      <c r="E533" s="51">
        <v>34208664</v>
      </c>
      <c r="F533" s="48" t="s">
        <v>850</v>
      </c>
    </row>
    <row r="534" spans="1:6" ht="12.75">
      <c r="A534" s="52" t="s">
        <v>860</v>
      </c>
      <c r="B534" s="14">
        <v>6</v>
      </c>
      <c r="C534" s="12">
        <v>3</v>
      </c>
      <c r="D534" s="12">
        <v>40</v>
      </c>
      <c r="E534" s="51">
        <v>129920</v>
      </c>
      <c r="F534" s="48" t="s">
        <v>1557</v>
      </c>
    </row>
    <row r="535" spans="1:6" ht="12.75">
      <c r="A535" s="52" t="s">
        <v>1558</v>
      </c>
      <c r="B535" s="14">
        <v>6</v>
      </c>
      <c r="C535" s="12">
        <v>3</v>
      </c>
      <c r="D535" s="12">
        <v>15</v>
      </c>
      <c r="E535" s="51">
        <v>66120</v>
      </c>
      <c r="F535" s="48" t="s">
        <v>1559</v>
      </c>
    </row>
    <row r="536" spans="1:6" ht="12.75">
      <c r="A536" s="52" t="s">
        <v>1560</v>
      </c>
      <c r="B536" s="14">
        <v>6</v>
      </c>
      <c r="C536" s="12">
        <v>3</v>
      </c>
      <c r="D536" s="12">
        <v>10</v>
      </c>
      <c r="E536" s="51">
        <v>41760</v>
      </c>
      <c r="F536" s="48" t="s">
        <v>1561</v>
      </c>
    </row>
    <row r="537" spans="1:6" ht="12.75">
      <c r="A537" s="52" t="s">
        <v>1562</v>
      </c>
      <c r="B537" s="14">
        <v>6</v>
      </c>
      <c r="C537" s="12">
        <v>3</v>
      </c>
      <c r="D537" s="12">
        <v>8</v>
      </c>
      <c r="E537" s="51">
        <v>19488</v>
      </c>
      <c r="F537" s="48" t="s">
        <v>1563</v>
      </c>
    </row>
    <row r="538" spans="1:6" ht="12.75">
      <c r="A538" s="52" t="s">
        <v>1564</v>
      </c>
      <c r="B538" s="14">
        <v>6</v>
      </c>
      <c r="C538" s="12">
        <v>3</v>
      </c>
      <c r="D538" s="12">
        <v>8</v>
      </c>
      <c r="E538" s="51">
        <v>14384</v>
      </c>
      <c r="F538" s="48" t="s">
        <v>1565</v>
      </c>
    </row>
    <row r="539" spans="1:6" ht="12.75">
      <c r="A539" s="52" t="s">
        <v>1566</v>
      </c>
      <c r="B539" s="14">
        <v>6</v>
      </c>
      <c r="C539" s="12">
        <v>3</v>
      </c>
      <c r="D539" s="12">
        <v>20</v>
      </c>
      <c r="E539" s="51">
        <v>15080</v>
      </c>
      <c r="F539" s="48" t="s">
        <v>1567</v>
      </c>
    </row>
    <row r="540" spans="1:6" ht="12.75">
      <c r="A540" s="52" t="s">
        <v>1568</v>
      </c>
      <c r="B540" s="14">
        <v>6</v>
      </c>
      <c r="C540" s="12">
        <v>3</v>
      </c>
      <c r="D540" s="12">
        <v>1000</v>
      </c>
      <c r="E540" s="51">
        <v>988320</v>
      </c>
      <c r="F540" s="48" t="s">
        <v>1569</v>
      </c>
    </row>
    <row r="541" spans="1:6" ht="12.75">
      <c r="A541" s="52" t="s">
        <v>1570</v>
      </c>
      <c r="B541" s="14">
        <v>6</v>
      </c>
      <c r="C541" s="12">
        <v>3</v>
      </c>
      <c r="D541" s="12">
        <v>98</v>
      </c>
      <c r="E541" s="51">
        <v>153468</v>
      </c>
      <c r="F541" s="48" t="s">
        <v>1571</v>
      </c>
    </row>
    <row r="542" spans="1:6" ht="12.75">
      <c r="A542" s="52" t="s">
        <v>1572</v>
      </c>
      <c r="B542" s="14">
        <v>6</v>
      </c>
      <c r="C542" s="12">
        <v>3</v>
      </c>
      <c r="D542" s="12">
        <v>5</v>
      </c>
      <c r="E542" s="51">
        <v>42500</v>
      </c>
      <c r="F542" s="48" t="s">
        <v>1573</v>
      </c>
    </row>
    <row r="543" spans="1:6" ht="12.75">
      <c r="A543" s="52" t="s">
        <v>1574</v>
      </c>
      <c r="B543" s="14">
        <v>6</v>
      </c>
      <c r="C543" s="12">
        <v>3</v>
      </c>
      <c r="D543" s="12">
        <v>5</v>
      </c>
      <c r="E543" s="51">
        <v>10440</v>
      </c>
      <c r="F543" s="48" t="s">
        <v>1575</v>
      </c>
    </row>
    <row r="544" spans="1:6" ht="12.75">
      <c r="A544" s="52" t="s">
        <v>1576</v>
      </c>
      <c r="B544" s="14">
        <v>6</v>
      </c>
      <c r="C544" s="12">
        <v>3</v>
      </c>
      <c r="D544" s="12">
        <v>250</v>
      </c>
      <c r="E544" s="51">
        <v>33350</v>
      </c>
      <c r="F544" s="48" t="s">
        <v>1577</v>
      </c>
    </row>
    <row r="545" spans="1:6" ht="12.75">
      <c r="A545" s="52" t="s">
        <v>1576</v>
      </c>
      <c r="B545" s="14">
        <v>6</v>
      </c>
      <c r="C545" s="12">
        <v>3</v>
      </c>
      <c r="D545" s="12">
        <v>250</v>
      </c>
      <c r="E545" s="51">
        <v>89900</v>
      </c>
      <c r="F545" s="48" t="s">
        <v>1578</v>
      </c>
    </row>
    <row r="546" spans="1:6" ht="12.75">
      <c r="A546" s="52" t="s">
        <v>243</v>
      </c>
      <c r="B546" s="14">
        <v>6</v>
      </c>
      <c r="C546" s="12">
        <v>3</v>
      </c>
      <c r="D546" s="12">
        <v>500</v>
      </c>
      <c r="E546" s="51">
        <v>110200</v>
      </c>
      <c r="F546" s="48" t="s">
        <v>1579</v>
      </c>
    </row>
    <row r="547" spans="1:6" ht="12.75">
      <c r="A547" s="52" t="s">
        <v>243</v>
      </c>
      <c r="B547" s="14">
        <v>6</v>
      </c>
      <c r="C547" s="12">
        <v>3</v>
      </c>
      <c r="D547" s="12">
        <v>500</v>
      </c>
      <c r="E547" s="51">
        <v>110200</v>
      </c>
      <c r="F547" s="48" t="s">
        <v>1580</v>
      </c>
    </row>
    <row r="548" spans="1:6" ht="12.75">
      <c r="A548" s="52" t="s">
        <v>243</v>
      </c>
      <c r="B548" s="14">
        <v>6</v>
      </c>
      <c r="C548" s="12">
        <v>3</v>
      </c>
      <c r="D548" s="12">
        <v>500</v>
      </c>
      <c r="E548" s="51">
        <v>63800</v>
      </c>
      <c r="F548" s="48" t="s">
        <v>1581</v>
      </c>
    </row>
    <row r="549" spans="1:6" ht="12.75">
      <c r="A549" s="52" t="s">
        <v>243</v>
      </c>
      <c r="B549" s="14">
        <v>6</v>
      </c>
      <c r="C549" s="12">
        <v>3</v>
      </c>
      <c r="D549" s="12">
        <v>500</v>
      </c>
      <c r="E549" s="51">
        <v>110200</v>
      </c>
      <c r="F549" s="48" t="s">
        <v>1582</v>
      </c>
    </row>
    <row r="550" spans="1:6" ht="12.75">
      <c r="A550" s="52" t="s">
        <v>1583</v>
      </c>
      <c r="B550" s="14">
        <v>6</v>
      </c>
      <c r="C550" s="12">
        <v>3</v>
      </c>
      <c r="D550" s="12">
        <v>2</v>
      </c>
      <c r="E550" s="51">
        <v>232000</v>
      </c>
      <c r="F550" s="48" t="s">
        <v>1584</v>
      </c>
    </row>
    <row r="551" spans="1:6" ht="12.75">
      <c r="A551" s="52" t="s">
        <v>1585</v>
      </c>
      <c r="B551" s="14">
        <v>6</v>
      </c>
      <c r="C551" s="12">
        <v>3</v>
      </c>
      <c r="D551" s="12">
        <v>5</v>
      </c>
      <c r="E551" s="51">
        <v>37700</v>
      </c>
      <c r="F551" s="48" t="s">
        <v>481</v>
      </c>
    </row>
    <row r="552" spans="1:6" ht="12.75">
      <c r="A552" s="52" t="s">
        <v>1586</v>
      </c>
      <c r="B552" s="14">
        <v>6</v>
      </c>
      <c r="C552" s="12">
        <v>3</v>
      </c>
      <c r="D552" s="12">
        <v>6</v>
      </c>
      <c r="E552" s="51">
        <v>86304</v>
      </c>
      <c r="F552" s="48" t="s">
        <v>1587</v>
      </c>
    </row>
    <row r="553" spans="1:6" ht="12.75">
      <c r="A553" s="52" t="s">
        <v>1588</v>
      </c>
      <c r="B553" s="14">
        <v>6</v>
      </c>
      <c r="C553" s="12">
        <v>3</v>
      </c>
      <c r="D553" s="12">
        <v>3</v>
      </c>
      <c r="E553" s="51">
        <v>4231.68</v>
      </c>
      <c r="F553" s="48" t="s">
        <v>1589</v>
      </c>
    </row>
    <row r="554" spans="1:6" ht="12.75">
      <c r="A554" s="52" t="s">
        <v>609</v>
      </c>
      <c r="B554" s="14">
        <v>6</v>
      </c>
      <c r="C554" s="12">
        <v>3</v>
      </c>
      <c r="D554" s="12">
        <v>45</v>
      </c>
      <c r="E554" s="51">
        <v>429188.4</v>
      </c>
      <c r="F554" s="48" t="s">
        <v>1590</v>
      </c>
    </row>
    <row r="555" spans="1:6" ht="12.75">
      <c r="A555" s="52" t="s">
        <v>1591</v>
      </c>
      <c r="B555" s="14">
        <v>6</v>
      </c>
      <c r="C555" s="12">
        <v>3</v>
      </c>
      <c r="D555" s="12">
        <v>40</v>
      </c>
      <c r="E555" s="51">
        <v>18792</v>
      </c>
      <c r="F555" s="48" t="s">
        <v>1592</v>
      </c>
    </row>
    <row r="556" spans="1:6" ht="12.75">
      <c r="A556" s="52" t="s">
        <v>1593</v>
      </c>
      <c r="B556" s="14">
        <v>6</v>
      </c>
      <c r="C556" s="12">
        <v>3</v>
      </c>
      <c r="D556" s="12">
        <v>12</v>
      </c>
      <c r="E556" s="51">
        <v>18972.96</v>
      </c>
      <c r="F556" s="48" t="s">
        <v>1594</v>
      </c>
    </row>
    <row r="557" spans="1:6" ht="12.75">
      <c r="A557" s="52" t="s">
        <v>1595</v>
      </c>
      <c r="B557" s="14">
        <v>6</v>
      </c>
      <c r="C557" s="12">
        <v>3</v>
      </c>
      <c r="D557" s="12">
        <v>50</v>
      </c>
      <c r="E557" s="51">
        <v>28942</v>
      </c>
      <c r="F557" s="48" t="s">
        <v>1596</v>
      </c>
    </row>
    <row r="558" spans="1:6" ht="12.75">
      <c r="A558" s="52" t="s">
        <v>1597</v>
      </c>
      <c r="B558" s="14">
        <v>6</v>
      </c>
      <c r="C558" s="12">
        <v>3</v>
      </c>
      <c r="D558" s="12">
        <v>10</v>
      </c>
      <c r="E558" s="51">
        <v>45541.6</v>
      </c>
      <c r="F558" s="48" t="s">
        <v>1598</v>
      </c>
    </row>
    <row r="559" spans="1:6" ht="12.75">
      <c r="A559" s="52" t="s">
        <v>1599</v>
      </c>
      <c r="B559" s="14">
        <v>6</v>
      </c>
      <c r="C559" s="12">
        <v>3</v>
      </c>
      <c r="D559" s="12">
        <v>120</v>
      </c>
      <c r="E559" s="51">
        <v>114840</v>
      </c>
      <c r="F559" s="48" t="s">
        <v>1600</v>
      </c>
    </row>
    <row r="560" spans="1:6" ht="12.75">
      <c r="A560" s="52" t="s">
        <v>207</v>
      </c>
      <c r="B560" s="14">
        <v>6</v>
      </c>
      <c r="C560" s="12">
        <v>3</v>
      </c>
      <c r="D560" s="12">
        <v>80</v>
      </c>
      <c r="E560" s="51">
        <v>501600</v>
      </c>
      <c r="F560" s="48" t="s">
        <v>1601</v>
      </c>
    </row>
    <row r="561" spans="1:6" ht="12.75">
      <c r="A561" s="52" t="s">
        <v>1574</v>
      </c>
      <c r="B561" s="14">
        <v>6</v>
      </c>
      <c r="C561" s="12">
        <v>3</v>
      </c>
      <c r="D561" s="12">
        <v>10</v>
      </c>
      <c r="E561" s="51">
        <v>20184</v>
      </c>
      <c r="F561" s="48" t="s">
        <v>1602</v>
      </c>
    </row>
    <row r="562" spans="1:6" ht="12.75">
      <c r="A562" s="52" t="s">
        <v>1603</v>
      </c>
      <c r="B562" s="14">
        <v>6</v>
      </c>
      <c r="C562" s="12">
        <v>3</v>
      </c>
      <c r="D562" s="12">
        <v>10</v>
      </c>
      <c r="E562" s="51">
        <v>44660</v>
      </c>
      <c r="F562" s="48" t="s">
        <v>1604</v>
      </c>
    </row>
    <row r="563" spans="1:6" ht="12.75">
      <c r="A563" s="52" t="s">
        <v>1570</v>
      </c>
      <c r="B563" s="14">
        <v>6</v>
      </c>
      <c r="C563" s="12">
        <v>3</v>
      </c>
      <c r="D563" s="12">
        <v>12</v>
      </c>
      <c r="E563" s="51">
        <v>49123.68</v>
      </c>
      <c r="F563" s="48" t="s">
        <v>1571</v>
      </c>
    </row>
    <row r="564" spans="1:6" ht="12.75">
      <c r="A564" s="52" t="s">
        <v>257</v>
      </c>
      <c r="B564" s="14">
        <v>6</v>
      </c>
      <c r="C564" s="12">
        <v>3</v>
      </c>
      <c r="D564" s="12">
        <v>10</v>
      </c>
      <c r="E564" s="51">
        <v>69588.4</v>
      </c>
      <c r="F564" s="48" t="s">
        <v>1605</v>
      </c>
    </row>
    <row r="565" spans="1:6" ht="12.75">
      <c r="A565" s="52" t="s">
        <v>609</v>
      </c>
      <c r="B565" s="14">
        <v>6</v>
      </c>
      <c r="C565" s="14">
        <v>4</v>
      </c>
      <c r="D565" s="12">
        <v>3</v>
      </c>
      <c r="E565" s="51">
        <v>27840</v>
      </c>
      <c r="F565" s="48" t="s">
        <v>1606</v>
      </c>
    </row>
    <row r="566" spans="1:6" ht="12.75">
      <c r="A566" s="52" t="s">
        <v>613</v>
      </c>
      <c r="B566" s="14">
        <v>6</v>
      </c>
      <c r="C566" s="14">
        <v>4</v>
      </c>
      <c r="D566" s="12">
        <v>1</v>
      </c>
      <c r="E566" s="51">
        <v>14732</v>
      </c>
      <c r="F566" s="48" t="s">
        <v>1607</v>
      </c>
    </row>
    <row r="567" spans="1:6" ht="12.75">
      <c r="A567" s="52" t="s">
        <v>1591</v>
      </c>
      <c r="B567" s="14">
        <v>6</v>
      </c>
      <c r="C567" s="14">
        <v>4</v>
      </c>
      <c r="D567" s="12">
        <v>21</v>
      </c>
      <c r="E567" s="51">
        <v>8769.6</v>
      </c>
      <c r="F567" s="48" t="s">
        <v>1608</v>
      </c>
    </row>
    <row r="568" spans="1:6" ht="12.75">
      <c r="A568" s="52" t="s">
        <v>1591</v>
      </c>
      <c r="B568" s="14">
        <v>6</v>
      </c>
      <c r="C568" s="14">
        <v>4</v>
      </c>
      <c r="D568" s="12">
        <v>20</v>
      </c>
      <c r="E568" s="51">
        <v>8352</v>
      </c>
      <c r="F568" s="48" t="s">
        <v>1609</v>
      </c>
    </row>
    <row r="569" spans="1:6" ht="12.75">
      <c r="A569" s="52" t="s">
        <v>1610</v>
      </c>
      <c r="B569" s="14">
        <v>6</v>
      </c>
      <c r="C569" s="14">
        <v>4</v>
      </c>
      <c r="D569" s="12">
        <v>5</v>
      </c>
      <c r="E569" s="51">
        <v>7766.2</v>
      </c>
      <c r="F569" s="48" t="s">
        <v>1611</v>
      </c>
    </row>
    <row r="570" spans="1:6" ht="12.75">
      <c r="A570" s="52" t="s">
        <v>517</v>
      </c>
      <c r="B570" s="14">
        <v>6</v>
      </c>
      <c r="C570" s="14">
        <v>4</v>
      </c>
      <c r="D570" s="12">
        <v>10</v>
      </c>
      <c r="E570" s="51">
        <v>10811.2</v>
      </c>
      <c r="F570" s="48" t="s">
        <v>1612</v>
      </c>
    </row>
    <row r="571" spans="1:6" ht="12.75">
      <c r="A571" s="52" t="s">
        <v>1613</v>
      </c>
      <c r="B571" s="14">
        <v>6</v>
      </c>
      <c r="C571" s="14">
        <v>4</v>
      </c>
      <c r="D571" s="12">
        <v>1</v>
      </c>
      <c r="E571" s="51">
        <v>44382.76</v>
      </c>
      <c r="F571" s="48" t="s">
        <v>1614</v>
      </c>
    </row>
    <row r="572" spans="1:6" ht="12.75">
      <c r="A572" s="52" t="s">
        <v>1613</v>
      </c>
      <c r="B572" s="14">
        <v>6</v>
      </c>
      <c r="C572" s="14">
        <v>4</v>
      </c>
      <c r="D572" s="12">
        <v>2</v>
      </c>
      <c r="E572" s="51">
        <v>98600</v>
      </c>
      <c r="F572" s="48" t="s">
        <v>1615</v>
      </c>
    </row>
    <row r="573" spans="1:6" ht="12.75">
      <c r="A573" s="52" t="s">
        <v>652</v>
      </c>
      <c r="B573" s="14">
        <v>6</v>
      </c>
      <c r="C573" s="14">
        <v>4</v>
      </c>
      <c r="D573" s="12">
        <v>5</v>
      </c>
      <c r="E573" s="51">
        <v>16112.4</v>
      </c>
      <c r="F573" s="48" t="s">
        <v>1616</v>
      </c>
    </row>
    <row r="574" spans="1:6" ht="12.75">
      <c r="A574" s="52" t="s">
        <v>1617</v>
      </c>
      <c r="B574" s="14">
        <v>6</v>
      </c>
      <c r="C574" s="14">
        <v>4</v>
      </c>
      <c r="D574" s="12">
        <v>20</v>
      </c>
      <c r="E574" s="51">
        <v>19256</v>
      </c>
      <c r="F574" s="48" t="s">
        <v>1618</v>
      </c>
    </row>
    <row r="575" spans="1:6" ht="12.75">
      <c r="A575" s="52" t="s">
        <v>714</v>
      </c>
      <c r="B575" s="14">
        <v>6</v>
      </c>
      <c r="C575" s="14">
        <v>4</v>
      </c>
      <c r="D575" s="12">
        <v>20</v>
      </c>
      <c r="E575" s="51">
        <v>13456</v>
      </c>
      <c r="F575" s="48" t="s">
        <v>1619</v>
      </c>
    </row>
    <row r="576" spans="1:6" ht="12.75">
      <c r="A576" s="52" t="s">
        <v>1620</v>
      </c>
      <c r="B576" s="14">
        <v>6</v>
      </c>
      <c r="C576" s="14">
        <v>4</v>
      </c>
      <c r="D576" s="12">
        <v>5</v>
      </c>
      <c r="E576" s="51">
        <v>4616.8</v>
      </c>
      <c r="F576" s="48" t="s">
        <v>1621</v>
      </c>
    </row>
    <row r="577" spans="1:6" ht="12.75">
      <c r="A577" s="52" t="s">
        <v>1622</v>
      </c>
      <c r="B577" s="14">
        <v>6</v>
      </c>
      <c r="C577" s="14">
        <v>4</v>
      </c>
      <c r="D577" s="14">
        <v>24</v>
      </c>
      <c r="E577" s="51">
        <v>37500.48</v>
      </c>
      <c r="F577" s="48" t="s">
        <v>1623</v>
      </c>
    </row>
    <row r="578" spans="1:6" ht="12.75">
      <c r="A578" s="52" t="s">
        <v>528</v>
      </c>
      <c r="B578" s="14">
        <v>6</v>
      </c>
      <c r="C578" s="14">
        <v>4</v>
      </c>
      <c r="D578" s="14">
        <v>7</v>
      </c>
      <c r="E578" s="51">
        <v>124187.28</v>
      </c>
      <c r="F578" s="48" t="s">
        <v>1624</v>
      </c>
    </row>
    <row r="579" spans="1:6" ht="12.75">
      <c r="A579" s="52" t="s">
        <v>1625</v>
      </c>
      <c r="B579" s="14">
        <v>6</v>
      </c>
      <c r="C579" s="14">
        <v>4</v>
      </c>
      <c r="D579" s="14">
        <v>30</v>
      </c>
      <c r="E579" s="51">
        <v>23698.8</v>
      </c>
      <c r="F579" s="48" t="s">
        <v>1626</v>
      </c>
    </row>
    <row r="580" spans="1:6" ht="12.75">
      <c r="A580" s="52" t="s">
        <v>1591</v>
      </c>
      <c r="B580" s="14">
        <v>6</v>
      </c>
      <c r="C580" s="14">
        <v>4</v>
      </c>
      <c r="D580" s="14">
        <v>12</v>
      </c>
      <c r="E580" s="51">
        <v>5011.2</v>
      </c>
      <c r="F580" s="48" t="s">
        <v>1608</v>
      </c>
    </row>
    <row r="581" spans="1:6" ht="12.75">
      <c r="A581" s="52" t="s">
        <v>1591</v>
      </c>
      <c r="B581" s="14">
        <v>6</v>
      </c>
      <c r="C581" s="14">
        <v>4</v>
      </c>
      <c r="D581" s="14">
        <v>12</v>
      </c>
      <c r="E581" s="51">
        <v>5011.2</v>
      </c>
      <c r="F581" s="48" t="s">
        <v>1609</v>
      </c>
    </row>
    <row r="582" spans="1:6" ht="12.75">
      <c r="A582" s="52" t="s">
        <v>509</v>
      </c>
      <c r="B582" s="14">
        <v>6</v>
      </c>
      <c r="C582" s="14">
        <v>4</v>
      </c>
      <c r="D582" s="14">
        <v>1</v>
      </c>
      <c r="E582" s="51">
        <v>481532.24</v>
      </c>
      <c r="F582" s="48" t="s">
        <v>1627</v>
      </c>
    </row>
    <row r="583" spans="1:6" ht="12.75">
      <c r="A583" s="52" t="s">
        <v>1613</v>
      </c>
      <c r="B583" s="14">
        <v>6</v>
      </c>
      <c r="C583" s="14">
        <v>4</v>
      </c>
      <c r="D583" s="14">
        <v>1</v>
      </c>
      <c r="E583" s="51">
        <v>73027.8</v>
      </c>
      <c r="F583" s="48" t="s">
        <v>1628</v>
      </c>
    </row>
    <row r="584" spans="1:6" ht="12.75">
      <c r="A584" s="52" t="s">
        <v>1617</v>
      </c>
      <c r="B584" s="14">
        <v>6</v>
      </c>
      <c r="C584" s="14">
        <v>4</v>
      </c>
      <c r="D584" s="14">
        <v>12</v>
      </c>
      <c r="E584" s="51">
        <v>11553.6</v>
      </c>
      <c r="F584" s="48" t="s">
        <v>1618</v>
      </c>
    </row>
    <row r="585" spans="1:6" ht="12.75">
      <c r="A585" s="52" t="s">
        <v>714</v>
      </c>
      <c r="B585" s="14">
        <v>6</v>
      </c>
      <c r="C585" s="14">
        <v>4</v>
      </c>
      <c r="D585" s="14">
        <v>24</v>
      </c>
      <c r="E585" s="51">
        <v>16147.2</v>
      </c>
      <c r="F585" s="48" t="s">
        <v>1629</v>
      </c>
    </row>
    <row r="586" spans="1:6" ht="12.75">
      <c r="A586" s="52" t="s">
        <v>207</v>
      </c>
      <c r="B586" s="14">
        <v>6</v>
      </c>
      <c r="C586" s="14">
        <v>4</v>
      </c>
      <c r="D586" s="14">
        <v>5</v>
      </c>
      <c r="E586" s="51">
        <v>34661</v>
      </c>
      <c r="F586" s="48" t="s">
        <v>1630</v>
      </c>
    </row>
    <row r="587" spans="1:6" ht="12.75">
      <c r="A587" s="52" t="s">
        <v>1631</v>
      </c>
      <c r="B587" s="14">
        <v>6</v>
      </c>
      <c r="C587" s="14">
        <v>4</v>
      </c>
      <c r="D587" s="14">
        <v>12</v>
      </c>
      <c r="E587" s="51">
        <v>11637.12</v>
      </c>
      <c r="F587" s="48" t="s">
        <v>1632</v>
      </c>
    </row>
    <row r="588" spans="1:6" ht="12.75">
      <c r="A588" s="52" t="s">
        <v>1633</v>
      </c>
      <c r="B588" s="14">
        <v>6</v>
      </c>
      <c r="C588" s="14">
        <v>4</v>
      </c>
      <c r="D588" s="14">
        <v>1</v>
      </c>
      <c r="E588" s="51">
        <v>24133.8</v>
      </c>
      <c r="F588" s="48" t="s">
        <v>1634</v>
      </c>
    </row>
    <row r="589" spans="1:6" ht="12.75">
      <c r="A589" s="52" t="s">
        <v>1635</v>
      </c>
      <c r="B589" s="14">
        <v>6</v>
      </c>
      <c r="C589" s="14">
        <v>4</v>
      </c>
      <c r="D589" s="14">
        <v>1</v>
      </c>
      <c r="E589" s="51">
        <v>494.16</v>
      </c>
      <c r="F589" s="48" t="s">
        <v>1636</v>
      </c>
    </row>
    <row r="590" spans="1:6" ht="12.75">
      <c r="A590" s="52" t="s">
        <v>1637</v>
      </c>
      <c r="B590" s="14">
        <v>6</v>
      </c>
      <c r="C590" s="14">
        <v>4</v>
      </c>
      <c r="D590" s="14">
        <v>1</v>
      </c>
      <c r="E590" s="51">
        <v>3201.6</v>
      </c>
      <c r="F590" s="48" t="s">
        <v>1638</v>
      </c>
    </row>
    <row r="591" spans="1:6" ht="12.75">
      <c r="A591" s="52" t="s">
        <v>1639</v>
      </c>
      <c r="B591" s="14">
        <v>6</v>
      </c>
      <c r="C591" s="14">
        <v>4</v>
      </c>
      <c r="D591" s="14">
        <v>30</v>
      </c>
      <c r="E591" s="51">
        <v>11588.4</v>
      </c>
      <c r="F591" s="48" t="s">
        <v>1640</v>
      </c>
    </row>
    <row r="592" spans="1:6" ht="12.75">
      <c r="A592" s="52" t="s">
        <v>1591</v>
      </c>
      <c r="B592" s="14">
        <v>6</v>
      </c>
      <c r="C592" s="14">
        <v>4</v>
      </c>
      <c r="D592" s="14">
        <v>24</v>
      </c>
      <c r="E592" s="51">
        <v>9048</v>
      </c>
      <c r="F592" s="48" t="s">
        <v>1641</v>
      </c>
    </row>
    <row r="593" spans="1:6" ht="12.75">
      <c r="A593" s="52" t="s">
        <v>1642</v>
      </c>
      <c r="B593" s="14">
        <v>6</v>
      </c>
      <c r="C593" s="14">
        <v>4</v>
      </c>
      <c r="D593" s="14">
        <v>5</v>
      </c>
      <c r="E593" s="51">
        <v>2030</v>
      </c>
      <c r="F593" s="48" t="s">
        <v>1643</v>
      </c>
    </row>
    <row r="594" spans="1:6" ht="12.75">
      <c r="A594" s="52" t="s">
        <v>1187</v>
      </c>
      <c r="B594" s="14">
        <v>6</v>
      </c>
      <c r="C594" s="14">
        <v>4</v>
      </c>
      <c r="D594" s="14">
        <v>8</v>
      </c>
      <c r="E594" s="51">
        <v>49545.92</v>
      </c>
      <c r="F594" s="48" t="s">
        <v>1644</v>
      </c>
    </row>
    <row r="595" spans="1:6" ht="12.75">
      <c r="A595" s="52" t="s">
        <v>509</v>
      </c>
      <c r="B595" s="14">
        <v>6</v>
      </c>
      <c r="C595" s="14">
        <v>4</v>
      </c>
      <c r="D595" s="14">
        <v>1</v>
      </c>
      <c r="E595" s="51">
        <v>462840</v>
      </c>
      <c r="F595" s="48" t="s">
        <v>1645</v>
      </c>
    </row>
    <row r="596" spans="1:6" ht="12.75">
      <c r="A596" s="52" t="s">
        <v>652</v>
      </c>
      <c r="B596" s="14">
        <v>6</v>
      </c>
      <c r="C596" s="14">
        <v>4</v>
      </c>
      <c r="D596" s="14">
        <v>3</v>
      </c>
      <c r="E596" s="51">
        <v>9448.2</v>
      </c>
      <c r="F596" s="48" t="s">
        <v>1646</v>
      </c>
    </row>
    <row r="597" spans="1:6" ht="12.75">
      <c r="A597" s="52" t="s">
        <v>583</v>
      </c>
      <c r="B597" s="14">
        <v>6</v>
      </c>
      <c r="C597" s="14">
        <v>4</v>
      </c>
      <c r="D597" s="14">
        <v>2</v>
      </c>
      <c r="E597" s="51">
        <v>5658.48</v>
      </c>
      <c r="F597" s="48" t="s">
        <v>1647</v>
      </c>
    </row>
    <row r="598" spans="1:6" ht="12.75">
      <c r="A598" s="52" t="s">
        <v>1648</v>
      </c>
      <c r="B598" s="14">
        <v>6</v>
      </c>
      <c r="C598" s="14">
        <v>4</v>
      </c>
      <c r="D598" s="14">
        <v>5</v>
      </c>
      <c r="E598" s="51">
        <v>4512.4</v>
      </c>
      <c r="F598" s="48" t="s">
        <v>1649</v>
      </c>
    </row>
    <row r="599" spans="1:6" ht="12.75">
      <c r="A599" s="52" t="s">
        <v>1617</v>
      </c>
      <c r="B599" s="14">
        <v>6</v>
      </c>
      <c r="C599" s="14">
        <v>4</v>
      </c>
      <c r="D599" s="14">
        <v>3</v>
      </c>
      <c r="E599" s="51">
        <v>2884.92</v>
      </c>
      <c r="F599" s="48" t="s">
        <v>1650</v>
      </c>
    </row>
    <row r="600" spans="1:6" ht="12.75">
      <c r="A600" s="52" t="s">
        <v>1651</v>
      </c>
      <c r="B600" s="14">
        <v>6</v>
      </c>
      <c r="C600" s="14">
        <v>4</v>
      </c>
      <c r="D600" s="14">
        <v>6</v>
      </c>
      <c r="E600" s="51">
        <v>10433.04</v>
      </c>
      <c r="F600" s="48" t="s">
        <v>1652</v>
      </c>
    </row>
    <row r="601" spans="1:6" ht="12.75">
      <c r="A601" s="52" t="s">
        <v>609</v>
      </c>
      <c r="B601" s="14">
        <v>6</v>
      </c>
      <c r="C601" s="14">
        <v>4</v>
      </c>
      <c r="D601" s="14">
        <v>16</v>
      </c>
      <c r="E601" s="51">
        <v>135488</v>
      </c>
      <c r="F601" s="48" t="s">
        <v>1653</v>
      </c>
    </row>
    <row r="602" spans="1:6" ht="12.75">
      <c r="A602" s="52" t="s">
        <v>611</v>
      </c>
      <c r="B602" s="14">
        <v>6</v>
      </c>
      <c r="C602" s="14">
        <v>4</v>
      </c>
      <c r="D602" s="14">
        <v>11</v>
      </c>
      <c r="E602" s="51">
        <v>119944</v>
      </c>
      <c r="F602" s="48" t="s">
        <v>1654</v>
      </c>
    </row>
    <row r="603" spans="1:6" ht="12.75">
      <c r="A603" s="52" t="s">
        <v>1655</v>
      </c>
      <c r="B603" s="14">
        <v>6</v>
      </c>
      <c r="C603" s="14">
        <v>4</v>
      </c>
      <c r="D603" s="14">
        <v>4</v>
      </c>
      <c r="E603" s="51">
        <v>8584</v>
      </c>
      <c r="F603" s="48" t="s">
        <v>1656</v>
      </c>
    </row>
    <row r="604" spans="1:6" ht="12.75">
      <c r="A604" s="52" t="s">
        <v>245</v>
      </c>
      <c r="B604" s="14">
        <v>6</v>
      </c>
      <c r="C604" s="14">
        <v>4</v>
      </c>
      <c r="D604" s="14">
        <v>96</v>
      </c>
      <c r="E604" s="51">
        <v>88753.92</v>
      </c>
      <c r="F604" s="48" t="s">
        <v>1657</v>
      </c>
    </row>
    <row r="605" spans="1:6" ht="12.75">
      <c r="A605" s="52" t="s">
        <v>1992</v>
      </c>
      <c r="B605" s="14">
        <v>6</v>
      </c>
      <c r="C605" s="14">
        <v>4</v>
      </c>
      <c r="D605" s="14">
        <v>2</v>
      </c>
      <c r="E605" s="51">
        <v>2818.8</v>
      </c>
      <c r="F605" s="48" t="s">
        <v>1658</v>
      </c>
    </row>
    <row r="606" spans="1:6" ht="12.75">
      <c r="A606" s="52" t="s">
        <v>1591</v>
      </c>
      <c r="B606" s="14">
        <v>6</v>
      </c>
      <c r="C606" s="14">
        <v>4</v>
      </c>
      <c r="D606" s="14">
        <v>24</v>
      </c>
      <c r="E606" s="51">
        <v>5818.56</v>
      </c>
      <c r="F606" s="48" t="s">
        <v>1659</v>
      </c>
    </row>
    <row r="607" spans="1:6" ht="12.75">
      <c r="A607" s="52" t="s">
        <v>1591</v>
      </c>
      <c r="B607" s="14">
        <v>6</v>
      </c>
      <c r="C607" s="14">
        <v>4</v>
      </c>
      <c r="D607" s="14">
        <v>24</v>
      </c>
      <c r="E607" s="51">
        <v>5818.56</v>
      </c>
      <c r="F607" s="48" t="s">
        <v>1660</v>
      </c>
    </row>
    <row r="608" spans="1:6" ht="12.75">
      <c r="A608" s="52" t="s">
        <v>1957</v>
      </c>
      <c r="B608" s="14">
        <v>6</v>
      </c>
      <c r="C608" s="14">
        <v>4</v>
      </c>
      <c r="D608" s="14">
        <v>3</v>
      </c>
      <c r="E608" s="51">
        <v>12980.4</v>
      </c>
      <c r="F608" s="48" t="s">
        <v>1661</v>
      </c>
    </row>
    <row r="609" spans="1:6" ht="12.75">
      <c r="A609" s="52" t="s">
        <v>1662</v>
      </c>
      <c r="B609" s="14">
        <v>6</v>
      </c>
      <c r="C609" s="14">
        <v>4</v>
      </c>
      <c r="D609" s="14">
        <v>10</v>
      </c>
      <c r="E609" s="51">
        <v>27689.2</v>
      </c>
      <c r="F609" s="48" t="s">
        <v>1663</v>
      </c>
    </row>
    <row r="610" spans="1:6" ht="12.75">
      <c r="A610" s="52" t="s">
        <v>609</v>
      </c>
      <c r="B610" s="14">
        <v>6</v>
      </c>
      <c r="C610" s="14">
        <v>4</v>
      </c>
      <c r="D610" s="14">
        <v>11</v>
      </c>
      <c r="E610" s="51">
        <v>93148</v>
      </c>
      <c r="F610" s="48" t="s">
        <v>1664</v>
      </c>
    </row>
    <row r="611" spans="1:6" ht="12.75">
      <c r="A611" s="52" t="s">
        <v>611</v>
      </c>
      <c r="B611" s="14">
        <v>6</v>
      </c>
      <c r="C611" s="14">
        <v>4</v>
      </c>
      <c r="D611" s="14">
        <v>10</v>
      </c>
      <c r="E611" s="51">
        <v>109040</v>
      </c>
      <c r="F611" s="48" t="s">
        <v>1665</v>
      </c>
    </row>
    <row r="612" spans="1:6" ht="12.75">
      <c r="A612" s="52" t="s">
        <v>613</v>
      </c>
      <c r="B612" s="14">
        <v>6</v>
      </c>
      <c r="C612" s="14">
        <v>4</v>
      </c>
      <c r="D612" s="14">
        <v>4</v>
      </c>
      <c r="E612" s="51">
        <v>62640</v>
      </c>
      <c r="F612" s="48" t="s">
        <v>1666</v>
      </c>
    </row>
    <row r="613" spans="1:6" ht="12.75">
      <c r="A613" s="52" t="s">
        <v>1667</v>
      </c>
      <c r="B613" s="14">
        <v>6</v>
      </c>
      <c r="C613" s="14">
        <v>4</v>
      </c>
      <c r="D613" s="14">
        <v>3</v>
      </c>
      <c r="E613" s="51">
        <v>1600.8</v>
      </c>
      <c r="F613" s="48" t="s">
        <v>1668</v>
      </c>
    </row>
    <row r="614" spans="1:6" ht="12.75">
      <c r="A614" s="52" t="s">
        <v>1669</v>
      </c>
      <c r="B614" s="14">
        <v>6</v>
      </c>
      <c r="C614" s="14">
        <v>4</v>
      </c>
      <c r="D614" s="14">
        <v>4</v>
      </c>
      <c r="E614" s="51">
        <v>4440.48</v>
      </c>
      <c r="F614" s="48" t="s">
        <v>1670</v>
      </c>
    </row>
    <row r="615" spans="1:6" ht="12.75">
      <c r="A615" s="52" t="s">
        <v>640</v>
      </c>
      <c r="B615" s="14">
        <v>6</v>
      </c>
      <c r="C615" s="14">
        <v>4</v>
      </c>
      <c r="D615" s="14">
        <v>3</v>
      </c>
      <c r="E615" s="51">
        <v>13916.52</v>
      </c>
      <c r="F615" s="48" t="s">
        <v>1671</v>
      </c>
    </row>
    <row r="616" spans="1:6" ht="12.75">
      <c r="A616" s="52" t="s">
        <v>1620</v>
      </c>
      <c r="B616" s="14">
        <v>6</v>
      </c>
      <c r="C616" s="14">
        <v>4</v>
      </c>
      <c r="D616" s="14">
        <v>13</v>
      </c>
      <c r="E616" s="51">
        <v>11732.24</v>
      </c>
      <c r="F616" s="48" t="s">
        <v>1672</v>
      </c>
    </row>
    <row r="617" spans="1:6" ht="12.75">
      <c r="A617" s="52" t="s">
        <v>1</v>
      </c>
      <c r="B617" s="14">
        <v>6</v>
      </c>
      <c r="C617" s="14">
        <v>4</v>
      </c>
      <c r="D617" s="14">
        <v>4</v>
      </c>
      <c r="E617" s="51">
        <v>6120.16</v>
      </c>
      <c r="F617" s="48" t="s">
        <v>1673</v>
      </c>
    </row>
    <row r="618" spans="1:6" ht="12.75">
      <c r="A618" s="52" t="s">
        <v>1674</v>
      </c>
      <c r="B618" s="14">
        <v>6</v>
      </c>
      <c r="C618" s="14">
        <v>4</v>
      </c>
      <c r="D618" s="14">
        <v>200</v>
      </c>
      <c r="E618" s="51">
        <v>12528</v>
      </c>
      <c r="F618" s="48" t="s">
        <v>1675</v>
      </c>
    </row>
    <row r="619" spans="1:6" ht="12.75">
      <c r="A619" s="52" t="s">
        <v>1676</v>
      </c>
      <c r="B619" s="14">
        <v>6</v>
      </c>
      <c r="C619" s="14">
        <v>4</v>
      </c>
      <c r="D619" s="14">
        <v>1</v>
      </c>
      <c r="E619" s="51">
        <v>18154</v>
      </c>
      <c r="F619" s="48" t="s">
        <v>1677</v>
      </c>
    </row>
    <row r="620" spans="1:6" ht="12.75">
      <c r="A620" s="52" t="s">
        <v>1678</v>
      </c>
      <c r="B620" s="14">
        <v>6</v>
      </c>
      <c r="C620" s="14">
        <v>4</v>
      </c>
      <c r="D620" s="14">
        <v>2</v>
      </c>
      <c r="E620" s="51">
        <v>17133.2</v>
      </c>
      <c r="F620" s="48" t="s">
        <v>1679</v>
      </c>
    </row>
    <row r="621" spans="1:6" ht="12.75">
      <c r="A621" s="52" t="s">
        <v>763</v>
      </c>
      <c r="B621" s="14">
        <v>6</v>
      </c>
      <c r="C621" s="14">
        <v>4</v>
      </c>
      <c r="D621" s="14">
        <v>4</v>
      </c>
      <c r="E621" s="51">
        <v>5665.44</v>
      </c>
      <c r="F621" s="48" t="s">
        <v>1680</v>
      </c>
    </row>
    <row r="622" spans="1:6" ht="12.75">
      <c r="A622" s="52" t="s">
        <v>617</v>
      </c>
      <c r="B622" s="14">
        <v>6</v>
      </c>
      <c r="C622" s="14">
        <v>4</v>
      </c>
      <c r="D622" s="14">
        <v>10</v>
      </c>
      <c r="E622" s="51">
        <v>1357.2</v>
      </c>
      <c r="F622" s="48" t="s">
        <v>1681</v>
      </c>
    </row>
    <row r="623" spans="1:6" ht="12.75">
      <c r="A623" s="52" t="s">
        <v>1682</v>
      </c>
      <c r="B623" s="14">
        <v>6</v>
      </c>
      <c r="C623" s="14">
        <v>4</v>
      </c>
      <c r="D623" s="14">
        <v>60</v>
      </c>
      <c r="E623" s="51">
        <v>26726.4</v>
      </c>
      <c r="F623" s="48" t="s">
        <v>1683</v>
      </c>
    </row>
    <row r="624" spans="1:6" ht="12.75">
      <c r="A624" s="52" t="s">
        <v>207</v>
      </c>
      <c r="B624" s="14">
        <v>6</v>
      </c>
      <c r="C624" s="14">
        <v>4</v>
      </c>
      <c r="D624" s="14">
        <v>6</v>
      </c>
      <c r="E624" s="51">
        <v>38610</v>
      </c>
      <c r="F624" s="48" t="s">
        <v>1630</v>
      </c>
    </row>
    <row r="625" spans="1:6" ht="12.75">
      <c r="A625" s="52" t="s">
        <v>1684</v>
      </c>
      <c r="B625" s="14">
        <v>6</v>
      </c>
      <c r="C625" s="14">
        <v>4</v>
      </c>
      <c r="D625" s="14">
        <v>4</v>
      </c>
      <c r="E625" s="51">
        <v>2964.96</v>
      </c>
      <c r="F625" s="48" t="s">
        <v>1685</v>
      </c>
    </row>
    <row r="626" spans="1:6" ht="12.75">
      <c r="A626" s="52" t="s">
        <v>1686</v>
      </c>
      <c r="B626" s="14">
        <v>6</v>
      </c>
      <c r="C626" s="14">
        <v>4</v>
      </c>
      <c r="D626" s="14">
        <v>2</v>
      </c>
      <c r="E626" s="51">
        <v>5348.2</v>
      </c>
      <c r="F626" s="48" t="s">
        <v>1687</v>
      </c>
    </row>
    <row r="627" spans="1:6" ht="12.75">
      <c r="A627" s="52" t="s">
        <v>1688</v>
      </c>
      <c r="B627" s="14">
        <v>6</v>
      </c>
      <c r="C627" s="14">
        <v>4</v>
      </c>
      <c r="D627" s="14">
        <v>12</v>
      </c>
      <c r="E627" s="51">
        <v>7725.6</v>
      </c>
      <c r="F627" s="48" t="s">
        <v>1689</v>
      </c>
    </row>
    <row r="628" spans="1:6" ht="12.75">
      <c r="A628" s="52" t="s">
        <v>1572</v>
      </c>
      <c r="B628" s="14">
        <v>6</v>
      </c>
      <c r="C628" s="14">
        <v>4</v>
      </c>
      <c r="D628" s="14">
        <v>2</v>
      </c>
      <c r="E628" s="51">
        <v>17200</v>
      </c>
      <c r="F628" s="48" t="s">
        <v>1690</v>
      </c>
    </row>
    <row r="629" spans="1:6" ht="12.75">
      <c r="A629" s="52" t="s">
        <v>569</v>
      </c>
      <c r="B629" s="14">
        <v>6</v>
      </c>
      <c r="C629" s="14">
        <v>4</v>
      </c>
      <c r="D629" s="14">
        <v>2</v>
      </c>
      <c r="E629" s="51">
        <v>13917.68</v>
      </c>
      <c r="F629" s="48" t="s">
        <v>1691</v>
      </c>
    </row>
    <row r="630" spans="1:6" ht="12.75">
      <c r="A630" s="52" t="s">
        <v>1568</v>
      </c>
      <c r="B630" s="14">
        <v>6</v>
      </c>
      <c r="C630" s="14">
        <v>4</v>
      </c>
      <c r="D630" s="14">
        <v>36</v>
      </c>
      <c r="E630" s="51">
        <v>33282.72</v>
      </c>
      <c r="F630" s="48" t="s">
        <v>1692</v>
      </c>
    </row>
    <row r="631" spans="1:6" ht="12.75">
      <c r="A631" s="52" t="s">
        <v>936</v>
      </c>
      <c r="B631" s="14">
        <v>6</v>
      </c>
      <c r="C631" s="14">
        <v>4</v>
      </c>
      <c r="D631" s="14">
        <v>1</v>
      </c>
      <c r="E631" s="51">
        <v>16238.84</v>
      </c>
      <c r="F631" s="48" t="s">
        <v>1693</v>
      </c>
    </row>
    <row r="632" spans="1:6" ht="12.75">
      <c r="A632" s="52" t="s">
        <v>509</v>
      </c>
      <c r="B632" s="14">
        <v>6</v>
      </c>
      <c r="C632" s="14">
        <v>4</v>
      </c>
      <c r="D632" s="14">
        <v>1</v>
      </c>
      <c r="E632" s="51">
        <v>462840</v>
      </c>
      <c r="F632" s="48" t="s">
        <v>1694</v>
      </c>
    </row>
    <row r="633" spans="1:6" ht="12.75">
      <c r="A633" s="52" t="s">
        <v>1695</v>
      </c>
      <c r="B633" s="14">
        <v>6</v>
      </c>
      <c r="C633" s="14">
        <v>4</v>
      </c>
      <c r="D633" s="14">
        <v>1</v>
      </c>
      <c r="E633" s="51">
        <v>5316.28</v>
      </c>
      <c r="F633" s="48" t="s">
        <v>1696</v>
      </c>
    </row>
    <row r="634" spans="1:6" ht="12.75">
      <c r="A634" s="52" t="s">
        <v>583</v>
      </c>
      <c r="B634" s="14">
        <v>6</v>
      </c>
      <c r="C634" s="14">
        <v>4</v>
      </c>
      <c r="D634" s="12">
        <v>1</v>
      </c>
      <c r="E634" s="51">
        <v>2829.24</v>
      </c>
      <c r="F634" s="48" t="s">
        <v>1697</v>
      </c>
    </row>
    <row r="635" spans="1:6" ht="12.75">
      <c r="A635" s="52" t="s">
        <v>1992</v>
      </c>
      <c r="B635" s="14">
        <v>6</v>
      </c>
      <c r="C635" s="14">
        <v>4</v>
      </c>
      <c r="D635" s="12">
        <v>2</v>
      </c>
      <c r="E635" s="51">
        <v>2818.8</v>
      </c>
      <c r="F635" s="48" t="s">
        <v>1658</v>
      </c>
    </row>
    <row r="636" spans="1:6" ht="12.75">
      <c r="A636" s="52" t="s">
        <v>1698</v>
      </c>
      <c r="B636" s="14">
        <v>6</v>
      </c>
      <c r="C636" s="14">
        <v>4</v>
      </c>
      <c r="D636" s="12">
        <v>2</v>
      </c>
      <c r="E636" s="51">
        <v>19720</v>
      </c>
      <c r="F636" s="48" t="s">
        <v>1699</v>
      </c>
    </row>
    <row r="637" spans="1:6" ht="12.75">
      <c r="A637" s="52" t="s">
        <v>1972</v>
      </c>
      <c r="B637" s="14">
        <v>6</v>
      </c>
      <c r="C637" s="14">
        <v>4</v>
      </c>
      <c r="D637" s="14">
        <v>6</v>
      </c>
      <c r="E637" s="51">
        <v>3201.6</v>
      </c>
      <c r="F637" s="48" t="s">
        <v>1700</v>
      </c>
    </row>
    <row r="638" spans="1:6" ht="12.75">
      <c r="A638" s="52" t="s">
        <v>1957</v>
      </c>
      <c r="B638" s="14">
        <v>6</v>
      </c>
      <c r="C638" s="14">
        <v>4</v>
      </c>
      <c r="D638" s="14">
        <v>4</v>
      </c>
      <c r="E638" s="51">
        <v>17307.2</v>
      </c>
      <c r="F638" s="48" t="s">
        <v>1701</v>
      </c>
    </row>
    <row r="639" spans="1:6" ht="12.75">
      <c r="A639" s="52" t="s">
        <v>1702</v>
      </c>
      <c r="B639" s="14">
        <v>6</v>
      </c>
      <c r="C639" s="14">
        <v>4</v>
      </c>
      <c r="D639" s="14">
        <v>200</v>
      </c>
      <c r="E639" s="51">
        <v>89088</v>
      </c>
      <c r="F639" s="48" t="s">
        <v>1703</v>
      </c>
    </row>
    <row r="640" spans="1:6" ht="12.75">
      <c r="A640" s="52" t="s">
        <v>1678</v>
      </c>
      <c r="B640" s="14">
        <v>6</v>
      </c>
      <c r="C640" s="14">
        <v>4</v>
      </c>
      <c r="D640" s="14">
        <v>8</v>
      </c>
      <c r="E640" s="51">
        <v>68532.8</v>
      </c>
      <c r="F640" s="48" t="s">
        <v>1704</v>
      </c>
    </row>
    <row r="641" spans="1:6" ht="12.75">
      <c r="A641" s="52" t="s">
        <v>1620</v>
      </c>
      <c r="B641" s="14">
        <v>6</v>
      </c>
      <c r="C641" s="14">
        <v>4</v>
      </c>
      <c r="D641" s="14">
        <v>11</v>
      </c>
      <c r="E641" s="51">
        <v>9927.28</v>
      </c>
      <c r="F641" s="48" t="s">
        <v>1672</v>
      </c>
    </row>
    <row r="642" spans="1:6" ht="12.75">
      <c r="A642" s="52" t="s">
        <v>1591</v>
      </c>
      <c r="B642" s="14">
        <v>6</v>
      </c>
      <c r="C642" s="14">
        <v>4</v>
      </c>
      <c r="D642" s="14">
        <v>72</v>
      </c>
      <c r="E642" s="51">
        <v>17455.68</v>
      </c>
      <c r="F642" s="48" t="s">
        <v>1705</v>
      </c>
    </row>
    <row r="643" spans="1:6" ht="12.75">
      <c r="A643" s="52" t="s">
        <v>1617</v>
      </c>
      <c r="B643" s="14">
        <v>6</v>
      </c>
      <c r="C643" s="14">
        <v>4</v>
      </c>
      <c r="D643" s="14">
        <v>2</v>
      </c>
      <c r="E643" s="51">
        <v>2129.76</v>
      </c>
      <c r="F643" s="48" t="s">
        <v>1706</v>
      </c>
    </row>
    <row r="644" spans="1:6" ht="12.75">
      <c r="A644" s="52" t="s">
        <v>609</v>
      </c>
      <c r="B644" s="14">
        <v>6</v>
      </c>
      <c r="C644" s="14">
        <v>4</v>
      </c>
      <c r="D644" s="14">
        <v>10</v>
      </c>
      <c r="E644" s="51">
        <v>84680</v>
      </c>
      <c r="F644" s="48" t="s">
        <v>1653</v>
      </c>
    </row>
    <row r="645" spans="1:6" ht="12.75">
      <c r="A645" s="52" t="s">
        <v>611</v>
      </c>
      <c r="B645" s="14">
        <v>6</v>
      </c>
      <c r="C645" s="14">
        <v>4</v>
      </c>
      <c r="D645" s="14">
        <v>13</v>
      </c>
      <c r="E645" s="51">
        <v>141752</v>
      </c>
      <c r="F645" s="48" t="s">
        <v>1654</v>
      </c>
    </row>
    <row r="646" spans="1:6" ht="12.75">
      <c r="A646" s="52" t="s">
        <v>1707</v>
      </c>
      <c r="B646" s="14">
        <v>6</v>
      </c>
      <c r="C646" s="14">
        <v>4</v>
      </c>
      <c r="D646" s="14">
        <v>2</v>
      </c>
      <c r="E646" s="51">
        <v>2204</v>
      </c>
      <c r="F646" s="48" t="s">
        <v>1708</v>
      </c>
    </row>
    <row r="647" spans="1:6" ht="12.75">
      <c r="A647" s="52" t="s">
        <v>1709</v>
      </c>
      <c r="B647" s="14">
        <v>6</v>
      </c>
      <c r="C647" s="14">
        <v>4</v>
      </c>
      <c r="D647" s="14">
        <v>4</v>
      </c>
      <c r="E647" s="51">
        <v>4635.36</v>
      </c>
      <c r="F647" s="48" t="s">
        <v>1710</v>
      </c>
    </row>
    <row r="648" spans="1:6" ht="12.75">
      <c r="A648" s="52" t="s">
        <v>1674</v>
      </c>
      <c r="B648" s="14">
        <v>6</v>
      </c>
      <c r="C648" s="14">
        <v>4</v>
      </c>
      <c r="D648" s="14">
        <v>300</v>
      </c>
      <c r="E648" s="51">
        <v>18792</v>
      </c>
      <c r="F648" s="48" t="s">
        <v>1711</v>
      </c>
    </row>
    <row r="649" spans="1:6" ht="12.75">
      <c r="A649" s="52" t="s">
        <v>1572</v>
      </c>
      <c r="B649" s="14">
        <v>6</v>
      </c>
      <c r="C649" s="14">
        <v>4</v>
      </c>
      <c r="D649" s="14">
        <v>2</v>
      </c>
      <c r="E649" s="51">
        <v>17200</v>
      </c>
      <c r="F649" s="48" t="s">
        <v>1690</v>
      </c>
    </row>
    <row r="650" spans="1:6" ht="12.75">
      <c r="A650" s="52" t="s">
        <v>652</v>
      </c>
      <c r="B650" s="14">
        <v>6</v>
      </c>
      <c r="C650" s="14">
        <v>4</v>
      </c>
      <c r="D650" s="14">
        <v>4</v>
      </c>
      <c r="E650" s="51">
        <v>12597.6</v>
      </c>
      <c r="F650" s="48" t="s">
        <v>1616</v>
      </c>
    </row>
    <row r="651" spans="1:6" ht="12.75">
      <c r="A651" s="52" t="s">
        <v>1</v>
      </c>
      <c r="B651" s="14">
        <v>6</v>
      </c>
      <c r="C651" s="14">
        <v>4</v>
      </c>
      <c r="D651" s="14">
        <v>2</v>
      </c>
      <c r="E651" s="51">
        <v>3060.08</v>
      </c>
      <c r="F651" s="48" t="s">
        <v>1712</v>
      </c>
    </row>
    <row r="652" spans="1:6" ht="12.75">
      <c r="A652" s="52" t="s">
        <v>738</v>
      </c>
      <c r="B652" s="14">
        <v>6</v>
      </c>
      <c r="C652" s="14">
        <v>4</v>
      </c>
      <c r="D652" s="14">
        <v>2</v>
      </c>
      <c r="E652" s="51">
        <v>2220.24</v>
      </c>
      <c r="F652" s="48" t="s">
        <v>1713</v>
      </c>
    </row>
    <row r="653" spans="1:6" ht="12.75">
      <c r="A653" s="52" t="s">
        <v>1714</v>
      </c>
      <c r="B653" s="14">
        <v>6</v>
      </c>
      <c r="C653" s="14">
        <v>4</v>
      </c>
      <c r="D653" s="14">
        <v>2</v>
      </c>
      <c r="E653" s="51">
        <v>26100</v>
      </c>
      <c r="F653" s="48" t="s">
        <v>1715</v>
      </c>
    </row>
    <row r="654" spans="1:6" ht="12.75">
      <c r="A654" s="52" t="s">
        <v>1716</v>
      </c>
      <c r="B654" s="14">
        <v>6</v>
      </c>
      <c r="C654" s="14">
        <v>4</v>
      </c>
      <c r="D654" s="14">
        <v>1</v>
      </c>
      <c r="E654" s="51">
        <v>12260.04</v>
      </c>
      <c r="F654" s="48" t="s">
        <v>1717</v>
      </c>
    </row>
    <row r="655" spans="1:6" ht="12.75">
      <c r="A655" s="52" t="s">
        <v>1585</v>
      </c>
      <c r="B655" s="14">
        <v>6</v>
      </c>
      <c r="C655" s="14">
        <v>4</v>
      </c>
      <c r="D655" s="14">
        <v>1</v>
      </c>
      <c r="E655" s="51">
        <v>6743.08</v>
      </c>
      <c r="F655" s="48" t="s">
        <v>481</v>
      </c>
    </row>
    <row r="656" spans="1:6" ht="12.75">
      <c r="A656" s="52" t="s">
        <v>1718</v>
      </c>
      <c r="B656" s="14">
        <v>6</v>
      </c>
      <c r="C656" s="14">
        <v>4</v>
      </c>
      <c r="D656" s="14">
        <v>2</v>
      </c>
      <c r="E656" s="51">
        <v>522</v>
      </c>
      <c r="F656" s="48" t="s">
        <v>1719</v>
      </c>
    </row>
    <row r="657" spans="1:6" ht="12.75">
      <c r="A657" s="52" t="s">
        <v>5</v>
      </c>
      <c r="B657" s="14">
        <v>6</v>
      </c>
      <c r="C657" s="14">
        <v>4</v>
      </c>
      <c r="D657" s="14">
        <v>1</v>
      </c>
      <c r="E657" s="51">
        <v>1236.56</v>
      </c>
      <c r="F657" s="48" t="s">
        <v>1720</v>
      </c>
    </row>
    <row r="658" spans="1:6" ht="12.75">
      <c r="A658" s="52" t="s">
        <v>1721</v>
      </c>
      <c r="B658" s="14">
        <v>6</v>
      </c>
      <c r="C658" s="14">
        <v>4</v>
      </c>
      <c r="D658" s="14">
        <v>2</v>
      </c>
      <c r="E658" s="51">
        <v>610.16</v>
      </c>
      <c r="F658" s="48" t="s">
        <v>1722</v>
      </c>
    </row>
    <row r="659" spans="1:6" ht="12.75">
      <c r="A659" s="52" t="s">
        <v>1568</v>
      </c>
      <c r="B659" s="14">
        <v>6</v>
      </c>
      <c r="C659" s="14">
        <v>4</v>
      </c>
      <c r="D659" s="14">
        <v>24</v>
      </c>
      <c r="E659" s="51">
        <v>22188.48</v>
      </c>
      <c r="F659" s="48" t="s">
        <v>1632</v>
      </c>
    </row>
    <row r="660" spans="1:6" ht="12.75">
      <c r="A660" s="52" t="s">
        <v>1695</v>
      </c>
      <c r="B660" s="14">
        <v>6</v>
      </c>
      <c r="C660" s="14">
        <v>4</v>
      </c>
      <c r="D660" s="14">
        <v>1</v>
      </c>
      <c r="E660" s="51">
        <v>5160.84</v>
      </c>
      <c r="F660" s="48" t="s">
        <v>1723</v>
      </c>
    </row>
    <row r="661" spans="1:6" ht="12.75">
      <c r="A661" s="52" t="s">
        <v>1724</v>
      </c>
      <c r="B661" s="14">
        <v>6</v>
      </c>
      <c r="C661" s="14">
        <v>4</v>
      </c>
      <c r="D661" s="14">
        <v>2</v>
      </c>
      <c r="E661" s="51">
        <v>204705.2</v>
      </c>
      <c r="F661" s="48" t="s">
        <v>1725</v>
      </c>
    </row>
    <row r="662" spans="1:6" ht="12.75">
      <c r="A662" s="52" t="s">
        <v>686</v>
      </c>
      <c r="B662" s="14">
        <v>6</v>
      </c>
      <c r="C662" s="14">
        <v>5</v>
      </c>
      <c r="D662" s="14">
        <v>400</v>
      </c>
      <c r="E662" s="51">
        <v>185600</v>
      </c>
      <c r="F662" s="48" t="s">
        <v>1726</v>
      </c>
    </row>
    <row r="663" spans="1:6" ht="12.75">
      <c r="A663" s="52" t="s">
        <v>1727</v>
      </c>
      <c r="B663" s="14">
        <v>6</v>
      </c>
      <c r="C663" s="14">
        <v>5</v>
      </c>
      <c r="D663" s="14">
        <v>100</v>
      </c>
      <c r="E663" s="51">
        <v>22388</v>
      </c>
      <c r="F663" s="48" t="s">
        <v>1728</v>
      </c>
    </row>
    <row r="664" spans="1:6" ht="12.75">
      <c r="A664" s="52" t="s">
        <v>1729</v>
      </c>
      <c r="B664" s="14">
        <v>6</v>
      </c>
      <c r="C664" s="14">
        <v>5</v>
      </c>
      <c r="D664" s="14">
        <v>100</v>
      </c>
      <c r="E664" s="51">
        <v>30160</v>
      </c>
      <c r="F664" s="48" t="s">
        <v>1730</v>
      </c>
    </row>
    <row r="665" spans="1:6" ht="12.75">
      <c r="A665" s="52" t="s">
        <v>1731</v>
      </c>
      <c r="B665" s="14">
        <v>6</v>
      </c>
      <c r="C665" s="14">
        <v>5</v>
      </c>
      <c r="D665" s="14">
        <v>10</v>
      </c>
      <c r="E665" s="51">
        <v>99284.4</v>
      </c>
      <c r="F665" s="48" t="s">
        <v>1732</v>
      </c>
    </row>
    <row r="666" spans="1:6" ht="12.75">
      <c r="A666" s="52" t="s">
        <v>1733</v>
      </c>
      <c r="B666" s="14">
        <v>6</v>
      </c>
      <c r="C666" s="14">
        <v>5</v>
      </c>
      <c r="D666" s="14">
        <v>195</v>
      </c>
      <c r="E666" s="51">
        <v>87765.6</v>
      </c>
      <c r="F666" s="48" t="s">
        <v>1734</v>
      </c>
    </row>
    <row r="667" spans="1:6" ht="12.75">
      <c r="A667" s="52" t="s">
        <v>511</v>
      </c>
      <c r="B667" s="14">
        <v>6</v>
      </c>
      <c r="C667" s="14">
        <v>5</v>
      </c>
      <c r="D667" s="14">
        <v>5</v>
      </c>
      <c r="E667" s="51">
        <v>21947.2</v>
      </c>
      <c r="F667" s="48" t="s">
        <v>1735</v>
      </c>
    </row>
    <row r="668" spans="1:6" ht="12.75">
      <c r="A668" s="52" t="s">
        <v>243</v>
      </c>
      <c r="B668" s="14">
        <v>6</v>
      </c>
      <c r="C668" s="14">
        <v>5</v>
      </c>
      <c r="D668" s="14">
        <v>500</v>
      </c>
      <c r="E668" s="51">
        <v>101500</v>
      </c>
      <c r="F668" s="48" t="s">
        <v>1736</v>
      </c>
    </row>
    <row r="669" spans="1:6" ht="12.75">
      <c r="A669" s="52" t="s">
        <v>855</v>
      </c>
      <c r="B669" s="14">
        <v>6</v>
      </c>
      <c r="C669" s="14">
        <v>5</v>
      </c>
      <c r="D669" s="14">
        <v>30</v>
      </c>
      <c r="E669" s="51">
        <v>696000</v>
      </c>
      <c r="F669" s="48" t="s">
        <v>1737</v>
      </c>
    </row>
    <row r="670" spans="1:6" ht="12.75">
      <c r="A670" s="52" t="s">
        <v>1651</v>
      </c>
      <c r="B670" s="14">
        <v>6</v>
      </c>
      <c r="C670" s="14">
        <v>5</v>
      </c>
      <c r="D670" s="14">
        <v>60</v>
      </c>
      <c r="E670" s="51">
        <v>79065.6</v>
      </c>
      <c r="F670" s="48" t="s">
        <v>1738</v>
      </c>
    </row>
    <row r="671" spans="1:6" ht="12.75">
      <c r="A671" s="52" t="s">
        <v>1978</v>
      </c>
      <c r="B671" s="14">
        <v>6</v>
      </c>
      <c r="C671" s="14">
        <v>5</v>
      </c>
      <c r="D671" s="14">
        <v>8</v>
      </c>
      <c r="E671" s="51">
        <v>7424</v>
      </c>
      <c r="F671" s="48" t="s">
        <v>1739</v>
      </c>
    </row>
    <row r="672" spans="1:6" ht="12.75">
      <c r="A672" s="52" t="s">
        <v>1</v>
      </c>
      <c r="B672" s="14">
        <v>6</v>
      </c>
      <c r="C672" s="14">
        <v>5</v>
      </c>
      <c r="D672" s="14">
        <v>5</v>
      </c>
      <c r="E672" s="51">
        <v>8027.2</v>
      </c>
      <c r="F672" s="48" t="s">
        <v>1740</v>
      </c>
    </row>
    <row r="673" spans="1:6" ht="12.75">
      <c r="A673" s="52" t="s">
        <v>853</v>
      </c>
      <c r="B673" s="14">
        <v>6</v>
      </c>
      <c r="C673" s="14">
        <v>5</v>
      </c>
      <c r="D673" s="14">
        <v>6</v>
      </c>
      <c r="E673" s="51">
        <v>201679.92</v>
      </c>
      <c r="F673" s="48" t="s">
        <v>854</v>
      </c>
    </row>
    <row r="674" spans="1:6" ht="12.75">
      <c r="A674" s="52" t="s">
        <v>640</v>
      </c>
      <c r="B674" s="14">
        <v>6</v>
      </c>
      <c r="C674" s="14">
        <v>5</v>
      </c>
      <c r="D674" s="14">
        <v>15</v>
      </c>
      <c r="E674" s="51">
        <v>71166</v>
      </c>
      <c r="F674" s="48" t="s">
        <v>1671</v>
      </c>
    </row>
    <row r="675" spans="1:6" ht="12.75">
      <c r="A675" s="52" t="s">
        <v>1669</v>
      </c>
      <c r="B675" s="14">
        <v>6</v>
      </c>
      <c r="C675" s="14">
        <v>5</v>
      </c>
      <c r="D675" s="14">
        <v>15</v>
      </c>
      <c r="E675" s="51">
        <v>20271</v>
      </c>
      <c r="F675" s="48" t="s">
        <v>1741</v>
      </c>
    </row>
    <row r="676" spans="1:6" ht="12.75">
      <c r="A676" s="52" t="s">
        <v>1716</v>
      </c>
      <c r="B676" s="14">
        <v>6</v>
      </c>
      <c r="C676" s="14">
        <v>5</v>
      </c>
      <c r="D676" s="14">
        <v>4</v>
      </c>
      <c r="E676" s="51">
        <v>45467.36</v>
      </c>
      <c r="F676" s="48" t="s">
        <v>1742</v>
      </c>
    </row>
    <row r="677" spans="1:6" ht="12.75">
      <c r="A677" s="52" t="s">
        <v>908</v>
      </c>
      <c r="B677" s="14">
        <v>6</v>
      </c>
      <c r="C677" s="14">
        <v>5</v>
      </c>
      <c r="D677" s="14">
        <v>30</v>
      </c>
      <c r="E677" s="51">
        <v>19940.4</v>
      </c>
      <c r="F677" s="48" t="s">
        <v>1743</v>
      </c>
    </row>
    <row r="678" spans="1:6" ht="12.75">
      <c r="A678" s="52" t="s">
        <v>609</v>
      </c>
      <c r="B678" s="14">
        <v>6</v>
      </c>
      <c r="C678" s="14">
        <v>5</v>
      </c>
      <c r="D678" s="14">
        <v>10</v>
      </c>
      <c r="E678" s="51">
        <v>92800</v>
      </c>
      <c r="F678" s="48" t="s">
        <v>1744</v>
      </c>
    </row>
    <row r="679" spans="1:6" ht="12.75">
      <c r="A679" s="52" t="s">
        <v>1625</v>
      </c>
      <c r="B679" s="14">
        <v>6</v>
      </c>
      <c r="C679" s="14">
        <v>5</v>
      </c>
      <c r="D679" s="14">
        <v>30</v>
      </c>
      <c r="E679" s="51">
        <v>24255.6</v>
      </c>
      <c r="F679" s="48" t="s">
        <v>1745</v>
      </c>
    </row>
    <row r="680" spans="1:6" ht="12.75">
      <c r="A680" s="52" t="s">
        <v>1591</v>
      </c>
      <c r="B680" s="14">
        <v>6</v>
      </c>
      <c r="C680" s="14">
        <v>5</v>
      </c>
      <c r="D680" s="14">
        <v>50</v>
      </c>
      <c r="E680" s="51">
        <v>21344</v>
      </c>
      <c r="F680" s="48" t="s">
        <v>1746</v>
      </c>
    </row>
    <row r="681" spans="1:6" ht="12.75">
      <c r="A681" s="52" t="s">
        <v>509</v>
      </c>
      <c r="B681" s="14">
        <v>6</v>
      </c>
      <c r="C681" s="14">
        <v>5</v>
      </c>
      <c r="D681" s="14">
        <v>1</v>
      </c>
      <c r="E681" s="51">
        <v>281572.6</v>
      </c>
      <c r="F681" s="48" t="s">
        <v>1747</v>
      </c>
    </row>
    <row r="682" spans="1:6" ht="12.75">
      <c r="A682" s="52" t="s">
        <v>1748</v>
      </c>
      <c r="B682" s="14">
        <v>6</v>
      </c>
      <c r="C682" s="14">
        <v>5</v>
      </c>
      <c r="D682" s="14">
        <v>50</v>
      </c>
      <c r="E682" s="51">
        <v>11600</v>
      </c>
      <c r="F682" s="48" t="s">
        <v>1749</v>
      </c>
    </row>
    <row r="683" spans="1:6" ht="12.75">
      <c r="A683" s="52" t="s">
        <v>509</v>
      </c>
      <c r="B683" s="14">
        <v>6</v>
      </c>
      <c r="C683" s="14">
        <v>5</v>
      </c>
      <c r="D683" s="14">
        <v>2</v>
      </c>
      <c r="E683" s="51">
        <v>238000</v>
      </c>
      <c r="F683" s="48" t="s">
        <v>1750</v>
      </c>
    </row>
    <row r="684" spans="1:6" ht="12.75">
      <c r="A684" s="52" t="s">
        <v>1678</v>
      </c>
      <c r="B684" s="14">
        <v>6</v>
      </c>
      <c r="C684" s="14">
        <v>5</v>
      </c>
      <c r="D684" s="14">
        <v>6</v>
      </c>
      <c r="E684" s="51">
        <v>52200</v>
      </c>
      <c r="F684" s="48" t="s">
        <v>1704</v>
      </c>
    </row>
    <row r="685" spans="1:6" ht="12.75">
      <c r="A685" s="52" t="s">
        <v>1648</v>
      </c>
      <c r="B685" s="14">
        <v>6</v>
      </c>
      <c r="C685" s="14">
        <v>5</v>
      </c>
      <c r="D685" s="14">
        <v>5</v>
      </c>
      <c r="E685" s="51">
        <v>4715.4</v>
      </c>
      <c r="F685" s="48" t="s">
        <v>1751</v>
      </c>
    </row>
    <row r="686" spans="1:6" ht="12.75">
      <c r="A686" s="52" t="s">
        <v>1617</v>
      </c>
      <c r="B686" s="14">
        <v>6</v>
      </c>
      <c r="C686" s="14">
        <v>5</v>
      </c>
      <c r="D686" s="14">
        <v>10</v>
      </c>
      <c r="E686" s="51">
        <v>9628</v>
      </c>
      <c r="F686" s="48" t="s">
        <v>1752</v>
      </c>
    </row>
    <row r="687" spans="1:6" ht="12.75">
      <c r="A687" s="52" t="s">
        <v>1613</v>
      </c>
      <c r="B687" s="14">
        <v>6</v>
      </c>
      <c r="C687" s="14">
        <v>5</v>
      </c>
      <c r="D687" s="14">
        <v>1</v>
      </c>
      <c r="E687" s="51">
        <v>62877.8</v>
      </c>
      <c r="F687" s="48" t="s">
        <v>1753</v>
      </c>
    </row>
    <row r="688" spans="1:6" ht="12.75">
      <c r="A688" s="52" t="s">
        <v>1613</v>
      </c>
      <c r="B688" s="14">
        <v>6</v>
      </c>
      <c r="C688" s="14">
        <v>5</v>
      </c>
      <c r="D688" s="14">
        <v>1</v>
      </c>
      <c r="E688" s="51">
        <v>54967.76</v>
      </c>
      <c r="F688" s="48" t="s">
        <v>1754</v>
      </c>
    </row>
    <row r="689" spans="1:6" ht="12.75">
      <c r="A689" s="52" t="s">
        <v>609</v>
      </c>
      <c r="B689" s="14">
        <v>6</v>
      </c>
      <c r="C689" s="14">
        <v>5</v>
      </c>
      <c r="D689" s="14">
        <v>9</v>
      </c>
      <c r="E689" s="51">
        <v>83520</v>
      </c>
      <c r="F689" s="48" t="s">
        <v>1755</v>
      </c>
    </row>
    <row r="690" spans="1:6" ht="12.75">
      <c r="A690" s="52" t="s">
        <v>1756</v>
      </c>
      <c r="B690" s="14">
        <v>6</v>
      </c>
      <c r="C690" s="14">
        <v>6</v>
      </c>
      <c r="D690" s="14">
        <v>10</v>
      </c>
      <c r="E690" s="51">
        <v>8855</v>
      </c>
      <c r="F690" s="48" t="s">
        <v>1757</v>
      </c>
    </row>
    <row r="691" spans="1:6" ht="12.75">
      <c r="A691" s="52" t="s">
        <v>1591</v>
      </c>
      <c r="B691" s="14">
        <v>6</v>
      </c>
      <c r="C691" s="14">
        <v>6</v>
      </c>
      <c r="D691" s="14">
        <v>100</v>
      </c>
      <c r="E691" s="51">
        <v>14964</v>
      </c>
      <c r="F691" s="48" t="s">
        <v>1758</v>
      </c>
    </row>
    <row r="692" spans="1:6" ht="12.75">
      <c r="A692" s="53" t="s">
        <v>243</v>
      </c>
      <c r="B692" s="14">
        <v>6</v>
      </c>
      <c r="C692" s="14">
        <v>6</v>
      </c>
      <c r="D692" s="14">
        <v>500</v>
      </c>
      <c r="E692" s="51">
        <v>171685.8</v>
      </c>
      <c r="F692" s="48" t="s">
        <v>1759</v>
      </c>
    </row>
    <row r="693" spans="1:6" ht="12.75">
      <c r="A693" s="52" t="s">
        <v>1576</v>
      </c>
      <c r="B693" s="14">
        <v>6</v>
      </c>
      <c r="C693" s="14">
        <v>6</v>
      </c>
      <c r="D693" s="14">
        <v>86</v>
      </c>
      <c r="E693" s="51">
        <v>5786.08</v>
      </c>
      <c r="F693" s="48" t="s">
        <v>1760</v>
      </c>
    </row>
    <row r="694" spans="1:6" ht="12.75">
      <c r="A694" s="53" t="s">
        <v>1761</v>
      </c>
      <c r="B694" s="14">
        <v>6</v>
      </c>
      <c r="C694" s="14">
        <v>6</v>
      </c>
      <c r="D694" s="14">
        <v>300</v>
      </c>
      <c r="E694" s="51">
        <v>77256</v>
      </c>
      <c r="F694" s="48" t="s">
        <v>1762</v>
      </c>
    </row>
    <row r="695" spans="1:6" ht="12.75">
      <c r="A695" s="52" t="s">
        <v>207</v>
      </c>
      <c r="B695" s="14">
        <v>6</v>
      </c>
      <c r="C695" s="14">
        <v>6</v>
      </c>
      <c r="D695" s="14">
        <v>5</v>
      </c>
      <c r="E695" s="51">
        <v>41970.5</v>
      </c>
      <c r="F695" s="48" t="s">
        <v>1630</v>
      </c>
    </row>
    <row r="696" spans="1:6" ht="12.75">
      <c r="A696" s="52" t="s">
        <v>1678</v>
      </c>
      <c r="B696" s="14">
        <v>6</v>
      </c>
      <c r="C696" s="14">
        <v>6</v>
      </c>
      <c r="D696" s="14">
        <v>12</v>
      </c>
      <c r="E696" s="51">
        <v>104734.08</v>
      </c>
      <c r="F696" s="48" t="s">
        <v>1704</v>
      </c>
    </row>
    <row r="697" spans="1:6" ht="12.75">
      <c r="A697" s="52" t="s">
        <v>640</v>
      </c>
      <c r="B697" s="14">
        <v>6</v>
      </c>
      <c r="C697" s="14">
        <v>6</v>
      </c>
      <c r="D697" s="14">
        <v>10</v>
      </c>
      <c r="E697" s="51">
        <v>9338</v>
      </c>
      <c r="F697" s="48" t="s">
        <v>1763</v>
      </c>
    </row>
    <row r="698" spans="1:6" ht="12.75">
      <c r="A698" s="52" t="s">
        <v>738</v>
      </c>
      <c r="B698" s="14">
        <v>6</v>
      </c>
      <c r="C698" s="14">
        <v>6</v>
      </c>
      <c r="D698" s="14">
        <v>10</v>
      </c>
      <c r="E698" s="51">
        <v>12667.2</v>
      </c>
      <c r="F698" s="48" t="s">
        <v>1764</v>
      </c>
    </row>
    <row r="699" spans="1:6" ht="12.75">
      <c r="A699" s="52" t="s">
        <v>652</v>
      </c>
      <c r="B699" s="14">
        <v>6</v>
      </c>
      <c r="C699" s="14">
        <v>6</v>
      </c>
      <c r="D699" s="14">
        <v>10</v>
      </c>
      <c r="E699" s="51">
        <v>13920</v>
      </c>
      <c r="F699" s="48" t="s">
        <v>1765</v>
      </c>
    </row>
    <row r="700" spans="1:6" ht="12.75">
      <c r="A700" s="52" t="s">
        <v>1766</v>
      </c>
      <c r="B700" s="14">
        <v>6</v>
      </c>
      <c r="C700" s="14">
        <v>6</v>
      </c>
      <c r="D700" s="14">
        <v>2</v>
      </c>
      <c r="E700" s="51">
        <v>4002</v>
      </c>
      <c r="F700" s="48" t="s">
        <v>1767</v>
      </c>
    </row>
    <row r="701" spans="1:6" ht="12.75">
      <c r="A701" s="52" t="s">
        <v>926</v>
      </c>
      <c r="B701" s="14">
        <v>6</v>
      </c>
      <c r="C701" s="14">
        <v>6</v>
      </c>
      <c r="D701" s="14">
        <v>2</v>
      </c>
      <c r="E701" s="51">
        <v>93530.8</v>
      </c>
      <c r="F701" s="48" t="s">
        <v>1768</v>
      </c>
    </row>
    <row r="702" spans="1:6" ht="12.75">
      <c r="A702" s="52" t="s">
        <v>1620</v>
      </c>
      <c r="B702" s="14">
        <v>6</v>
      </c>
      <c r="C702" s="14">
        <v>6</v>
      </c>
      <c r="D702" s="14">
        <v>30</v>
      </c>
      <c r="E702" s="51">
        <v>22794</v>
      </c>
      <c r="F702" s="48" t="s">
        <v>1769</v>
      </c>
    </row>
    <row r="703" spans="1:6" ht="12.75">
      <c r="A703" s="52" t="s">
        <v>1770</v>
      </c>
      <c r="B703" s="14">
        <v>6</v>
      </c>
      <c r="C703" s="14">
        <v>6</v>
      </c>
      <c r="D703" s="14">
        <v>30</v>
      </c>
      <c r="E703" s="51">
        <v>99180</v>
      </c>
      <c r="F703" s="48" t="s">
        <v>1771</v>
      </c>
    </row>
    <row r="704" spans="1:6" ht="12.75">
      <c r="A704" s="52" t="s">
        <v>1772</v>
      </c>
      <c r="B704" s="14">
        <v>6</v>
      </c>
      <c r="C704" s="14">
        <v>6</v>
      </c>
      <c r="D704" s="14">
        <v>20</v>
      </c>
      <c r="E704" s="51">
        <v>64032</v>
      </c>
      <c r="F704" s="48" t="s">
        <v>1773</v>
      </c>
    </row>
    <row r="705" spans="1:6" ht="12.75">
      <c r="A705" s="52" t="s">
        <v>1774</v>
      </c>
      <c r="B705" s="14">
        <v>6</v>
      </c>
      <c r="C705" s="14">
        <v>6</v>
      </c>
      <c r="D705" s="14">
        <v>10</v>
      </c>
      <c r="E705" s="51">
        <v>6032</v>
      </c>
      <c r="F705" s="48" t="s">
        <v>1775</v>
      </c>
    </row>
    <row r="706" spans="1:6" ht="12.75">
      <c r="A706" s="52" t="s">
        <v>1707</v>
      </c>
      <c r="B706" s="14">
        <v>6</v>
      </c>
      <c r="C706" s="14">
        <v>6</v>
      </c>
      <c r="D706" s="14">
        <v>20</v>
      </c>
      <c r="E706" s="51">
        <v>17980</v>
      </c>
      <c r="F706" s="48" t="s">
        <v>1776</v>
      </c>
    </row>
    <row r="707" spans="1:6" ht="12.75">
      <c r="A707" s="52" t="s">
        <v>1617</v>
      </c>
      <c r="B707" s="14">
        <v>6</v>
      </c>
      <c r="C707" s="14">
        <v>6</v>
      </c>
      <c r="D707" s="14">
        <v>20</v>
      </c>
      <c r="E707" s="51">
        <v>19395.2</v>
      </c>
      <c r="F707" s="48" t="s">
        <v>1777</v>
      </c>
    </row>
    <row r="708" spans="1:6" ht="12.75">
      <c r="A708" s="52" t="s">
        <v>1778</v>
      </c>
      <c r="B708" s="14">
        <v>6</v>
      </c>
      <c r="C708" s="14">
        <v>6</v>
      </c>
      <c r="D708" s="14">
        <v>50</v>
      </c>
      <c r="E708" s="51">
        <v>27144</v>
      </c>
      <c r="F708" s="48" t="s">
        <v>1779</v>
      </c>
    </row>
    <row r="709" spans="1:6" ht="12.75">
      <c r="A709" s="52" t="s">
        <v>1709</v>
      </c>
      <c r="B709" s="14">
        <v>6</v>
      </c>
      <c r="C709" s="14">
        <v>6</v>
      </c>
      <c r="D709" s="14">
        <v>50</v>
      </c>
      <c r="E709" s="51">
        <v>18618</v>
      </c>
      <c r="F709" s="48" t="s">
        <v>1780</v>
      </c>
    </row>
    <row r="710" spans="1:6" ht="12.75">
      <c r="A710" s="52" t="s">
        <v>1978</v>
      </c>
      <c r="B710" s="14">
        <v>6</v>
      </c>
      <c r="C710" s="14">
        <v>6</v>
      </c>
      <c r="D710" s="14">
        <v>20</v>
      </c>
      <c r="E710" s="51">
        <v>10022.4</v>
      </c>
      <c r="F710" s="48" t="s">
        <v>1781</v>
      </c>
    </row>
    <row r="711" spans="1:6" ht="12.75">
      <c r="A711" s="52" t="s">
        <v>1568</v>
      </c>
      <c r="B711" s="14">
        <v>6</v>
      </c>
      <c r="C711" s="14">
        <v>6</v>
      </c>
      <c r="D711" s="14">
        <v>250</v>
      </c>
      <c r="E711" s="51">
        <v>261000</v>
      </c>
      <c r="F711" s="48" t="s">
        <v>1632</v>
      </c>
    </row>
    <row r="712" spans="1:6" ht="12.75">
      <c r="A712" s="52" t="s">
        <v>509</v>
      </c>
      <c r="B712" s="14">
        <v>6</v>
      </c>
      <c r="C712" s="14">
        <v>6</v>
      </c>
      <c r="D712" s="14">
        <v>1</v>
      </c>
      <c r="E712" s="51">
        <v>525248</v>
      </c>
      <c r="F712" s="48" t="s">
        <v>1782</v>
      </c>
    </row>
    <row r="713" spans="1:6" ht="12.75">
      <c r="A713" s="52" t="s">
        <v>1591</v>
      </c>
      <c r="B713" s="14">
        <v>6</v>
      </c>
      <c r="C713" s="14">
        <v>6</v>
      </c>
      <c r="D713" s="14">
        <v>50</v>
      </c>
      <c r="E713" s="51">
        <v>7366</v>
      </c>
      <c r="F713" s="48" t="s">
        <v>1783</v>
      </c>
    </row>
    <row r="714" spans="1:6" ht="12.75">
      <c r="A714" s="52" t="s">
        <v>609</v>
      </c>
      <c r="B714" s="14">
        <v>6</v>
      </c>
      <c r="C714" s="14">
        <v>6</v>
      </c>
      <c r="D714" s="14">
        <v>40</v>
      </c>
      <c r="E714" s="51">
        <v>327955.2</v>
      </c>
      <c r="F714" s="48" t="s">
        <v>1784</v>
      </c>
    </row>
    <row r="715" spans="1:6" ht="12.75">
      <c r="A715" s="52" t="s">
        <v>1727</v>
      </c>
      <c r="B715" s="14">
        <v>6</v>
      </c>
      <c r="C715" s="14">
        <v>6</v>
      </c>
      <c r="D715" s="14">
        <v>50</v>
      </c>
      <c r="E715" s="51">
        <v>7366</v>
      </c>
      <c r="F715" s="48" t="s">
        <v>1728</v>
      </c>
    </row>
    <row r="716" spans="1:6" ht="12.75">
      <c r="A716" s="52" t="s">
        <v>686</v>
      </c>
      <c r="B716" s="14">
        <v>6</v>
      </c>
      <c r="C716" s="14">
        <v>6</v>
      </c>
      <c r="D716" s="14">
        <v>100</v>
      </c>
      <c r="E716" s="51">
        <v>35500</v>
      </c>
      <c r="F716" s="48" t="s">
        <v>1785</v>
      </c>
    </row>
    <row r="717" spans="1:6" ht="12.75">
      <c r="A717" s="52" t="s">
        <v>1729</v>
      </c>
      <c r="B717" s="14">
        <v>6</v>
      </c>
      <c r="C717" s="14">
        <v>6</v>
      </c>
      <c r="D717" s="14">
        <v>50</v>
      </c>
      <c r="E717" s="51">
        <v>10382</v>
      </c>
      <c r="F717" s="48" t="s">
        <v>1786</v>
      </c>
    </row>
    <row r="718" spans="1:6" ht="12.75">
      <c r="A718" s="52" t="s">
        <v>1625</v>
      </c>
      <c r="B718" s="14">
        <v>6</v>
      </c>
      <c r="C718" s="14">
        <v>6</v>
      </c>
      <c r="D718" s="14">
        <v>30</v>
      </c>
      <c r="E718" s="51">
        <v>21402</v>
      </c>
      <c r="F718" s="48" t="s">
        <v>1787</v>
      </c>
    </row>
    <row r="719" spans="1:6" ht="12.75">
      <c r="A719" s="52" t="s">
        <v>912</v>
      </c>
      <c r="B719" s="14">
        <v>6</v>
      </c>
      <c r="C719" s="14">
        <v>6</v>
      </c>
      <c r="D719" s="14">
        <v>30</v>
      </c>
      <c r="E719" s="51">
        <v>19627.2</v>
      </c>
      <c r="F719" s="48" t="s">
        <v>1788</v>
      </c>
    </row>
    <row r="720" spans="1:6" ht="12.75">
      <c r="A720" s="52" t="s">
        <v>1789</v>
      </c>
      <c r="B720" s="14">
        <v>6</v>
      </c>
      <c r="C720" s="14">
        <v>6</v>
      </c>
      <c r="D720" s="14">
        <v>200</v>
      </c>
      <c r="E720" s="51">
        <v>39672</v>
      </c>
      <c r="F720" s="48" t="s">
        <v>1790</v>
      </c>
    </row>
    <row r="721" spans="1:6" ht="12.75">
      <c r="A721" s="52" t="s">
        <v>1791</v>
      </c>
      <c r="B721" s="14">
        <v>6</v>
      </c>
      <c r="C721" s="14">
        <v>6</v>
      </c>
      <c r="D721" s="14">
        <v>250</v>
      </c>
      <c r="E721" s="51">
        <v>30954.6</v>
      </c>
      <c r="F721" s="48" t="s">
        <v>1792</v>
      </c>
    </row>
    <row r="722" spans="1:6" ht="12.75">
      <c r="A722" s="52" t="s">
        <v>1793</v>
      </c>
      <c r="B722" s="14">
        <v>6</v>
      </c>
      <c r="C722" s="14">
        <v>6</v>
      </c>
      <c r="D722" s="14">
        <v>1</v>
      </c>
      <c r="E722" s="51">
        <v>59031.24</v>
      </c>
      <c r="F722" s="48" t="s">
        <v>1794</v>
      </c>
    </row>
    <row r="723" spans="1:6" ht="12.75">
      <c r="A723" s="52" t="s">
        <v>1795</v>
      </c>
      <c r="B723" s="14">
        <v>6</v>
      </c>
      <c r="C723" s="14">
        <v>6</v>
      </c>
      <c r="D723" s="14">
        <v>1</v>
      </c>
      <c r="E723" s="51">
        <v>2795.6</v>
      </c>
      <c r="F723" s="48" t="s">
        <v>1796</v>
      </c>
    </row>
    <row r="724" spans="1:6" ht="12.75">
      <c r="A724" s="52" t="s">
        <v>1591</v>
      </c>
      <c r="B724" s="14">
        <v>6</v>
      </c>
      <c r="C724" s="14">
        <v>6</v>
      </c>
      <c r="D724" s="14">
        <v>60</v>
      </c>
      <c r="E724" s="51">
        <v>21993.6</v>
      </c>
      <c r="F724" s="48" t="s">
        <v>1797</v>
      </c>
    </row>
    <row r="725" spans="1:6" ht="12.75">
      <c r="A725" s="52" t="s">
        <v>1798</v>
      </c>
      <c r="B725" s="14">
        <v>6</v>
      </c>
      <c r="C725" s="14">
        <v>6</v>
      </c>
      <c r="D725" s="14">
        <v>12</v>
      </c>
      <c r="E725" s="51">
        <v>37124.64</v>
      </c>
      <c r="F725" s="48" t="s">
        <v>1799</v>
      </c>
    </row>
    <row r="726" spans="1:6" ht="12.75">
      <c r="A726" s="52" t="s">
        <v>686</v>
      </c>
      <c r="B726" s="14">
        <v>6</v>
      </c>
      <c r="C726" s="14">
        <v>6</v>
      </c>
      <c r="D726" s="14">
        <v>100</v>
      </c>
      <c r="E726" s="51">
        <v>49200</v>
      </c>
      <c r="F726" s="48" t="s">
        <v>1800</v>
      </c>
    </row>
    <row r="727" spans="1:6" ht="12.75">
      <c r="A727" s="52" t="s">
        <v>1801</v>
      </c>
      <c r="B727" s="14">
        <v>6</v>
      </c>
      <c r="C727" s="14">
        <v>6</v>
      </c>
      <c r="D727" s="14">
        <v>2</v>
      </c>
      <c r="E727" s="51">
        <v>7642.08</v>
      </c>
      <c r="F727" s="48" t="s">
        <v>1802</v>
      </c>
    </row>
    <row r="728" spans="1:6" ht="12.75">
      <c r="A728" s="52" t="s">
        <v>724</v>
      </c>
      <c r="B728" s="14">
        <v>6</v>
      </c>
      <c r="C728" s="14">
        <v>6</v>
      </c>
      <c r="D728" s="14">
        <v>4</v>
      </c>
      <c r="E728" s="51">
        <v>41166.08</v>
      </c>
      <c r="F728" s="48" t="s">
        <v>1803</v>
      </c>
    </row>
    <row r="729" spans="1:6" ht="12.75">
      <c r="A729" s="52" t="s">
        <v>609</v>
      </c>
      <c r="B729" s="14">
        <v>6</v>
      </c>
      <c r="C729" s="14">
        <v>6</v>
      </c>
      <c r="D729" s="14">
        <v>15</v>
      </c>
      <c r="E729" s="51">
        <v>139200</v>
      </c>
      <c r="F729" s="48" t="s">
        <v>1804</v>
      </c>
    </row>
    <row r="730" spans="1:6" ht="12.75">
      <c r="A730" s="52" t="s">
        <v>1613</v>
      </c>
      <c r="B730" s="14">
        <v>6</v>
      </c>
      <c r="C730" s="14">
        <v>6</v>
      </c>
      <c r="D730" s="14">
        <v>1</v>
      </c>
      <c r="E730" s="51">
        <v>459825.16</v>
      </c>
      <c r="F730" s="48" t="s">
        <v>1805</v>
      </c>
    </row>
    <row r="731" spans="1:6" ht="12.75">
      <c r="A731" s="52" t="s">
        <v>1613</v>
      </c>
      <c r="B731" s="14">
        <v>6</v>
      </c>
      <c r="C731" s="14">
        <v>6</v>
      </c>
      <c r="D731" s="14">
        <v>1</v>
      </c>
      <c r="E731" s="51">
        <v>216052.32</v>
      </c>
      <c r="F731" s="48" t="s">
        <v>1806</v>
      </c>
    </row>
    <row r="732" spans="1:6" ht="12.75">
      <c r="A732" s="52" t="s">
        <v>914</v>
      </c>
      <c r="B732" s="14">
        <v>6</v>
      </c>
      <c r="C732" s="14">
        <v>6</v>
      </c>
      <c r="D732" s="14">
        <v>2</v>
      </c>
      <c r="E732" s="51">
        <v>68985.2</v>
      </c>
      <c r="F732" s="48" t="s">
        <v>1807</v>
      </c>
    </row>
    <row r="733" spans="1:6" ht="12.75">
      <c r="A733" s="52" t="s">
        <v>1684</v>
      </c>
      <c r="B733" s="14">
        <v>6</v>
      </c>
      <c r="C733" s="14">
        <v>6</v>
      </c>
      <c r="D733" s="14">
        <v>24</v>
      </c>
      <c r="E733" s="51">
        <v>42984.96</v>
      </c>
      <c r="F733" s="48" t="s">
        <v>1685</v>
      </c>
    </row>
    <row r="734" spans="1:6" ht="12.75">
      <c r="A734" s="52" t="s">
        <v>1570</v>
      </c>
      <c r="B734" s="14">
        <v>6</v>
      </c>
      <c r="C734" s="14">
        <v>6</v>
      </c>
      <c r="D734" s="14">
        <v>10</v>
      </c>
      <c r="E734" s="51">
        <v>30948.8</v>
      </c>
      <c r="F734" s="48" t="s">
        <v>1808</v>
      </c>
    </row>
    <row r="735" spans="1:6" ht="12.75">
      <c r="A735" s="52" t="s">
        <v>1603</v>
      </c>
      <c r="B735" s="14">
        <v>6</v>
      </c>
      <c r="C735" s="14">
        <v>6</v>
      </c>
      <c r="D735" s="14">
        <v>2</v>
      </c>
      <c r="E735" s="51">
        <v>6438</v>
      </c>
      <c r="F735" s="48" t="s">
        <v>1809</v>
      </c>
    </row>
    <row r="736" spans="1:6" ht="12.75">
      <c r="A736" s="52" t="s">
        <v>1695</v>
      </c>
      <c r="B736" s="14">
        <v>6</v>
      </c>
      <c r="C736" s="14">
        <v>6</v>
      </c>
      <c r="D736" s="14">
        <v>6</v>
      </c>
      <c r="E736" s="51">
        <v>33895.2</v>
      </c>
      <c r="F736" s="48" t="s">
        <v>1810</v>
      </c>
    </row>
    <row r="737" spans="1:6" ht="12.75">
      <c r="A737" s="52" t="s">
        <v>565</v>
      </c>
      <c r="B737" s="14">
        <v>6</v>
      </c>
      <c r="C737" s="14">
        <v>6</v>
      </c>
      <c r="D737" s="14">
        <v>4</v>
      </c>
      <c r="E737" s="51">
        <v>20411.36</v>
      </c>
      <c r="F737" s="48" t="s">
        <v>1811</v>
      </c>
    </row>
    <row r="738" spans="1:6" ht="12.75">
      <c r="A738" s="52" t="s">
        <v>1812</v>
      </c>
      <c r="B738" s="14">
        <v>6</v>
      </c>
      <c r="C738" s="14">
        <v>6</v>
      </c>
      <c r="D738" s="14">
        <v>2</v>
      </c>
      <c r="E738" s="51">
        <v>35036.64</v>
      </c>
      <c r="F738" s="48" t="s">
        <v>1587</v>
      </c>
    </row>
    <row r="739" spans="1:6" ht="12.75">
      <c r="A739" s="52" t="s">
        <v>1813</v>
      </c>
      <c r="B739" s="14">
        <v>6</v>
      </c>
      <c r="C739" s="14">
        <v>6</v>
      </c>
      <c r="D739" s="14">
        <v>10</v>
      </c>
      <c r="E739" s="51">
        <v>427030.8</v>
      </c>
      <c r="F739" s="48" t="s">
        <v>1814</v>
      </c>
    </row>
    <row r="740" spans="1:6" ht="12.75">
      <c r="A740" s="52" t="s">
        <v>1815</v>
      </c>
      <c r="B740" s="14">
        <v>6</v>
      </c>
      <c r="C740" s="14">
        <v>6</v>
      </c>
      <c r="D740" s="14">
        <v>1</v>
      </c>
      <c r="E740" s="51">
        <v>15000</v>
      </c>
      <c r="F740" s="48" t="s">
        <v>1816</v>
      </c>
    </row>
    <row r="741" spans="1:6" ht="12.75">
      <c r="A741" s="52" t="s">
        <v>1815</v>
      </c>
      <c r="B741" s="14">
        <v>6</v>
      </c>
      <c r="C741" s="14">
        <v>6</v>
      </c>
      <c r="D741" s="14">
        <v>1</v>
      </c>
      <c r="E741" s="51">
        <v>49900</v>
      </c>
      <c r="F741" s="48" t="s">
        <v>1817</v>
      </c>
    </row>
    <row r="742" spans="1:6" ht="12.75">
      <c r="A742" s="52" t="s">
        <v>1613</v>
      </c>
      <c r="B742" s="14">
        <v>6</v>
      </c>
      <c r="C742" s="14">
        <v>6</v>
      </c>
      <c r="D742" s="14">
        <v>1</v>
      </c>
      <c r="E742" s="51">
        <v>44000</v>
      </c>
      <c r="F742" s="48" t="s">
        <v>1818</v>
      </c>
    </row>
    <row r="743" spans="1:6" ht="12.75">
      <c r="A743" s="52" t="s">
        <v>1613</v>
      </c>
      <c r="B743" s="14">
        <v>6</v>
      </c>
      <c r="C743" s="14">
        <v>6</v>
      </c>
      <c r="D743" s="14">
        <v>1</v>
      </c>
      <c r="E743" s="51">
        <v>443500</v>
      </c>
      <c r="F743" s="48" t="s">
        <v>1819</v>
      </c>
    </row>
    <row r="744" spans="1:6" ht="12.75">
      <c r="A744" s="13" t="s">
        <v>1820</v>
      </c>
      <c r="B744" s="14">
        <v>6</v>
      </c>
      <c r="C744" s="14">
        <v>6</v>
      </c>
      <c r="D744" s="14">
        <v>20</v>
      </c>
      <c r="E744" s="51">
        <v>15080</v>
      </c>
      <c r="F744" s="54" t="s">
        <v>1821</v>
      </c>
    </row>
    <row r="745" spans="1:6" ht="12.75">
      <c r="A745" s="13" t="s">
        <v>1820</v>
      </c>
      <c r="B745" s="14">
        <v>6</v>
      </c>
      <c r="C745" s="14">
        <v>6</v>
      </c>
      <c r="D745" s="14">
        <v>2</v>
      </c>
      <c r="E745" s="51">
        <v>2784</v>
      </c>
      <c r="F745" s="54" t="s">
        <v>1822</v>
      </c>
    </row>
    <row r="746" spans="1:6" ht="12.75">
      <c r="A746" s="13" t="s">
        <v>1820</v>
      </c>
      <c r="B746" s="14">
        <v>6</v>
      </c>
      <c r="C746" s="14">
        <v>6</v>
      </c>
      <c r="D746" s="14">
        <v>2</v>
      </c>
      <c r="E746" s="51">
        <v>28536</v>
      </c>
      <c r="F746" s="54" t="s">
        <v>1823</v>
      </c>
    </row>
    <row r="747" spans="1:6" ht="12.75">
      <c r="A747" s="13" t="s">
        <v>1820</v>
      </c>
      <c r="B747" s="14">
        <v>6</v>
      </c>
      <c r="C747" s="14">
        <v>6</v>
      </c>
      <c r="D747" s="14">
        <v>60</v>
      </c>
      <c r="E747" s="51">
        <v>45240</v>
      </c>
      <c r="F747" s="54" t="s">
        <v>1821</v>
      </c>
    </row>
    <row r="748" spans="1:6" ht="12.75">
      <c r="A748" s="13" t="s">
        <v>1820</v>
      </c>
      <c r="B748" s="14">
        <v>6</v>
      </c>
      <c r="C748" s="14">
        <v>6</v>
      </c>
      <c r="D748" s="14">
        <v>1</v>
      </c>
      <c r="E748" s="51">
        <v>1392</v>
      </c>
      <c r="F748" s="54" t="s">
        <v>1822</v>
      </c>
    </row>
    <row r="749" spans="1:6" ht="12.75">
      <c r="A749" s="13" t="s">
        <v>609</v>
      </c>
      <c r="B749" s="14">
        <v>6</v>
      </c>
      <c r="C749" s="14">
        <v>6</v>
      </c>
      <c r="D749" s="14">
        <v>25</v>
      </c>
      <c r="E749" s="51">
        <v>182700</v>
      </c>
      <c r="F749" s="54" t="s">
        <v>852</v>
      </c>
    </row>
    <row r="750" spans="1:6" ht="12.75">
      <c r="A750" s="13" t="s">
        <v>611</v>
      </c>
      <c r="B750" s="14">
        <v>6</v>
      </c>
      <c r="C750" s="14">
        <v>6</v>
      </c>
      <c r="D750" s="14">
        <v>8</v>
      </c>
      <c r="E750" s="51">
        <v>81568</v>
      </c>
      <c r="F750" s="54" t="s">
        <v>1824</v>
      </c>
    </row>
    <row r="751" spans="1:6" ht="12.75">
      <c r="A751" s="13" t="s">
        <v>613</v>
      </c>
      <c r="B751" s="14">
        <v>6</v>
      </c>
      <c r="C751" s="14">
        <v>6</v>
      </c>
      <c r="D751" s="14">
        <v>3</v>
      </c>
      <c r="E751" s="51">
        <v>41724</v>
      </c>
      <c r="F751" s="54" t="s">
        <v>1825</v>
      </c>
    </row>
    <row r="752" spans="1:6" ht="12.75">
      <c r="A752" s="13" t="s">
        <v>509</v>
      </c>
      <c r="B752" s="14">
        <v>6</v>
      </c>
      <c r="C752" s="14">
        <v>6</v>
      </c>
      <c r="D752" s="14">
        <v>1</v>
      </c>
      <c r="E752" s="51">
        <v>72237</v>
      </c>
      <c r="F752" s="54" t="s">
        <v>1826</v>
      </c>
    </row>
    <row r="753" spans="1:6" ht="12.75">
      <c r="A753" s="13" t="s">
        <v>509</v>
      </c>
      <c r="B753" s="14">
        <v>6</v>
      </c>
      <c r="C753" s="14">
        <v>6</v>
      </c>
      <c r="D753" s="14">
        <v>1</v>
      </c>
      <c r="E753" s="51">
        <v>86869</v>
      </c>
      <c r="F753" s="54" t="s">
        <v>1827</v>
      </c>
    </row>
    <row r="754" spans="1:6" ht="12.75">
      <c r="A754" s="13" t="s">
        <v>673</v>
      </c>
      <c r="B754" s="14">
        <v>6</v>
      </c>
      <c r="C754" s="14">
        <v>6</v>
      </c>
      <c r="D754" s="14">
        <v>5</v>
      </c>
      <c r="E754" s="51">
        <v>3150</v>
      </c>
      <c r="F754" s="54" t="s">
        <v>1828</v>
      </c>
    </row>
    <row r="755" spans="1:6" ht="12.75">
      <c r="A755" s="13" t="s">
        <v>1770</v>
      </c>
      <c r="B755" s="14">
        <v>6</v>
      </c>
      <c r="C755" s="14">
        <v>6</v>
      </c>
      <c r="D755" s="14">
        <v>10</v>
      </c>
      <c r="E755" s="51">
        <v>27740</v>
      </c>
      <c r="F755" s="54" t="s">
        <v>1771</v>
      </c>
    </row>
    <row r="756" spans="1:6" ht="12.75">
      <c r="A756" s="13" t="s">
        <v>1707</v>
      </c>
      <c r="B756" s="14">
        <v>6</v>
      </c>
      <c r="C756" s="14">
        <v>6</v>
      </c>
      <c r="D756" s="14">
        <v>24</v>
      </c>
      <c r="E756" s="51">
        <v>13032</v>
      </c>
      <c r="F756" s="54" t="s">
        <v>1776</v>
      </c>
    </row>
    <row r="757" spans="1:6" ht="12.75">
      <c r="A757" s="13" t="s">
        <v>1617</v>
      </c>
      <c r="B757" s="14">
        <v>6</v>
      </c>
      <c r="C757" s="14">
        <v>6</v>
      </c>
      <c r="D757" s="14">
        <v>15</v>
      </c>
      <c r="E757" s="51">
        <v>14355</v>
      </c>
      <c r="F757" s="54" t="s">
        <v>1752</v>
      </c>
    </row>
    <row r="758" spans="1:6" ht="12.75">
      <c r="A758" s="13" t="s">
        <v>1972</v>
      </c>
      <c r="B758" s="14">
        <v>6</v>
      </c>
      <c r="C758" s="14">
        <v>6</v>
      </c>
      <c r="D758" s="14">
        <v>24</v>
      </c>
      <c r="E758" s="51">
        <v>10848</v>
      </c>
      <c r="F758" s="54" t="s">
        <v>1829</v>
      </c>
    </row>
    <row r="759" spans="1:6" ht="12.75">
      <c r="A759" s="13" t="s">
        <v>1625</v>
      </c>
      <c r="B759" s="14">
        <v>6</v>
      </c>
      <c r="C759" s="14">
        <v>6</v>
      </c>
      <c r="D759" s="14">
        <v>30</v>
      </c>
      <c r="E759" s="51">
        <v>22560</v>
      </c>
      <c r="F759" s="54" t="s">
        <v>1745</v>
      </c>
    </row>
    <row r="760" spans="1:6" ht="12.75">
      <c r="A760" s="13" t="s">
        <v>908</v>
      </c>
      <c r="B760" s="14">
        <v>6</v>
      </c>
      <c r="C760" s="14">
        <v>6</v>
      </c>
      <c r="D760" s="14">
        <v>30</v>
      </c>
      <c r="E760" s="51">
        <v>24780</v>
      </c>
      <c r="F760" s="54" t="s">
        <v>1830</v>
      </c>
    </row>
    <row r="761" spans="1:6" ht="12.75">
      <c r="A761" s="13" t="s">
        <v>1591</v>
      </c>
      <c r="B761" s="14">
        <v>6</v>
      </c>
      <c r="C761" s="14">
        <v>6</v>
      </c>
      <c r="D761" s="14">
        <v>120</v>
      </c>
      <c r="E761" s="51">
        <v>31680</v>
      </c>
      <c r="F761" s="54" t="s">
        <v>1758</v>
      </c>
    </row>
    <row r="762" spans="1:6" ht="12.75">
      <c r="A762" s="13" t="s">
        <v>1831</v>
      </c>
      <c r="B762" s="14">
        <v>6</v>
      </c>
      <c r="C762" s="14">
        <v>6</v>
      </c>
      <c r="D762" s="14">
        <v>5</v>
      </c>
      <c r="E762" s="51">
        <v>6520</v>
      </c>
      <c r="F762" s="54" t="s">
        <v>1764</v>
      </c>
    </row>
    <row r="763" spans="1:6" ht="12.75">
      <c r="A763" s="13" t="s">
        <v>1568</v>
      </c>
      <c r="B763" s="14">
        <v>6</v>
      </c>
      <c r="C763" s="14">
        <v>6</v>
      </c>
      <c r="D763" s="14">
        <v>48</v>
      </c>
      <c r="E763" s="51">
        <v>49968</v>
      </c>
      <c r="F763" s="54" t="s">
        <v>1632</v>
      </c>
    </row>
    <row r="764" spans="1:6" ht="12.75">
      <c r="A764" s="13" t="s">
        <v>1832</v>
      </c>
      <c r="B764" s="14">
        <v>6</v>
      </c>
      <c r="C764" s="14">
        <v>6</v>
      </c>
      <c r="D764" s="14">
        <v>15</v>
      </c>
      <c r="E764" s="51">
        <v>105060</v>
      </c>
      <c r="F764" s="54" t="s">
        <v>1833</v>
      </c>
    </row>
    <row r="765" spans="1:6" ht="12.75">
      <c r="A765" s="13" t="s">
        <v>1756</v>
      </c>
      <c r="B765" s="14">
        <v>6</v>
      </c>
      <c r="C765" s="14">
        <v>6</v>
      </c>
      <c r="D765" s="14">
        <v>5</v>
      </c>
      <c r="E765" s="51">
        <v>4215</v>
      </c>
      <c r="F765" s="54" t="s">
        <v>1600</v>
      </c>
    </row>
    <row r="766" spans="1:6" ht="12.75">
      <c r="A766" s="13" t="s">
        <v>207</v>
      </c>
      <c r="B766" s="14">
        <v>6</v>
      </c>
      <c r="C766" s="14">
        <v>6</v>
      </c>
      <c r="D766" s="14">
        <v>5</v>
      </c>
      <c r="E766" s="51">
        <v>35545</v>
      </c>
      <c r="F766" s="54" t="s">
        <v>1601</v>
      </c>
    </row>
    <row r="767" spans="1:6" ht="12.75">
      <c r="A767" s="13" t="s">
        <v>1834</v>
      </c>
      <c r="B767" s="14">
        <v>6</v>
      </c>
      <c r="C767" s="14">
        <v>6</v>
      </c>
      <c r="D767" s="14">
        <v>10</v>
      </c>
      <c r="E767" s="51">
        <v>6510</v>
      </c>
      <c r="F767" s="54" t="s">
        <v>1835</v>
      </c>
    </row>
    <row r="768" spans="1:6" ht="12.75">
      <c r="A768" s="13" t="s">
        <v>1836</v>
      </c>
      <c r="B768" s="14">
        <v>6</v>
      </c>
      <c r="C768" s="14">
        <v>6</v>
      </c>
      <c r="D768" s="14">
        <v>1</v>
      </c>
      <c r="E768" s="51">
        <v>54303</v>
      </c>
      <c r="F768" s="54" t="s">
        <v>1837</v>
      </c>
    </row>
    <row r="769" spans="1:6" ht="12.75">
      <c r="A769" s="13" t="s">
        <v>565</v>
      </c>
      <c r="B769" s="14">
        <v>6</v>
      </c>
      <c r="C769" s="14">
        <v>6</v>
      </c>
      <c r="D769" s="14">
        <v>1</v>
      </c>
      <c r="E769" s="51">
        <v>4437</v>
      </c>
      <c r="F769" s="54" t="s">
        <v>1838</v>
      </c>
    </row>
    <row r="770" spans="1:6" ht="12.75">
      <c r="A770" s="55" t="s">
        <v>609</v>
      </c>
      <c r="B770" s="14">
        <v>6</v>
      </c>
      <c r="C770" s="14">
        <v>7</v>
      </c>
      <c r="D770" s="14" t="s">
        <v>1839</v>
      </c>
      <c r="E770" s="51">
        <v>36540</v>
      </c>
      <c r="F770" s="56" t="s">
        <v>1606</v>
      </c>
    </row>
    <row r="771" spans="1:6" ht="12.75">
      <c r="A771" s="57" t="s">
        <v>613</v>
      </c>
      <c r="B771" s="14">
        <v>6</v>
      </c>
      <c r="C771" s="14">
        <v>7</v>
      </c>
      <c r="D771" s="12">
        <v>1</v>
      </c>
      <c r="E771" s="51">
        <v>13917.68</v>
      </c>
      <c r="F771" s="57" t="s">
        <v>1607</v>
      </c>
    </row>
    <row r="772" spans="1:6" ht="12.75">
      <c r="A772" s="57" t="s">
        <v>1840</v>
      </c>
      <c r="B772" s="14">
        <v>6</v>
      </c>
      <c r="C772" s="14">
        <v>7</v>
      </c>
      <c r="D772" s="12">
        <v>10</v>
      </c>
      <c r="E772" s="51">
        <v>12435.2</v>
      </c>
      <c r="F772" s="58" t="s">
        <v>1612</v>
      </c>
    </row>
    <row r="773" spans="1:6" ht="12.75">
      <c r="A773" s="57" t="s">
        <v>1613</v>
      </c>
      <c r="B773" s="14">
        <v>6</v>
      </c>
      <c r="C773" s="14">
        <v>7</v>
      </c>
      <c r="D773" s="12">
        <v>2</v>
      </c>
      <c r="E773" s="51">
        <v>80568.96</v>
      </c>
      <c r="F773" s="58" t="s">
        <v>1841</v>
      </c>
    </row>
    <row r="774" spans="1:6" ht="12.75">
      <c r="A774" s="57" t="s">
        <v>1613</v>
      </c>
      <c r="B774" s="14">
        <v>6</v>
      </c>
      <c r="C774" s="14">
        <v>7</v>
      </c>
      <c r="D774" s="12">
        <v>1</v>
      </c>
      <c r="E774" s="51">
        <v>46795.56</v>
      </c>
      <c r="F774" s="58" t="s">
        <v>1842</v>
      </c>
    </row>
    <row r="775" spans="1:6" ht="12.75">
      <c r="A775" s="57" t="s">
        <v>1678</v>
      </c>
      <c r="B775" s="14">
        <v>6</v>
      </c>
      <c r="C775" s="14">
        <v>7</v>
      </c>
      <c r="D775" s="12">
        <v>6</v>
      </c>
      <c r="E775" s="51">
        <v>49931.04</v>
      </c>
      <c r="F775" s="58" t="s">
        <v>1843</v>
      </c>
    </row>
    <row r="776" spans="1:6" ht="12.75">
      <c r="A776" s="57" t="s">
        <v>1568</v>
      </c>
      <c r="B776" s="14">
        <v>6</v>
      </c>
      <c r="C776" s="14">
        <v>7</v>
      </c>
      <c r="D776" s="12">
        <v>20</v>
      </c>
      <c r="E776" s="51">
        <v>20810.4</v>
      </c>
      <c r="F776" s="58" t="s">
        <v>1632</v>
      </c>
    </row>
    <row r="777" spans="1:6" ht="12.75">
      <c r="A777" s="57" t="s">
        <v>617</v>
      </c>
      <c r="B777" s="14">
        <v>6</v>
      </c>
      <c r="C777" s="14">
        <v>7</v>
      </c>
      <c r="D777" s="12">
        <v>50</v>
      </c>
      <c r="E777" s="51">
        <v>6206</v>
      </c>
      <c r="F777" s="56" t="s">
        <v>1844</v>
      </c>
    </row>
    <row r="778" spans="1:6" ht="12.75">
      <c r="A778" s="57" t="s">
        <v>1648</v>
      </c>
      <c r="B778" s="14">
        <v>6</v>
      </c>
      <c r="C778" s="14">
        <v>7</v>
      </c>
      <c r="D778" s="12">
        <v>10</v>
      </c>
      <c r="E778" s="51">
        <v>6298.8</v>
      </c>
      <c r="F778" s="58" t="s">
        <v>1751</v>
      </c>
    </row>
    <row r="779" spans="1:6" ht="12.75">
      <c r="A779" s="57" t="s">
        <v>914</v>
      </c>
      <c r="B779" s="14">
        <v>6</v>
      </c>
      <c r="C779" s="14">
        <v>7</v>
      </c>
      <c r="D779" s="14">
        <v>1</v>
      </c>
      <c r="E779" s="51">
        <v>287912</v>
      </c>
      <c r="F779" s="56" t="s">
        <v>1845</v>
      </c>
    </row>
    <row r="780" spans="1:6" ht="12.75">
      <c r="A780" s="57" t="s">
        <v>509</v>
      </c>
      <c r="B780" s="14">
        <v>6</v>
      </c>
      <c r="C780" s="14">
        <v>7</v>
      </c>
      <c r="D780" s="14">
        <v>1</v>
      </c>
      <c r="E780" s="51">
        <v>390450.2</v>
      </c>
      <c r="F780" s="56" t="s">
        <v>1846</v>
      </c>
    </row>
    <row r="781" spans="1:6" ht="12.75">
      <c r="A781" s="57" t="s">
        <v>609</v>
      </c>
      <c r="B781" s="14">
        <v>6</v>
      </c>
      <c r="C781" s="14">
        <v>7</v>
      </c>
      <c r="D781" s="14">
        <v>10</v>
      </c>
      <c r="E781" s="51">
        <v>73080</v>
      </c>
      <c r="F781" s="56" t="s">
        <v>1847</v>
      </c>
    </row>
    <row r="782" spans="1:6" ht="12.75">
      <c r="A782" s="56" t="s">
        <v>611</v>
      </c>
      <c r="B782" s="14">
        <v>6</v>
      </c>
      <c r="C782" s="14">
        <v>7</v>
      </c>
      <c r="D782" s="14">
        <v>8</v>
      </c>
      <c r="E782" s="51">
        <v>82499.2</v>
      </c>
      <c r="F782" s="56" t="s">
        <v>1848</v>
      </c>
    </row>
    <row r="783" spans="1:6" ht="12.75">
      <c r="A783" s="57" t="s">
        <v>613</v>
      </c>
      <c r="B783" s="14">
        <v>6</v>
      </c>
      <c r="C783" s="14">
        <v>7</v>
      </c>
      <c r="D783" s="14">
        <v>4</v>
      </c>
      <c r="E783" s="51">
        <v>55670.72</v>
      </c>
      <c r="F783" s="56" t="s">
        <v>1849</v>
      </c>
    </row>
    <row r="784" spans="1:6" ht="12.75">
      <c r="A784" s="56" t="s">
        <v>1617</v>
      </c>
      <c r="B784" s="14">
        <v>6</v>
      </c>
      <c r="C784" s="14">
        <v>7</v>
      </c>
      <c r="D784" s="14">
        <v>20</v>
      </c>
      <c r="E784" s="51">
        <v>19140</v>
      </c>
      <c r="F784" s="56" t="s">
        <v>1850</v>
      </c>
    </row>
    <row r="785" spans="1:6" ht="12.75">
      <c r="A785" s="56" t="s">
        <v>1591</v>
      </c>
      <c r="B785" s="14">
        <v>6</v>
      </c>
      <c r="C785" s="14">
        <v>7</v>
      </c>
      <c r="D785" s="14">
        <v>25</v>
      </c>
      <c r="E785" s="51">
        <v>6612</v>
      </c>
      <c r="F785" s="56" t="s">
        <v>1851</v>
      </c>
    </row>
    <row r="786" spans="1:6" ht="12.75">
      <c r="A786" s="56" t="s">
        <v>1591</v>
      </c>
      <c r="B786" s="14">
        <v>6</v>
      </c>
      <c r="C786" s="14">
        <v>7</v>
      </c>
      <c r="D786" s="14">
        <v>20</v>
      </c>
      <c r="E786" s="51">
        <v>5289.6</v>
      </c>
      <c r="F786" s="56" t="s">
        <v>1852</v>
      </c>
    </row>
    <row r="787" spans="1:6" ht="12.75">
      <c r="A787" s="56" t="s">
        <v>1774</v>
      </c>
      <c r="B787" s="14">
        <v>6</v>
      </c>
      <c r="C787" s="14">
        <v>7</v>
      </c>
      <c r="D787" s="14">
        <v>20</v>
      </c>
      <c r="E787" s="51">
        <v>11855.2</v>
      </c>
      <c r="F787" s="56" t="s">
        <v>1853</v>
      </c>
    </row>
    <row r="788" spans="1:6" ht="12.75">
      <c r="A788" s="56" t="s">
        <v>1610</v>
      </c>
      <c r="B788" s="14">
        <v>6</v>
      </c>
      <c r="C788" s="14">
        <v>7</v>
      </c>
      <c r="D788" s="14">
        <v>10</v>
      </c>
      <c r="E788" s="51">
        <v>7400.8</v>
      </c>
      <c r="F788" s="56" t="s">
        <v>1854</v>
      </c>
    </row>
    <row r="789" spans="1:6" ht="12.75">
      <c r="A789" s="56" t="s">
        <v>1855</v>
      </c>
      <c r="B789" s="14">
        <v>6</v>
      </c>
      <c r="C789" s="14">
        <v>7</v>
      </c>
      <c r="D789" s="14">
        <v>10</v>
      </c>
      <c r="E789" s="51">
        <v>18480</v>
      </c>
      <c r="F789" s="56" t="s">
        <v>1856</v>
      </c>
    </row>
    <row r="790" spans="1:6" ht="12.75">
      <c r="A790" s="57" t="s">
        <v>1648</v>
      </c>
      <c r="B790" s="14">
        <v>6</v>
      </c>
      <c r="C790" s="14">
        <v>7</v>
      </c>
      <c r="D790" s="14">
        <v>8</v>
      </c>
      <c r="E790" s="51">
        <v>5039.04</v>
      </c>
      <c r="F790" s="56" t="s">
        <v>1769</v>
      </c>
    </row>
    <row r="791" spans="1:6" ht="12.75">
      <c r="A791" s="56" t="s">
        <v>1770</v>
      </c>
      <c r="B791" s="14">
        <v>6</v>
      </c>
      <c r="C791" s="14">
        <v>7</v>
      </c>
      <c r="D791" s="14">
        <v>7</v>
      </c>
      <c r="E791" s="51">
        <v>19414.92</v>
      </c>
      <c r="F791" s="56" t="s">
        <v>1857</v>
      </c>
    </row>
    <row r="792" spans="1:6" ht="12.75">
      <c r="A792" s="57" t="s">
        <v>1858</v>
      </c>
      <c r="B792" s="14">
        <v>6</v>
      </c>
      <c r="C792" s="14">
        <v>7</v>
      </c>
      <c r="D792" s="14">
        <v>1</v>
      </c>
      <c r="E792" s="51">
        <v>5972.84</v>
      </c>
      <c r="F792" s="56" t="s">
        <v>1859</v>
      </c>
    </row>
    <row r="793" spans="1:6" ht="12.75">
      <c r="A793" s="56" t="s">
        <v>1772</v>
      </c>
      <c r="B793" s="14">
        <v>6</v>
      </c>
      <c r="C793" s="14">
        <v>7</v>
      </c>
      <c r="D793" s="14">
        <v>5</v>
      </c>
      <c r="E793" s="51">
        <v>13867.8</v>
      </c>
      <c r="F793" s="56" t="s">
        <v>1773</v>
      </c>
    </row>
    <row r="794" spans="1:6" ht="12.75">
      <c r="A794" s="56" t="s">
        <v>1774</v>
      </c>
      <c r="B794" s="14">
        <v>6</v>
      </c>
      <c r="C794" s="14">
        <v>7</v>
      </c>
      <c r="D794" s="14">
        <v>5</v>
      </c>
      <c r="E794" s="51">
        <v>2963.8</v>
      </c>
      <c r="F794" s="56" t="s">
        <v>1775</v>
      </c>
    </row>
    <row r="795" spans="1:6" ht="12.75">
      <c r="A795" s="56" t="s">
        <v>1610</v>
      </c>
      <c r="B795" s="14">
        <v>6</v>
      </c>
      <c r="C795" s="14">
        <v>7</v>
      </c>
      <c r="D795" s="14">
        <v>8</v>
      </c>
      <c r="E795" s="51">
        <v>5920.64</v>
      </c>
      <c r="F795" s="56" t="s">
        <v>1860</v>
      </c>
    </row>
    <row r="796" spans="1:6" ht="12.75">
      <c r="A796" s="57" t="s">
        <v>1972</v>
      </c>
      <c r="B796" s="14">
        <v>6</v>
      </c>
      <c r="C796" s="14">
        <v>7</v>
      </c>
      <c r="D796" s="14">
        <v>17</v>
      </c>
      <c r="E796" s="51">
        <v>9662.8</v>
      </c>
      <c r="F796" s="56" t="s">
        <v>1861</v>
      </c>
    </row>
    <row r="797" spans="1:6" ht="12.75">
      <c r="A797" s="56" t="s">
        <v>1978</v>
      </c>
      <c r="B797" s="14">
        <v>6</v>
      </c>
      <c r="C797" s="14">
        <v>7</v>
      </c>
      <c r="D797" s="14">
        <v>8</v>
      </c>
      <c r="E797" s="51">
        <v>4955.52</v>
      </c>
      <c r="F797" s="56" t="s">
        <v>477</v>
      </c>
    </row>
    <row r="798" spans="1:6" ht="12.75">
      <c r="A798" s="57" t="s">
        <v>1568</v>
      </c>
      <c r="B798" s="14">
        <v>6</v>
      </c>
      <c r="C798" s="14">
        <v>7</v>
      </c>
      <c r="D798" s="14">
        <v>43</v>
      </c>
      <c r="E798" s="51">
        <v>44742.36</v>
      </c>
      <c r="F798" s="56" t="s">
        <v>1632</v>
      </c>
    </row>
    <row r="799" spans="1:6" ht="12.75">
      <c r="A799" s="56" t="s">
        <v>207</v>
      </c>
      <c r="B799" s="14">
        <v>6</v>
      </c>
      <c r="C799" s="14">
        <v>7</v>
      </c>
      <c r="D799" s="14">
        <v>6</v>
      </c>
      <c r="E799" s="51">
        <v>42655.8</v>
      </c>
      <c r="F799" s="56" t="s">
        <v>1601</v>
      </c>
    </row>
    <row r="800" spans="1:6" ht="12.75">
      <c r="A800" s="56" t="s">
        <v>1756</v>
      </c>
      <c r="B800" s="14">
        <v>6</v>
      </c>
      <c r="C800" s="14">
        <v>7</v>
      </c>
      <c r="D800" s="14">
        <v>6</v>
      </c>
      <c r="E800" s="51">
        <v>5055.6</v>
      </c>
      <c r="F800" s="56" t="s">
        <v>1600</v>
      </c>
    </row>
    <row r="801" spans="1:6" ht="12.75">
      <c r="A801" s="56" t="s">
        <v>891</v>
      </c>
      <c r="B801" s="14">
        <v>6</v>
      </c>
      <c r="C801" s="14">
        <v>7</v>
      </c>
      <c r="D801" s="14">
        <v>11</v>
      </c>
      <c r="E801" s="51">
        <v>2909.28</v>
      </c>
      <c r="F801" s="56" t="s">
        <v>1862</v>
      </c>
    </row>
    <row r="802" spans="1:6" ht="12.75">
      <c r="A802" s="56" t="s">
        <v>1727</v>
      </c>
      <c r="B802" s="14">
        <v>6</v>
      </c>
      <c r="C802" s="14">
        <v>7</v>
      </c>
      <c r="D802" s="14">
        <v>25</v>
      </c>
      <c r="E802" s="51">
        <v>4959</v>
      </c>
      <c r="F802" s="56" t="s">
        <v>1863</v>
      </c>
    </row>
    <row r="803" spans="1:6" ht="12.75">
      <c r="A803" s="59" t="s">
        <v>1864</v>
      </c>
      <c r="B803" s="14">
        <v>6</v>
      </c>
      <c r="C803" s="14">
        <v>7</v>
      </c>
      <c r="D803" s="14">
        <v>9</v>
      </c>
      <c r="E803" s="51">
        <v>13895.64</v>
      </c>
      <c r="F803" s="56" t="s">
        <v>1865</v>
      </c>
    </row>
    <row r="804" spans="1:6" ht="12.75">
      <c r="A804" s="56" t="s">
        <v>686</v>
      </c>
      <c r="B804" s="14">
        <v>6</v>
      </c>
      <c r="C804" s="14">
        <v>7</v>
      </c>
      <c r="D804" s="14">
        <v>60</v>
      </c>
      <c r="E804" s="51">
        <v>11520</v>
      </c>
      <c r="F804" s="56" t="s">
        <v>1866</v>
      </c>
    </row>
    <row r="805" spans="1:6" ht="12.75">
      <c r="A805" s="56" t="s">
        <v>1729</v>
      </c>
      <c r="B805" s="14">
        <v>6</v>
      </c>
      <c r="C805" s="14">
        <v>7</v>
      </c>
      <c r="D805" s="14">
        <v>41</v>
      </c>
      <c r="E805" s="51">
        <v>6753.52</v>
      </c>
      <c r="F805" s="56" t="s">
        <v>1786</v>
      </c>
    </row>
    <row r="806" spans="1:6" ht="12.75">
      <c r="A806" s="56" t="s">
        <v>1625</v>
      </c>
      <c r="B806" s="14">
        <v>6</v>
      </c>
      <c r="C806" s="14">
        <v>7</v>
      </c>
      <c r="D806" s="14">
        <v>15</v>
      </c>
      <c r="E806" s="51">
        <v>11275.2</v>
      </c>
      <c r="F806" s="56" t="s">
        <v>1867</v>
      </c>
    </row>
    <row r="807" spans="1:6" ht="12.75">
      <c r="A807" s="56" t="s">
        <v>908</v>
      </c>
      <c r="B807" s="14">
        <v>6</v>
      </c>
      <c r="C807" s="14">
        <v>7</v>
      </c>
      <c r="D807" s="14">
        <v>15</v>
      </c>
      <c r="E807" s="51">
        <v>9187.2</v>
      </c>
      <c r="F807" s="56" t="s">
        <v>1788</v>
      </c>
    </row>
    <row r="808" spans="1:6" ht="12.75">
      <c r="A808" s="57" t="s">
        <v>1543</v>
      </c>
      <c r="B808" s="14">
        <v>6</v>
      </c>
      <c r="C808" s="14">
        <v>7</v>
      </c>
      <c r="D808" s="14">
        <v>2000</v>
      </c>
      <c r="E808" s="51">
        <v>366560</v>
      </c>
      <c r="F808" s="56" t="s">
        <v>1868</v>
      </c>
    </row>
    <row r="809" spans="1:6" ht="12.75">
      <c r="A809" s="57" t="s">
        <v>1831</v>
      </c>
      <c r="B809" s="14">
        <v>6</v>
      </c>
      <c r="C809" s="14">
        <v>7</v>
      </c>
      <c r="D809" s="14">
        <v>5</v>
      </c>
      <c r="E809" s="51">
        <v>6519.2</v>
      </c>
      <c r="F809" s="56" t="s">
        <v>1764</v>
      </c>
    </row>
    <row r="810" spans="1:6" ht="12.75">
      <c r="A810" s="56" t="s">
        <v>652</v>
      </c>
      <c r="B810" s="14">
        <v>6</v>
      </c>
      <c r="C810" s="14">
        <v>7</v>
      </c>
      <c r="D810" s="14">
        <v>30</v>
      </c>
      <c r="E810" s="51">
        <v>24464.4</v>
      </c>
      <c r="F810" s="56" t="s">
        <v>1765</v>
      </c>
    </row>
    <row r="811" spans="1:6" ht="12.75">
      <c r="A811" s="56" t="s">
        <v>1617</v>
      </c>
      <c r="B811" s="14">
        <v>6</v>
      </c>
      <c r="C811" s="14">
        <v>7</v>
      </c>
      <c r="D811" s="14">
        <v>10</v>
      </c>
      <c r="E811" s="51">
        <v>9570</v>
      </c>
      <c r="F811" s="56" t="s">
        <v>1869</v>
      </c>
    </row>
    <row r="812" spans="1:6" ht="12.75">
      <c r="A812" s="56" t="s">
        <v>1591</v>
      </c>
      <c r="B812" s="14">
        <v>6</v>
      </c>
      <c r="C812" s="14">
        <v>7</v>
      </c>
      <c r="D812" s="14">
        <v>300</v>
      </c>
      <c r="E812" s="51">
        <v>79344</v>
      </c>
      <c r="F812" s="58" t="s">
        <v>1862</v>
      </c>
    </row>
    <row r="813" spans="1:6" ht="12.75">
      <c r="A813" s="56" t="s">
        <v>1625</v>
      </c>
      <c r="B813" s="14">
        <v>6</v>
      </c>
      <c r="C813" s="14">
        <v>7</v>
      </c>
      <c r="D813" s="14">
        <v>20</v>
      </c>
      <c r="E813" s="51">
        <v>15033.6</v>
      </c>
      <c r="F813" s="58" t="s">
        <v>1867</v>
      </c>
    </row>
    <row r="814" spans="1:6" ht="12.75">
      <c r="A814" s="57" t="s">
        <v>1651</v>
      </c>
      <c r="B814" s="14">
        <v>6</v>
      </c>
      <c r="C814" s="14">
        <v>7</v>
      </c>
      <c r="D814" s="14">
        <v>30</v>
      </c>
      <c r="E814" s="51">
        <v>37305.6</v>
      </c>
      <c r="F814" s="58" t="s">
        <v>1870</v>
      </c>
    </row>
    <row r="815" spans="1:6" ht="12.75">
      <c r="A815" s="60" t="s">
        <v>1871</v>
      </c>
      <c r="B815" s="14">
        <v>6</v>
      </c>
      <c r="C815" s="14">
        <v>7</v>
      </c>
      <c r="D815" s="14">
        <v>20</v>
      </c>
      <c r="E815" s="51">
        <v>32248</v>
      </c>
      <c r="F815" s="58" t="s">
        <v>1872</v>
      </c>
    </row>
    <row r="816" spans="1:6" ht="12.75">
      <c r="A816" s="56" t="s">
        <v>1622</v>
      </c>
      <c r="B816" s="14">
        <v>6</v>
      </c>
      <c r="C816" s="14">
        <v>7</v>
      </c>
      <c r="D816" s="14">
        <v>20</v>
      </c>
      <c r="E816" s="51">
        <v>37700</v>
      </c>
      <c r="F816" s="58" t="s">
        <v>1873</v>
      </c>
    </row>
    <row r="817" spans="1:6" ht="12.75">
      <c r="A817" s="56" t="s">
        <v>1874</v>
      </c>
      <c r="B817" s="14">
        <v>6</v>
      </c>
      <c r="C817" s="14">
        <v>7</v>
      </c>
      <c r="D817" s="14">
        <v>50</v>
      </c>
      <c r="E817" s="51">
        <v>59740</v>
      </c>
      <c r="F817" s="58" t="s">
        <v>1875</v>
      </c>
    </row>
    <row r="818" spans="1:6" ht="12.75">
      <c r="A818" s="56" t="s">
        <v>1876</v>
      </c>
      <c r="B818" s="14">
        <v>6</v>
      </c>
      <c r="C818" s="14">
        <v>7</v>
      </c>
      <c r="D818" s="14">
        <v>18</v>
      </c>
      <c r="E818" s="51">
        <v>25076.88</v>
      </c>
      <c r="F818" s="58" t="s">
        <v>1877</v>
      </c>
    </row>
    <row r="819" spans="1:6" ht="12.75">
      <c r="A819" s="56" t="s">
        <v>1716</v>
      </c>
      <c r="B819" s="14">
        <v>6</v>
      </c>
      <c r="C819" s="14">
        <v>7</v>
      </c>
      <c r="D819" s="14">
        <v>4</v>
      </c>
      <c r="E819" s="51">
        <v>16137.92</v>
      </c>
      <c r="F819" s="58" t="s">
        <v>1717</v>
      </c>
    </row>
    <row r="820" spans="1:6" ht="12.75">
      <c r="A820" s="56" t="s">
        <v>1585</v>
      </c>
      <c r="B820" s="14">
        <v>6</v>
      </c>
      <c r="C820" s="14">
        <v>7</v>
      </c>
      <c r="D820" s="14">
        <v>3</v>
      </c>
      <c r="E820" s="51">
        <v>19790.76</v>
      </c>
      <c r="F820" s="58" t="s">
        <v>1878</v>
      </c>
    </row>
    <row r="821" spans="1:6" ht="12.75">
      <c r="A821" s="60" t="s">
        <v>1801</v>
      </c>
      <c r="B821" s="14">
        <v>6</v>
      </c>
      <c r="C821" s="14">
        <v>7</v>
      </c>
      <c r="D821" s="14">
        <v>5</v>
      </c>
      <c r="E821" s="51">
        <v>4129.6</v>
      </c>
      <c r="F821" s="58" t="s">
        <v>1879</v>
      </c>
    </row>
    <row r="822" spans="1:6" ht="12.75">
      <c r="A822" s="56" t="s">
        <v>87</v>
      </c>
      <c r="B822" s="14">
        <v>6</v>
      </c>
      <c r="C822" s="14">
        <v>7</v>
      </c>
      <c r="D822" s="14">
        <v>2</v>
      </c>
      <c r="E822" s="51">
        <v>8103.76</v>
      </c>
      <c r="F822" s="58" t="s">
        <v>1880</v>
      </c>
    </row>
    <row r="823" spans="1:6" ht="12.75">
      <c r="A823" s="56" t="s">
        <v>1674</v>
      </c>
      <c r="B823" s="14">
        <v>6</v>
      </c>
      <c r="C823" s="14">
        <v>7</v>
      </c>
      <c r="D823" s="14">
        <v>150</v>
      </c>
      <c r="E823" s="51">
        <v>9222</v>
      </c>
      <c r="F823" s="58" t="s">
        <v>1881</v>
      </c>
    </row>
    <row r="824" spans="1:6" ht="12.75">
      <c r="A824" s="56" t="s">
        <v>1716</v>
      </c>
      <c r="B824" s="14">
        <v>6</v>
      </c>
      <c r="C824" s="14">
        <v>7</v>
      </c>
      <c r="D824" s="14">
        <v>10</v>
      </c>
      <c r="E824" s="51">
        <v>15613.6</v>
      </c>
      <c r="F824" s="58" t="s">
        <v>1740</v>
      </c>
    </row>
    <row r="825" spans="1:6" ht="12.75">
      <c r="A825" s="56" t="s">
        <v>5</v>
      </c>
      <c r="B825" s="14">
        <v>6</v>
      </c>
      <c r="C825" s="14">
        <v>7</v>
      </c>
      <c r="D825" s="14">
        <v>6</v>
      </c>
      <c r="E825" s="51">
        <v>8289.36</v>
      </c>
      <c r="F825" s="58" t="s">
        <v>1882</v>
      </c>
    </row>
    <row r="826" spans="1:6" ht="12.75">
      <c r="A826" s="56" t="s">
        <v>1718</v>
      </c>
      <c r="B826" s="14">
        <v>6</v>
      </c>
      <c r="C826" s="14">
        <v>7</v>
      </c>
      <c r="D826" s="14">
        <v>30</v>
      </c>
      <c r="E826" s="51">
        <v>9813.6</v>
      </c>
      <c r="F826" s="58" t="s">
        <v>1883</v>
      </c>
    </row>
    <row r="827" spans="1:6" ht="12.75">
      <c r="A827" s="60" t="s">
        <v>1610</v>
      </c>
      <c r="B827" s="14">
        <v>6</v>
      </c>
      <c r="C827" s="14">
        <v>7</v>
      </c>
      <c r="D827" s="14">
        <v>9</v>
      </c>
      <c r="E827" s="51">
        <v>6660.72</v>
      </c>
      <c r="F827" s="58" t="s">
        <v>1884</v>
      </c>
    </row>
    <row r="828" spans="1:6" ht="12.75">
      <c r="A828" s="56" t="s">
        <v>1885</v>
      </c>
      <c r="B828" s="14">
        <v>6</v>
      </c>
      <c r="C828" s="14">
        <v>7</v>
      </c>
      <c r="D828" s="14">
        <v>2</v>
      </c>
      <c r="E828" s="51">
        <v>3259.6</v>
      </c>
      <c r="F828" s="56" t="s">
        <v>1886</v>
      </c>
    </row>
    <row r="829" spans="1:6" ht="12.75">
      <c r="A829" s="57" t="s">
        <v>1205</v>
      </c>
      <c r="B829" s="14">
        <v>6</v>
      </c>
      <c r="C829" s="14">
        <v>7</v>
      </c>
      <c r="D829" s="14">
        <v>2</v>
      </c>
      <c r="E829" s="51">
        <v>92568</v>
      </c>
      <c r="F829" s="56" t="s">
        <v>1887</v>
      </c>
    </row>
    <row r="830" spans="1:6" ht="12.75">
      <c r="A830" s="57" t="s">
        <v>1622</v>
      </c>
      <c r="B830" s="14">
        <v>6</v>
      </c>
      <c r="C830" s="14">
        <v>7</v>
      </c>
      <c r="D830" s="14">
        <v>35</v>
      </c>
      <c r="E830" s="51">
        <v>54485.2</v>
      </c>
      <c r="F830" s="56" t="s">
        <v>1888</v>
      </c>
    </row>
    <row r="831" spans="1:6" ht="12.75">
      <c r="A831" s="57" t="s">
        <v>1591</v>
      </c>
      <c r="B831" s="14">
        <v>6</v>
      </c>
      <c r="C831" s="14">
        <v>7</v>
      </c>
      <c r="D831" s="14">
        <v>15</v>
      </c>
      <c r="E831" s="51">
        <v>6403.2</v>
      </c>
      <c r="F831" s="56" t="s">
        <v>1758</v>
      </c>
    </row>
    <row r="832" spans="1:6" ht="12.75">
      <c r="A832" s="57" t="s">
        <v>1591</v>
      </c>
      <c r="B832" s="14">
        <v>6</v>
      </c>
      <c r="C832" s="14">
        <v>7</v>
      </c>
      <c r="D832" s="14">
        <v>15</v>
      </c>
      <c r="E832" s="51">
        <v>6403.2</v>
      </c>
      <c r="F832" s="56" t="s">
        <v>1889</v>
      </c>
    </row>
    <row r="833" spans="1:6" ht="12.75">
      <c r="A833" s="57" t="s">
        <v>1613</v>
      </c>
      <c r="B833" s="14">
        <v>6</v>
      </c>
      <c r="C833" s="14">
        <v>7</v>
      </c>
      <c r="D833" s="14">
        <v>1</v>
      </c>
      <c r="E833" s="51">
        <v>389655.6</v>
      </c>
      <c r="F833" s="56" t="s">
        <v>1890</v>
      </c>
    </row>
    <row r="834" spans="1:6" ht="12.75">
      <c r="A834" s="57" t="s">
        <v>1613</v>
      </c>
      <c r="B834" s="14">
        <v>6</v>
      </c>
      <c r="C834" s="14">
        <v>7</v>
      </c>
      <c r="D834" s="14">
        <v>1</v>
      </c>
      <c r="E834" s="51">
        <v>50355.6</v>
      </c>
      <c r="F834" s="56" t="s">
        <v>1891</v>
      </c>
    </row>
    <row r="835" spans="1:6" ht="12.75">
      <c r="A835" s="57" t="s">
        <v>1617</v>
      </c>
      <c r="B835" s="14">
        <v>6</v>
      </c>
      <c r="C835" s="14">
        <v>7</v>
      </c>
      <c r="D835" s="14">
        <v>12</v>
      </c>
      <c r="E835" s="51">
        <v>11553.6</v>
      </c>
      <c r="F835" s="56" t="s">
        <v>1892</v>
      </c>
    </row>
    <row r="836" spans="1:6" ht="12.75">
      <c r="A836" s="57" t="s">
        <v>1972</v>
      </c>
      <c r="B836" s="14">
        <v>6</v>
      </c>
      <c r="C836" s="14">
        <v>7</v>
      </c>
      <c r="D836" s="14">
        <v>24</v>
      </c>
      <c r="E836" s="51">
        <v>20490.24</v>
      </c>
      <c r="F836" s="56" t="s">
        <v>1779</v>
      </c>
    </row>
    <row r="837" spans="1:6" ht="12.75">
      <c r="A837" s="57" t="s">
        <v>1568</v>
      </c>
      <c r="B837" s="14">
        <v>6</v>
      </c>
      <c r="C837" s="14">
        <v>7</v>
      </c>
      <c r="D837" s="14">
        <v>36</v>
      </c>
      <c r="E837" s="51">
        <v>34911.36</v>
      </c>
      <c r="F837" s="56" t="s">
        <v>1632</v>
      </c>
    </row>
    <row r="838" spans="1:6" ht="12.75">
      <c r="A838" s="57" t="s">
        <v>1893</v>
      </c>
      <c r="B838" s="14">
        <v>6</v>
      </c>
      <c r="C838" s="14">
        <v>7</v>
      </c>
      <c r="D838" s="14">
        <v>1</v>
      </c>
      <c r="E838" s="51">
        <v>494.16</v>
      </c>
      <c r="F838" s="56" t="s">
        <v>95</v>
      </c>
    </row>
    <row r="839" spans="1:6" ht="12.75">
      <c r="A839" s="57" t="s">
        <v>609</v>
      </c>
      <c r="B839" s="14">
        <v>6</v>
      </c>
      <c r="C839" s="14">
        <v>7</v>
      </c>
      <c r="D839" s="14">
        <v>28</v>
      </c>
      <c r="E839" s="51">
        <v>227360</v>
      </c>
      <c r="F839" s="56" t="s">
        <v>1784</v>
      </c>
    </row>
    <row r="840" spans="1:6" ht="12.75">
      <c r="A840" s="57" t="s">
        <v>1840</v>
      </c>
      <c r="B840" s="14">
        <v>6</v>
      </c>
      <c r="C840" s="14">
        <v>7</v>
      </c>
      <c r="D840" s="14">
        <v>5</v>
      </c>
      <c r="E840" s="51">
        <v>6496</v>
      </c>
      <c r="F840" s="56" t="s">
        <v>1612</v>
      </c>
    </row>
    <row r="841" spans="1:6" ht="12.75">
      <c r="A841" s="57" t="s">
        <v>1648</v>
      </c>
      <c r="B841" s="14">
        <v>6</v>
      </c>
      <c r="C841" s="14">
        <v>7</v>
      </c>
      <c r="D841" s="14">
        <v>10</v>
      </c>
      <c r="E841" s="51">
        <v>9465.6</v>
      </c>
      <c r="F841" s="56" t="s">
        <v>1894</v>
      </c>
    </row>
    <row r="842" spans="1:6" ht="12.75">
      <c r="A842" s="57" t="s">
        <v>1716</v>
      </c>
      <c r="B842" s="14">
        <v>6</v>
      </c>
      <c r="C842" s="14">
        <v>7</v>
      </c>
      <c r="D842" s="14">
        <v>2</v>
      </c>
      <c r="E842" s="51">
        <v>30624</v>
      </c>
      <c r="F842" s="56" t="s">
        <v>1895</v>
      </c>
    </row>
    <row r="843" spans="1:6" ht="12.75">
      <c r="A843" s="57" t="s">
        <v>1566</v>
      </c>
      <c r="B843" s="14">
        <v>6</v>
      </c>
      <c r="C843" s="14">
        <v>7</v>
      </c>
      <c r="D843" s="14">
        <v>2</v>
      </c>
      <c r="E843" s="51">
        <v>6751.2</v>
      </c>
      <c r="F843" s="56" t="s">
        <v>1896</v>
      </c>
    </row>
    <row r="844" spans="1:6" ht="12.75">
      <c r="A844" s="57" t="s">
        <v>1992</v>
      </c>
      <c r="B844" s="14">
        <v>6</v>
      </c>
      <c r="C844" s="14">
        <v>7</v>
      </c>
      <c r="D844" s="14">
        <v>5</v>
      </c>
      <c r="E844" s="51">
        <v>1716.8</v>
      </c>
      <c r="F844" s="56" t="s">
        <v>1658</v>
      </c>
    </row>
    <row r="845" spans="1:6" ht="12.75">
      <c r="A845" s="57" t="s">
        <v>1897</v>
      </c>
      <c r="B845" s="14">
        <v>6</v>
      </c>
      <c r="C845" s="14">
        <v>7</v>
      </c>
      <c r="D845" s="14">
        <v>10</v>
      </c>
      <c r="E845" s="51">
        <v>1032.4</v>
      </c>
      <c r="F845" s="56" t="s">
        <v>1898</v>
      </c>
    </row>
    <row r="846" spans="1:6" ht="12.75">
      <c r="A846" s="57" t="s">
        <v>1674</v>
      </c>
      <c r="B846" s="14">
        <v>6</v>
      </c>
      <c r="C846" s="14">
        <v>7</v>
      </c>
      <c r="D846" s="14">
        <v>100</v>
      </c>
      <c r="E846" s="51">
        <v>5800</v>
      </c>
      <c r="F846" s="56" t="s">
        <v>1881</v>
      </c>
    </row>
    <row r="847" spans="1:6" ht="12.75">
      <c r="A847" s="56" t="s">
        <v>1992</v>
      </c>
      <c r="B847" s="14">
        <v>6</v>
      </c>
      <c r="C847" s="14">
        <v>7</v>
      </c>
      <c r="D847" s="14">
        <v>12</v>
      </c>
      <c r="E847" s="51">
        <v>5818.56</v>
      </c>
      <c r="F847" s="56" t="s">
        <v>1899</v>
      </c>
    </row>
    <row r="848" spans="1:6" ht="12.75">
      <c r="A848" s="56" t="s">
        <v>1801</v>
      </c>
      <c r="B848" s="14">
        <v>6</v>
      </c>
      <c r="C848" s="14">
        <v>7</v>
      </c>
      <c r="D848" s="14">
        <v>12</v>
      </c>
      <c r="E848" s="51">
        <v>7850.88</v>
      </c>
      <c r="F848" s="56" t="s">
        <v>1900</v>
      </c>
    </row>
    <row r="849" spans="1:6" ht="12.75">
      <c r="A849" s="56" t="s">
        <v>1655</v>
      </c>
      <c r="B849" s="14">
        <v>6</v>
      </c>
      <c r="C849" s="14">
        <v>7</v>
      </c>
      <c r="D849" s="14">
        <v>12</v>
      </c>
      <c r="E849" s="51">
        <v>12834.24</v>
      </c>
      <c r="F849" s="56" t="s">
        <v>1901</v>
      </c>
    </row>
    <row r="850" spans="1:6" ht="12.75">
      <c r="A850" s="56" t="s">
        <v>1902</v>
      </c>
      <c r="B850" s="14">
        <v>6</v>
      </c>
      <c r="C850" s="14">
        <v>7</v>
      </c>
      <c r="D850" s="14">
        <v>6</v>
      </c>
      <c r="E850" s="51">
        <v>6417.12</v>
      </c>
      <c r="F850" s="56" t="s">
        <v>1903</v>
      </c>
    </row>
    <row r="851" spans="1:6" ht="12.75">
      <c r="A851" s="56" t="s">
        <v>1904</v>
      </c>
      <c r="B851" s="14">
        <v>6</v>
      </c>
      <c r="C851" s="14">
        <v>7</v>
      </c>
      <c r="D851" s="14">
        <v>6</v>
      </c>
      <c r="E851" s="51">
        <v>44544</v>
      </c>
      <c r="F851" s="56" t="s">
        <v>1905</v>
      </c>
    </row>
    <row r="852" spans="1:6" ht="12.75">
      <c r="A852" s="56" t="s">
        <v>1906</v>
      </c>
      <c r="B852" s="14">
        <v>6</v>
      </c>
      <c r="C852" s="14">
        <v>7</v>
      </c>
      <c r="D852" s="14">
        <v>1</v>
      </c>
      <c r="E852" s="51">
        <v>60840</v>
      </c>
      <c r="F852" s="56" t="s">
        <v>1907</v>
      </c>
    </row>
    <row r="853" spans="1:6" ht="12.75">
      <c r="A853" s="56" t="s">
        <v>1908</v>
      </c>
      <c r="B853" s="14">
        <v>6</v>
      </c>
      <c r="C853" s="14">
        <v>7</v>
      </c>
      <c r="D853" s="14">
        <v>1</v>
      </c>
      <c r="E853" s="51">
        <v>17550</v>
      </c>
      <c r="F853" s="56" t="s">
        <v>1909</v>
      </c>
    </row>
    <row r="854" spans="1:6" ht="12.75">
      <c r="A854" s="60" t="s">
        <v>136</v>
      </c>
      <c r="B854" s="14">
        <v>6</v>
      </c>
      <c r="C854" s="14">
        <v>7</v>
      </c>
      <c r="D854" s="14">
        <v>5</v>
      </c>
      <c r="E854" s="51">
        <v>30320</v>
      </c>
      <c r="F854" s="56" t="s">
        <v>1910</v>
      </c>
    </row>
    <row r="855" spans="1:6" ht="12.75">
      <c r="A855" s="56" t="s">
        <v>857</v>
      </c>
      <c r="B855" s="14">
        <v>6</v>
      </c>
      <c r="C855" s="14">
        <v>7</v>
      </c>
      <c r="D855" s="14">
        <v>2</v>
      </c>
      <c r="E855" s="51">
        <v>8658.24</v>
      </c>
      <c r="F855" s="56" t="s">
        <v>1911</v>
      </c>
    </row>
    <row r="856" spans="1:6" ht="12.75">
      <c r="A856" s="56" t="s">
        <v>1876</v>
      </c>
      <c r="B856" s="14">
        <v>6</v>
      </c>
      <c r="C856" s="14">
        <v>7</v>
      </c>
      <c r="D856" s="14">
        <v>12</v>
      </c>
      <c r="E856" s="51">
        <v>33936.96</v>
      </c>
      <c r="F856" s="56" t="s">
        <v>1912</v>
      </c>
    </row>
    <row r="857" spans="1:6" ht="12.75">
      <c r="A857" s="56" t="s">
        <v>609</v>
      </c>
      <c r="B857" s="14">
        <v>6</v>
      </c>
      <c r="C857" s="14">
        <v>7</v>
      </c>
      <c r="D857" s="14">
        <v>4</v>
      </c>
      <c r="E857" s="51">
        <v>32433.6</v>
      </c>
      <c r="F857" s="56" t="s">
        <v>1784</v>
      </c>
    </row>
    <row r="858" spans="1:6" ht="12.75">
      <c r="A858" s="56" t="s">
        <v>611</v>
      </c>
      <c r="B858" s="14">
        <v>6</v>
      </c>
      <c r="C858" s="14">
        <v>7</v>
      </c>
      <c r="D858" s="14">
        <v>1</v>
      </c>
      <c r="E858" s="51">
        <v>9268.4</v>
      </c>
      <c r="F858" s="56" t="s">
        <v>1913</v>
      </c>
    </row>
    <row r="859" spans="1:6" ht="12.75">
      <c r="A859" s="56" t="s">
        <v>1617</v>
      </c>
      <c r="B859" s="14">
        <v>6</v>
      </c>
      <c r="C859" s="14">
        <v>7</v>
      </c>
      <c r="D859" s="14">
        <v>2</v>
      </c>
      <c r="E859" s="51">
        <v>24777.6</v>
      </c>
      <c r="F859" s="56" t="s">
        <v>1914</v>
      </c>
    </row>
    <row r="860" spans="1:6" ht="12.75">
      <c r="A860" s="56" t="s">
        <v>1585</v>
      </c>
      <c r="B860" s="14">
        <v>6</v>
      </c>
      <c r="C860" s="14">
        <v>7</v>
      </c>
      <c r="D860" s="14">
        <v>1</v>
      </c>
      <c r="E860" s="51">
        <v>4176</v>
      </c>
      <c r="F860" s="56" t="s">
        <v>481</v>
      </c>
    </row>
    <row r="861" spans="1:6" ht="12.75">
      <c r="A861" s="56" t="s">
        <v>1716</v>
      </c>
      <c r="B861" s="14">
        <v>6</v>
      </c>
      <c r="C861" s="14">
        <v>7</v>
      </c>
      <c r="D861" s="14">
        <v>1</v>
      </c>
      <c r="E861" s="51">
        <v>6380</v>
      </c>
      <c r="F861" s="56" t="s">
        <v>1895</v>
      </c>
    </row>
    <row r="862" spans="1:6" ht="12.75">
      <c r="A862" s="56" t="s">
        <v>714</v>
      </c>
      <c r="B862" s="14">
        <v>6</v>
      </c>
      <c r="C862" s="14">
        <v>7</v>
      </c>
      <c r="D862" s="14">
        <v>1</v>
      </c>
      <c r="E862" s="51">
        <v>9187.2</v>
      </c>
      <c r="F862" s="56" t="s">
        <v>1915</v>
      </c>
    </row>
    <row r="863" spans="1:6" ht="12.75">
      <c r="A863" s="56" t="s">
        <v>1978</v>
      </c>
      <c r="B863" s="14">
        <v>6</v>
      </c>
      <c r="C863" s="14">
        <v>7</v>
      </c>
      <c r="D863" s="14">
        <v>1</v>
      </c>
      <c r="E863" s="51">
        <v>870</v>
      </c>
      <c r="F863" s="56" t="s">
        <v>477</v>
      </c>
    </row>
    <row r="864" spans="1:6" ht="12.75">
      <c r="A864" s="56" t="s">
        <v>1727</v>
      </c>
      <c r="B864" s="14">
        <v>6</v>
      </c>
      <c r="C864" s="14">
        <v>7</v>
      </c>
      <c r="D864" s="14">
        <v>6</v>
      </c>
      <c r="E864" s="51">
        <v>1009.2</v>
      </c>
      <c r="F864" s="56" t="s">
        <v>1863</v>
      </c>
    </row>
    <row r="865" spans="1:6" ht="12.75">
      <c r="A865" s="56" t="s">
        <v>1625</v>
      </c>
      <c r="B865" s="14">
        <v>6</v>
      </c>
      <c r="C865" s="14">
        <v>7</v>
      </c>
      <c r="D865" s="14">
        <v>17</v>
      </c>
      <c r="E865" s="51">
        <v>11832</v>
      </c>
      <c r="F865" s="56" t="s">
        <v>1916</v>
      </c>
    </row>
    <row r="866" spans="1:6" ht="12.75">
      <c r="A866" s="57" t="s">
        <v>853</v>
      </c>
      <c r="B866" s="14">
        <v>6</v>
      </c>
      <c r="C866" s="14">
        <v>7</v>
      </c>
      <c r="D866" s="14">
        <v>20</v>
      </c>
      <c r="E866" s="51">
        <v>398877.6</v>
      </c>
      <c r="F866" s="56" t="s">
        <v>1917</v>
      </c>
    </row>
    <row r="867" spans="1:6" ht="12.75">
      <c r="A867" s="57" t="s">
        <v>609</v>
      </c>
      <c r="B867" s="14">
        <v>6</v>
      </c>
      <c r="C867" s="14">
        <v>7</v>
      </c>
      <c r="D867" s="14">
        <v>20</v>
      </c>
      <c r="E867" s="51">
        <v>162400</v>
      </c>
      <c r="F867" s="56" t="s">
        <v>1918</v>
      </c>
    </row>
    <row r="868" spans="1:6" ht="12.75">
      <c r="A868" s="57" t="s">
        <v>1574</v>
      </c>
      <c r="B868" s="14">
        <v>6</v>
      </c>
      <c r="C868" s="14">
        <v>7</v>
      </c>
      <c r="D868" s="14">
        <v>4</v>
      </c>
      <c r="E868" s="51">
        <v>33547.2</v>
      </c>
      <c r="F868" s="56" t="s">
        <v>1919</v>
      </c>
    </row>
    <row r="869" spans="1:6" ht="12.75">
      <c r="A869" s="57" t="s">
        <v>1942</v>
      </c>
      <c r="B869" s="14">
        <v>6</v>
      </c>
      <c r="C869" s="14">
        <v>7</v>
      </c>
      <c r="D869" s="14">
        <v>6</v>
      </c>
      <c r="E869" s="51">
        <v>6751.2</v>
      </c>
      <c r="F869" s="56" t="s">
        <v>1920</v>
      </c>
    </row>
    <row r="870" spans="1:6" ht="12.75">
      <c r="A870" s="57" t="s">
        <v>207</v>
      </c>
      <c r="B870" s="14">
        <v>6</v>
      </c>
      <c r="C870" s="14">
        <v>7</v>
      </c>
      <c r="D870" s="14">
        <v>5</v>
      </c>
      <c r="E870" s="51">
        <v>40056.5</v>
      </c>
      <c r="F870" s="56" t="s">
        <v>1630</v>
      </c>
    </row>
    <row r="871" spans="1:6" ht="12.75">
      <c r="A871" s="57" t="s">
        <v>1686</v>
      </c>
      <c r="B871" s="14">
        <v>6</v>
      </c>
      <c r="C871" s="14">
        <v>7</v>
      </c>
      <c r="D871" s="14">
        <v>3</v>
      </c>
      <c r="E871" s="51">
        <v>7986</v>
      </c>
      <c r="F871" s="56" t="s">
        <v>1921</v>
      </c>
    </row>
    <row r="872" spans="1:6" ht="12.75">
      <c r="A872" s="57" t="s">
        <v>1688</v>
      </c>
      <c r="B872" s="14">
        <v>6</v>
      </c>
      <c r="C872" s="14">
        <v>7</v>
      </c>
      <c r="D872" s="14">
        <v>6</v>
      </c>
      <c r="E872" s="51">
        <v>3633.12</v>
      </c>
      <c r="F872" s="56" t="s">
        <v>1922</v>
      </c>
    </row>
    <row r="873" spans="1:6" ht="12.75">
      <c r="A873" s="33" t="s">
        <v>533</v>
      </c>
      <c r="B873" s="14">
        <v>6</v>
      </c>
      <c r="C873" s="14">
        <v>7</v>
      </c>
      <c r="D873" s="14">
        <v>3</v>
      </c>
      <c r="E873" s="51">
        <v>105000</v>
      </c>
      <c r="F873" s="56" t="s">
        <v>1923</v>
      </c>
    </row>
    <row r="874" spans="1:6" ht="12.75">
      <c r="A874" s="33" t="s">
        <v>533</v>
      </c>
      <c r="B874" s="14">
        <v>6</v>
      </c>
      <c r="C874" s="14">
        <v>7</v>
      </c>
      <c r="D874" s="14">
        <v>2</v>
      </c>
      <c r="E874" s="51">
        <v>42000</v>
      </c>
      <c r="F874" s="56" t="s">
        <v>1924</v>
      </c>
    </row>
    <row r="875" spans="1:6" ht="12.75">
      <c r="A875" s="33" t="s">
        <v>533</v>
      </c>
      <c r="B875" s="14">
        <v>6</v>
      </c>
      <c r="C875" s="14">
        <v>7</v>
      </c>
      <c r="D875" s="14">
        <v>3</v>
      </c>
      <c r="E875" s="51">
        <v>36000</v>
      </c>
      <c r="F875" s="56" t="s">
        <v>1925</v>
      </c>
    </row>
    <row r="876" spans="1:6" ht="12.75">
      <c r="A876" s="33" t="s">
        <v>533</v>
      </c>
      <c r="B876" s="14">
        <v>6</v>
      </c>
      <c r="C876" s="14">
        <v>7</v>
      </c>
      <c r="D876" s="14">
        <v>1</v>
      </c>
      <c r="E876" s="51">
        <v>52500</v>
      </c>
      <c r="F876" s="56" t="s">
        <v>1926</v>
      </c>
    </row>
    <row r="877" spans="1:6" ht="12.75">
      <c r="A877" s="33" t="s">
        <v>533</v>
      </c>
      <c r="B877" s="14">
        <v>6</v>
      </c>
      <c r="C877" s="14">
        <v>7</v>
      </c>
      <c r="D877" s="14">
        <v>3</v>
      </c>
      <c r="E877" s="51">
        <v>90000</v>
      </c>
      <c r="F877" s="56" t="s">
        <v>1927</v>
      </c>
    </row>
    <row r="878" spans="1:6" ht="12.75">
      <c r="A878" s="33" t="s">
        <v>533</v>
      </c>
      <c r="B878" s="14">
        <v>6</v>
      </c>
      <c r="C878" s="14">
        <v>7</v>
      </c>
      <c r="D878" s="14">
        <v>3</v>
      </c>
      <c r="E878" s="51">
        <v>270000</v>
      </c>
      <c r="F878" s="56" t="s">
        <v>1928</v>
      </c>
    </row>
    <row r="879" spans="1:6" ht="12.75">
      <c r="A879" s="57" t="s">
        <v>722</v>
      </c>
      <c r="B879" s="14">
        <v>6</v>
      </c>
      <c r="C879" s="14">
        <v>7</v>
      </c>
      <c r="D879" s="14">
        <v>15</v>
      </c>
      <c r="E879" s="51">
        <v>60000</v>
      </c>
      <c r="F879" s="56" t="s">
        <v>1929</v>
      </c>
    </row>
    <row r="880" spans="1:6" ht="12.75">
      <c r="A880" s="57" t="s">
        <v>1930</v>
      </c>
      <c r="B880" s="14">
        <v>6</v>
      </c>
      <c r="C880" s="14">
        <v>7</v>
      </c>
      <c r="D880" s="14">
        <v>15</v>
      </c>
      <c r="E880" s="51">
        <v>60000</v>
      </c>
      <c r="F880" s="56" t="s">
        <v>1931</v>
      </c>
    </row>
    <row r="881" spans="1:6" ht="12.75">
      <c r="A881" s="57" t="s">
        <v>1724</v>
      </c>
      <c r="B881" s="14">
        <v>6</v>
      </c>
      <c r="C881" s="14">
        <v>7</v>
      </c>
      <c r="D881" s="14">
        <v>2</v>
      </c>
      <c r="E881" s="51">
        <v>600000</v>
      </c>
      <c r="F881" s="58" t="s">
        <v>1932</v>
      </c>
    </row>
    <row r="882" spans="1:6" ht="12.75">
      <c r="A882" s="57" t="s">
        <v>1724</v>
      </c>
      <c r="B882" s="14">
        <v>6</v>
      </c>
      <c r="C882" s="14">
        <v>7</v>
      </c>
      <c r="D882" s="14">
        <v>2</v>
      </c>
      <c r="E882" s="51">
        <v>272730</v>
      </c>
      <c r="F882" s="58" t="s">
        <v>1933</v>
      </c>
    </row>
    <row r="883" spans="1:6" ht="12.75">
      <c r="A883" s="56" t="s">
        <v>1831</v>
      </c>
      <c r="B883" s="14">
        <v>6</v>
      </c>
      <c r="C883" s="14">
        <v>7</v>
      </c>
      <c r="D883" s="14">
        <v>2</v>
      </c>
      <c r="E883" s="51">
        <v>2184000</v>
      </c>
      <c r="F883" s="56" t="s">
        <v>1846</v>
      </c>
    </row>
    <row r="884" spans="1:6" ht="12.75">
      <c r="A884" s="56" t="s">
        <v>855</v>
      </c>
      <c r="B884" s="14">
        <v>6</v>
      </c>
      <c r="C884" s="14">
        <v>7</v>
      </c>
      <c r="D884" s="14">
        <v>6</v>
      </c>
      <c r="E884" s="51">
        <v>1133580</v>
      </c>
      <c r="F884" s="56" t="s">
        <v>96</v>
      </c>
    </row>
    <row r="885" spans="1:6" ht="12.75">
      <c r="A885" s="56" t="s">
        <v>853</v>
      </c>
      <c r="B885" s="14">
        <v>6</v>
      </c>
      <c r="C885" s="14">
        <v>7</v>
      </c>
      <c r="D885" s="14">
        <v>4</v>
      </c>
      <c r="E885" s="51">
        <v>1019800</v>
      </c>
      <c r="F885" s="56" t="s">
        <v>97</v>
      </c>
    </row>
    <row r="886" spans="1:6" ht="12.75">
      <c r="A886" s="56" t="s">
        <v>609</v>
      </c>
      <c r="B886" s="14">
        <v>6</v>
      </c>
      <c r="C886" s="14">
        <v>7</v>
      </c>
      <c r="D886" s="14">
        <v>7</v>
      </c>
      <c r="E886" s="51">
        <v>352800</v>
      </c>
      <c r="F886" s="56" t="s">
        <v>98</v>
      </c>
    </row>
    <row r="887" spans="1:6" ht="12.75">
      <c r="A887" s="56" t="s">
        <v>611</v>
      </c>
      <c r="B887" s="14">
        <v>6</v>
      </c>
      <c r="C887" s="14">
        <v>7</v>
      </c>
      <c r="D887" s="14">
        <v>3</v>
      </c>
      <c r="E887" s="51">
        <v>106680</v>
      </c>
      <c r="F887" s="56" t="s">
        <v>99</v>
      </c>
    </row>
    <row r="888" spans="1:6" ht="12.75">
      <c r="A888" s="56" t="s">
        <v>1617</v>
      </c>
      <c r="B888" s="14">
        <v>6</v>
      </c>
      <c r="C888" s="14">
        <v>7</v>
      </c>
      <c r="D888" s="14">
        <v>45</v>
      </c>
      <c r="E888" s="51">
        <v>1707750</v>
      </c>
      <c r="F888" s="56" t="s">
        <v>1850</v>
      </c>
    </row>
    <row r="889" spans="1:6" ht="12.75">
      <c r="A889" s="56" t="s">
        <v>1591</v>
      </c>
      <c r="B889" s="14">
        <v>6</v>
      </c>
      <c r="C889" s="14">
        <v>7</v>
      </c>
      <c r="D889" s="14">
        <v>20</v>
      </c>
      <c r="E889" s="51">
        <v>95760</v>
      </c>
      <c r="F889" s="56" t="s">
        <v>1851</v>
      </c>
    </row>
    <row r="890" spans="1:6" ht="12.75">
      <c r="A890" s="56" t="s">
        <v>1591</v>
      </c>
      <c r="B890" s="14">
        <v>6</v>
      </c>
      <c r="C890" s="14">
        <v>7</v>
      </c>
      <c r="D890" s="14">
        <v>12</v>
      </c>
      <c r="E890" s="51">
        <v>35568</v>
      </c>
      <c r="F890" s="56" t="s">
        <v>1852</v>
      </c>
    </row>
    <row r="891" spans="1:6" ht="12.75">
      <c r="A891" s="56" t="s">
        <v>1774</v>
      </c>
      <c r="B891" s="14">
        <v>6</v>
      </c>
      <c r="C891" s="14">
        <v>7</v>
      </c>
      <c r="D891" s="14">
        <v>12</v>
      </c>
      <c r="E891" s="51">
        <v>79716</v>
      </c>
      <c r="F891" s="56" t="s">
        <v>1853</v>
      </c>
    </row>
    <row r="892" spans="1:6" ht="12.75">
      <c r="A892" s="56" t="s">
        <v>1610</v>
      </c>
      <c r="B892" s="14">
        <v>6</v>
      </c>
      <c r="C892" s="14">
        <v>7</v>
      </c>
      <c r="D892" s="14">
        <v>12</v>
      </c>
      <c r="E892" s="51">
        <v>99528</v>
      </c>
      <c r="F892" s="56" t="s">
        <v>1854</v>
      </c>
    </row>
    <row r="893" spans="1:6" ht="12.75">
      <c r="A893" s="56" t="s">
        <v>1855</v>
      </c>
      <c r="B893" s="14">
        <v>6</v>
      </c>
      <c r="C893" s="14">
        <v>7</v>
      </c>
      <c r="D893" s="14">
        <v>12</v>
      </c>
      <c r="E893" s="51">
        <v>12861.6</v>
      </c>
      <c r="F893" s="56" t="s">
        <v>100</v>
      </c>
    </row>
    <row r="894" spans="1:6" ht="12.75">
      <c r="A894" s="56" t="s">
        <v>1620</v>
      </c>
      <c r="B894" s="14">
        <v>6</v>
      </c>
      <c r="C894" s="14">
        <v>7</v>
      </c>
      <c r="D894" s="14">
        <v>5</v>
      </c>
      <c r="E894" s="51">
        <v>3149.4</v>
      </c>
      <c r="F894" s="56" t="s">
        <v>101</v>
      </c>
    </row>
    <row r="895" spans="1:6" ht="12.75">
      <c r="A895" s="56" t="s">
        <v>1770</v>
      </c>
      <c r="B895" s="14">
        <v>6</v>
      </c>
      <c r="C895" s="14">
        <v>7</v>
      </c>
      <c r="D895" s="14">
        <v>8</v>
      </c>
      <c r="E895" s="51">
        <v>22188.48</v>
      </c>
      <c r="F895" s="56" t="s">
        <v>1771</v>
      </c>
    </row>
    <row r="896" spans="1:6" ht="12.75">
      <c r="A896" s="56" t="s">
        <v>1772</v>
      </c>
      <c r="B896" s="14">
        <v>6</v>
      </c>
      <c r="C896" s="14">
        <v>7</v>
      </c>
      <c r="D896" s="14">
        <v>8</v>
      </c>
      <c r="E896" s="51">
        <v>22188.48</v>
      </c>
      <c r="F896" s="56" t="s">
        <v>1773</v>
      </c>
    </row>
    <row r="897" spans="1:6" ht="12.75">
      <c r="A897" s="56" t="s">
        <v>1774</v>
      </c>
      <c r="B897" s="14">
        <v>6</v>
      </c>
      <c r="C897" s="14">
        <v>7</v>
      </c>
      <c r="D897" s="14">
        <v>6</v>
      </c>
      <c r="E897" s="51">
        <v>3556.56</v>
      </c>
      <c r="F897" s="56" t="s">
        <v>102</v>
      </c>
    </row>
    <row r="898" spans="1:6" ht="12.75">
      <c r="A898" s="56" t="s">
        <v>1610</v>
      </c>
      <c r="B898" s="14">
        <v>6</v>
      </c>
      <c r="C898" s="14">
        <v>7</v>
      </c>
      <c r="D898" s="14">
        <v>6</v>
      </c>
      <c r="E898" s="51">
        <v>4440.48</v>
      </c>
      <c r="F898" s="56" t="s">
        <v>103</v>
      </c>
    </row>
    <row r="899" spans="1:6" ht="12.75">
      <c r="A899" s="56" t="s">
        <v>1972</v>
      </c>
      <c r="B899" s="14">
        <v>6</v>
      </c>
      <c r="C899" s="14">
        <v>7</v>
      </c>
      <c r="D899" s="14">
        <v>10</v>
      </c>
      <c r="E899" s="51">
        <v>5684</v>
      </c>
      <c r="F899" s="56" t="s">
        <v>1779</v>
      </c>
    </row>
    <row r="900" spans="1:6" ht="12.75">
      <c r="A900" s="56" t="s">
        <v>1978</v>
      </c>
      <c r="B900" s="14">
        <v>6</v>
      </c>
      <c r="C900" s="14">
        <v>7</v>
      </c>
      <c r="D900" s="14">
        <v>6</v>
      </c>
      <c r="E900" s="51">
        <v>3716.64</v>
      </c>
      <c r="F900" s="56" t="s">
        <v>1739</v>
      </c>
    </row>
    <row r="901" spans="1:6" ht="12.75">
      <c r="A901" s="56" t="s">
        <v>891</v>
      </c>
      <c r="B901" s="14">
        <v>6</v>
      </c>
      <c r="C901" s="14">
        <v>7</v>
      </c>
      <c r="D901" s="14">
        <v>10</v>
      </c>
      <c r="E901" s="51">
        <v>2644.8</v>
      </c>
      <c r="F901" s="56" t="s">
        <v>1862</v>
      </c>
    </row>
    <row r="902" spans="1:6" ht="12.75">
      <c r="A902" s="56" t="s">
        <v>1943</v>
      </c>
      <c r="B902" s="14">
        <v>6</v>
      </c>
      <c r="C902" s="14">
        <v>7</v>
      </c>
      <c r="D902" s="14">
        <v>10</v>
      </c>
      <c r="E902" s="51">
        <v>1983.6</v>
      </c>
      <c r="F902" s="56" t="s">
        <v>1863</v>
      </c>
    </row>
    <row r="903" spans="1:6" ht="12.75">
      <c r="A903" s="56" t="s">
        <v>686</v>
      </c>
      <c r="B903" s="14">
        <v>6</v>
      </c>
      <c r="C903" s="14">
        <v>7</v>
      </c>
      <c r="D903" s="14">
        <v>10</v>
      </c>
      <c r="E903" s="51">
        <v>1920</v>
      </c>
      <c r="F903" s="56" t="s">
        <v>1785</v>
      </c>
    </row>
    <row r="904" spans="1:6" ht="12.75">
      <c r="A904" s="56" t="s">
        <v>1729</v>
      </c>
      <c r="B904" s="14">
        <v>6</v>
      </c>
      <c r="C904" s="14">
        <v>7</v>
      </c>
      <c r="D904" s="14">
        <v>10</v>
      </c>
      <c r="E904" s="51">
        <v>1647.2</v>
      </c>
      <c r="F904" s="56" t="s">
        <v>104</v>
      </c>
    </row>
    <row r="905" spans="1:6" ht="12.75">
      <c r="A905" s="56" t="s">
        <v>1625</v>
      </c>
      <c r="B905" s="14">
        <v>6</v>
      </c>
      <c r="C905" s="14">
        <v>7</v>
      </c>
      <c r="D905" s="14">
        <v>10</v>
      </c>
      <c r="E905" s="51">
        <v>7516.8</v>
      </c>
      <c r="F905" s="56" t="s">
        <v>1867</v>
      </c>
    </row>
    <row r="906" spans="1:6" ht="12.75">
      <c r="A906" s="56" t="s">
        <v>908</v>
      </c>
      <c r="B906" s="14">
        <v>6</v>
      </c>
      <c r="C906" s="14">
        <v>7</v>
      </c>
      <c r="D906" s="14">
        <v>10</v>
      </c>
      <c r="E906" s="51">
        <v>6124.8</v>
      </c>
      <c r="F906" s="56" t="s">
        <v>1788</v>
      </c>
    </row>
    <row r="907" spans="1:6" ht="12.75">
      <c r="A907" s="56" t="s">
        <v>105</v>
      </c>
      <c r="B907" s="14">
        <v>6</v>
      </c>
      <c r="C907" s="14">
        <v>7</v>
      </c>
      <c r="D907" s="14">
        <v>1</v>
      </c>
      <c r="E907" s="51">
        <v>41748.4</v>
      </c>
      <c r="F907" s="56" t="s">
        <v>106</v>
      </c>
    </row>
    <row r="908" spans="1:6" ht="12.75">
      <c r="A908" s="56" t="s">
        <v>1840</v>
      </c>
      <c r="B908" s="14">
        <v>6</v>
      </c>
      <c r="C908" s="14">
        <v>7</v>
      </c>
      <c r="D908" s="14">
        <v>10</v>
      </c>
      <c r="E908" s="51">
        <v>22364.8</v>
      </c>
      <c r="F908" s="56" t="s">
        <v>107</v>
      </c>
    </row>
    <row r="909" spans="1:6" ht="12.75">
      <c r="A909" s="56" t="s">
        <v>108</v>
      </c>
      <c r="B909" s="14">
        <v>6</v>
      </c>
      <c r="C909" s="14">
        <v>7</v>
      </c>
      <c r="D909" s="14">
        <v>6</v>
      </c>
      <c r="E909" s="51">
        <v>14511.6</v>
      </c>
      <c r="F909" s="56" t="s">
        <v>109</v>
      </c>
    </row>
    <row r="910" spans="1:6" ht="12.75">
      <c r="A910" s="56" t="s">
        <v>1885</v>
      </c>
      <c r="B910" s="14">
        <v>6</v>
      </c>
      <c r="C910" s="14">
        <v>7</v>
      </c>
      <c r="D910" s="14">
        <v>6</v>
      </c>
      <c r="E910" s="51">
        <v>9778.8</v>
      </c>
      <c r="F910" s="56" t="s">
        <v>1886</v>
      </c>
    </row>
    <row r="911" spans="1:6" ht="12.75">
      <c r="A911" s="56" t="s">
        <v>23</v>
      </c>
      <c r="B911" s="14">
        <v>6</v>
      </c>
      <c r="C911" s="14">
        <v>7</v>
      </c>
      <c r="D911" s="14">
        <v>18</v>
      </c>
      <c r="E911" s="51">
        <v>1628.64</v>
      </c>
      <c r="F911" s="56" t="s">
        <v>110</v>
      </c>
    </row>
    <row r="912" spans="1:6" ht="12.75">
      <c r="A912" s="56" t="s">
        <v>111</v>
      </c>
      <c r="B912" s="14">
        <v>6</v>
      </c>
      <c r="C912" s="14">
        <v>7</v>
      </c>
      <c r="D912" s="14">
        <v>20</v>
      </c>
      <c r="E912" s="51">
        <v>1577.6</v>
      </c>
      <c r="F912" s="56" t="s">
        <v>112</v>
      </c>
    </row>
    <row r="913" spans="1:6" ht="12.75">
      <c r="A913" s="56" t="s">
        <v>1674</v>
      </c>
      <c r="B913" s="14">
        <v>6</v>
      </c>
      <c r="C913" s="14">
        <v>7</v>
      </c>
      <c r="D913" s="14">
        <v>20</v>
      </c>
      <c r="E913" s="51">
        <v>1229.6</v>
      </c>
      <c r="F913" s="56" t="s">
        <v>1711</v>
      </c>
    </row>
    <row r="914" spans="1:6" ht="12.75">
      <c r="A914" s="56" t="s">
        <v>113</v>
      </c>
      <c r="B914" s="14">
        <v>6</v>
      </c>
      <c r="C914" s="14">
        <v>7</v>
      </c>
      <c r="D914" s="14">
        <v>20</v>
      </c>
      <c r="E914" s="51">
        <v>1183.2</v>
      </c>
      <c r="F914" s="56" t="s">
        <v>114</v>
      </c>
    </row>
    <row r="915" spans="1:6" ht="12.75">
      <c r="A915" s="56" t="s">
        <v>1718</v>
      </c>
      <c r="B915" s="14">
        <v>6</v>
      </c>
      <c r="C915" s="14">
        <v>7</v>
      </c>
      <c r="D915" s="14">
        <v>20</v>
      </c>
      <c r="E915" s="51">
        <v>6542.4</v>
      </c>
      <c r="F915" s="56" t="s">
        <v>115</v>
      </c>
    </row>
    <row r="916" spans="1:6" ht="12.75">
      <c r="A916" s="56" t="s">
        <v>5</v>
      </c>
      <c r="B916" s="14">
        <v>6</v>
      </c>
      <c r="C916" s="14">
        <v>7</v>
      </c>
      <c r="D916" s="14">
        <v>10</v>
      </c>
      <c r="E916" s="51">
        <v>10266</v>
      </c>
      <c r="F916" s="56" t="s">
        <v>116</v>
      </c>
    </row>
    <row r="917" spans="1:6" ht="12.75">
      <c r="A917" s="56" t="s">
        <v>652</v>
      </c>
      <c r="B917" s="14">
        <v>6</v>
      </c>
      <c r="C917" s="14">
        <v>7</v>
      </c>
      <c r="D917" s="14">
        <v>10</v>
      </c>
      <c r="E917" s="51">
        <v>8154.8</v>
      </c>
      <c r="F917" s="56" t="s">
        <v>1616</v>
      </c>
    </row>
    <row r="918" spans="1:6" ht="12.75">
      <c r="A918" s="56" t="s">
        <v>1</v>
      </c>
      <c r="B918" s="14">
        <v>6</v>
      </c>
      <c r="C918" s="14">
        <v>7</v>
      </c>
      <c r="D918" s="14">
        <v>6</v>
      </c>
      <c r="E918" s="51">
        <v>9368.16</v>
      </c>
      <c r="F918" s="56" t="s">
        <v>117</v>
      </c>
    </row>
    <row r="919" spans="1:6" ht="12.75">
      <c r="A919" s="56" t="s">
        <v>1678</v>
      </c>
      <c r="B919" s="14">
        <v>6</v>
      </c>
      <c r="C919" s="14">
        <v>7</v>
      </c>
      <c r="D919" s="14">
        <v>3</v>
      </c>
      <c r="E919" s="51">
        <v>24965.52</v>
      </c>
      <c r="F919" s="56" t="s">
        <v>118</v>
      </c>
    </row>
    <row r="920" spans="1:6" ht="12.75">
      <c r="A920" s="56" t="s">
        <v>1585</v>
      </c>
      <c r="B920" s="14">
        <v>6</v>
      </c>
      <c r="C920" s="14">
        <v>7</v>
      </c>
      <c r="D920" s="14">
        <v>3</v>
      </c>
      <c r="E920" s="51">
        <v>19790.76</v>
      </c>
      <c r="F920" s="56" t="s">
        <v>481</v>
      </c>
    </row>
    <row r="921" spans="1:6" ht="12.75">
      <c r="A921" s="56" t="s">
        <v>1876</v>
      </c>
      <c r="B921" s="14">
        <v>6</v>
      </c>
      <c r="C921" s="14">
        <v>7</v>
      </c>
      <c r="D921" s="14">
        <v>8</v>
      </c>
      <c r="E921" s="51">
        <v>11145.28</v>
      </c>
      <c r="F921" s="56" t="s">
        <v>119</v>
      </c>
    </row>
    <row r="922" spans="1:6" ht="12.75">
      <c r="A922" s="56" t="s">
        <v>1992</v>
      </c>
      <c r="B922" s="14">
        <v>6</v>
      </c>
      <c r="C922" s="14">
        <v>7</v>
      </c>
      <c r="D922" s="14">
        <v>5</v>
      </c>
      <c r="E922" s="51">
        <v>1577.6</v>
      </c>
      <c r="F922" s="56" t="s">
        <v>120</v>
      </c>
    </row>
    <row r="923" spans="1:6" ht="12.75">
      <c r="A923" s="56" t="s">
        <v>1716</v>
      </c>
      <c r="B923" s="14">
        <v>6</v>
      </c>
      <c r="C923" s="14">
        <v>7</v>
      </c>
      <c r="D923" s="14">
        <v>2</v>
      </c>
      <c r="E923" s="51">
        <v>21311.52</v>
      </c>
      <c r="F923" s="56" t="s">
        <v>1895</v>
      </c>
    </row>
    <row r="924" spans="1:6" ht="12.75">
      <c r="A924" s="57" t="s">
        <v>243</v>
      </c>
      <c r="B924" s="14">
        <v>6</v>
      </c>
      <c r="C924" s="14">
        <v>7</v>
      </c>
      <c r="D924" s="14">
        <v>50</v>
      </c>
      <c r="E924" s="51">
        <v>21866</v>
      </c>
      <c r="F924" s="56" t="s">
        <v>121</v>
      </c>
    </row>
    <row r="925" spans="1:6" ht="12.75">
      <c r="A925" s="56" t="s">
        <v>122</v>
      </c>
      <c r="B925" s="14">
        <v>6</v>
      </c>
      <c r="C925" s="14">
        <v>7</v>
      </c>
      <c r="D925" s="14">
        <v>1</v>
      </c>
      <c r="E925" s="51">
        <v>86292.4</v>
      </c>
      <c r="F925" s="56" t="s">
        <v>123</v>
      </c>
    </row>
    <row r="926" spans="1:6" ht="12.75">
      <c r="A926" s="57" t="s">
        <v>1613</v>
      </c>
      <c r="B926" s="14">
        <v>6</v>
      </c>
      <c r="C926" s="14">
        <v>7</v>
      </c>
      <c r="D926" s="14">
        <v>1</v>
      </c>
      <c r="E926" s="51">
        <v>69936.4</v>
      </c>
      <c r="F926" s="56" t="s">
        <v>124</v>
      </c>
    </row>
    <row r="927" spans="1:6" ht="12.75">
      <c r="A927" s="57" t="s">
        <v>1613</v>
      </c>
      <c r="B927" s="14">
        <v>6</v>
      </c>
      <c r="C927" s="14">
        <v>7</v>
      </c>
      <c r="D927" s="14">
        <v>1</v>
      </c>
      <c r="E927" s="51">
        <v>118320</v>
      </c>
      <c r="F927" s="56" t="s">
        <v>125</v>
      </c>
    </row>
    <row r="928" spans="1:6" ht="12.75">
      <c r="A928" s="57" t="s">
        <v>207</v>
      </c>
      <c r="B928" s="14">
        <v>6</v>
      </c>
      <c r="C928" s="14">
        <v>7</v>
      </c>
      <c r="D928" s="14">
        <v>8</v>
      </c>
      <c r="E928" s="51">
        <v>56874.4</v>
      </c>
      <c r="F928" s="56" t="s">
        <v>1630</v>
      </c>
    </row>
    <row r="929" spans="1:6" ht="12.75">
      <c r="A929" s="56" t="s">
        <v>1756</v>
      </c>
      <c r="B929" s="14">
        <v>6</v>
      </c>
      <c r="C929" s="14">
        <v>7</v>
      </c>
      <c r="D929" s="14">
        <v>6</v>
      </c>
      <c r="E929" s="51">
        <v>5055.6</v>
      </c>
      <c r="F929" s="56" t="s">
        <v>1757</v>
      </c>
    </row>
    <row r="930" spans="1:6" ht="12.75">
      <c r="A930" s="56" t="s">
        <v>126</v>
      </c>
      <c r="B930" s="14">
        <v>6</v>
      </c>
      <c r="C930" s="14">
        <v>7</v>
      </c>
      <c r="D930" s="14">
        <v>2</v>
      </c>
      <c r="E930" s="51">
        <v>5296.56</v>
      </c>
      <c r="F930" s="56" t="s">
        <v>1697</v>
      </c>
    </row>
    <row r="931" spans="1:6" ht="12.75">
      <c r="A931" s="56" t="s">
        <v>127</v>
      </c>
      <c r="B931" s="14">
        <v>6</v>
      </c>
      <c r="C931" s="14">
        <v>7</v>
      </c>
      <c r="D931" s="14">
        <v>1</v>
      </c>
      <c r="E931" s="51">
        <v>3642.4</v>
      </c>
      <c r="F931" s="56" t="s">
        <v>128</v>
      </c>
    </row>
    <row r="932" spans="1:6" ht="12.75">
      <c r="A932" s="57" t="s">
        <v>129</v>
      </c>
      <c r="B932" s="14">
        <v>6</v>
      </c>
      <c r="C932" s="14">
        <v>7</v>
      </c>
      <c r="D932" s="14">
        <v>3</v>
      </c>
      <c r="E932" s="51">
        <v>13652.04</v>
      </c>
      <c r="F932" s="56" t="s">
        <v>130</v>
      </c>
    </row>
    <row r="933" spans="1:6" ht="12.75">
      <c r="A933" s="56" t="s">
        <v>1570</v>
      </c>
      <c r="B933" s="14">
        <v>6</v>
      </c>
      <c r="C933" s="14">
        <v>7</v>
      </c>
      <c r="D933" s="14">
        <v>5</v>
      </c>
      <c r="E933" s="51">
        <v>14175.2</v>
      </c>
      <c r="F933" s="56" t="s">
        <v>131</v>
      </c>
    </row>
    <row r="934" spans="1:6" ht="12.75">
      <c r="A934" s="56" t="s">
        <v>1574</v>
      </c>
      <c r="B934" s="14">
        <v>6</v>
      </c>
      <c r="C934" s="14">
        <v>7</v>
      </c>
      <c r="D934" s="14">
        <v>3</v>
      </c>
      <c r="E934" s="51">
        <v>5909.04</v>
      </c>
      <c r="F934" s="56" t="s">
        <v>132</v>
      </c>
    </row>
    <row r="935" spans="1:6" ht="12.75">
      <c r="A935" s="57" t="s">
        <v>1576</v>
      </c>
      <c r="B935" s="14">
        <v>6</v>
      </c>
      <c r="C935" s="14">
        <v>7</v>
      </c>
      <c r="D935" s="14">
        <v>8</v>
      </c>
      <c r="E935" s="51">
        <v>4742.08</v>
      </c>
      <c r="F935" s="56" t="s">
        <v>133</v>
      </c>
    </row>
    <row r="936" spans="1:6" ht="12.75">
      <c r="A936" s="57" t="s">
        <v>1688</v>
      </c>
      <c r="B936" s="14">
        <v>6</v>
      </c>
      <c r="C936" s="14">
        <v>7</v>
      </c>
      <c r="D936" s="14">
        <v>2</v>
      </c>
      <c r="E936" s="51">
        <v>2252.72</v>
      </c>
      <c r="F936" s="56" t="s">
        <v>134</v>
      </c>
    </row>
    <row r="937" spans="1:6" ht="12.75">
      <c r="A937" s="57" t="s">
        <v>243</v>
      </c>
      <c r="B937" s="14">
        <v>6</v>
      </c>
      <c r="C937" s="14">
        <v>7</v>
      </c>
      <c r="D937" s="14">
        <v>3</v>
      </c>
      <c r="E937" s="51">
        <v>16356</v>
      </c>
      <c r="F937" s="56" t="s">
        <v>135</v>
      </c>
    </row>
    <row r="938" spans="1:6" ht="12.75">
      <c r="A938" s="56" t="s">
        <v>1831</v>
      </c>
      <c r="B938" s="14">
        <v>6</v>
      </c>
      <c r="C938" s="14">
        <v>7</v>
      </c>
      <c r="D938" s="14">
        <v>8</v>
      </c>
      <c r="E938" s="51">
        <v>10430.72</v>
      </c>
      <c r="F938" s="56" t="s">
        <v>1670</v>
      </c>
    </row>
    <row r="939" spans="1:6" ht="12.75">
      <c r="A939" s="56" t="s">
        <v>136</v>
      </c>
      <c r="B939" s="14">
        <v>6</v>
      </c>
      <c r="C939" s="12">
        <v>8</v>
      </c>
      <c r="D939" s="14">
        <v>2</v>
      </c>
      <c r="E939" s="51">
        <v>4430</v>
      </c>
      <c r="F939" s="58" t="s">
        <v>137</v>
      </c>
    </row>
    <row r="940" spans="1:6" ht="12.75">
      <c r="A940" s="56" t="s">
        <v>138</v>
      </c>
      <c r="B940" s="14">
        <v>6</v>
      </c>
      <c r="C940" s="12">
        <v>8</v>
      </c>
      <c r="D940" s="14">
        <v>2</v>
      </c>
      <c r="E940" s="51">
        <v>1216</v>
      </c>
      <c r="F940" s="56" t="s">
        <v>139</v>
      </c>
    </row>
    <row r="941" spans="1:6" ht="12.75">
      <c r="A941" s="56" t="s">
        <v>565</v>
      </c>
      <c r="B941" s="14">
        <v>6</v>
      </c>
      <c r="C941" s="12">
        <v>8</v>
      </c>
      <c r="D941" s="14">
        <v>2</v>
      </c>
      <c r="E941" s="51">
        <v>8874</v>
      </c>
      <c r="F941" s="56" t="s">
        <v>140</v>
      </c>
    </row>
    <row r="942" spans="1:6" ht="12.75">
      <c r="A942" s="56" t="s">
        <v>1756</v>
      </c>
      <c r="B942" s="14">
        <v>6</v>
      </c>
      <c r="C942" s="12">
        <v>8</v>
      </c>
      <c r="D942" s="14">
        <v>10</v>
      </c>
      <c r="E942" s="51">
        <v>11485</v>
      </c>
      <c r="F942" s="56" t="s">
        <v>1757</v>
      </c>
    </row>
    <row r="943" spans="1:6" ht="12.75">
      <c r="A943" s="56" t="s">
        <v>1992</v>
      </c>
      <c r="B943" s="14">
        <v>6</v>
      </c>
      <c r="C943" s="12">
        <v>8</v>
      </c>
      <c r="D943" s="14">
        <v>5</v>
      </c>
      <c r="E943" s="51">
        <v>1577.6</v>
      </c>
      <c r="F943" s="56" t="s">
        <v>1899</v>
      </c>
    </row>
    <row r="944" spans="1:6" ht="12.75">
      <c r="A944" s="57" t="s">
        <v>243</v>
      </c>
      <c r="B944" s="14">
        <v>6</v>
      </c>
      <c r="C944" s="12">
        <v>8</v>
      </c>
      <c r="D944" s="14">
        <v>5</v>
      </c>
      <c r="E944" s="51">
        <v>3132</v>
      </c>
      <c r="F944" s="56" t="s">
        <v>141</v>
      </c>
    </row>
    <row r="945" spans="1:6" ht="12.75">
      <c r="A945" s="56" t="s">
        <v>1727</v>
      </c>
      <c r="B945" s="14">
        <v>6</v>
      </c>
      <c r="C945" s="12">
        <v>8</v>
      </c>
      <c r="D945" s="14">
        <v>24</v>
      </c>
      <c r="E945" s="51">
        <v>3925.44</v>
      </c>
      <c r="F945" s="56" t="s">
        <v>1863</v>
      </c>
    </row>
    <row r="946" spans="1:6" ht="12.75">
      <c r="A946" s="56" t="s">
        <v>207</v>
      </c>
      <c r="B946" s="14">
        <v>6</v>
      </c>
      <c r="C946" s="12">
        <v>8</v>
      </c>
      <c r="D946" s="14">
        <v>10</v>
      </c>
      <c r="E946" s="51">
        <v>71093</v>
      </c>
      <c r="F946" s="56" t="s">
        <v>1630</v>
      </c>
    </row>
    <row r="947" spans="1:6" ht="12.75">
      <c r="A947" s="56" t="s">
        <v>1613</v>
      </c>
      <c r="B947" s="14">
        <v>6</v>
      </c>
      <c r="C947" s="12">
        <v>8</v>
      </c>
      <c r="D947" s="14">
        <v>20</v>
      </c>
      <c r="E947" s="51">
        <v>763280</v>
      </c>
      <c r="F947" s="56" t="s">
        <v>142</v>
      </c>
    </row>
    <row r="948" spans="1:6" ht="12.75">
      <c r="A948" s="56" t="s">
        <v>1613</v>
      </c>
      <c r="B948" s="14">
        <v>6</v>
      </c>
      <c r="C948" s="12">
        <v>8</v>
      </c>
      <c r="D948" s="14">
        <v>10</v>
      </c>
      <c r="E948" s="51">
        <v>408320</v>
      </c>
      <c r="F948" s="56" t="s">
        <v>143</v>
      </c>
    </row>
    <row r="949" spans="1:6" ht="12.75">
      <c r="A949" s="56" t="s">
        <v>144</v>
      </c>
      <c r="B949" s="14">
        <v>6</v>
      </c>
      <c r="C949" s="12">
        <v>8</v>
      </c>
      <c r="D949" s="14">
        <v>5</v>
      </c>
      <c r="E949" s="51">
        <v>6519.2</v>
      </c>
      <c r="F949" s="56" t="s">
        <v>145</v>
      </c>
    </row>
    <row r="950" spans="1:6" ht="12.75">
      <c r="A950" s="56" t="s">
        <v>1622</v>
      </c>
      <c r="B950" s="14">
        <v>6</v>
      </c>
      <c r="C950" s="12">
        <v>8</v>
      </c>
      <c r="D950" s="14">
        <v>1</v>
      </c>
      <c r="E950" s="51">
        <v>46388.4</v>
      </c>
      <c r="F950" s="56" t="s">
        <v>146</v>
      </c>
    </row>
    <row r="951" spans="1:6" ht="12.75">
      <c r="A951" s="56" t="s">
        <v>147</v>
      </c>
      <c r="B951" s="14">
        <v>6</v>
      </c>
      <c r="C951" s="12">
        <v>8</v>
      </c>
      <c r="D951" s="14">
        <v>3</v>
      </c>
      <c r="E951" s="51">
        <v>6270.96</v>
      </c>
      <c r="F951" s="56" t="s">
        <v>148</v>
      </c>
    </row>
    <row r="952" spans="1:6" ht="12.75">
      <c r="A952" s="56" t="s">
        <v>149</v>
      </c>
      <c r="B952" s="14">
        <v>6</v>
      </c>
      <c r="C952" s="12">
        <v>8</v>
      </c>
      <c r="D952" s="14">
        <v>5</v>
      </c>
      <c r="E952" s="51">
        <v>31233</v>
      </c>
      <c r="F952" s="56" t="s">
        <v>150</v>
      </c>
    </row>
    <row r="953" spans="1:6" ht="12.75">
      <c r="A953" s="56" t="s">
        <v>126</v>
      </c>
      <c r="B953" s="14">
        <v>6</v>
      </c>
      <c r="C953" s="12">
        <v>8</v>
      </c>
      <c r="D953" s="14">
        <v>2</v>
      </c>
      <c r="E953" s="51">
        <v>5296.56</v>
      </c>
      <c r="F953" s="56" t="s">
        <v>151</v>
      </c>
    </row>
    <row r="954" spans="1:6" ht="12.75">
      <c r="A954" s="57" t="s">
        <v>1622</v>
      </c>
      <c r="B954" s="14">
        <v>6</v>
      </c>
      <c r="C954" s="12">
        <v>8</v>
      </c>
      <c r="D954" s="14">
        <v>1</v>
      </c>
      <c r="E954" s="51">
        <v>41748.4</v>
      </c>
      <c r="F954" s="56" t="s">
        <v>152</v>
      </c>
    </row>
    <row r="955" spans="1:6" ht="12.75">
      <c r="A955" s="56" t="s">
        <v>1718</v>
      </c>
      <c r="B955" s="14">
        <v>6</v>
      </c>
      <c r="C955" s="12">
        <v>8</v>
      </c>
      <c r="D955" s="14">
        <v>5</v>
      </c>
      <c r="E955" s="51">
        <v>1635.6</v>
      </c>
      <c r="F955" s="56" t="s">
        <v>153</v>
      </c>
    </row>
    <row r="956" spans="1:6" ht="12.75">
      <c r="A956" s="56" t="s">
        <v>5</v>
      </c>
      <c r="B956" s="14">
        <v>6</v>
      </c>
      <c r="C956" s="12">
        <v>8</v>
      </c>
      <c r="D956" s="14">
        <v>5</v>
      </c>
      <c r="E956" s="51">
        <v>5133</v>
      </c>
      <c r="F956" s="56" t="s">
        <v>116</v>
      </c>
    </row>
    <row r="957" spans="1:6" ht="12.75">
      <c r="A957" s="56" t="s">
        <v>1648</v>
      </c>
      <c r="B957" s="14">
        <v>6</v>
      </c>
      <c r="C957" s="12">
        <v>8</v>
      </c>
      <c r="D957" s="14">
        <v>5</v>
      </c>
      <c r="E957" s="51">
        <v>3149.4</v>
      </c>
      <c r="F957" s="56" t="s">
        <v>154</v>
      </c>
    </row>
    <row r="958" spans="1:6" ht="12.75">
      <c r="A958" s="56" t="s">
        <v>1</v>
      </c>
      <c r="B958" s="14">
        <v>6</v>
      </c>
      <c r="C958" s="12">
        <v>8</v>
      </c>
      <c r="D958" s="14">
        <v>5</v>
      </c>
      <c r="E958" s="51">
        <v>7806.8</v>
      </c>
      <c r="F958" s="56" t="s">
        <v>155</v>
      </c>
    </row>
    <row r="959" spans="1:6" ht="12.75">
      <c r="A959" s="57" t="s">
        <v>569</v>
      </c>
      <c r="B959" s="14">
        <v>6</v>
      </c>
      <c r="C959" s="12">
        <v>8</v>
      </c>
      <c r="D959" s="14">
        <v>2</v>
      </c>
      <c r="E959" s="51">
        <v>68681.28</v>
      </c>
      <c r="F959" s="56" t="s">
        <v>156</v>
      </c>
    </row>
    <row r="960" spans="1:6" ht="12.75">
      <c r="A960" s="56" t="s">
        <v>1591</v>
      </c>
      <c r="B960" s="14">
        <v>6</v>
      </c>
      <c r="C960" s="12">
        <v>8</v>
      </c>
      <c r="D960" s="14">
        <v>24</v>
      </c>
      <c r="E960" s="51">
        <v>7433.28</v>
      </c>
      <c r="F960" s="56" t="s">
        <v>1608</v>
      </c>
    </row>
    <row r="961" spans="1:6" ht="12.75">
      <c r="A961" s="56" t="s">
        <v>1591</v>
      </c>
      <c r="B961" s="14">
        <v>6</v>
      </c>
      <c r="C961" s="12">
        <v>8</v>
      </c>
      <c r="D961" s="14">
        <v>24</v>
      </c>
      <c r="E961" s="51">
        <v>7433.28</v>
      </c>
      <c r="F961" s="56" t="s">
        <v>1609</v>
      </c>
    </row>
    <row r="962" spans="1:6" ht="12.75">
      <c r="A962" s="56" t="s">
        <v>157</v>
      </c>
      <c r="B962" s="14">
        <v>6</v>
      </c>
      <c r="C962" s="12">
        <v>8</v>
      </c>
      <c r="D962" s="14">
        <v>24</v>
      </c>
      <c r="E962" s="51">
        <v>15506.88</v>
      </c>
      <c r="F962" s="56" t="s">
        <v>158</v>
      </c>
    </row>
    <row r="963" spans="1:6" ht="12.75">
      <c r="A963" s="56" t="s">
        <v>686</v>
      </c>
      <c r="B963" s="14">
        <v>6</v>
      </c>
      <c r="C963" s="12">
        <v>8</v>
      </c>
      <c r="D963" s="14">
        <v>24</v>
      </c>
      <c r="E963" s="51">
        <v>4608</v>
      </c>
      <c r="F963" s="56" t="s">
        <v>159</v>
      </c>
    </row>
    <row r="964" spans="1:6" ht="12.75">
      <c r="A964" s="56" t="s">
        <v>160</v>
      </c>
      <c r="B964" s="14">
        <v>6</v>
      </c>
      <c r="C964" s="12">
        <v>8</v>
      </c>
      <c r="D964" s="14">
        <v>24</v>
      </c>
      <c r="E964" s="51">
        <v>12480</v>
      </c>
      <c r="F964" s="56" t="s">
        <v>161</v>
      </c>
    </row>
    <row r="965" spans="1:6" ht="12.75">
      <c r="A965" s="56" t="s">
        <v>855</v>
      </c>
      <c r="B965" s="14">
        <v>6</v>
      </c>
      <c r="C965" s="12">
        <v>8</v>
      </c>
      <c r="D965" s="14">
        <v>2</v>
      </c>
      <c r="E965" s="51">
        <v>67280</v>
      </c>
      <c r="F965" s="56" t="s">
        <v>162</v>
      </c>
    </row>
    <row r="966" spans="1:6" ht="12.75">
      <c r="A966" s="56" t="s">
        <v>1770</v>
      </c>
      <c r="B966" s="14">
        <v>6</v>
      </c>
      <c r="C966" s="12">
        <v>8</v>
      </c>
      <c r="D966" s="14">
        <v>10</v>
      </c>
      <c r="E966" s="51">
        <v>27735.6</v>
      </c>
      <c r="F966" s="56" t="s">
        <v>163</v>
      </c>
    </row>
    <row r="967" spans="1:6" ht="12.75">
      <c r="A967" s="57" t="s">
        <v>1651</v>
      </c>
      <c r="B967" s="14">
        <v>6</v>
      </c>
      <c r="C967" s="12">
        <v>8</v>
      </c>
      <c r="D967" s="14">
        <v>12</v>
      </c>
      <c r="E967" s="51">
        <v>14922.24</v>
      </c>
      <c r="F967" s="56" t="s">
        <v>164</v>
      </c>
    </row>
    <row r="968" spans="1:6" ht="12.75">
      <c r="A968" s="56" t="s">
        <v>1651</v>
      </c>
      <c r="B968" s="14">
        <v>6</v>
      </c>
      <c r="C968" s="12">
        <v>8</v>
      </c>
      <c r="D968" s="14">
        <v>12</v>
      </c>
      <c r="E968" s="51">
        <v>14922.24</v>
      </c>
      <c r="F968" s="56" t="s">
        <v>165</v>
      </c>
    </row>
    <row r="969" spans="1:6" ht="12.75">
      <c r="A969" s="56" t="s">
        <v>1610</v>
      </c>
      <c r="B969" s="14">
        <v>6</v>
      </c>
      <c r="C969" s="12">
        <v>8</v>
      </c>
      <c r="D969" s="14">
        <v>12</v>
      </c>
      <c r="E969" s="51">
        <v>19655.04</v>
      </c>
      <c r="F969" s="56" t="s">
        <v>166</v>
      </c>
    </row>
    <row r="970" spans="1:6" ht="12.75">
      <c r="A970" s="56" t="s">
        <v>1610</v>
      </c>
      <c r="B970" s="14">
        <v>6</v>
      </c>
      <c r="C970" s="12">
        <v>8</v>
      </c>
      <c r="D970" s="14">
        <v>5</v>
      </c>
      <c r="E970" s="51">
        <v>3700.4</v>
      </c>
      <c r="F970" s="56" t="s">
        <v>167</v>
      </c>
    </row>
    <row r="971" spans="1:6" ht="12.75">
      <c r="A971" s="56" t="s">
        <v>853</v>
      </c>
      <c r="B971" s="14">
        <v>6</v>
      </c>
      <c r="C971" s="12">
        <v>8</v>
      </c>
      <c r="D971" s="14">
        <v>7</v>
      </c>
      <c r="E971" s="51">
        <v>397068</v>
      </c>
      <c r="F971" s="56" t="s">
        <v>168</v>
      </c>
    </row>
    <row r="972" spans="1:6" ht="12.75">
      <c r="A972" s="56" t="s">
        <v>1774</v>
      </c>
      <c r="B972" s="14">
        <v>6</v>
      </c>
      <c r="C972" s="12">
        <v>8</v>
      </c>
      <c r="D972" s="14">
        <v>12</v>
      </c>
      <c r="E972" s="51">
        <v>7113.12</v>
      </c>
      <c r="F972" s="56" t="s">
        <v>169</v>
      </c>
    </row>
    <row r="973" spans="1:6" ht="12.75">
      <c r="A973" s="56" t="s">
        <v>1774</v>
      </c>
      <c r="B973" s="14">
        <v>6</v>
      </c>
      <c r="C973" s="12">
        <v>8</v>
      </c>
      <c r="D973" s="14">
        <v>12</v>
      </c>
      <c r="E973" s="51">
        <v>7113.12</v>
      </c>
      <c r="F973" s="56" t="s">
        <v>170</v>
      </c>
    </row>
    <row r="974" spans="1:6" ht="12.75">
      <c r="A974" s="56" t="s">
        <v>1568</v>
      </c>
      <c r="B974" s="14">
        <v>6</v>
      </c>
      <c r="C974" s="12">
        <v>8</v>
      </c>
      <c r="D974" s="14">
        <v>2</v>
      </c>
      <c r="E974" s="51">
        <v>99889.92</v>
      </c>
      <c r="F974" s="56" t="s">
        <v>171</v>
      </c>
    </row>
    <row r="975" spans="1:6" ht="12.75">
      <c r="A975" s="56" t="s">
        <v>1662</v>
      </c>
      <c r="B975" s="14">
        <v>6</v>
      </c>
      <c r="C975" s="12">
        <v>8</v>
      </c>
      <c r="D975" s="14">
        <v>12</v>
      </c>
      <c r="E975" s="51">
        <v>32531.04</v>
      </c>
      <c r="F975" s="56" t="s">
        <v>172</v>
      </c>
    </row>
    <row r="976" spans="1:6" ht="12.75">
      <c r="A976" s="56" t="s">
        <v>1876</v>
      </c>
      <c r="B976" s="14">
        <v>6</v>
      </c>
      <c r="C976" s="12">
        <v>8</v>
      </c>
      <c r="D976" s="14">
        <v>5</v>
      </c>
      <c r="E976" s="51">
        <v>6965.8</v>
      </c>
      <c r="F976" s="56" t="s">
        <v>1877</v>
      </c>
    </row>
    <row r="977" spans="1:6" ht="12.75">
      <c r="A977" s="56" t="s">
        <v>108</v>
      </c>
      <c r="B977" s="14">
        <v>6</v>
      </c>
      <c r="C977" s="12">
        <v>8</v>
      </c>
      <c r="D977" s="14">
        <v>2</v>
      </c>
      <c r="E977" s="51">
        <v>4837.2</v>
      </c>
      <c r="F977" s="56" t="s">
        <v>173</v>
      </c>
    </row>
    <row r="978" spans="1:6" ht="12.75">
      <c r="A978" s="56" t="s">
        <v>174</v>
      </c>
      <c r="B978" s="14">
        <v>6</v>
      </c>
      <c r="C978" s="12">
        <v>8</v>
      </c>
      <c r="D978" s="14">
        <v>5</v>
      </c>
      <c r="E978" s="51">
        <v>38860</v>
      </c>
      <c r="F978" s="56" t="s">
        <v>175</v>
      </c>
    </row>
    <row r="979" spans="1:6" ht="12.75">
      <c r="A979" s="56" t="s">
        <v>1655</v>
      </c>
      <c r="B979" s="14">
        <v>6</v>
      </c>
      <c r="C979" s="12">
        <v>8</v>
      </c>
      <c r="D979" s="14">
        <v>5</v>
      </c>
      <c r="E979" s="51">
        <v>38860</v>
      </c>
      <c r="F979" s="56" t="s">
        <v>176</v>
      </c>
    </row>
    <row r="980" spans="1:6" ht="12.75">
      <c r="A980" s="56" t="s">
        <v>1707</v>
      </c>
      <c r="B980" s="14">
        <v>6</v>
      </c>
      <c r="C980" s="12">
        <v>8</v>
      </c>
      <c r="D980" s="14">
        <v>36</v>
      </c>
      <c r="E980" s="51">
        <v>19543.68</v>
      </c>
      <c r="F980" s="56" t="s">
        <v>1776</v>
      </c>
    </row>
    <row r="981" spans="1:6" ht="12.75">
      <c r="A981" s="56" t="s">
        <v>1617</v>
      </c>
      <c r="B981" s="14">
        <v>6</v>
      </c>
      <c r="C981" s="12">
        <v>8</v>
      </c>
      <c r="D981" s="14">
        <v>36</v>
      </c>
      <c r="E981" s="51">
        <v>34452</v>
      </c>
      <c r="F981" s="56" t="s">
        <v>177</v>
      </c>
    </row>
    <row r="982" spans="1:6" ht="12.75">
      <c r="A982" s="56" t="s">
        <v>1709</v>
      </c>
      <c r="B982" s="14">
        <v>6</v>
      </c>
      <c r="C982" s="12">
        <v>8</v>
      </c>
      <c r="D982" s="14">
        <v>36</v>
      </c>
      <c r="E982" s="51">
        <v>8811.36</v>
      </c>
      <c r="F982" s="56" t="s">
        <v>178</v>
      </c>
    </row>
    <row r="983" spans="1:6" ht="12.75">
      <c r="A983" s="56" t="s">
        <v>1972</v>
      </c>
      <c r="B983" s="14">
        <v>6</v>
      </c>
      <c r="C983" s="12">
        <v>8</v>
      </c>
      <c r="D983" s="14">
        <v>36</v>
      </c>
      <c r="E983" s="51">
        <v>20462.4</v>
      </c>
      <c r="F983" s="56" t="s">
        <v>179</v>
      </c>
    </row>
    <row r="984" spans="1:6" ht="12.75">
      <c r="A984" s="56" t="s">
        <v>1625</v>
      </c>
      <c r="B984" s="14">
        <v>6</v>
      </c>
      <c r="C984" s="12">
        <v>8</v>
      </c>
      <c r="D984" s="14">
        <v>36</v>
      </c>
      <c r="E984" s="51">
        <v>27060.48</v>
      </c>
      <c r="F984" s="56" t="s">
        <v>180</v>
      </c>
    </row>
    <row r="985" spans="1:6" ht="12.75">
      <c r="A985" s="56" t="s">
        <v>181</v>
      </c>
      <c r="B985" s="14">
        <v>6</v>
      </c>
      <c r="C985" s="12">
        <v>8</v>
      </c>
      <c r="D985" s="14">
        <v>10</v>
      </c>
      <c r="E985" s="51">
        <v>60320</v>
      </c>
      <c r="F985" s="56" t="s">
        <v>182</v>
      </c>
    </row>
    <row r="986" spans="1:6" ht="12.75">
      <c r="A986" s="56" t="s">
        <v>1834</v>
      </c>
      <c r="B986" s="14">
        <v>6</v>
      </c>
      <c r="C986" s="12">
        <v>8</v>
      </c>
      <c r="D986" s="14">
        <v>2</v>
      </c>
      <c r="E986" s="51">
        <v>2252.72</v>
      </c>
      <c r="F986" s="56" t="s">
        <v>183</v>
      </c>
    </row>
    <row r="987" spans="1:6" ht="12.75">
      <c r="A987" s="56" t="s">
        <v>609</v>
      </c>
      <c r="B987" s="14">
        <v>6</v>
      </c>
      <c r="C987" s="12">
        <v>8</v>
      </c>
      <c r="D987" s="14">
        <v>7</v>
      </c>
      <c r="E987" s="51">
        <v>54404</v>
      </c>
      <c r="F987" s="35" t="s">
        <v>1606</v>
      </c>
    </row>
    <row r="988" spans="1:6" ht="12.75">
      <c r="A988" s="56" t="s">
        <v>613</v>
      </c>
      <c r="B988" s="14">
        <v>6</v>
      </c>
      <c r="C988" s="12">
        <v>8</v>
      </c>
      <c r="D988" s="14">
        <v>7</v>
      </c>
      <c r="E988" s="51">
        <v>94053.96</v>
      </c>
      <c r="F988" s="56" t="s">
        <v>184</v>
      </c>
    </row>
    <row r="989" spans="1:6" ht="12.75">
      <c r="A989" s="59" t="s">
        <v>1591</v>
      </c>
      <c r="B989" s="14">
        <v>6</v>
      </c>
      <c r="C989" s="14">
        <v>9</v>
      </c>
      <c r="D989" s="14">
        <v>156</v>
      </c>
      <c r="E989" s="51">
        <v>60621.6</v>
      </c>
      <c r="F989" s="35" t="s">
        <v>185</v>
      </c>
    </row>
    <row r="990" spans="1:6" ht="12.75">
      <c r="A990" s="59" t="s">
        <v>1591</v>
      </c>
      <c r="B990" s="14">
        <v>6</v>
      </c>
      <c r="C990" s="14">
        <v>9</v>
      </c>
      <c r="D990" s="14">
        <v>100</v>
      </c>
      <c r="E990" s="51">
        <v>38860</v>
      </c>
      <c r="F990" s="35" t="s">
        <v>186</v>
      </c>
    </row>
    <row r="991" spans="1:6" ht="12.75">
      <c r="A991" s="59" t="s">
        <v>1591</v>
      </c>
      <c r="B991" s="14">
        <v>6</v>
      </c>
      <c r="C991" s="14">
        <v>9</v>
      </c>
      <c r="D991" s="14">
        <v>12</v>
      </c>
      <c r="E991" s="51">
        <v>3340.8</v>
      </c>
      <c r="F991" s="35" t="s">
        <v>1608</v>
      </c>
    </row>
    <row r="992" spans="1:6" ht="12.75">
      <c r="A992" s="59" t="s">
        <v>1591</v>
      </c>
      <c r="B992" s="14">
        <v>6</v>
      </c>
      <c r="C992" s="14">
        <v>9</v>
      </c>
      <c r="D992" s="14">
        <v>12</v>
      </c>
      <c r="E992" s="51">
        <v>3340.8</v>
      </c>
      <c r="F992" s="35" t="s">
        <v>187</v>
      </c>
    </row>
    <row r="993" spans="1:6" ht="12.75">
      <c r="A993" s="59" t="s">
        <v>1617</v>
      </c>
      <c r="B993" s="14">
        <v>6</v>
      </c>
      <c r="C993" s="14">
        <v>9</v>
      </c>
      <c r="D993" s="14">
        <v>12</v>
      </c>
      <c r="E993" s="51">
        <v>12388.8</v>
      </c>
      <c r="F993" s="35" t="s">
        <v>188</v>
      </c>
    </row>
    <row r="994" spans="1:6" ht="12.75">
      <c r="A994" s="59" t="s">
        <v>609</v>
      </c>
      <c r="B994" s="14">
        <v>6</v>
      </c>
      <c r="C994" s="14">
        <v>9</v>
      </c>
      <c r="D994" s="14">
        <v>23</v>
      </c>
      <c r="E994" s="51">
        <v>184092</v>
      </c>
      <c r="F994" s="35" t="s">
        <v>1606</v>
      </c>
    </row>
    <row r="995" spans="1:6" ht="12.75">
      <c r="A995" s="59" t="s">
        <v>1613</v>
      </c>
      <c r="B995" s="14">
        <v>6</v>
      </c>
      <c r="C995" s="14">
        <v>9</v>
      </c>
      <c r="D995" s="14">
        <v>1</v>
      </c>
      <c r="E995" s="51">
        <v>42340</v>
      </c>
      <c r="F995" s="35" t="s">
        <v>1842</v>
      </c>
    </row>
    <row r="996" spans="1:6" ht="12.75">
      <c r="A996" s="59" t="s">
        <v>1613</v>
      </c>
      <c r="B996" s="14">
        <v>6</v>
      </c>
      <c r="C996" s="14">
        <v>9</v>
      </c>
      <c r="D996" s="14">
        <v>1</v>
      </c>
      <c r="E996" s="51">
        <v>73080</v>
      </c>
      <c r="F996" s="35" t="s">
        <v>189</v>
      </c>
    </row>
    <row r="997" spans="1:6" ht="12.75">
      <c r="A997" s="59" t="s">
        <v>1613</v>
      </c>
      <c r="B997" s="14">
        <v>6</v>
      </c>
      <c r="C997" s="14">
        <v>9</v>
      </c>
      <c r="D997" s="14">
        <v>1</v>
      </c>
      <c r="E997" s="51">
        <v>82940</v>
      </c>
      <c r="F997" s="35" t="s">
        <v>190</v>
      </c>
    </row>
    <row r="998" spans="1:6" ht="12.75">
      <c r="A998" s="59" t="s">
        <v>191</v>
      </c>
      <c r="B998" s="14">
        <v>6</v>
      </c>
      <c r="C998" s="14">
        <v>9</v>
      </c>
      <c r="D998" s="14">
        <v>1</v>
      </c>
      <c r="E998" s="51">
        <v>45820</v>
      </c>
      <c r="F998" s="35" t="s">
        <v>192</v>
      </c>
    </row>
    <row r="999" spans="1:6" ht="12.75">
      <c r="A999" s="59" t="s">
        <v>193</v>
      </c>
      <c r="B999" s="14">
        <v>6</v>
      </c>
      <c r="C999" s="14">
        <v>9</v>
      </c>
      <c r="D999" s="14">
        <v>4</v>
      </c>
      <c r="E999" s="51">
        <v>13920</v>
      </c>
      <c r="F999" s="35" t="s">
        <v>194</v>
      </c>
    </row>
    <row r="1000" spans="1:6" ht="12.75">
      <c r="A1000" s="59" t="s">
        <v>195</v>
      </c>
      <c r="B1000" s="14">
        <v>6</v>
      </c>
      <c r="C1000" s="14">
        <v>9</v>
      </c>
      <c r="D1000" s="14">
        <v>2</v>
      </c>
      <c r="E1000" s="51">
        <v>8120</v>
      </c>
      <c r="F1000" s="35" t="s">
        <v>196</v>
      </c>
    </row>
    <row r="1001" spans="1:6" ht="12.75">
      <c r="A1001" s="59" t="s">
        <v>197</v>
      </c>
      <c r="B1001" s="14">
        <v>6</v>
      </c>
      <c r="C1001" s="14">
        <v>10</v>
      </c>
      <c r="D1001" s="14">
        <v>6</v>
      </c>
      <c r="E1001" s="51">
        <v>73080</v>
      </c>
      <c r="F1001" s="35" t="s">
        <v>198</v>
      </c>
    </row>
    <row r="1002" spans="1:6" ht="12.75">
      <c r="A1002" s="59" t="s">
        <v>1591</v>
      </c>
      <c r="B1002" s="14">
        <v>6</v>
      </c>
      <c r="C1002" s="14">
        <v>10</v>
      </c>
      <c r="D1002" s="14">
        <v>15</v>
      </c>
      <c r="E1002" s="51">
        <v>4715.4</v>
      </c>
      <c r="F1002" s="35" t="s">
        <v>199</v>
      </c>
    </row>
    <row r="1003" spans="1:6" ht="12.75">
      <c r="A1003" s="59" t="s">
        <v>609</v>
      </c>
      <c r="B1003" s="14">
        <v>6</v>
      </c>
      <c r="C1003" s="14">
        <v>10</v>
      </c>
      <c r="D1003" s="14">
        <v>9</v>
      </c>
      <c r="E1003" s="51">
        <v>68904</v>
      </c>
      <c r="F1003" s="35" t="s">
        <v>200</v>
      </c>
    </row>
    <row r="1004" spans="1:6" ht="12.75">
      <c r="A1004" s="59" t="s">
        <v>1684</v>
      </c>
      <c r="B1004" s="14">
        <v>6</v>
      </c>
      <c r="C1004" s="14">
        <v>10</v>
      </c>
      <c r="D1004" s="14">
        <v>12</v>
      </c>
      <c r="E1004" s="51">
        <v>9048</v>
      </c>
      <c r="F1004" s="35" t="s">
        <v>1685</v>
      </c>
    </row>
    <row r="1005" spans="1:6" ht="12.75">
      <c r="A1005" s="59" t="s">
        <v>1756</v>
      </c>
      <c r="B1005" s="14">
        <v>6</v>
      </c>
      <c r="C1005" s="14">
        <v>10</v>
      </c>
      <c r="D1005" s="14">
        <v>81</v>
      </c>
      <c r="E1005" s="51">
        <v>69498</v>
      </c>
      <c r="F1005" s="35" t="s">
        <v>1757</v>
      </c>
    </row>
    <row r="1006" spans="1:6" ht="12.75">
      <c r="A1006" s="59" t="s">
        <v>207</v>
      </c>
      <c r="B1006" s="14">
        <v>6</v>
      </c>
      <c r="C1006" s="14">
        <v>10</v>
      </c>
      <c r="D1006" s="14">
        <v>40</v>
      </c>
      <c r="E1006" s="51">
        <v>259600</v>
      </c>
      <c r="F1006" s="35" t="s">
        <v>1630</v>
      </c>
    </row>
    <row r="1007" spans="1:6" ht="12.75">
      <c r="A1007" s="59" t="s">
        <v>201</v>
      </c>
      <c r="B1007" s="14">
        <v>6</v>
      </c>
      <c r="C1007" s="14">
        <v>10</v>
      </c>
      <c r="D1007" s="14">
        <v>2</v>
      </c>
      <c r="E1007" s="51">
        <v>6496</v>
      </c>
      <c r="F1007" s="35" t="s">
        <v>202</v>
      </c>
    </row>
    <row r="1008" spans="1:6" ht="12.75">
      <c r="A1008" s="59" t="s">
        <v>1603</v>
      </c>
      <c r="B1008" s="14">
        <v>6</v>
      </c>
      <c r="C1008" s="14">
        <v>10</v>
      </c>
      <c r="D1008" s="14">
        <v>2</v>
      </c>
      <c r="E1008" s="51">
        <v>6032</v>
      </c>
      <c r="F1008" s="35" t="s">
        <v>203</v>
      </c>
    </row>
    <row r="1009" spans="1:6" ht="12.75">
      <c r="A1009" s="59" t="s">
        <v>204</v>
      </c>
      <c r="B1009" s="14">
        <v>6</v>
      </c>
      <c r="C1009" s="14">
        <v>10</v>
      </c>
      <c r="D1009" s="14">
        <v>10</v>
      </c>
      <c r="E1009" s="51">
        <v>15381.6</v>
      </c>
      <c r="F1009" s="35" t="s">
        <v>1567</v>
      </c>
    </row>
    <row r="1010" spans="1:6" ht="12.75">
      <c r="A1010" s="59" t="s">
        <v>1574</v>
      </c>
      <c r="B1010" s="14">
        <v>6</v>
      </c>
      <c r="C1010" s="14">
        <v>10</v>
      </c>
      <c r="D1010" s="14">
        <v>1</v>
      </c>
      <c r="E1010" s="51">
        <v>9048</v>
      </c>
      <c r="F1010" s="35" t="s">
        <v>205</v>
      </c>
    </row>
    <row r="1011" spans="1:6" ht="12.75">
      <c r="A1011" s="59" t="s">
        <v>129</v>
      </c>
      <c r="B1011" s="14">
        <v>6</v>
      </c>
      <c r="C1011" s="14">
        <v>10</v>
      </c>
      <c r="D1011" s="14">
        <v>2</v>
      </c>
      <c r="E1011" s="51">
        <v>13989.6</v>
      </c>
      <c r="F1011" s="35" t="s">
        <v>1260</v>
      </c>
    </row>
    <row r="1012" spans="1:6" ht="12.75">
      <c r="A1012" s="59" t="s">
        <v>1568</v>
      </c>
      <c r="B1012" s="14">
        <v>6</v>
      </c>
      <c r="C1012" s="14">
        <v>10</v>
      </c>
      <c r="D1012" s="14">
        <v>60</v>
      </c>
      <c r="E1012" s="51">
        <v>59160</v>
      </c>
      <c r="F1012" s="35" t="s">
        <v>1632</v>
      </c>
    </row>
    <row r="1013" spans="1:6" ht="12.75">
      <c r="A1013" s="59" t="s">
        <v>1597</v>
      </c>
      <c r="B1013" s="14">
        <v>6</v>
      </c>
      <c r="C1013" s="14">
        <v>10</v>
      </c>
      <c r="D1013" s="14">
        <v>8</v>
      </c>
      <c r="E1013" s="51">
        <v>41379.52</v>
      </c>
      <c r="F1013" s="35" t="s">
        <v>1598</v>
      </c>
    </row>
    <row r="1014" spans="1:6" ht="12.75">
      <c r="A1014" s="59" t="s">
        <v>1261</v>
      </c>
      <c r="B1014" s="14">
        <v>6</v>
      </c>
      <c r="C1014" s="14">
        <v>10</v>
      </c>
      <c r="D1014" s="14">
        <v>2</v>
      </c>
      <c r="E1014" s="51">
        <v>8584</v>
      </c>
      <c r="F1014" s="35" t="s">
        <v>1262</v>
      </c>
    </row>
    <row r="1015" spans="1:6" ht="12.75">
      <c r="A1015" s="59" t="s">
        <v>1263</v>
      </c>
      <c r="B1015" s="14">
        <v>6</v>
      </c>
      <c r="C1015" s="14">
        <v>10</v>
      </c>
      <c r="D1015" s="14">
        <v>8</v>
      </c>
      <c r="E1015" s="51">
        <v>12064</v>
      </c>
      <c r="F1015" s="35" t="s">
        <v>1264</v>
      </c>
    </row>
    <row r="1016" spans="1:6" ht="12.75">
      <c r="A1016" s="59" t="s">
        <v>1562</v>
      </c>
      <c r="B1016" s="14">
        <v>6</v>
      </c>
      <c r="C1016" s="14">
        <v>10</v>
      </c>
      <c r="D1016" s="14">
        <v>1</v>
      </c>
      <c r="E1016" s="51">
        <v>3248</v>
      </c>
      <c r="F1016" s="35" t="s">
        <v>1265</v>
      </c>
    </row>
    <row r="1017" spans="1:6" ht="12.75">
      <c r="A1017" s="59" t="s">
        <v>855</v>
      </c>
      <c r="B1017" s="14">
        <v>6</v>
      </c>
      <c r="C1017" s="14">
        <v>10</v>
      </c>
      <c r="D1017" s="14">
        <v>55</v>
      </c>
      <c r="E1017" s="51">
        <v>1160011.6</v>
      </c>
      <c r="F1017" s="9" t="s">
        <v>96</v>
      </c>
    </row>
    <row r="1018" spans="1:6" ht="12.75">
      <c r="A1018" s="59" t="s">
        <v>853</v>
      </c>
      <c r="B1018" s="14">
        <v>6</v>
      </c>
      <c r="C1018" s="14">
        <v>10</v>
      </c>
      <c r="D1018" s="14">
        <v>10</v>
      </c>
      <c r="E1018" s="51">
        <v>198255.6</v>
      </c>
      <c r="F1018" s="9" t="s">
        <v>1266</v>
      </c>
    </row>
    <row r="1019" spans="1:6" ht="12.75">
      <c r="A1019" s="59" t="s">
        <v>853</v>
      </c>
      <c r="B1019" s="14">
        <v>6</v>
      </c>
      <c r="C1019" s="14">
        <v>10</v>
      </c>
      <c r="D1019" s="14">
        <v>10</v>
      </c>
      <c r="E1019" s="51">
        <v>237278</v>
      </c>
      <c r="F1019" s="9" t="s">
        <v>1267</v>
      </c>
    </row>
    <row r="1020" spans="1:6" ht="12.75">
      <c r="A1020" s="59" t="s">
        <v>855</v>
      </c>
      <c r="B1020" s="14">
        <v>6</v>
      </c>
      <c r="C1020" s="14">
        <v>10</v>
      </c>
      <c r="D1020" s="14">
        <v>10</v>
      </c>
      <c r="E1020" s="51">
        <v>137088.8</v>
      </c>
      <c r="F1020" s="9" t="s">
        <v>1268</v>
      </c>
    </row>
    <row r="1021" spans="1:6" ht="12.75">
      <c r="A1021" s="59" t="s">
        <v>609</v>
      </c>
      <c r="B1021" s="14">
        <v>6</v>
      </c>
      <c r="C1021" s="14">
        <v>10</v>
      </c>
      <c r="D1021" s="14">
        <v>26</v>
      </c>
      <c r="E1021" s="51">
        <v>198784.56</v>
      </c>
      <c r="F1021" s="9" t="s">
        <v>1269</v>
      </c>
    </row>
    <row r="1022" spans="1:6" ht="12.75">
      <c r="A1022" s="59" t="s">
        <v>611</v>
      </c>
      <c r="B1022" s="14">
        <v>6</v>
      </c>
      <c r="C1022" s="14">
        <v>10</v>
      </c>
      <c r="D1022" s="14">
        <v>8</v>
      </c>
      <c r="E1022" s="51">
        <v>74871.04</v>
      </c>
      <c r="F1022" s="9" t="s">
        <v>1270</v>
      </c>
    </row>
    <row r="1023" spans="1:6" ht="12.75">
      <c r="A1023" s="59" t="s">
        <v>1617</v>
      </c>
      <c r="B1023" s="14">
        <v>6</v>
      </c>
      <c r="C1023" s="14">
        <v>10</v>
      </c>
      <c r="D1023" s="14">
        <v>45</v>
      </c>
      <c r="E1023" s="51">
        <v>43326</v>
      </c>
      <c r="F1023" s="9" t="s">
        <v>1869</v>
      </c>
    </row>
    <row r="1024" spans="1:6" ht="12.75">
      <c r="A1024" s="59" t="s">
        <v>1948</v>
      </c>
      <c r="B1024" s="14">
        <v>6</v>
      </c>
      <c r="C1024" s="14">
        <v>10</v>
      </c>
      <c r="D1024" s="14">
        <v>24</v>
      </c>
      <c r="E1024" s="51">
        <v>20490.24</v>
      </c>
      <c r="F1024" s="9" t="s">
        <v>1271</v>
      </c>
    </row>
    <row r="1025" spans="1:6" ht="12.75">
      <c r="A1025" s="59" t="s">
        <v>1948</v>
      </c>
      <c r="B1025" s="14">
        <v>6</v>
      </c>
      <c r="C1025" s="14">
        <v>10</v>
      </c>
      <c r="D1025" s="14">
        <v>10</v>
      </c>
      <c r="E1025" s="51">
        <v>7284.8</v>
      </c>
      <c r="F1025" s="9" t="s">
        <v>1272</v>
      </c>
    </row>
    <row r="1026" spans="1:6" ht="12.75">
      <c r="A1026" s="59" t="s">
        <v>1591</v>
      </c>
      <c r="B1026" s="14">
        <v>6</v>
      </c>
      <c r="C1026" s="14">
        <v>10</v>
      </c>
      <c r="D1026" s="14">
        <v>120</v>
      </c>
      <c r="E1026" s="51">
        <v>47606.4</v>
      </c>
      <c r="F1026" s="9" t="s">
        <v>1746</v>
      </c>
    </row>
    <row r="1027" spans="1:6" ht="12.75">
      <c r="A1027" s="59" t="s">
        <v>1591</v>
      </c>
      <c r="B1027" s="14">
        <v>6</v>
      </c>
      <c r="C1027" s="14">
        <v>10</v>
      </c>
      <c r="D1027" s="14">
        <v>34</v>
      </c>
      <c r="E1027" s="51">
        <v>13488.48</v>
      </c>
      <c r="F1027" s="9" t="s">
        <v>1852</v>
      </c>
    </row>
    <row r="1028" spans="1:6" ht="12.75">
      <c r="A1028" s="59" t="s">
        <v>1591</v>
      </c>
      <c r="B1028" s="14">
        <v>6</v>
      </c>
      <c r="C1028" s="14">
        <v>10</v>
      </c>
      <c r="D1028" s="14">
        <v>150</v>
      </c>
      <c r="E1028" s="51">
        <v>59508</v>
      </c>
      <c r="F1028" s="9" t="s">
        <v>1273</v>
      </c>
    </row>
    <row r="1029" spans="1:6" ht="12.75">
      <c r="A1029" s="59" t="s">
        <v>1774</v>
      </c>
      <c r="B1029" s="14">
        <v>6</v>
      </c>
      <c r="C1029" s="14">
        <v>10</v>
      </c>
      <c r="D1029" s="14">
        <v>8</v>
      </c>
      <c r="E1029" s="51">
        <v>5159.68</v>
      </c>
      <c r="F1029" s="9" t="s">
        <v>1274</v>
      </c>
    </row>
    <row r="1030" spans="1:6" ht="12.75">
      <c r="A1030" s="59" t="s">
        <v>1774</v>
      </c>
      <c r="B1030" s="14">
        <v>6</v>
      </c>
      <c r="C1030" s="14">
        <v>10</v>
      </c>
      <c r="D1030" s="14">
        <v>8</v>
      </c>
      <c r="E1030" s="51">
        <v>5159.68</v>
      </c>
      <c r="F1030" s="9" t="s">
        <v>1853</v>
      </c>
    </row>
    <row r="1031" spans="1:6" ht="12.75">
      <c r="A1031" s="59" t="s">
        <v>1774</v>
      </c>
      <c r="B1031" s="14">
        <v>6</v>
      </c>
      <c r="C1031" s="14">
        <v>10</v>
      </c>
      <c r="D1031" s="14">
        <v>8</v>
      </c>
      <c r="E1031" s="51">
        <v>5159.68</v>
      </c>
      <c r="F1031" s="9" t="s">
        <v>1775</v>
      </c>
    </row>
    <row r="1032" spans="1:6" ht="12.75">
      <c r="A1032" s="59" t="s">
        <v>1774</v>
      </c>
      <c r="B1032" s="14">
        <v>6</v>
      </c>
      <c r="C1032" s="14">
        <v>10</v>
      </c>
      <c r="D1032" s="14">
        <v>8</v>
      </c>
      <c r="E1032" s="51">
        <v>5159.68</v>
      </c>
      <c r="F1032" s="9" t="s">
        <v>1275</v>
      </c>
    </row>
    <row r="1033" spans="1:6" ht="12.75">
      <c r="A1033" s="59" t="s">
        <v>1610</v>
      </c>
      <c r="B1033" s="14">
        <v>6</v>
      </c>
      <c r="C1033" s="14">
        <v>10</v>
      </c>
      <c r="D1033" s="14">
        <v>20</v>
      </c>
      <c r="E1033" s="51">
        <v>31760.8</v>
      </c>
      <c r="F1033" s="9" t="s">
        <v>1276</v>
      </c>
    </row>
    <row r="1034" spans="1:6" ht="12.75">
      <c r="A1034" s="59" t="s">
        <v>517</v>
      </c>
      <c r="B1034" s="14">
        <v>6</v>
      </c>
      <c r="C1034" s="14">
        <v>10</v>
      </c>
      <c r="D1034" s="14">
        <v>20</v>
      </c>
      <c r="E1034" s="51">
        <v>25984</v>
      </c>
      <c r="F1034" s="9" t="s">
        <v>1277</v>
      </c>
    </row>
    <row r="1035" spans="1:6" ht="12.75">
      <c r="A1035" s="59" t="s">
        <v>1840</v>
      </c>
      <c r="B1035" s="14">
        <v>6</v>
      </c>
      <c r="C1035" s="14">
        <v>10</v>
      </c>
      <c r="D1035" s="14">
        <v>20</v>
      </c>
      <c r="E1035" s="51">
        <v>25984</v>
      </c>
      <c r="F1035" s="9" t="s">
        <v>1278</v>
      </c>
    </row>
    <row r="1036" spans="1:6" ht="12.75">
      <c r="A1036" s="59" t="s">
        <v>1620</v>
      </c>
      <c r="B1036" s="14">
        <v>6</v>
      </c>
      <c r="C1036" s="14">
        <v>10</v>
      </c>
      <c r="D1036" s="14">
        <v>10</v>
      </c>
      <c r="E1036" s="51">
        <v>9454</v>
      </c>
      <c r="F1036" s="9" t="s">
        <v>1279</v>
      </c>
    </row>
    <row r="1037" spans="1:6" ht="12.75">
      <c r="A1037" s="59" t="s">
        <v>1978</v>
      </c>
      <c r="B1037" s="14">
        <v>6</v>
      </c>
      <c r="C1037" s="14">
        <v>10</v>
      </c>
      <c r="D1037" s="14">
        <v>10</v>
      </c>
      <c r="E1037" s="51">
        <v>9280</v>
      </c>
      <c r="F1037" s="9" t="s">
        <v>477</v>
      </c>
    </row>
    <row r="1038" spans="1:6" ht="12.75">
      <c r="A1038" s="59" t="s">
        <v>1568</v>
      </c>
      <c r="B1038" s="14">
        <v>6</v>
      </c>
      <c r="C1038" s="14">
        <v>10</v>
      </c>
      <c r="D1038" s="14">
        <v>3</v>
      </c>
      <c r="E1038" s="51">
        <v>139645.44</v>
      </c>
      <c r="F1038" s="9" t="s">
        <v>1280</v>
      </c>
    </row>
    <row r="1039" spans="1:6" ht="12.75">
      <c r="A1039" s="59" t="s">
        <v>1801</v>
      </c>
      <c r="B1039" s="14">
        <v>6</v>
      </c>
      <c r="C1039" s="14">
        <v>10</v>
      </c>
      <c r="D1039" s="14">
        <v>20</v>
      </c>
      <c r="E1039" s="51">
        <v>19348.8</v>
      </c>
      <c r="F1039" s="9" t="s">
        <v>1281</v>
      </c>
    </row>
    <row r="1040" spans="1:6" ht="12.75">
      <c r="A1040" s="59" t="s">
        <v>908</v>
      </c>
      <c r="B1040" s="14">
        <v>6</v>
      </c>
      <c r="C1040" s="14">
        <v>10</v>
      </c>
      <c r="D1040" s="14">
        <v>20</v>
      </c>
      <c r="E1040" s="51">
        <v>13293.6</v>
      </c>
      <c r="F1040" s="9" t="s">
        <v>1282</v>
      </c>
    </row>
    <row r="1041" spans="1:6" ht="12.75">
      <c r="A1041" s="59" t="s">
        <v>1625</v>
      </c>
      <c r="B1041" s="14">
        <v>6</v>
      </c>
      <c r="C1041" s="14">
        <v>10</v>
      </c>
      <c r="D1041" s="14">
        <v>20</v>
      </c>
      <c r="E1041" s="51">
        <v>16170.4</v>
      </c>
      <c r="F1041" s="9" t="s">
        <v>1283</v>
      </c>
    </row>
    <row r="1042" spans="1:6" ht="12.75">
      <c r="A1042" s="59" t="s">
        <v>1284</v>
      </c>
      <c r="B1042" s="14">
        <v>6</v>
      </c>
      <c r="C1042" s="14">
        <v>10</v>
      </c>
      <c r="D1042" s="14">
        <v>2</v>
      </c>
      <c r="E1042" s="51">
        <v>3851.2</v>
      </c>
      <c r="F1042" s="9" t="s">
        <v>1285</v>
      </c>
    </row>
    <row r="1043" spans="1:6" ht="12.75">
      <c r="A1043" s="59" t="s">
        <v>1286</v>
      </c>
      <c r="B1043" s="14">
        <v>6</v>
      </c>
      <c r="C1043" s="14">
        <v>10</v>
      </c>
      <c r="D1043" s="14">
        <v>1</v>
      </c>
      <c r="E1043" s="51">
        <v>32558.88</v>
      </c>
      <c r="F1043" s="9" t="s">
        <v>1287</v>
      </c>
    </row>
    <row r="1044" spans="1:6" ht="12.75">
      <c r="A1044" s="59" t="s">
        <v>1718</v>
      </c>
      <c r="B1044" s="14">
        <v>6</v>
      </c>
      <c r="C1044" s="14">
        <v>10</v>
      </c>
      <c r="D1044" s="14">
        <v>20</v>
      </c>
      <c r="E1044" s="51">
        <v>6704.8</v>
      </c>
      <c r="F1044" s="9" t="s">
        <v>1288</v>
      </c>
    </row>
    <row r="1045" spans="1:6" ht="12.75">
      <c r="A1045" s="59" t="s">
        <v>5</v>
      </c>
      <c r="B1045" s="14">
        <v>6</v>
      </c>
      <c r="C1045" s="14">
        <v>10</v>
      </c>
      <c r="D1045" s="14">
        <v>10</v>
      </c>
      <c r="E1045" s="51">
        <v>14210</v>
      </c>
      <c r="F1045" s="9" t="s">
        <v>1289</v>
      </c>
    </row>
    <row r="1046" spans="1:6" ht="12.75">
      <c r="A1046" s="59" t="s">
        <v>652</v>
      </c>
      <c r="B1046" s="14">
        <v>6</v>
      </c>
      <c r="C1046" s="14">
        <v>10</v>
      </c>
      <c r="D1046" s="14">
        <v>22</v>
      </c>
      <c r="E1046" s="51">
        <v>70894.56</v>
      </c>
      <c r="F1046" s="9" t="s">
        <v>1616</v>
      </c>
    </row>
    <row r="1047" spans="1:6" ht="12.75">
      <c r="A1047" s="59" t="s">
        <v>1</v>
      </c>
      <c r="B1047" s="14">
        <v>6</v>
      </c>
      <c r="C1047" s="14">
        <v>10</v>
      </c>
      <c r="D1047" s="14">
        <v>9</v>
      </c>
      <c r="E1047" s="51">
        <v>15973.2</v>
      </c>
      <c r="F1047" s="9" t="s">
        <v>1290</v>
      </c>
    </row>
    <row r="1048" spans="1:6" ht="12.75">
      <c r="A1048" s="59" t="s">
        <v>1876</v>
      </c>
      <c r="B1048" s="14">
        <v>6</v>
      </c>
      <c r="C1048" s="14">
        <v>10</v>
      </c>
      <c r="D1048" s="14">
        <v>6</v>
      </c>
      <c r="E1048" s="51">
        <v>16488.24</v>
      </c>
      <c r="F1048" s="9" t="s">
        <v>119</v>
      </c>
    </row>
    <row r="1049" spans="1:6" ht="12.75">
      <c r="A1049" s="59" t="s">
        <v>615</v>
      </c>
      <c r="B1049" s="14">
        <v>6</v>
      </c>
      <c r="C1049" s="14">
        <v>10</v>
      </c>
      <c r="D1049" s="14">
        <v>30</v>
      </c>
      <c r="E1049" s="51">
        <v>67164</v>
      </c>
      <c r="F1049" s="9" t="s">
        <v>1291</v>
      </c>
    </row>
    <row r="1050" spans="1:6" ht="12.75">
      <c r="A1050" s="59" t="s">
        <v>1707</v>
      </c>
      <c r="B1050" s="14">
        <v>6</v>
      </c>
      <c r="C1050" s="14">
        <v>10</v>
      </c>
      <c r="D1050" s="14">
        <v>20</v>
      </c>
      <c r="E1050" s="51">
        <v>41760</v>
      </c>
      <c r="F1050" s="9" t="s">
        <v>1776</v>
      </c>
    </row>
    <row r="1051" spans="1:6" ht="12.75">
      <c r="A1051" s="59" t="s">
        <v>1292</v>
      </c>
      <c r="B1051" s="14">
        <v>6</v>
      </c>
      <c r="C1051" s="14">
        <v>10</v>
      </c>
      <c r="D1051" s="14">
        <v>6</v>
      </c>
      <c r="E1051" s="51">
        <v>10092</v>
      </c>
      <c r="F1051" s="9" t="s">
        <v>1293</v>
      </c>
    </row>
    <row r="1052" spans="1:6" ht="12.75">
      <c r="A1052" s="59" t="s">
        <v>1294</v>
      </c>
      <c r="B1052" s="14">
        <v>6</v>
      </c>
      <c r="C1052" s="14">
        <v>10</v>
      </c>
      <c r="D1052" s="14">
        <v>5</v>
      </c>
      <c r="E1052" s="51">
        <v>3149.4</v>
      </c>
      <c r="F1052" s="9" t="s">
        <v>1295</v>
      </c>
    </row>
    <row r="1053" spans="1:6" ht="12.75">
      <c r="A1053" s="59" t="s">
        <v>1834</v>
      </c>
      <c r="B1053" s="14">
        <v>6</v>
      </c>
      <c r="C1053" s="14">
        <v>10</v>
      </c>
      <c r="D1053" s="14">
        <v>6</v>
      </c>
      <c r="E1053" s="51">
        <v>3097.2</v>
      </c>
      <c r="F1053" s="9" t="s">
        <v>1296</v>
      </c>
    </row>
    <row r="1054" spans="1:6" ht="12.75">
      <c r="A1054" s="59" t="s">
        <v>144</v>
      </c>
      <c r="B1054" s="14">
        <v>6</v>
      </c>
      <c r="C1054" s="14">
        <v>10</v>
      </c>
      <c r="D1054" s="14">
        <v>6</v>
      </c>
      <c r="E1054" s="51">
        <v>7635.12</v>
      </c>
      <c r="F1054" s="9" t="s">
        <v>1670</v>
      </c>
    </row>
    <row r="1055" spans="1:6" ht="12.75">
      <c r="A1055" s="59" t="s">
        <v>509</v>
      </c>
      <c r="B1055" s="14">
        <v>6</v>
      </c>
      <c r="C1055" s="14">
        <v>10</v>
      </c>
      <c r="D1055" s="14">
        <v>1</v>
      </c>
      <c r="E1055" s="51">
        <v>68941.12</v>
      </c>
      <c r="F1055" s="9" t="s">
        <v>1297</v>
      </c>
    </row>
    <row r="1056" spans="1:6" ht="12.75">
      <c r="A1056" s="59" t="s">
        <v>509</v>
      </c>
      <c r="B1056" s="14">
        <v>6</v>
      </c>
      <c r="C1056" s="14">
        <v>10</v>
      </c>
      <c r="D1056" s="14">
        <v>1</v>
      </c>
      <c r="E1056" s="51">
        <v>73817.76</v>
      </c>
      <c r="F1056" s="9" t="s">
        <v>1298</v>
      </c>
    </row>
    <row r="1057" spans="1:6" ht="12.75">
      <c r="A1057" s="59" t="s">
        <v>509</v>
      </c>
      <c r="B1057" s="14">
        <v>6</v>
      </c>
      <c r="C1057" s="14">
        <v>10</v>
      </c>
      <c r="D1057" s="14">
        <v>1</v>
      </c>
      <c r="E1057" s="51">
        <v>180516.88</v>
      </c>
      <c r="F1057" s="9" t="s">
        <v>1299</v>
      </c>
    </row>
    <row r="1058" spans="1:6" ht="12.75">
      <c r="A1058" s="59" t="s">
        <v>509</v>
      </c>
      <c r="B1058" s="14">
        <v>6</v>
      </c>
      <c r="C1058" s="14">
        <v>10</v>
      </c>
      <c r="D1058" s="14">
        <v>1</v>
      </c>
      <c r="E1058" s="51">
        <v>225099.16</v>
      </c>
      <c r="F1058" s="9" t="s">
        <v>1300</v>
      </c>
    </row>
    <row r="1059" spans="1:6" ht="12.75">
      <c r="A1059" s="59" t="s">
        <v>509</v>
      </c>
      <c r="B1059" s="14">
        <v>6</v>
      </c>
      <c r="C1059" s="14">
        <v>10</v>
      </c>
      <c r="D1059" s="14">
        <v>1</v>
      </c>
      <c r="E1059" s="51">
        <v>277313.08</v>
      </c>
      <c r="F1059" s="9" t="s">
        <v>1301</v>
      </c>
    </row>
    <row r="1060" spans="1:6" ht="12.75">
      <c r="A1060" s="59" t="s">
        <v>509</v>
      </c>
      <c r="B1060" s="14">
        <v>6</v>
      </c>
      <c r="C1060" s="14">
        <v>10</v>
      </c>
      <c r="D1060" s="14">
        <v>1</v>
      </c>
      <c r="E1060" s="51">
        <v>551395.56</v>
      </c>
      <c r="F1060" s="9" t="s">
        <v>1302</v>
      </c>
    </row>
    <row r="1061" spans="1:6" ht="12.75">
      <c r="A1061" s="59" t="s">
        <v>1303</v>
      </c>
      <c r="B1061" s="14">
        <v>6</v>
      </c>
      <c r="C1061" s="14">
        <v>10</v>
      </c>
      <c r="D1061" s="14">
        <v>3</v>
      </c>
      <c r="E1061" s="51">
        <v>102955.8</v>
      </c>
      <c r="F1061" s="9" t="s">
        <v>1304</v>
      </c>
    </row>
    <row r="1062" spans="1:6" ht="12.75">
      <c r="A1062" s="39" t="s">
        <v>1305</v>
      </c>
      <c r="B1062" s="14">
        <v>6</v>
      </c>
      <c r="C1062" s="14">
        <v>10</v>
      </c>
      <c r="D1062" s="14">
        <v>4</v>
      </c>
      <c r="E1062" s="51">
        <v>162400</v>
      </c>
      <c r="F1062" s="9" t="s">
        <v>1306</v>
      </c>
    </row>
    <row r="1063" spans="1:6" ht="12.75">
      <c r="A1063" s="39" t="s">
        <v>1307</v>
      </c>
      <c r="B1063" s="14">
        <v>6</v>
      </c>
      <c r="C1063" s="14">
        <v>10</v>
      </c>
      <c r="D1063" s="14">
        <v>4</v>
      </c>
      <c r="E1063" s="51">
        <v>108200.16</v>
      </c>
      <c r="F1063" s="9" t="s">
        <v>1308</v>
      </c>
    </row>
    <row r="1064" spans="1:6" ht="12.75">
      <c r="A1064" s="39" t="s">
        <v>1309</v>
      </c>
      <c r="B1064" s="14">
        <v>6</v>
      </c>
      <c r="C1064" s="14">
        <v>10</v>
      </c>
      <c r="D1064" s="14">
        <v>15</v>
      </c>
      <c r="E1064" s="51">
        <v>48076.2</v>
      </c>
      <c r="F1064" s="9" t="s">
        <v>1310</v>
      </c>
    </row>
    <row r="1065" spans="1:6" ht="12.75">
      <c r="A1065" s="39" t="s">
        <v>1311</v>
      </c>
      <c r="B1065" s="14">
        <v>6</v>
      </c>
      <c r="C1065" s="14">
        <v>10</v>
      </c>
      <c r="D1065" s="14">
        <v>8</v>
      </c>
      <c r="E1065" s="51">
        <v>29770.24</v>
      </c>
      <c r="F1065" s="9" t="s">
        <v>1312</v>
      </c>
    </row>
    <row r="1066" spans="1:6" ht="12.75">
      <c r="A1066" s="59" t="s">
        <v>565</v>
      </c>
      <c r="B1066" s="14">
        <v>6</v>
      </c>
      <c r="C1066" s="14">
        <v>10</v>
      </c>
      <c r="D1066" s="14">
        <v>2</v>
      </c>
      <c r="E1066" s="51">
        <v>9277.68</v>
      </c>
      <c r="F1066" s="9" t="s">
        <v>1838</v>
      </c>
    </row>
    <row r="1067" spans="1:6" ht="12.75">
      <c r="A1067" s="59" t="s">
        <v>1597</v>
      </c>
      <c r="B1067" s="14">
        <v>6</v>
      </c>
      <c r="C1067" s="14">
        <v>10</v>
      </c>
      <c r="D1067" s="14">
        <v>8</v>
      </c>
      <c r="E1067" s="51">
        <v>52209.28</v>
      </c>
      <c r="F1067" s="9" t="s">
        <v>1313</v>
      </c>
    </row>
    <row r="1068" spans="1:6" ht="12.75">
      <c r="A1068" s="59" t="s">
        <v>1603</v>
      </c>
      <c r="B1068" s="14">
        <v>6</v>
      </c>
      <c r="C1068" s="14">
        <v>10</v>
      </c>
      <c r="D1068" s="14">
        <v>1</v>
      </c>
      <c r="E1068" s="51">
        <v>6628.24</v>
      </c>
      <c r="F1068" s="9" t="s">
        <v>1314</v>
      </c>
    </row>
    <row r="1069" spans="1:6" ht="12.75">
      <c r="A1069" s="56" t="s">
        <v>1906</v>
      </c>
      <c r="B1069" s="14">
        <v>6</v>
      </c>
      <c r="C1069" s="14">
        <v>10</v>
      </c>
      <c r="D1069" s="14">
        <v>2</v>
      </c>
      <c r="E1069" s="51">
        <v>6316</v>
      </c>
      <c r="F1069" s="9" t="s">
        <v>1315</v>
      </c>
    </row>
    <row r="1070" spans="1:6" ht="12.75">
      <c r="A1070" s="56" t="s">
        <v>1908</v>
      </c>
      <c r="B1070" s="14">
        <v>6</v>
      </c>
      <c r="C1070" s="14">
        <v>10</v>
      </c>
      <c r="D1070" s="14">
        <v>1</v>
      </c>
      <c r="E1070" s="51">
        <v>11558</v>
      </c>
      <c r="F1070" s="9" t="s">
        <v>1316</v>
      </c>
    </row>
    <row r="1071" spans="1:6" ht="12.75">
      <c r="A1071" s="56" t="s">
        <v>1908</v>
      </c>
      <c r="B1071" s="14">
        <v>6</v>
      </c>
      <c r="C1071" s="14">
        <v>10</v>
      </c>
      <c r="D1071" s="14">
        <v>1</v>
      </c>
      <c r="E1071" s="51">
        <v>9934</v>
      </c>
      <c r="F1071" s="9" t="s">
        <v>1317</v>
      </c>
    </row>
    <row r="1072" spans="1:6" ht="12.75">
      <c r="A1072" s="59" t="s">
        <v>136</v>
      </c>
      <c r="B1072" s="14">
        <v>6</v>
      </c>
      <c r="C1072" s="14">
        <v>10</v>
      </c>
      <c r="D1072" s="51">
        <v>1</v>
      </c>
      <c r="E1072" s="51">
        <v>1357250</v>
      </c>
      <c r="F1072" s="9" t="s">
        <v>1318</v>
      </c>
    </row>
    <row r="1073" spans="1:6" ht="25.5">
      <c r="A1073" s="59" t="s">
        <v>1319</v>
      </c>
      <c r="B1073" s="14">
        <v>6</v>
      </c>
      <c r="C1073" s="14">
        <v>10</v>
      </c>
      <c r="D1073" s="14">
        <v>6</v>
      </c>
      <c r="E1073" s="51">
        <v>900000</v>
      </c>
      <c r="F1073" s="35" t="s">
        <v>1320</v>
      </c>
    </row>
    <row r="1074" spans="1:6" ht="25.5">
      <c r="A1074" s="59" t="s">
        <v>1319</v>
      </c>
      <c r="B1074" s="14">
        <v>6</v>
      </c>
      <c r="C1074" s="14">
        <v>10</v>
      </c>
      <c r="D1074" s="14">
        <v>3</v>
      </c>
      <c r="E1074" s="51">
        <v>600000</v>
      </c>
      <c r="F1074" s="35" t="s">
        <v>1321</v>
      </c>
    </row>
    <row r="1075" spans="1:6" ht="12.75">
      <c r="A1075" s="59" t="s">
        <v>197</v>
      </c>
      <c r="B1075" s="14">
        <v>6</v>
      </c>
      <c r="C1075" s="14">
        <v>10</v>
      </c>
      <c r="D1075" s="14">
        <v>7</v>
      </c>
      <c r="E1075" s="51">
        <v>96628</v>
      </c>
      <c r="F1075" s="35" t="s">
        <v>198</v>
      </c>
    </row>
    <row r="1076" spans="1:6" ht="12.75">
      <c r="A1076" s="59" t="s">
        <v>1591</v>
      </c>
      <c r="B1076" s="14">
        <v>6</v>
      </c>
      <c r="C1076" s="14">
        <v>10</v>
      </c>
      <c r="D1076" s="14">
        <v>7</v>
      </c>
      <c r="E1076" s="51">
        <v>2801.4</v>
      </c>
      <c r="F1076" s="35" t="s">
        <v>199</v>
      </c>
    </row>
    <row r="1077" spans="1:6" ht="12.75">
      <c r="A1077" s="59" t="s">
        <v>609</v>
      </c>
      <c r="B1077" s="14">
        <v>6</v>
      </c>
      <c r="C1077" s="14">
        <v>10</v>
      </c>
      <c r="D1077" s="14">
        <v>8</v>
      </c>
      <c r="E1077" s="51">
        <v>59392</v>
      </c>
      <c r="F1077" s="35" t="s">
        <v>1322</v>
      </c>
    </row>
    <row r="1078" spans="1:6" ht="12.75">
      <c r="A1078" s="59" t="s">
        <v>1756</v>
      </c>
      <c r="B1078" s="14">
        <v>6</v>
      </c>
      <c r="C1078" s="14">
        <v>10</v>
      </c>
      <c r="D1078" s="14">
        <v>50</v>
      </c>
      <c r="E1078" s="51">
        <v>49500</v>
      </c>
      <c r="F1078" s="35" t="s">
        <v>1757</v>
      </c>
    </row>
    <row r="1079" spans="1:6" ht="12.75">
      <c r="A1079" s="59" t="s">
        <v>207</v>
      </c>
      <c r="B1079" s="14">
        <v>6</v>
      </c>
      <c r="C1079" s="14">
        <v>10</v>
      </c>
      <c r="D1079" s="14">
        <v>24</v>
      </c>
      <c r="E1079" s="51">
        <v>205920</v>
      </c>
      <c r="F1079" s="35" t="s">
        <v>1630</v>
      </c>
    </row>
    <row r="1080" spans="1:6" ht="12.75">
      <c r="A1080" s="59" t="s">
        <v>201</v>
      </c>
      <c r="B1080" s="14">
        <v>6</v>
      </c>
      <c r="C1080" s="14">
        <v>10</v>
      </c>
      <c r="D1080" s="14">
        <v>1</v>
      </c>
      <c r="E1080" s="51">
        <v>5104</v>
      </c>
      <c r="F1080" s="35" t="s">
        <v>1323</v>
      </c>
    </row>
    <row r="1081" spans="1:6" ht="12.75">
      <c r="A1081" s="59" t="s">
        <v>1603</v>
      </c>
      <c r="B1081" s="14">
        <v>6</v>
      </c>
      <c r="C1081" s="14">
        <v>10</v>
      </c>
      <c r="D1081" s="14">
        <v>1</v>
      </c>
      <c r="E1081" s="51">
        <v>5220</v>
      </c>
      <c r="F1081" s="35" t="s">
        <v>1324</v>
      </c>
    </row>
    <row r="1082" spans="1:6" ht="12.75">
      <c r="A1082" s="59" t="s">
        <v>1325</v>
      </c>
      <c r="B1082" s="14">
        <v>6</v>
      </c>
      <c r="C1082" s="14">
        <v>10</v>
      </c>
      <c r="D1082" s="14">
        <v>2</v>
      </c>
      <c r="E1082" s="51">
        <v>10672</v>
      </c>
      <c r="F1082" s="35" t="s">
        <v>1326</v>
      </c>
    </row>
    <row r="1083" spans="1:6" ht="12.75">
      <c r="A1083" s="59" t="s">
        <v>565</v>
      </c>
      <c r="B1083" s="14">
        <v>6</v>
      </c>
      <c r="C1083" s="14">
        <v>10</v>
      </c>
      <c r="D1083" s="14">
        <v>2</v>
      </c>
      <c r="E1083" s="51">
        <v>12412</v>
      </c>
      <c r="F1083" s="35" t="s">
        <v>1327</v>
      </c>
    </row>
    <row r="1084" spans="1:6" ht="12.75">
      <c r="A1084" s="59" t="s">
        <v>1568</v>
      </c>
      <c r="B1084" s="14">
        <v>6</v>
      </c>
      <c r="C1084" s="14">
        <v>10</v>
      </c>
      <c r="D1084" s="14">
        <v>50</v>
      </c>
      <c r="E1084" s="51">
        <v>50460</v>
      </c>
      <c r="F1084" s="35" t="s">
        <v>1632</v>
      </c>
    </row>
    <row r="1085" spans="1:6" ht="12.75">
      <c r="A1085" s="59" t="s">
        <v>1328</v>
      </c>
      <c r="B1085" s="14">
        <v>6</v>
      </c>
      <c r="C1085" s="14">
        <v>10</v>
      </c>
      <c r="D1085" s="14">
        <v>2</v>
      </c>
      <c r="E1085" s="51">
        <v>336.4</v>
      </c>
      <c r="F1085" s="35" t="s">
        <v>1329</v>
      </c>
    </row>
    <row r="1086" spans="1:6" ht="12.75">
      <c r="A1086" s="59" t="s">
        <v>1724</v>
      </c>
      <c r="B1086" s="14">
        <v>6</v>
      </c>
      <c r="C1086" s="14">
        <v>10</v>
      </c>
      <c r="D1086" s="14">
        <v>2</v>
      </c>
      <c r="E1086" s="51">
        <v>55448</v>
      </c>
      <c r="F1086" s="48" t="s">
        <v>1330</v>
      </c>
    </row>
    <row r="1087" spans="1:6" ht="12.75">
      <c r="A1087" s="59" t="s">
        <v>853</v>
      </c>
      <c r="B1087" s="14">
        <v>6</v>
      </c>
      <c r="C1087" s="14">
        <v>10</v>
      </c>
      <c r="D1087" s="14">
        <v>15</v>
      </c>
      <c r="E1087" s="51">
        <v>469800</v>
      </c>
      <c r="F1087" s="48" t="s">
        <v>1331</v>
      </c>
    </row>
    <row r="1088" spans="1:6" ht="12.75">
      <c r="A1088" s="59" t="s">
        <v>1874</v>
      </c>
      <c r="B1088" s="14">
        <v>6</v>
      </c>
      <c r="C1088" s="14">
        <v>10</v>
      </c>
      <c r="D1088" s="14">
        <v>100</v>
      </c>
      <c r="E1088" s="51">
        <v>35960</v>
      </c>
      <c r="F1088" s="48" t="s">
        <v>1332</v>
      </c>
    </row>
    <row r="1089" spans="1:6" ht="12.75">
      <c r="A1089" s="59" t="s">
        <v>1617</v>
      </c>
      <c r="B1089" s="14">
        <v>6</v>
      </c>
      <c r="C1089" s="14">
        <v>10</v>
      </c>
      <c r="D1089" s="14">
        <v>50</v>
      </c>
      <c r="E1089" s="51">
        <v>47850</v>
      </c>
      <c r="F1089" s="48" t="s">
        <v>1850</v>
      </c>
    </row>
    <row r="1090" spans="1:6" ht="12.75">
      <c r="A1090" s="59" t="s">
        <v>1972</v>
      </c>
      <c r="B1090" s="14">
        <v>6</v>
      </c>
      <c r="C1090" s="14">
        <v>10</v>
      </c>
      <c r="D1090" s="14">
        <v>12</v>
      </c>
      <c r="E1090" s="51">
        <v>6820.8</v>
      </c>
      <c r="F1090" s="48" t="s">
        <v>1333</v>
      </c>
    </row>
    <row r="1091" spans="1:6" ht="12.75">
      <c r="A1091" s="59" t="s">
        <v>1727</v>
      </c>
      <c r="B1091" s="14">
        <v>6</v>
      </c>
      <c r="C1091" s="14">
        <v>10</v>
      </c>
      <c r="D1091" s="14">
        <v>288</v>
      </c>
      <c r="E1091" s="51">
        <v>40757.76</v>
      </c>
      <c r="F1091" s="48" t="s">
        <v>1334</v>
      </c>
    </row>
    <row r="1092" spans="1:6" ht="12.75">
      <c r="A1092" s="59" t="s">
        <v>1610</v>
      </c>
      <c r="B1092" s="14">
        <v>6</v>
      </c>
      <c r="C1092" s="14">
        <v>10</v>
      </c>
      <c r="D1092" s="14">
        <v>12</v>
      </c>
      <c r="E1092" s="51">
        <v>8880.96</v>
      </c>
      <c r="F1092" s="48" t="s">
        <v>1335</v>
      </c>
    </row>
    <row r="1093" spans="1:6" ht="12.75">
      <c r="A1093" s="59" t="s">
        <v>908</v>
      </c>
      <c r="B1093" s="14">
        <v>6</v>
      </c>
      <c r="C1093" s="14">
        <v>10</v>
      </c>
      <c r="D1093" s="14">
        <v>12</v>
      </c>
      <c r="E1093" s="51">
        <v>7349.76</v>
      </c>
      <c r="F1093" s="48" t="s">
        <v>1336</v>
      </c>
    </row>
    <row r="1094" spans="1:6" ht="12.75">
      <c r="A1094" s="59" t="s">
        <v>1801</v>
      </c>
      <c r="B1094" s="14">
        <v>6</v>
      </c>
      <c r="C1094" s="14">
        <v>10</v>
      </c>
      <c r="D1094" s="14">
        <v>24</v>
      </c>
      <c r="E1094" s="51">
        <v>19822.08</v>
      </c>
      <c r="F1094" s="48" t="s">
        <v>1879</v>
      </c>
    </row>
    <row r="1095" spans="1:6" ht="12.75">
      <c r="A1095" s="59" t="s">
        <v>1840</v>
      </c>
      <c r="B1095" s="14">
        <v>6</v>
      </c>
      <c r="C1095" s="14">
        <v>10</v>
      </c>
      <c r="D1095" s="14">
        <v>100</v>
      </c>
      <c r="E1095" s="51">
        <v>65308</v>
      </c>
      <c r="F1095" s="48" t="s">
        <v>107</v>
      </c>
    </row>
    <row r="1096" spans="1:6" ht="12.75">
      <c r="A1096" s="59" t="s">
        <v>1885</v>
      </c>
      <c r="B1096" s="14">
        <v>6</v>
      </c>
      <c r="C1096" s="14">
        <v>10</v>
      </c>
      <c r="D1096" s="14">
        <v>4</v>
      </c>
      <c r="E1096" s="51">
        <v>6519.2</v>
      </c>
      <c r="F1096" s="48" t="s">
        <v>1886</v>
      </c>
    </row>
    <row r="1097" spans="1:6" ht="12.75">
      <c r="A1097" s="59" t="s">
        <v>1591</v>
      </c>
      <c r="B1097" s="14">
        <v>6</v>
      </c>
      <c r="C1097" s="14">
        <v>10</v>
      </c>
      <c r="D1097" s="14">
        <v>10</v>
      </c>
      <c r="E1097" s="51">
        <v>37166.4</v>
      </c>
      <c r="F1097" s="48" t="s">
        <v>1337</v>
      </c>
    </row>
    <row r="1098" spans="1:6" ht="12.75">
      <c r="A1098" s="59" t="s">
        <v>1978</v>
      </c>
      <c r="B1098" s="14">
        <v>6</v>
      </c>
      <c r="C1098" s="14">
        <v>10</v>
      </c>
      <c r="D1098" s="14">
        <v>6</v>
      </c>
      <c r="E1098" s="51">
        <v>3716.64</v>
      </c>
      <c r="F1098" s="48" t="s">
        <v>1739</v>
      </c>
    </row>
    <row r="1099" spans="1:6" ht="12.75">
      <c r="A1099" s="59" t="s">
        <v>1338</v>
      </c>
      <c r="B1099" s="14">
        <v>6</v>
      </c>
      <c r="C1099" s="14">
        <v>10</v>
      </c>
      <c r="D1099" s="14">
        <v>6</v>
      </c>
      <c r="E1099" s="51">
        <v>25724.16</v>
      </c>
      <c r="F1099" s="48" t="s">
        <v>1339</v>
      </c>
    </row>
    <row r="1100" spans="1:6" ht="12.75">
      <c r="A1100" s="59" t="s">
        <v>1864</v>
      </c>
      <c r="B1100" s="14">
        <v>6</v>
      </c>
      <c r="C1100" s="14">
        <v>10</v>
      </c>
      <c r="D1100" s="14">
        <v>15</v>
      </c>
      <c r="E1100" s="51">
        <v>32346.6</v>
      </c>
      <c r="F1100" s="48" t="s">
        <v>1865</v>
      </c>
    </row>
    <row r="1101" spans="1:6" ht="12.75">
      <c r="A1101" s="59" t="s">
        <v>111</v>
      </c>
      <c r="B1101" s="14">
        <v>6</v>
      </c>
      <c r="C1101" s="14">
        <v>10</v>
      </c>
      <c r="D1101" s="14">
        <v>100</v>
      </c>
      <c r="E1101" s="51">
        <v>7888</v>
      </c>
      <c r="F1101" s="48" t="s">
        <v>1340</v>
      </c>
    </row>
    <row r="1102" spans="1:6" ht="12.75">
      <c r="A1102" s="59" t="s">
        <v>1674</v>
      </c>
      <c r="B1102" s="14">
        <v>6</v>
      </c>
      <c r="C1102" s="14">
        <v>10</v>
      </c>
      <c r="D1102" s="14">
        <v>100</v>
      </c>
      <c r="E1102" s="51">
        <v>6148</v>
      </c>
      <c r="F1102" s="48" t="s">
        <v>1711</v>
      </c>
    </row>
    <row r="1103" spans="1:6" ht="12.75">
      <c r="A1103" s="59" t="s">
        <v>113</v>
      </c>
      <c r="B1103" s="14">
        <v>6</v>
      </c>
      <c r="C1103" s="14">
        <v>10</v>
      </c>
      <c r="D1103" s="14">
        <v>100</v>
      </c>
      <c r="E1103" s="51">
        <v>5220</v>
      </c>
      <c r="F1103" s="48" t="s">
        <v>114</v>
      </c>
    </row>
    <row r="1104" spans="1:6" ht="12.75">
      <c r="A1104" s="59" t="s">
        <v>615</v>
      </c>
      <c r="B1104" s="14">
        <v>6</v>
      </c>
      <c r="C1104" s="14">
        <v>10</v>
      </c>
      <c r="D1104" s="14">
        <v>100</v>
      </c>
      <c r="E1104" s="51">
        <v>12412</v>
      </c>
      <c r="F1104" s="48" t="s">
        <v>1341</v>
      </c>
    </row>
    <row r="1105" spans="1:6" ht="12.75">
      <c r="A1105" s="59" t="s">
        <v>1718</v>
      </c>
      <c r="B1105" s="14">
        <v>6</v>
      </c>
      <c r="C1105" s="14">
        <v>10</v>
      </c>
      <c r="D1105" s="14">
        <v>24</v>
      </c>
      <c r="E1105" s="51">
        <v>7962.24</v>
      </c>
      <c r="F1105" s="48" t="s">
        <v>115</v>
      </c>
    </row>
    <row r="1106" spans="1:6" ht="12.75">
      <c r="A1106" s="59" t="s">
        <v>673</v>
      </c>
      <c r="B1106" s="14">
        <v>6</v>
      </c>
      <c r="C1106" s="14">
        <v>10</v>
      </c>
      <c r="D1106" s="14">
        <v>12</v>
      </c>
      <c r="E1106" s="51">
        <v>13126.56</v>
      </c>
      <c r="F1106" s="48" t="s">
        <v>1342</v>
      </c>
    </row>
    <row r="1107" spans="1:6" ht="12.75">
      <c r="A1107" s="59" t="s">
        <v>1944</v>
      </c>
      <c r="B1107" s="14">
        <v>6</v>
      </c>
      <c r="C1107" s="14">
        <v>10</v>
      </c>
      <c r="D1107" s="14">
        <v>12</v>
      </c>
      <c r="E1107" s="51">
        <v>9785.76</v>
      </c>
      <c r="F1107" s="48" t="s">
        <v>1616</v>
      </c>
    </row>
    <row r="1108" spans="1:6" ht="12.75">
      <c r="A1108" s="59" t="s">
        <v>673</v>
      </c>
      <c r="B1108" s="14">
        <v>6</v>
      </c>
      <c r="C1108" s="14">
        <v>10</v>
      </c>
      <c r="D1108" s="14">
        <v>12</v>
      </c>
      <c r="E1108" s="51">
        <v>7586.4</v>
      </c>
      <c r="F1108" s="48" t="s">
        <v>1343</v>
      </c>
    </row>
    <row r="1109" spans="1:6" ht="12.75">
      <c r="A1109" s="59" t="s">
        <v>1945</v>
      </c>
      <c r="B1109" s="14">
        <v>6</v>
      </c>
      <c r="C1109" s="14">
        <v>10</v>
      </c>
      <c r="D1109" s="14">
        <v>6</v>
      </c>
      <c r="E1109" s="51">
        <v>8226.72</v>
      </c>
      <c r="F1109" s="48" t="s">
        <v>1344</v>
      </c>
    </row>
    <row r="1110" spans="1:6" ht="12.75">
      <c r="A1110" s="59" t="s">
        <v>609</v>
      </c>
      <c r="B1110" s="14">
        <v>6</v>
      </c>
      <c r="C1110" s="14">
        <v>10</v>
      </c>
      <c r="D1110" s="14">
        <v>10</v>
      </c>
      <c r="E1110" s="51">
        <v>73080</v>
      </c>
      <c r="F1110" s="48" t="s">
        <v>1345</v>
      </c>
    </row>
    <row r="1111" spans="1:6" ht="12.75">
      <c r="A1111" s="59" t="s">
        <v>511</v>
      </c>
      <c r="B1111" s="14">
        <v>6</v>
      </c>
      <c r="C1111" s="14">
        <v>10</v>
      </c>
      <c r="D1111" s="14">
        <v>10</v>
      </c>
      <c r="E1111" s="51">
        <v>103124</v>
      </c>
      <c r="F1111" s="48" t="s">
        <v>1346</v>
      </c>
    </row>
    <row r="1112" spans="1:6" ht="12.75">
      <c r="A1112" s="59" t="s">
        <v>245</v>
      </c>
      <c r="B1112" s="14">
        <v>6</v>
      </c>
      <c r="C1112" s="14">
        <v>10</v>
      </c>
      <c r="D1112" s="14">
        <v>100</v>
      </c>
      <c r="E1112" s="51">
        <v>104052</v>
      </c>
      <c r="F1112" s="48" t="s">
        <v>1632</v>
      </c>
    </row>
    <row r="1113" spans="1:6" ht="12.75">
      <c r="A1113" s="59" t="s">
        <v>1774</v>
      </c>
      <c r="B1113" s="14">
        <v>6</v>
      </c>
      <c r="C1113" s="14">
        <v>10</v>
      </c>
      <c r="D1113" s="14">
        <v>12</v>
      </c>
      <c r="E1113" s="51">
        <v>7113.12</v>
      </c>
      <c r="F1113" s="48" t="s">
        <v>1775</v>
      </c>
    </row>
    <row r="1114" spans="1:6" ht="12.75">
      <c r="A1114" s="59" t="s">
        <v>1678</v>
      </c>
      <c r="B1114" s="14">
        <v>6</v>
      </c>
      <c r="C1114" s="14">
        <v>10</v>
      </c>
      <c r="D1114" s="14">
        <v>5</v>
      </c>
      <c r="E1114" s="51">
        <v>41609.2</v>
      </c>
      <c r="F1114" s="48" t="s">
        <v>1347</v>
      </c>
    </row>
    <row r="1115" spans="1:6" ht="12.75">
      <c r="A1115" s="59" t="s">
        <v>1585</v>
      </c>
      <c r="B1115" s="14">
        <v>6</v>
      </c>
      <c r="C1115" s="14">
        <v>10</v>
      </c>
      <c r="D1115" s="14">
        <v>2</v>
      </c>
      <c r="E1115" s="51">
        <v>13193.84</v>
      </c>
      <c r="F1115" s="48" t="s">
        <v>1878</v>
      </c>
    </row>
    <row r="1116" spans="1:6" ht="12.75">
      <c r="A1116" s="59" t="s">
        <v>1876</v>
      </c>
      <c r="B1116" s="14">
        <v>6</v>
      </c>
      <c r="C1116" s="14">
        <v>10</v>
      </c>
      <c r="D1116" s="14">
        <v>12</v>
      </c>
      <c r="E1116" s="51">
        <v>16717.92</v>
      </c>
      <c r="F1116" s="48" t="s">
        <v>1348</v>
      </c>
    </row>
    <row r="1117" spans="1:6" ht="12.75">
      <c r="A1117" s="59" t="s">
        <v>1770</v>
      </c>
      <c r="B1117" s="14">
        <v>6</v>
      </c>
      <c r="C1117" s="14">
        <v>10</v>
      </c>
      <c r="D1117" s="14">
        <v>24</v>
      </c>
      <c r="E1117" s="51">
        <v>66593.28</v>
      </c>
      <c r="F1117" s="48" t="s">
        <v>1349</v>
      </c>
    </row>
    <row r="1118" spans="1:6" ht="12.75">
      <c r="A1118" s="59" t="s">
        <v>1992</v>
      </c>
      <c r="B1118" s="14">
        <v>6</v>
      </c>
      <c r="C1118" s="14">
        <v>10</v>
      </c>
      <c r="D1118" s="14">
        <v>6</v>
      </c>
      <c r="E1118" s="51">
        <v>1893.12</v>
      </c>
      <c r="F1118" s="48" t="s">
        <v>1350</v>
      </c>
    </row>
    <row r="1119" spans="1:6" ht="12.75">
      <c r="A1119" s="57" t="s">
        <v>1897</v>
      </c>
      <c r="B1119" s="14">
        <v>6</v>
      </c>
      <c r="C1119" s="14">
        <v>10</v>
      </c>
      <c r="D1119" s="14">
        <v>1</v>
      </c>
      <c r="E1119" s="51">
        <v>556.8</v>
      </c>
      <c r="F1119" s="48" t="s">
        <v>1351</v>
      </c>
    </row>
    <row r="1120" spans="1:6" ht="12.75">
      <c r="A1120" s="59" t="s">
        <v>1716</v>
      </c>
      <c r="B1120" s="14">
        <v>6</v>
      </c>
      <c r="C1120" s="14">
        <v>10</v>
      </c>
      <c r="D1120" s="14">
        <v>2</v>
      </c>
      <c r="E1120" s="51">
        <v>21311.52</v>
      </c>
      <c r="F1120" s="48" t="s">
        <v>1895</v>
      </c>
    </row>
    <row r="1121" spans="1:6" ht="12.75">
      <c r="A1121" s="59" t="s">
        <v>243</v>
      </c>
      <c r="B1121" s="14">
        <v>6</v>
      </c>
      <c r="C1121" s="14">
        <v>10</v>
      </c>
      <c r="D1121" s="14">
        <v>500</v>
      </c>
      <c r="E1121" s="51">
        <v>42340</v>
      </c>
      <c r="F1121" s="48" t="s">
        <v>1352</v>
      </c>
    </row>
    <row r="1122" spans="1:6" ht="12.75">
      <c r="A1122" s="59" t="s">
        <v>509</v>
      </c>
      <c r="B1122" s="14">
        <v>6</v>
      </c>
      <c r="C1122" s="14">
        <v>10</v>
      </c>
      <c r="D1122" s="14">
        <v>1</v>
      </c>
      <c r="E1122" s="51">
        <v>204160</v>
      </c>
      <c r="F1122" s="48" t="s">
        <v>1845</v>
      </c>
    </row>
    <row r="1123" spans="1:6" ht="12.75">
      <c r="A1123" s="59" t="s">
        <v>122</v>
      </c>
      <c r="B1123" s="14">
        <v>6</v>
      </c>
      <c r="C1123" s="14">
        <v>10</v>
      </c>
      <c r="D1123" s="14">
        <v>1</v>
      </c>
      <c r="E1123" s="51">
        <v>81200</v>
      </c>
      <c r="F1123" s="48" t="s">
        <v>1353</v>
      </c>
    </row>
    <row r="1124" spans="1:6" ht="12.75">
      <c r="A1124" s="59" t="s">
        <v>207</v>
      </c>
      <c r="B1124" s="14">
        <v>6</v>
      </c>
      <c r="C1124" s="14">
        <v>10</v>
      </c>
      <c r="D1124" s="14">
        <v>8</v>
      </c>
      <c r="E1124" s="51">
        <v>55000</v>
      </c>
      <c r="F1124" s="48" t="s">
        <v>1630</v>
      </c>
    </row>
    <row r="1125" spans="1:6" ht="12.75">
      <c r="A1125" s="59" t="s">
        <v>1756</v>
      </c>
      <c r="B1125" s="14">
        <v>6</v>
      </c>
      <c r="C1125" s="14">
        <v>10</v>
      </c>
      <c r="D1125" s="14">
        <v>18</v>
      </c>
      <c r="E1125" s="51">
        <v>15166.8</v>
      </c>
      <c r="F1125" s="48" t="s">
        <v>1757</v>
      </c>
    </row>
    <row r="1126" spans="1:6" ht="12.75">
      <c r="A1126" s="59" t="s">
        <v>583</v>
      </c>
      <c r="B1126" s="14">
        <v>6</v>
      </c>
      <c r="C1126" s="14">
        <v>10</v>
      </c>
      <c r="D1126" s="14">
        <v>2</v>
      </c>
      <c r="E1126" s="51">
        <v>5296.56</v>
      </c>
      <c r="F1126" s="48" t="s">
        <v>1697</v>
      </c>
    </row>
    <row r="1127" spans="1:6" ht="12.75">
      <c r="A1127" s="59" t="s">
        <v>1261</v>
      </c>
      <c r="B1127" s="14">
        <v>6</v>
      </c>
      <c r="C1127" s="14">
        <v>10</v>
      </c>
      <c r="D1127" s="14">
        <v>1</v>
      </c>
      <c r="E1127" s="51">
        <v>3642.4</v>
      </c>
      <c r="F1127" s="48" t="s">
        <v>1354</v>
      </c>
    </row>
    <row r="1128" spans="1:6" ht="12.75">
      <c r="A1128" s="59" t="s">
        <v>1355</v>
      </c>
      <c r="B1128" s="14">
        <v>6</v>
      </c>
      <c r="C1128" s="14">
        <v>10</v>
      </c>
      <c r="D1128" s="14">
        <v>3</v>
      </c>
      <c r="E1128" s="51">
        <v>13652.04</v>
      </c>
      <c r="F1128" s="48" t="s">
        <v>130</v>
      </c>
    </row>
    <row r="1129" spans="1:6" ht="12.75">
      <c r="A1129" s="59" t="s">
        <v>201</v>
      </c>
      <c r="B1129" s="14">
        <v>6</v>
      </c>
      <c r="C1129" s="14">
        <v>10</v>
      </c>
      <c r="D1129" s="14">
        <v>6</v>
      </c>
      <c r="E1129" s="51">
        <v>18235.2</v>
      </c>
      <c r="F1129" s="48" t="s">
        <v>1571</v>
      </c>
    </row>
    <row r="1130" spans="1:6" ht="12.75">
      <c r="A1130" s="59" t="s">
        <v>1574</v>
      </c>
      <c r="B1130" s="14">
        <v>6</v>
      </c>
      <c r="C1130" s="14">
        <v>10</v>
      </c>
      <c r="D1130" s="14">
        <v>3</v>
      </c>
      <c r="E1130" s="51">
        <v>5909.04</v>
      </c>
      <c r="F1130" s="48" t="s">
        <v>1356</v>
      </c>
    </row>
    <row r="1131" spans="1:6" ht="12.75">
      <c r="A1131" s="59" t="s">
        <v>1576</v>
      </c>
      <c r="B1131" s="14">
        <v>6</v>
      </c>
      <c r="C1131" s="14">
        <v>10</v>
      </c>
      <c r="D1131" s="14">
        <v>50</v>
      </c>
      <c r="E1131" s="51">
        <v>5927.6</v>
      </c>
      <c r="F1131" s="48" t="s">
        <v>1357</v>
      </c>
    </row>
    <row r="1132" spans="1:6" ht="12.75">
      <c r="A1132" s="59" t="s">
        <v>243</v>
      </c>
      <c r="B1132" s="14">
        <v>6</v>
      </c>
      <c r="C1132" s="14">
        <v>10</v>
      </c>
      <c r="D1132" s="14">
        <v>500</v>
      </c>
      <c r="E1132" s="51">
        <v>42340</v>
      </c>
      <c r="F1132" s="48" t="s">
        <v>1358</v>
      </c>
    </row>
    <row r="1133" spans="1:6" ht="12.75">
      <c r="A1133" s="59" t="s">
        <v>914</v>
      </c>
      <c r="B1133" s="14">
        <v>6</v>
      </c>
      <c r="C1133" s="14">
        <v>10</v>
      </c>
      <c r="D1133" s="14">
        <v>1</v>
      </c>
      <c r="E1133" s="51">
        <v>27480.4</v>
      </c>
      <c r="F1133" s="48" t="s">
        <v>1359</v>
      </c>
    </row>
    <row r="1134" spans="1:6" ht="12.75">
      <c r="A1134" s="59" t="s">
        <v>144</v>
      </c>
      <c r="B1134" s="14">
        <v>6</v>
      </c>
      <c r="C1134" s="14">
        <v>10</v>
      </c>
      <c r="D1134" s="14">
        <v>24</v>
      </c>
      <c r="E1134" s="51">
        <v>25529.28</v>
      </c>
      <c r="F1134" s="48" t="s">
        <v>1670</v>
      </c>
    </row>
    <row r="1135" spans="1:6" ht="12.75">
      <c r="A1135" s="59" t="s">
        <v>855</v>
      </c>
      <c r="B1135" s="14">
        <v>6</v>
      </c>
      <c r="C1135" s="14">
        <v>10</v>
      </c>
      <c r="D1135" s="14">
        <v>3</v>
      </c>
      <c r="E1135" s="51">
        <v>62640</v>
      </c>
      <c r="F1135" s="48" t="s">
        <v>1360</v>
      </c>
    </row>
    <row r="1136" spans="1:6" ht="12.75">
      <c r="A1136" s="59" t="s">
        <v>1361</v>
      </c>
      <c r="B1136" s="14">
        <v>6</v>
      </c>
      <c r="C1136" s="14">
        <v>10</v>
      </c>
      <c r="D1136" s="14">
        <v>1</v>
      </c>
      <c r="E1136" s="51">
        <v>248999.8</v>
      </c>
      <c r="F1136" s="35" t="s">
        <v>1362</v>
      </c>
    </row>
    <row r="1137" spans="1:6" ht="12.75">
      <c r="A1137" s="59" t="s">
        <v>1363</v>
      </c>
      <c r="B1137" s="14">
        <v>6</v>
      </c>
      <c r="C1137" s="14">
        <v>10</v>
      </c>
      <c r="D1137" s="14">
        <v>2</v>
      </c>
      <c r="E1137" s="51">
        <v>12391.12</v>
      </c>
      <c r="F1137" s="35" t="s">
        <v>1364</v>
      </c>
    </row>
    <row r="1138" spans="1:6" ht="12.75">
      <c r="A1138" s="59" t="s">
        <v>1613</v>
      </c>
      <c r="B1138" s="14">
        <v>6</v>
      </c>
      <c r="C1138" s="14">
        <v>10</v>
      </c>
      <c r="D1138" s="14">
        <v>1</v>
      </c>
      <c r="E1138" s="51">
        <v>707863.32</v>
      </c>
      <c r="F1138" s="35" t="s">
        <v>1365</v>
      </c>
    </row>
    <row r="1139" spans="1:6" ht="12.75">
      <c r="A1139" s="59" t="s">
        <v>583</v>
      </c>
      <c r="B1139" s="14">
        <v>6</v>
      </c>
      <c r="C1139" s="14">
        <v>10</v>
      </c>
      <c r="D1139" s="14">
        <v>3</v>
      </c>
      <c r="E1139" s="51">
        <v>8501.64</v>
      </c>
      <c r="F1139" s="35" t="s">
        <v>1697</v>
      </c>
    </row>
    <row r="1140" spans="1:6" ht="12.75">
      <c r="A1140" s="59" t="s">
        <v>914</v>
      </c>
      <c r="B1140" s="14">
        <v>6</v>
      </c>
      <c r="C1140" s="14">
        <v>10</v>
      </c>
      <c r="D1140" s="14">
        <v>1</v>
      </c>
      <c r="E1140" s="51">
        <v>19773.36</v>
      </c>
      <c r="F1140" s="35" t="s">
        <v>1366</v>
      </c>
    </row>
    <row r="1141" spans="1:6" ht="12.75">
      <c r="A1141" s="59" t="s">
        <v>609</v>
      </c>
      <c r="B1141" s="14">
        <v>6</v>
      </c>
      <c r="C1141" s="14">
        <v>10</v>
      </c>
      <c r="D1141" s="14">
        <v>15</v>
      </c>
      <c r="E1141" s="51">
        <v>114683.4</v>
      </c>
      <c r="F1141" s="35" t="s">
        <v>1367</v>
      </c>
    </row>
    <row r="1142" spans="1:6" ht="12.75">
      <c r="A1142" s="59" t="s">
        <v>609</v>
      </c>
      <c r="B1142" s="14">
        <v>6</v>
      </c>
      <c r="C1142" s="14">
        <v>10</v>
      </c>
      <c r="D1142" s="14">
        <v>7</v>
      </c>
      <c r="E1142" s="51">
        <v>65512.16</v>
      </c>
      <c r="F1142" s="35" t="s">
        <v>1368</v>
      </c>
    </row>
    <row r="1143" spans="1:6" ht="12.75">
      <c r="A1143" s="59" t="s">
        <v>1617</v>
      </c>
      <c r="B1143" s="14">
        <v>6</v>
      </c>
      <c r="C1143" s="14">
        <v>10</v>
      </c>
      <c r="D1143" s="14">
        <v>25</v>
      </c>
      <c r="E1143" s="51">
        <v>24070</v>
      </c>
      <c r="F1143" s="35" t="s">
        <v>188</v>
      </c>
    </row>
    <row r="1144" spans="1:6" ht="12.75">
      <c r="A1144" s="59" t="s">
        <v>1568</v>
      </c>
      <c r="B1144" s="14">
        <v>6</v>
      </c>
      <c r="C1144" s="14">
        <v>10</v>
      </c>
      <c r="D1144" s="14">
        <v>1</v>
      </c>
      <c r="E1144" s="51">
        <v>46548.48</v>
      </c>
      <c r="F1144" s="35" t="s">
        <v>1369</v>
      </c>
    </row>
    <row r="1145" spans="1:6" ht="12.75">
      <c r="A1145" s="59" t="s">
        <v>1325</v>
      </c>
      <c r="B1145" s="14">
        <v>6</v>
      </c>
      <c r="C1145" s="14">
        <v>10</v>
      </c>
      <c r="D1145" s="14">
        <v>5</v>
      </c>
      <c r="E1145" s="51">
        <v>25676.6</v>
      </c>
      <c r="F1145" s="35" t="s">
        <v>1370</v>
      </c>
    </row>
    <row r="1146" spans="1:6" ht="12.75">
      <c r="A1146" s="59" t="s">
        <v>569</v>
      </c>
      <c r="B1146" s="14">
        <v>6</v>
      </c>
      <c r="C1146" s="14">
        <v>10</v>
      </c>
      <c r="D1146" s="14">
        <v>3</v>
      </c>
      <c r="E1146" s="51">
        <v>26889.96</v>
      </c>
      <c r="F1146" s="35" t="s">
        <v>1371</v>
      </c>
    </row>
    <row r="1147" spans="1:6" ht="12.75">
      <c r="A1147" s="59" t="s">
        <v>1686</v>
      </c>
      <c r="B1147" s="14">
        <v>6</v>
      </c>
      <c r="C1147" s="14">
        <v>10</v>
      </c>
      <c r="D1147" s="14">
        <v>5</v>
      </c>
      <c r="E1147" s="51">
        <v>13310</v>
      </c>
      <c r="F1147" s="35" t="s">
        <v>1372</v>
      </c>
    </row>
    <row r="1148" spans="1:6" ht="12.75">
      <c r="A1148" s="59" t="s">
        <v>1373</v>
      </c>
      <c r="B1148" s="14">
        <v>6</v>
      </c>
      <c r="C1148" s="14">
        <v>10</v>
      </c>
      <c r="D1148" s="14">
        <v>11</v>
      </c>
      <c r="E1148" s="51">
        <v>5678.2</v>
      </c>
      <c r="F1148" s="35" t="s">
        <v>1374</v>
      </c>
    </row>
    <row r="1149" spans="1:6" ht="12.75">
      <c r="A1149" s="57" t="s">
        <v>1375</v>
      </c>
      <c r="B1149" s="14">
        <v>6</v>
      </c>
      <c r="C1149" s="14">
        <v>11</v>
      </c>
      <c r="D1149" s="12">
        <v>1</v>
      </c>
      <c r="E1149" s="51">
        <v>168200</v>
      </c>
      <c r="F1149" s="56" t="s">
        <v>1376</v>
      </c>
    </row>
    <row r="1150" spans="1:6" ht="12.75">
      <c r="A1150" s="57" t="s">
        <v>1375</v>
      </c>
      <c r="B1150" s="14">
        <v>6</v>
      </c>
      <c r="C1150" s="14">
        <v>11</v>
      </c>
      <c r="D1150" s="12">
        <v>1</v>
      </c>
      <c r="E1150" s="51">
        <v>168200</v>
      </c>
      <c r="F1150" s="56" t="s">
        <v>1376</v>
      </c>
    </row>
    <row r="1151" spans="1:6" ht="12.75">
      <c r="A1151" s="57" t="s">
        <v>1377</v>
      </c>
      <c r="B1151" s="14">
        <v>6</v>
      </c>
      <c r="C1151" s="14">
        <v>11</v>
      </c>
      <c r="D1151" s="12">
        <v>2</v>
      </c>
      <c r="E1151" s="51">
        <v>36449.52</v>
      </c>
      <c r="F1151" s="56" t="s">
        <v>1378</v>
      </c>
    </row>
    <row r="1152" spans="1:6" ht="12.75">
      <c r="A1152" s="60" t="s">
        <v>1801</v>
      </c>
      <c r="B1152" s="14">
        <v>6</v>
      </c>
      <c r="C1152" s="14">
        <v>11</v>
      </c>
      <c r="D1152" s="12">
        <v>7</v>
      </c>
      <c r="E1152" s="51">
        <v>6333.6</v>
      </c>
      <c r="F1152" s="56" t="s">
        <v>1879</v>
      </c>
    </row>
    <row r="1153" spans="1:6" ht="12.75">
      <c r="A1153" s="56" t="s">
        <v>207</v>
      </c>
      <c r="B1153" s="14">
        <v>6</v>
      </c>
      <c r="C1153" s="14">
        <v>11</v>
      </c>
      <c r="D1153" s="12">
        <v>5</v>
      </c>
      <c r="E1153" s="51">
        <v>42900</v>
      </c>
      <c r="F1153" s="56" t="s">
        <v>1379</v>
      </c>
    </row>
    <row r="1154" spans="1:6" ht="12.75">
      <c r="A1154" s="57" t="s">
        <v>1613</v>
      </c>
      <c r="B1154" s="14">
        <v>6</v>
      </c>
      <c r="C1154" s="14">
        <v>11</v>
      </c>
      <c r="D1154" s="12">
        <v>3</v>
      </c>
      <c r="E1154" s="51">
        <v>135720</v>
      </c>
      <c r="F1154" s="56" t="s">
        <v>1380</v>
      </c>
    </row>
    <row r="1155" spans="1:6" ht="12.75">
      <c r="A1155" s="57" t="s">
        <v>1613</v>
      </c>
      <c r="B1155" s="14">
        <v>6</v>
      </c>
      <c r="C1155" s="14">
        <v>11</v>
      </c>
      <c r="D1155" s="12">
        <v>1</v>
      </c>
      <c r="E1155" s="51">
        <v>62640</v>
      </c>
      <c r="F1155" s="56" t="s">
        <v>1381</v>
      </c>
    </row>
    <row r="1156" spans="1:6" ht="12.75">
      <c r="A1156" s="57" t="s">
        <v>1613</v>
      </c>
      <c r="B1156" s="14">
        <v>6</v>
      </c>
      <c r="C1156" s="14">
        <v>11</v>
      </c>
      <c r="D1156" s="12">
        <v>1</v>
      </c>
      <c r="E1156" s="51">
        <v>36656</v>
      </c>
      <c r="F1156" s="58" t="s">
        <v>1382</v>
      </c>
    </row>
    <row r="1157" spans="1:6" ht="12.75">
      <c r="A1157" s="57" t="s">
        <v>1613</v>
      </c>
      <c r="B1157" s="14">
        <v>6</v>
      </c>
      <c r="C1157" s="14">
        <v>11</v>
      </c>
      <c r="D1157" s="12">
        <v>1</v>
      </c>
      <c r="E1157" s="51">
        <v>53940</v>
      </c>
      <c r="F1157" s="58" t="s">
        <v>1383</v>
      </c>
    </row>
    <row r="1158" spans="1:6" ht="12.75">
      <c r="A1158" s="56" t="s">
        <v>1384</v>
      </c>
      <c r="B1158" s="14">
        <v>6</v>
      </c>
      <c r="C1158" s="14">
        <v>11</v>
      </c>
      <c r="D1158" s="12">
        <v>8</v>
      </c>
      <c r="E1158" s="51">
        <v>67744</v>
      </c>
      <c r="F1158" s="58" t="s">
        <v>1704</v>
      </c>
    </row>
    <row r="1159" spans="1:6" ht="12.75">
      <c r="A1159" s="56" t="s">
        <v>1593</v>
      </c>
      <c r="B1159" s="14">
        <v>6</v>
      </c>
      <c r="C1159" s="14">
        <v>11</v>
      </c>
      <c r="D1159" s="12">
        <v>15</v>
      </c>
      <c r="E1159" s="51">
        <v>20184</v>
      </c>
      <c r="F1159" s="58" t="s">
        <v>1385</v>
      </c>
    </row>
    <row r="1160" spans="1:6" ht="12.75">
      <c r="A1160" s="56" t="s">
        <v>1718</v>
      </c>
      <c r="B1160" s="14">
        <v>6</v>
      </c>
      <c r="C1160" s="14">
        <v>11</v>
      </c>
      <c r="D1160" s="12">
        <v>15</v>
      </c>
      <c r="E1160" s="51">
        <v>4872</v>
      </c>
      <c r="F1160" s="58" t="s">
        <v>1386</v>
      </c>
    </row>
    <row r="1161" spans="1:6" ht="12.75">
      <c r="A1161" s="56" t="s">
        <v>108</v>
      </c>
      <c r="B1161" s="14">
        <v>6</v>
      </c>
      <c r="C1161" s="14">
        <v>11</v>
      </c>
      <c r="D1161" s="12">
        <v>2</v>
      </c>
      <c r="E1161" s="51">
        <v>5104</v>
      </c>
      <c r="F1161" s="58" t="s">
        <v>1387</v>
      </c>
    </row>
    <row r="1162" spans="1:6" ht="12.75">
      <c r="A1162" s="56" t="s">
        <v>1702</v>
      </c>
      <c r="B1162" s="14">
        <v>6</v>
      </c>
      <c r="C1162" s="14">
        <v>11</v>
      </c>
      <c r="D1162" s="12">
        <v>10</v>
      </c>
      <c r="E1162" s="51">
        <v>24719.6</v>
      </c>
      <c r="F1162" s="58" t="s">
        <v>1388</v>
      </c>
    </row>
    <row r="1163" spans="1:6" ht="12.75">
      <c r="A1163" s="60" t="s">
        <v>1648</v>
      </c>
      <c r="B1163" s="14">
        <v>6</v>
      </c>
      <c r="C1163" s="14">
        <v>11</v>
      </c>
      <c r="D1163" s="12">
        <v>10</v>
      </c>
      <c r="E1163" s="51">
        <v>7076</v>
      </c>
      <c r="F1163" s="58" t="s">
        <v>1389</v>
      </c>
    </row>
    <row r="1164" spans="1:6" ht="12.75">
      <c r="A1164" s="56" t="s">
        <v>908</v>
      </c>
      <c r="B1164" s="14">
        <v>6</v>
      </c>
      <c r="C1164" s="14">
        <v>11</v>
      </c>
      <c r="D1164" s="12">
        <v>20</v>
      </c>
      <c r="E1164" s="51">
        <v>13224</v>
      </c>
      <c r="F1164" s="58" t="s">
        <v>1390</v>
      </c>
    </row>
    <row r="1165" spans="1:6" ht="12.75">
      <c r="A1165" s="60" t="s">
        <v>1610</v>
      </c>
      <c r="B1165" s="14">
        <v>6</v>
      </c>
      <c r="C1165" s="14">
        <v>11</v>
      </c>
      <c r="D1165" s="12">
        <v>2</v>
      </c>
      <c r="E1165" s="51">
        <v>3364</v>
      </c>
      <c r="F1165" s="58" t="s">
        <v>1391</v>
      </c>
    </row>
    <row r="1166" spans="1:6" ht="12.75">
      <c r="A1166" s="56" t="s">
        <v>609</v>
      </c>
      <c r="B1166" s="14">
        <v>6</v>
      </c>
      <c r="C1166" s="14">
        <v>11</v>
      </c>
      <c r="D1166" s="12">
        <v>36</v>
      </c>
      <c r="E1166" s="51">
        <v>275616</v>
      </c>
      <c r="F1166" s="58" t="s">
        <v>1606</v>
      </c>
    </row>
    <row r="1167" spans="1:6" ht="12.75">
      <c r="A1167" s="56" t="s">
        <v>1392</v>
      </c>
      <c r="B1167" s="14">
        <v>6</v>
      </c>
      <c r="C1167" s="14">
        <v>11</v>
      </c>
      <c r="D1167" s="12">
        <v>1</v>
      </c>
      <c r="E1167" s="51">
        <v>47560</v>
      </c>
      <c r="F1167" s="58" t="s">
        <v>1393</v>
      </c>
    </row>
    <row r="1168" spans="1:6" ht="12.75">
      <c r="A1168" s="56" t="s">
        <v>1568</v>
      </c>
      <c r="B1168" s="14">
        <v>6</v>
      </c>
      <c r="C1168" s="14">
        <v>11</v>
      </c>
      <c r="D1168" s="12">
        <v>24</v>
      </c>
      <c r="E1168" s="51">
        <v>23719.68</v>
      </c>
      <c r="F1168" s="56" t="s">
        <v>1394</v>
      </c>
    </row>
    <row r="1169" spans="1:6" ht="12.75">
      <c r="A1169" s="56" t="s">
        <v>1395</v>
      </c>
      <c r="B1169" s="14">
        <v>6</v>
      </c>
      <c r="C1169" s="14">
        <v>11</v>
      </c>
      <c r="D1169" s="14">
        <v>24</v>
      </c>
      <c r="E1169" s="51">
        <v>24777.6</v>
      </c>
      <c r="F1169" s="58" t="s">
        <v>1869</v>
      </c>
    </row>
    <row r="1170" spans="1:6" ht="12.75">
      <c r="A1170" s="57" t="s">
        <v>509</v>
      </c>
      <c r="B1170" s="14">
        <v>6</v>
      </c>
      <c r="C1170" s="14">
        <v>11</v>
      </c>
      <c r="D1170" s="14">
        <v>1</v>
      </c>
      <c r="E1170" s="51">
        <v>511560</v>
      </c>
      <c r="F1170" s="58" t="s">
        <v>1396</v>
      </c>
    </row>
    <row r="1171" spans="1:6" ht="12.75">
      <c r="A1171" s="57" t="s">
        <v>1583</v>
      </c>
      <c r="B1171" s="14">
        <v>6</v>
      </c>
      <c r="C1171" s="14">
        <v>11</v>
      </c>
      <c r="D1171" s="14">
        <v>12</v>
      </c>
      <c r="E1171" s="51">
        <v>1728000.96</v>
      </c>
      <c r="F1171" s="58" t="s">
        <v>1397</v>
      </c>
    </row>
    <row r="1172" spans="1:6" ht="12.75">
      <c r="A1172" s="57" t="s">
        <v>1583</v>
      </c>
      <c r="B1172" s="14">
        <v>6</v>
      </c>
      <c r="C1172" s="14">
        <v>11</v>
      </c>
      <c r="D1172" s="14">
        <v>1</v>
      </c>
      <c r="E1172" s="51">
        <v>89999.76</v>
      </c>
      <c r="F1172" s="58" t="s">
        <v>1398</v>
      </c>
    </row>
    <row r="1173" spans="1:6" ht="12.75">
      <c r="A1173" s="57" t="s">
        <v>1583</v>
      </c>
      <c r="B1173" s="14">
        <v>6</v>
      </c>
      <c r="C1173" s="14">
        <v>11</v>
      </c>
      <c r="D1173" s="14">
        <v>6</v>
      </c>
      <c r="E1173" s="51">
        <v>539998.56</v>
      </c>
      <c r="F1173" s="58" t="s">
        <v>1399</v>
      </c>
    </row>
    <row r="1174" spans="1:6" ht="12.75">
      <c r="A1174" s="57" t="s">
        <v>1583</v>
      </c>
      <c r="B1174" s="14">
        <v>6</v>
      </c>
      <c r="C1174" s="14">
        <v>11</v>
      </c>
      <c r="D1174" s="14">
        <v>4</v>
      </c>
      <c r="E1174" s="51">
        <v>359999.04</v>
      </c>
      <c r="F1174" s="58" t="s">
        <v>1399</v>
      </c>
    </row>
    <row r="1175" spans="1:6" ht="12.75">
      <c r="A1175" s="57" t="s">
        <v>1583</v>
      </c>
      <c r="B1175" s="14">
        <v>6</v>
      </c>
      <c r="C1175" s="14">
        <v>11</v>
      </c>
      <c r="D1175" s="14">
        <v>8</v>
      </c>
      <c r="E1175" s="51">
        <v>719998.08</v>
      </c>
      <c r="F1175" s="58" t="s">
        <v>1400</v>
      </c>
    </row>
    <row r="1176" spans="1:6" ht="12.75">
      <c r="A1176" s="57" t="s">
        <v>1583</v>
      </c>
      <c r="B1176" s="14">
        <v>6</v>
      </c>
      <c r="C1176" s="14">
        <v>11</v>
      </c>
      <c r="D1176" s="14">
        <v>2</v>
      </c>
      <c r="E1176" s="51">
        <v>179999.52</v>
      </c>
      <c r="F1176" s="58" t="s">
        <v>1401</v>
      </c>
    </row>
    <row r="1177" spans="1:6" ht="12.75">
      <c r="A1177" s="57" t="s">
        <v>1583</v>
      </c>
      <c r="B1177" s="14">
        <v>6</v>
      </c>
      <c r="C1177" s="14">
        <v>11</v>
      </c>
      <c r="D1177" s="14">
        <v>13</v>
      </c>
      <c r="E1177" s="51">
        <v>1169996.88</v>
      </c>
      <c r="F1177" s="58" t="s">
        <v>1400</v>
      </c>
    </row>
    <row r="1178" spans="1:6" ht="12.75">
      <c r="A1178" s="57" t="s">
        <v>509</v>
      </c>
      <c r="B1178" s="14">
        <v>6</v>
      </c>
      <c r="C1178" s="14">
        <v>11</v>
      </c>
      <c r="D1178" s="14">
        <v>1</v>
      </c>
      <c r="E1178" s="51">
        <v>172840</v>
      </c>
      <c r="F1178" s="58" t="s">
        <v>1402</v>
      </c>
    </row>
    <row r="1179" spans="1:6" ht="12.75">
      <c r="A1179" s="56" t="s">
        <v>1874</v>
      </c>
      <c r="B1179" s="14">
        <v>6</v>
      </c>
      <c r="C1179" s="14">
        <v>11</v>
      </c>
      <c r="D1179" s="14">
        <v>27</v>
      </c>
      <c r="E1179" s="51">
        <v>10962</v>
      </c>
      <c r="F1179" s="58" t="s">
        <v>1403</v>
      </c>
    </row>
    <row r="1180" spans="1:6" ht="12.75">
      <c r="A1180" s="56" t="s">
        <v>1622</v>
      </c>
      <c r="B1180" s="14">
        <v>6</v>
      </c>
      <c r="C1180" s="14">
        <v>11</v>
      </c>
      <c r="D1180" s="14">
        <v>12</v>
      </c>
      <c r="E1180" s="51">
        <v>16049.76</v>
      </c>
      <c r="F1180" s="58" t="s">
        <v>1404</v>
      </c>
    </row>
    <row r="1181" spans="1:6" ht="12.75">
      <c r="A1181" s="56" t="s">
        <v>1591</v>
      </c>
      <c r="B1181" s="14">
        <v>6</v>
      </c>
      <c r="C1181" s="14">
        <v>11</v>
      </c>
      <c r="D1181" s="14">
        <v>10</v>
      </c>
      <c r="E1181" s="51">
        <v>3027.6</v>
      </c>
      <c r="F1181" s="58" t="s">
        <v>1405</v>
      </c>
    </row>
    <row r="1182" spans="1:6" ht="12.75">
      <c r="A1182" s="56" t="s">
        <v>1395</v>
      </c>
      <c r="B1182" s="14">
        <v>6</v>
      </c>
      <c r="C1182" s="14">
        <v>11</v>
      </c>
      <c r="D1182" s="14">
        <v>15</v>
      </c>
      <c r="E1182" s="51">
        <v>14442</v>
      </c>
      <c r="F1182" s="58" t="s">
        <v>1850</v>
      </c>
    </row>
    <row r="1183" spans="1:6" ht="12.75">
      <c r="A1183" s="56" t="s">
        <v>609</v>
      </c>
      <c r="B1183" s="14">
        <v>6</v>
      </c>
      <c r="C1183" s="14">
        <v>11</v>
      </c>
      <c r="D1183" s="14">
        <v>20</v>
      </c>
      <c r="E1183" s="51">
        <v>152911.2</v>
      </c>
      <c r="F1183" s="58" t="s">
        <v>1606</v>
      </c>
    </row>
    <row r="1184" spans="1:6" ht="12.75">
      <c r="A1184" s="56" t="s">
        <v>1406</v>
      </c>
      <c r="B1184" s="14">
        <v>6</v>
      </c>
      <c r="C1184" s="14">
        <v>11</v>
      </c>
      <c r="D1184" s="14">
        <v>1</v>
      </c>
      <c r="E1184" s="51">
        <v>60158.76</v>
      </c>
      <c r="F1184" s="58" t="s">
        <v>1407</v>
      </c>
    </row>
    <row r="1185" spans="1:6" ht="12.75">
      <c r="A1185" s="56" t="s">
        <v>1392</v>
      </c>
      <c r="B1185" s="14">
        <v>6</v>
      </c>
      <c r="C1185" s="14">
        <v>11</v>
      </c>
      <c r="D1185" s="14">
        <v>1</v>
      </c>
      <c r="E1185" s="51">
        <v>37073.6</v>
      </c>
      <c r="F1185" s="58" t="s">
        <v>1408</v>
      </c>
    </row>
    <row r="1186" spans="1:6" ht="12.75">
      <c r="A1186" s="56" t="s">
        <v>1733</v>
      </c>
      <c r="B1186" s="14">
        <v>6</v>
      </c>
      <c r="C1186" s="14">
        <v>11</v>
      </c>
      <c r="D1186" s="14">
        <v>3</v>
      </c>
      <c r="E1186" s="51">
        <v>1350.24</v>
      </c>
      <c r="F1186" s="58" t="s">
        <v>1409</v>
      </c>
    </row>
    <row r="1187" spans="1:6" ht="12.75">
      <c r="A1187" s="56" t="s">
        <v>936</v>
      </c>
      <c r="B1187" s="14">
        <v>6</v>
      </c>
      <c r="C1187" s="14">
        <v>11</v>
      </c>
      <c r="D1187" s="14">
        <v>1</v>
      </c>
      <c r="E1187" s="51">
        <v>13168.32</v>
      </c>
      <c r="F1187" s="58" t="s">
        <v>1410</v>
      </c>
    </row>
    <row r="1188" spans="1:6" ht="12.75">
      <c r="A1188" s="60" t="s">
        <v>1206</v>
      </c>
      <c r="B1188" s="14">
        <v>6</v>
      </c>
      <c r="C1188" s="14">
        <v>11</v>
      </c>
      <c r="D1188" s="14">
        <v>40</v>
      </c>
      <c r="E1188" s="51">
        <v>171587.2</v>
      </c>
      <c r="F1188" s="58" t="s">
        <v>1411</v>
      </c>
    </row>
    <row r="1189" spans="1:6" ht="12.75">
      <c r="A1189" s="56" t="s">
        <v>1384</v>
      </c>
      <c r="B1189" s="14">
        <v>6</v>
      </c>
      <c r="C1189" s="14">
        <v>11</v>
      </c>
      <c r="D1189" s="14">
        <v>5</v>
      </c>
      <c r="E1189" s="51">
        <v>41522.2</v>
      </c>
      <c r="F1189" s="58" t="s">
        <v>1704</v>
      </c>
    </row>
    <row r="1190" spans="1:6" ht="12.75">
      <c r="A1190" s="55" t="s">
        <v>849</v>
      </c>
      <c r="B1190" s="14">
        <v>6</v>
      </c>
      <c r="C1190" s="14">
        <v>11</v>
      </c>
      <c r="D1190" s="14">
        <v>1</v>
      </c>
      <c r="E1190" s="51">
        <v>4886952</v>
      </c>
      <c r="F1190" s="48" t="s">
        <v>850</v>
      </c>
    </row>
    <row r="1191" spans="1:6" ht="12.75">
      <c r="A1191" s="60" t="s">
        <v>1206</v>
      </c>
      <c r="B1191" s="14">
        <v>6</v>
      </c>
      <c r="C1191" s="14">
        <v>11</v>
      </c>
      <c r="D1191" s="14">
        <v>100</v>
      </c>
      <c r="E1191" s="51">
        <v>279100</v>
      </c>
      <c r="F1191" s="58" t="s">
        <v>1412</v>
      </c>
    </row>
    <row r="1192" spans="1:6" ht="12.75">
      <c r="A1192" s="56" t="s">
        <v>609</v>
      </c>
      <c r="B1192" s="14">
        <v>6</v>
      </c>
      <c r="C1192" s="14">
        <v>11</v>
      </c>
      <c r="D1192" s="14">
        <v>2</v>
      </c>
      <c r="E1192" s="51">
        <v>14384</v>
      </c>
      <c r="F1192" s="58" t="s">
        <v>1413</v>
      </c>
    </row>
    <row r="1193" spans="1:6" ht="12.75">
      <c r="A1193" s="56" t="s">
        <v>613</v>
      </c>
      <c r="B1193" s="14">
        <v>6</v>
      </c>
      <c r="C1193" s="14">
        <v>11</v>
      </c>
      <c r="D1193" s="14">
        <v>12</v>
      </c>
      <c r="E1193" s="51">
        <v>164256</v>
      </c>
      <c r="F1193" s="58" t="s">
        <v>1414</v>
      </c>
    </row>
    <row r="1194" spans="1:6" ht="12.75">
      <c r="A1194" s="56" t="s">
        <v>855</v>
      </c>
      <c r="B1194" s="14">
        <v>6</v>
      </c>
      <c r="C1194" s="14">
        <v>11</v>
      </c>
      <c r="D1194" s="14">
        <v>20</v>
      </c>
      <c r="E1194" s="51">
        <v>406000</v>
      </c>
      <c r="F1194" s="58" t="s">
        <v>1415</v>
      </c>
    </row>
    <row r="1195" spans="1:6" ht="12.75">
      <c r="A1195" s="56" t="s">
        <v>1384</v>
      </c>
      <c r="B1195" s="14">
        <v>6</v>
      </c>
      <c r="C1195" s="14">
        <v>11</v>
      </c>
      <c r="D1195" s="14">
        <v>10</v>
      </c>
      <c r="E1195" s="51">
        <v>79460</v>
      </c>
      <c r="F1195" s="58" t="s">
        <v>1416</v>
      </c>
    </row>
    <row r="1196" spans="1:6" ht="12.75">
      <c r="A1196" s="60" t="s">
        <v>1648</v>
      </c>
      <c r="B1196" s="14">
        <v>6</v>
      </c>
      <c r="C1196" s="14">
        <v>11</v>
      </c>
      <c r="D1196" s="14">
        <v>10</v>
      </c>
      <c r="E1196" s="51">
        <v>6252.4</v>
      </c>
      <c r="F1196" s="58" t="s">
        <v>1417</v>
      </c>
    </row>
    <row r="1197" spans="1:6" ht="12.75">
      <c r="A1197" s="56" t="s">
        <v>1406</v>
      </c>
      <c r="B1197" s="14">
        <v>6</v>
      </c>
      <c r="C1197" s="14">
        <v>11</v>
      </c>
      <c r="D1197" s="14">
        <v>2</v>
      </c>
      <c r="E1197" s="51">
        <v>110896</v>
      </c>
      <c r="F1197" s="58" t="s">
        <v>1418</v>
      </c>
    </row>
    <row r="1198" spans="1:6" ht="25.5">
      <c r="A1198" s="56" t="s">
        <v>1591</v>
      </c>
      <c r="B1198" s="14">
        <v>6</v>
      </c>
      <c r="C1198" s="14">
        <v>11</v>
      </c>
      <c r="D1198" s="14">
        <v>500</v>
      </c>
      <c r="E1198" s="51">
        <v>175740</v>
      </c>
      <c r="F1198" s="56" t="s">
        <v>1419</v>
      </c>
    </row>
    <row r="1199" spans="1:6" ht="12.75">
      <c r="A1199" s="56" t="s">
        <v>1568</v>
      </c>
      <c r="B1199" s="14">
        <v>6</v>
      </c>
      <c r="C1199" s="14">
        <v>11</v>
      </c>
      <c r="D1199" s="14">
        <v>3</v>
      </c>
      <c r="E1199" s="51">
        <v>132796.8</v>
      </c>
      <c r="F1199" s="58" t="s">
        <v>1632</v>
      </c>
    </row>
    <row r="1200" spans="1:6" ht="25.5">
      <c r="A1200" s="56" t="s">
        <v>1591</v>
      </c>
      <c r="B1200" s="14">
        <v>6</v>
      </c>
      <c r="C1200" s="14">
        <v>11</v>
      </c>
      <c r="D1200" s="14">
        <v>100</v>
      </c>
      <c r="E1200" s="51">
        <v>35148</v>
      </c>
      <c r="F1200" s="56" t="s">
        <v>1419</v>
      </c>
    </row>
    <row r="1201" spans="1:6" ht="12.75">
      <c r="A1201" s="56" t="s">
        <v>2006</v>
      </c>
      <c r="B1201" s="14">
        <v>6</v>
      </c>
      <c r="C1201" s="14">
        <v>11</v>
      </c>
      <c r="D1201" s="14">
        <v>49</v>
      </c>
      <c r="E1201" s="51">
        <v>14494.2</v>
      </c>
      <c r="F1201" s="58" t="s">
        <v>1420</v>
      </c>
    </row>
    <row r="1202" spans="1:6" ht="12.75">
      <c r="A1202" s="57" t="s">
        <v>1576</v>
      </c>
      <c r="B1202" s="14">
        <v>6</v>
      </c>
      <c r="C1202" s="14">
        <v>11</v>
      </c>
      <c r="D1202" s="14">
        <v>500</v>
      </c>
      <c r="E1202" s="51">
        <v>101500</v>
      </c>
      <c r="F1202" s="58" t="s">
        <v>1421</v>
      </c>
    </row>
    <row r="1203" spans="1:6" ht="12.75">
      <c r="A1203" s="57" t="s">
        <v>1576</v>
      </c>
      <c r="B1203" s="14">
        <v>6</v>
      </c>
      <c r="C1203" s="14">
        <v>11</v>
      </c>
      <c r="D1203" s="14">
        <v>500</v>
      </c>
      <c r="E1203" s="51">
        <v>55100</v>
      </c>
      <c r="F1203" s="58" t="s">
        <v>1422</v>
      </c>
    </row>
    <row r="1204" spans="1:6" ht="12.75">
      <c r="A1204" s="60" t="s">
        <v>1651</v>
      </c>
      <c r="B1204" s="14">
        <v>6</v>
      </c>
      <c r="C1204" s="14">
        <v>11</v>
      </c>
      <c r="D1204" s="14">
        <v>30</v>
      </c>
      <c r="E1204" s="51">
        <v>34069.2</v>
      </c>
      <c r="F1204" s="58" t="s">
        <v>1423</v>
      </c>
    </row>
    <row r="1205" spans="1:6" ht="12.75">
      <c r="A1205" s="60" t="s">
        <v>1686</v>
      </c>
      <c r="B1205" s="14">
        <v>6</v>
      </c>
      <c r="C1205" s="14">
        <v>11</v>
      </c>
      <c r="D1205" s="14">
        <v>5</v>
      </c>
      <c r="E1205" s="51">
        <v>12094.5</v>
      </c>
      <c r="F1205" s="58" t="s">
        <v>1424</v>
      </c>
    </row>
    <row r="1206" spans="1:6" ht="12.75">
      <c r="A1206" s="56" t="s">
        <v>1834</v>
      </c>
      <c r="B1206" s="14">
        <v>6</v>
      </c>
      <c r="C1206" s="14">
        <v>11</v>
      </c>
      <c r="D1206" s="14">
        <v>20</v>
      </c>
      <c r="E1206" s="51">
        <v>12597.6</v>
      </c>
      <c r="F1206" s="58" t="s">
        <v>1425</v>
      </c>
    </row>
    <row r="1207" spans="1:6" ht="12.75">
      <c r="A1207" s="57" t="s">
        <v>1426</v>
      </c>
      <c r="B1207" s="14">
        <v>6</v>
      </c>
      <c r="C1207" s="14">
        <v>11</v>
      </c>
      <c r="D1207" s="14">
        <v>3</v>
      </c>
      <c r="E1207" s="51">
        <v>5394</v>
      </c>
      <c r="F1207" s="58" t="s">
        <v>1427</v>
      </c>
    </row>
    <row r="1208" spans="1:6" ht="12.75">
      <c r="A1208" s="56" t="s">
        <v>565</v>
      </c>
      <c r="B1208" s="14">
        <v>6</v>
      </c>
      <c r="C1208" s="14">
        <v>11</v>
      </c>
      <c r="D1208" s="14">
        <v>2</v>
      </c>
      <c r="E1208" s="51">
        <v>9164</v>
      </c>
      <c r="F1208" s="58" t="s">
        <v>1428</v>
      </c>
    </row>
    <row r="1209" spans="1:6" ht="12.75">
      <c r="A1209" s="56" t="s">
        <v>1597</v>
      </c>
      <c r="B1209" s="14">
        <v>6</v>
      </c>
      <c r="C1209" s="14">
        <v>11</v>
      </c>
      <c r="D1209" s="14">
        <v>6</v>
      </c>
      <c r="E1209" s="51">
        <v>25891.2</v>
      </c>
      <c r="F1209" s="58" t="s">
        <v>1429</v>
      </c>
    </row>
    <row r="1210" spans="1:6" ht="12.75">
      <c r="A1210" s="56" t="s">
        <v>1430</v>
      </c>
      <c r="B1210" s="14">
        <v>6</v>
      </c>
      <c r="C1210" s="14">
        <v>11</v>
      </c>
      <c r="D1210" s="14">
        <v>5</v>
      </c>
      <c r="E1210" s="51">
        <v>43994.5</v>
      </c>
      <c r="F1210" s="58" t="s">
        <v>1431</v>
      </c>
    </row>
    <row r="1211" spans="1:6" ht="12.75">
      <c r="A1211" s="56" t="s">
        <v>1432</v>
      </c>
      <c r="B1211" s="14">
        <v>6</v>
      </c>
      <c r="C1211" s="14">
        <v>11</v>
      </c>
      <c r="D1211" s="14">
        <v>300</v>
      </c>
      <c r="E1211" s="51">
        <v>80436.72</v>
      </c>
      <c r="F1211" s="58" t="s">
        <v>1433</v>
      </c>
    </row>
    <row r="1212" spans="1:6" ht="12.75">
      <c r="A1212" s="57" t="s">
        <v>1789</v>
      </c>
      <c r="B1212" s="14">
        <v>6</v>
      </c>
      <c r="C1212" s="14">
        <v>11</v>
      </c>
      <c r="D1212" s="14">
        <v>200</v>
      </c>
      <c r="E1212" s="51">
        <v>44080</v>
      </c>
      <c r="F1212" s="58" t="s">
        <v>1434</v>
      </c>
    </row>
    <row r="1213" spans="1:6" ht="12.75">
      <c r="A1213" s="56" t="s">
        <v>1395</v>
      </c>
      <c r="B1213" s="14">
        <v>6</v>
      </c>
      <c r="C1213" s="14">
        <v>11</v>
      </c>
      <c r="D1213" s="14">
        <v>50</v>
      </c>
      <c r="E1213" s="51">
        <v>45066</v>
      </c>
      <c r="F1213" s="58" t="s">
        <v>1869</v>
      </c>
    </row>
    <row r="1214" spans="1:6" ht="12.75">
      <c r="A1214" s="56" t="s">
        <v>609</v>
      </c>
      <c r="B1214" s="14">
        <v>6</v>
      </c>
      <c r="C1214" s="14">
        <v>11</v>
      </c>
      <c r="D1214" s="14">
        <v>10</v>
      </c>
      <c r="E1214" s="51">
        <v>69588.4</v>
      </c>
      <c r="F1214" s="58" t="s">
        <v>1435</v>
      </c>
    </row>
    <row r="1215" spans="1:6" ht="12.75">
      <c r="A1215" s="57" t="s">
        <v>509</v>
      </c>
      <c r="B1215" s="14">
        <v>6</v>
      </c>
      <c r="C1215" s="14">
        <v>11</v>
      </c>
      <c r="D1215" s="14">
        <v>1</v>
      </c>
      <c r="E1215" s="51">
        <v>161240</v>
      </c>
      <c r="F1215" s="58" t="s">
        <v>1436</v>
      </c>
    </row>
    <row r="1216" spans="1:6" ht="12.75">
      <c r="A1216" s="56" t="s">
        <v>855</v>
      </c>
      <c r="B1216" s="14">
        <v>6</v>
      </c>
      <c r="C1216" s="14">
        <v>11</v>
      </c>
      <c r="D1216" s="14">
        <v>9</v>
      </c>
      <c r="E1216" s="51">
        <v>88740</v>
      </c>
      <c r="F1216" s="58" t="s">
        <v>1624</v>
      </c>
    </row>
    <row r="1217" spans="1:6" ht="12.75">
      <c r="A1217" s="56" t="s">
        <v>853</v>
      </c>
      <c r="B1217" s="14">
        <v>6</v>
      </c>
      <c r="C1217" s="14">
        <v>11</v>
      </c>
      <c r="D1217" s="14">
        <v>5</v>
      </c>
      <c r="E1217" s="51">
        <v>156600</v>
      </c>
      <c r="F1217" s="58" t="s">
        <v>1437</v>
      </c>
    </row>
    <row r="1218" spans="1:6" ht="12.75">
      <c r="A1218" s="56" t="s">
        <v>652</v>
      </c>
      <c r="B1218" s="14">
        <v>6</v>
      </c>
      <c r="C1218" s="14">
        <v>11</v>
      </c>
      <c r="D1218" s="12">
        <v>22</v>
      </c>
      <c r="E1218" s="51">
        <v>32538</v>
      </c>
      <c r="F1218" s="58" t="s">
        <v>1438</v>
      </c>
    </row>
    <row r="1219" spans="1:6" ht="12.75">
      <c r="A1219" s="56" t="s">
        <v>1395</v>
      </c>
      <c r="B1219" s="14">
        <v>6</v>
      </c>
      <c r="C1219" s="14">
        <v>11</v>
      </c>
      <c r="D1219" s="12">
        <v>23</v>
      </c>
      <c r="E1219" s="51">
        <v>21157.24</v>
      </c>
      <c r="F1219" s="58" t="s">
        <v>1850</v>
      </c>
    </row>
    <row r="1220" spans="1:6" ht="12.75">
      <c r="A1220" s="57" t="s">
        <v>1375</v>
      </c>
      <c r="B1220" s="14">
        <v>6</v>
      </c>
      <c r="C1220" s="14">
        <v>12</v>
      </c>
      <c r="D1220" s="14">
        <v>1</v>
      </c>
      <c r="E1220" s="34">
        <v>168200</v>
      </c>
      <c r="F1220" s="56" t="s">
        <v>1376</v>
      </c>
    </row>
    <row r="1221" spans="1:6" ht="12.75">
      <c r="A1221" s="61" t="s">
        <v>1439</v>
      </c>
      <c r="B1221" s="14">
        <v>6</v>
      </c>
      <c r="C1221" s="62">
        <v>2</v>
      </c>
      <c r="D1221" s="63">
        <v>1</v>
      </c>
      <c r="E1221" s="64">
        <v>394737</v>
      </c>
      <c r="F1221" s="15" t="s">
        <v>1440</v>
      </c>
    </row>
    <row r="1222" spans="1:6" ht="12.75">
      <c r="A1222" s="65" t="s">
        <v>1441</v>
      </c>
      <c r="B1222" s="14">
        <v>6</v>
      </c>
      <c r="C1222" s="62">
        <v>5</v>
      </c>
      <c r="D1222" s="63">
        <v>8</v>
      </c>
      <c r="E1222" s="64">
        <f>18400+2944</f>
        <v>21344</v>
      </c>
      <c r="F1222" s="15" t="s">
        <v>93</v>
      </c>
    </row>
    <row r="1223" spans="1:6" ht="12.75">
      <c r="A1223" s="66" t="s">
        <v>1442</v>
      </c>
      <c r="B1223" s="14">
        <v>6</v>
      </c>
      <c r="C1223" s="62">
        <v>5</v>
      </c>
      <c r="D1223" s="63">
        <v>432</v>
      </c>
      <c r="E1223" s="64">
        <f>348624+55780</f>
        <v>404404</v>
      </c>
      <c r="F1223" s="15" t="s">
        <v>94</v>
      </c>
    </row>
    <row r="1224" spans="1:6" ht="12.75">
      <c r="A1224" s="66" t="s">
        <v>1789</v>
      </c>
      <c r="B1224" s="62">
        <v>6</v>
      </c>
      <c r="C1224" s="62">
        <v>5</v>
      </c>
      <c r="D1224" s="63">
        <v>8</v>
      </c>
      <c r="E1224" s="64">
        <f>59200+9472</f>
        <v>68672</v>
      </c>
      <c r="F1224" s="15" t="s">
        <v>1443</v>
      </c>
    </row>
    <row r="1225" spans="1:6" ht="12.75">
      <c r="A1225" s="66" t="s">
        <v>257</v>
      </c>
      <c r="B1225" s="62">
        <v>6</v>
      </c>
      <c r="C1225" s="62">
        <v>5</v>
      </c>
      <c r="D1225" s="63">
        <v>6</v>
      </c>
      <c r="E1225" s="64">
        <f>40908+6545</f>
        <v>47453</v>
      </c>
      <c r="F1225" s="15" t="s">
        <v>1444</v>
      </c>
    </row>
    <row r="1226" spans="1:6" ht="12.75">
      <c r="A1226" s="66" t="s">
        <v>1445</v>
      </c>
      <c r="B1226" s="62">
        <v>6</v>
      </c>
      <c r="C1226" s="62">
        <v>5</v>
      </c>
      <c r="D1226" s="63">
        <v>4</v>
      </c>
      <c r="E1226" s="64">
        <f>18472+2956</f>
        <v>21428</v>
      </c>
      <c r="F1226" s="15" t="s">
        <v>1446</v>
      </c>
    </row>
    <row r="1227" spans="1:6" ht="12.75">
      <c r="A1227" s="66" t="s">
        <v>1447</v>
      </c>
      <c r="B1227" s="62">
        <v>6</v>
      </c>
      <c r="C1227" s="62">
        <v>5</v>
      </c>
      <c r="D1227" s="63">
        <v>84</v>
      </c>
      <c r="E1227" s="64">
        <f>337092+53935</f>
        <v>391027</v>
      </c>
      <c r="F1227" s="15" t="s">
        <v>1448</v>
      </c>
    </row>
    <row r="1228" spans="1:6" ht="12.75">
      <c r="A1228" s="66" t="s">
        <v>1449</v>
      </c>
      <c r="B1228" s="62">
        <v>6</v>
      </c>
      <c r="C1228" s="62">
        <v>5</v>
      </c>
      <c r="D1228" s="63">
        <v>7</v>
      </c>
      <c r="E1228" s="64">
        <v>194206</v>
      </c>
      <c r="F1228" s="15" t="s">
        <v>1450</v>
      </c>
    </row>
    <row r="1229" spans="1:6" ht="12.75">
      <c r="A1229" s="66" t="s">
        <v>257</v>
      </c>
      <c r="B1229" s="62">
        <v>6</v>
      </c>
      <c r="C1229" s="62">
        <v>5</v>
      </c>
      <c r="D1229" s="62">
        <v>12</v>
      </c>
      <c r="E1229" s="64">
        <f>42512+6802</f>
        <v>49314</v>
      </c>
      <c r="F1229" s="67" t="s">
        <v>1451</v>
      </c>
    </row>
    <row r="1230" spans="1:6" ht="12.75">
      <c r="A1230" s="66" t="s">
        <v>1452</v>
      </c>
      <c r="B1230" s="62">
        <v>6</v>
      </c>
      <c r="C1230" s="62">
        <v>5</v>
      </c>
      <c r="D1230" s="62">
        <v>20</v>
      </c>
      <c r="E1230" s="64">
        <f>60000+9600</f>
        <v>69600</v>
      </c>
      <c r="F1230" s="67" t="s">
        <v>1453</v>
      </c>
    </row>
    <row r="1231" spans="1:6" ht="12.75">
      <c r="A1231" s="66" t="s">
        <v>1441</v>
      </c>
      <c r="B1231" s="62">
        <v>6</v>
      </c>
      <c r="C1231" s="62">
        <v>5</v>
      </c>
      <c r="D1231" s="62">
        <v>12</v>
      </c>
      <c r="E1231" s="64">
        <f>12276+1964</f>
        <v>14240</v>
      </c>
      <c r="F1231" s="67" t="s">
        <v>1454</v>
      </c>
    </row>
    <row r="1232" spans="1:6" ht="12.75">
      <c r="A1232" s="66" t="s">
        <v>1455</v>
      </c>
      <c r="B1232" s="62">
        <v>6</v>
      </c>
      <c r="C1232" s="62">
        <v>5</v>
      </c>
      <c r="D1232" s="62">
        <v>10</v>
      </c>
      <c r="E1232" s="64">
        <f>57940+9270</f>
        <v>67210</v>
      </c>
      <c r="F1232" s="67" t="s">
        <v>1456</v>
      </c>
    </row>
    <row r="1233" spans="1:6" ht="12.75">
      <c r="A1233" s="66" t="s">
        <v>1457</v>
      </c>
      <c r="B1233" s="62">
        <v>6</v>
      </c>
      <c r="C1233" s="62">
        <v>5</v>
      </c>
      <c r="D1233" s="62">
        <v>20</v>
      </c>
      <c r="E1233" s="64">
        <v>71200</v>
      </c>
      <c r="F1233" s="67" t="s">
        <v>1458</v>
      </c>
    </row>
    <row r="1234" spans="1:6" ht="12.75">
      <c r="A1234" s="66" t="s">
        <v>1459</v>
      </c>
      <c r="B1234" s="62">
        <v>6</v>
      </c>
      <c r="C1234" s="62">
        <v>5</v>
      </c>
      <c r="D1234" s="62">
        <v>7</v>
      </c>
      <c r="E1234" s="64">
        <f>7525+1204</f>
        <v>8729</v>
      </c>
      <c r="F1234" s="67" t="s">
        <v>1460</v>
      </c>
    </row>
    <row r="1235" spans="1:6" ht="12.75">
      <c r="A1235" s="61" t="s">
        <v>1461</v>
      </c>
      <c r="B1235" s="62">
        <v>6</v>
      </c>
      <c r="C1235" s="62">
        <v>5</v>
      </c>
      <c r="D1235" s="62">
        <v>16</v>
      </c>
      <c r="E1235" s="64">
        <f>159936+25590</f>
        <v>185526</v>
      </c>
      <c r="F1235" s="67" t="s">
        <v>1462</v>
      </c>
    </row>
    <row r="1236" spans="1:6" ht="12.75">
      <c r="A1236" s="66" t="s">
        <v>1463</v>
      </c>
      <c r="B1236" s="62">
        <v>6</v>
      </c>
      <c r="C1236" s="62">
        <v>5</v>
      </c>
      <c r="D1236" s="12">
        <v>12</v>
      </c>
      <c r="E1236" s="64">
        <v>8700</v>
      </c>
      <c r="F1236" s="67" t="s">
        <v>1464</v>
      </c>
    </row>
    <row r="1237" spans="1:6" ht="12.75">
      <c r="A1237" s="66" t="s">
        <v>583</v>
      </c>
      <c r="B1237" s="62">
        <v>6</v>
      </c>
      <c r="C1237" s="62">
        <v>5</v>
      </c>
      <c r="D1237" s="12">
        <v>10</v>
      </c>
      <c r="E1237" s="64">
        <v>76560</v>
      </c>
      <c r="F1237" s="67" t="s">
        <v>1465</v>
      </c>
    </row>
    <row r="1238" spans="1:6" ht="12.75">
      <c r="A1238" s="66" t="s">
        <v>1727</v>
      </c>
      <c r="B1238" s="62">
        <v>6</v>
      </c>
      <c r="C1238" s="62">
        <v>5</v>
      </c>
      <c r="D1238" s="12">
        <v>20</v>
      </c>
      <c r="E1238" s="64">
        <v>25473.6</v>
      </c>
      <c r="F1238" s="67" t="s">
        <v>1466</v>
      </c>
    </row>
    <row r="1239" spans="1:6" ht="12.75">
      <c r="A1239" s="66" t="s">
        <v>736</v>
      </c>
      <c r="B1239" s="62">
        <v>6</v>
      </c>
      <c r="C1239" s="62">
        <v>5</v>
      </c>
      <c r="D1239" s="12">
        <v>7</v>
      </c>
      <c r="E1239" s="64">
        <v>155904</v>
      </c>
      <c r="F1239" s="67" t="s">
        <v>1467</v>
      </c>
    </row>
    <row r="1240" spans="1:6" ht="12.75">
      <c r="A1240" s="66" t="s">
        <v>1468</v>
      </c>
      <c r="B1240" s="62">
        <v>6</v>
      </c>
      <c r="C1240" s="62">
        <v>5</v>
      </c>
      <c r="D1240" s="12">
        <v>16</v>
      </c>
      <c r="E1240" s="64">
        <v>59160</v>
      </c>
      <c r="F1240" s="67" t="s">
        <v>1469</v>
      </c>
    </row>
    <row r="1241" spans="1:6" ht="12.75">
      <c r="A1241" s="66" t="s">
        <v>638</v>
      </c>
      <c r="B1241" s="62">
        <v>6</v>
      </c>
      <c r="C1241" s="62">
        <v>5</v>
      </c>
      <c r="D1241" s="12">
        <v>7</v>
      </c>
      <c r="E1241" s="64">
        <v>32712</v>
      </c>
      <c r="F1241" s="67" t="s">
        <v>1470</v>
      </c>
    </row>
    <row r="1242" spans="1:6" ht="12.75">
      <c r="A1242" s="66" t="s">
        <v>149</v>
      </c>
      <c r="B1242" s="62">
        <v>6</v>
      </c>
      <c r="C1242" s="62">
        <v>6</v>
      </c>
      <c r="D1242" s="12">
        <v>30</v>
      </c>
      <c r="E1242" s="64">
        <v>11748.48</v>
      </c>
      <c r="F1242" s="67" t="s">
        <v>1471</v>
      </c>
    </row>
    <row r="1243" spans="1:6" ht="12.75">
      <c r="A1243" s="66" t="s">
        <v>936</v>
      </c>
      <c r="B1243" s="62">
        <v>6</v>
      </c>
      <c r="C1243" s="62">
        <v>6</v>
      </c>
      <c r="D1243" s="12">
        <v>30</v>
      </c>
      <c r="E1243" s="64">
        <v>63800</v>
      </c>
      <c r="F1243" s="67" t="s">
        <v>1472</v>
      </c>
    </row>
    <row r="1244" spans="1:6" ht="12.75">
      <c r="A1244" s="66" t="s">
        <v>642</v>
      </c>
      <c r="B1244" s="62">
        <v>6</v>
      </c>
      <c r="C1244" s="62">
        <v>6</v>
      </c>
      <c r="D1244" s="12">
        <v>120</v>
      </c>
      <c r="E1244" s="64">
        <v>10324</v>
      </c>
      <c r="F1244" s="67" t="s">
        <v>1473</v>
      </c>
    </row>
    <row r="1245" spans="1:6" ht="12.75">
      <c r="A1245" s="66" t="s">
        <v>1474</v>
      </c>
      <c r="B1245" s="62">
        <v>6</v>
      </c>
      <c r="C1245" s="62">
        <v>6</v>
      </c>
      <c r="D1245" s="12">
        <v>1200</v>
      </c>
      <c r="E1245" s="64">
        <v>155208</v>
      </c>
      <c r="F1245" s="67" t="s">
        <v>1475</v>
      </c>
    </row>
    <row r="1246" spans="1:6" ht="12.75">
      <c r="A1246" s="66" t="s">
        <v>650</v>
      </c>
      <c r="B1246" s="62">
        <v>6</v>
      </c>
      <c r="C1246" s="62">
        <v>6</v>
      </c>
      <c r="D1246" s="12">
        <v>1000</v>
      </c>
      <c r="E1246" s="64">
        <v>44544</v>
      </c>
      <c r="F1246" s="67" t="s">
        <v>399</v>
      </c>
    </row>
    <row r="1247" spans="1:6" ht="12.75">
      <c r="A1247" s="66" t="s">
        <v>652</v>
      </c>
      <c r="B1247" s="62">
        <v>6</v>
      </c>
      <c r="C1247" s="62">
        <v>6</v>
      </c>
      <c r="D1247" s="12">
        <v>30</v>
      </c>
      <c r="E1247" s="64">
        <v>119851.2</v>
      </c>
      <c r="F1247" s="67" t="s">
        <v>1476</v>
      </c>
    </row>
    <row r="1248" spans="1:6" ht="12.75">
      <c r="A1248" s="66" t="s">
        <v>1718</v>
      </c>
      <c r="B1248" s="62">
        <v>6</v>
      </c>
      <c r="C1248" s="62">
        <v>6</v>
      </c>
      <c r="D1248" s="12">
        <v>24</v>
      </c>
      <c r="E1248" s="64">
        <v>14922.24</v>
      </c>
      <c r="F1248" s="67" t="s">
        <v>1477</v>
      </c>
    </row>
    <row r="1249" spans="1:6" ht="12.75">
      <c r="A1249" s="66" t="s">
        <v>646</v>
      </c>
      <c r="B1249" s="62">
        <v>6</v>
      </c>
      <c r="C1249" s="62">
        <v>6</v>
      </c>
      <c r="D1249" s="12">
        <v>2</v>
      </c>
      <c r="E1249" s="64">
        <v>28396.8</v>
      </c>
      <c r="F1249" s="67" t="s">
        <v>1478</v>
      </c>
    </row>
    <row r="1250" spans="1:6" ht="12.75">
      <c r="A1250" s="66" t="s">
        <v>1</v>
      </c>
      <c r="B1250" s="62">
        <v>6</v>
      </c>
      <c r="C1250" s="62">
        <v>6</v>
      </c>
      <c r="D1250" s="12">
        <v>2</v>
      </c>
      <c r="E1250" s="64">
        <v>50738.4</v>
      </c>
      <c r="F1250" s="67" t="s">
        <v>1479</v>
      </c>
    </row>
    <row r="1251" spans="1:6" ht="12.75">
      <c r="A1251" s="66" t="s">
        <v>302</v>
      </c>
      <c r="B1251" s="62">
        <v>6</v>
      </c>
      <c r="C1251" s="62">
        <v>6</v>
      </c>
      <c r="D1251" s="12">
        <v>12</v>
      </c>
      <c r="E1251" s="64">
        <v>135720</v>
      </c>
      <c r="F1251" s="67" t="s">
        <v>1480</v>
      </c>
    </row>
    <row r="1252" spans="1:6" ht="12.75">
      <c r="A1252" s="66" t="s">
        <v>302</v>
      </c>
      <c r="B1252" s="62">
        <v>6</v>
      </c>
      <c r="C1252" s="62">
        <v>6</v>
      </c>
      <c r="D1252" s="12">
        <v>30</v>
      </c>
      <c r="E1252" s="64">
        <v>30160</v>
      </c>
      <c r="F1252" s="67" t="s">
        <v>1481</v>
      </c>
    </row>
    <row r="1253" spans="1:6" ht="12.75">
      <c r="A1253" s="66" t="s">
        <v>1482</v>
      </c>
      <c r="B1253" s="62">
        <v>6</v>
      </c>
      <c r="C1253" s="62">
        <v>6</v>
      </c>
      <c r="D1253" s="12">
        <v>3</v>
      </c>
      <c r="E1253" s="64">
        <v>50112</v>
      </c>
      <c r="F1253" s="67" t="s">
        <v>1483</v>
      </c>
    </row>
    <row r="1254" spans="1:6" ht="12.75">
      <c r="A1254" s="66" t="s">
        <v>1484</v>
      </c>
      <c r="B1254" s="62">
        <v>6</v>
      </c>
      <c r="C1254" s="62">
        <v>6</v>
      </c>
      <c r="D1254" s="12">
        <v>48</v>
      </c>
      <c r="E1254" s="64">
        <v>20880</v>
      </c>
      <c r="F1254" s="67" t="s">
        <v>1485</v>
      </c>
    </row>
    <row r="1255" spans="1:6" ht="12.75">
      <c r="A1255" s="66" t="s">
        <v>1486</v>
      </c>
      <c r="B1255" s="62">
        <v>6</v>
      </c>
      <c r="C1255" s="62">
        <v>6</v>
      </c>
      <c r="D1255" s="12">
        <v>24</v>
      </c>
      <c r="E1255" s="64">
        <v>20880</v>
      </c>
      <c r="F1255" s="67" t="s">
        <v>1487</v>
      </c>
    </row>
    <row r="1256" spans="1:6" ht="12.75">
      <c r="A1256" s="66" t="s">
        <v>1488</v>
      </c>
      <c r="B1256" s="62">
        <v>6</v>
      </c>
      <c r="C1256" s="62">
        <v>6</v>
      </c>
      <c r="D1256" s="12">
        <v>18</v>
      </c>
      <c r="E1256" s="64">
        <v>37584</v>
      </c>
      <c r="F1256" s="67" t="s">
        <v>1489</v>
      </c>
    </row>
    <row r="1257" spans="1:6" ht="12.75">
      <c r="A1257" s="66" t="s">
        <v>1490</v>
      </c>
      <c r="B1257" s="62">
        <v>6</v>
      </c>
      <c r="C1257" s="62">
        <v>6</v>
      </c>
      <c r="D1257" s="12">
        <v>360</v>
      </c>
      <c r="E1257" s="64">
        <v>11600</v>
      </c>
      <c r="F1257" s="67" t="s">
        <v>1491</v>
      </c>
    </row>
    <row r="1258" spans="1:6" ht="12.75">
      <c r="A1258" s="66" t="s">
        <v>1492</v>
      </c>
      <c r="B1258" s="62">
        <v>6</v>
      </c>
      <c r="C1258" s="62">
        <v>6</v>
      </c>
      <c r="D1258" s="12">
        <v>80</v>
      </c>
      <c r="E1258" s="64">
        <v>31180.8</v>
      </c>
      <c r="F1258" s="67" t="s">
        <v>1493</v>
      </c>
    </row>
    <row r="1259" spans="1:6" ht="12.75">
      <c r="A1259" s="66" t="s">
        <v>1494</v>
      </c>
      <c r="B1259" s="62">
        <v>6</v>
      </c>
      <c r="C1259" s="62">
        <v>6</v>
      </c>
      <c r="D1259" s="12">
        <v>288</v>
      </c>
      <c r="E1259" s="64">
        <v>19662</v>
      </c>
      <c r="F1259" s="67" t="s">
        <v>1495</v>
      </c>
    </row>
    <row r="1260" spans="1:6" ht="12.75">
      <c r="A1260" s="66" t="s">
        <v>1496</v>
      </c>
      <c r="B1260" s="62">
        <v>6</v>
      </c>
      <c r="C1260" s="62">
        <v>6</v>
      </c>
      <c r="D1260" s="12">
        <v>20</v>
      </c>
      <c r="E1260" s="64">
        <v>85608</v>
      </c>
      <c r="F1260" s="67" t="s">
        <v>1497</v>
      </c>
    </row>
    <row r="1261" spans="1:6" ht="12.75">
      <c r="A1261" s="66" t="s">
        <v>1655</v>
      </c>
      <c r="B1261" s="62">
        <v>6</v>
      </c>
      <c r="C1261" s="62">
        <v>6</v>
      </c>
      <c r="D1261" s="12">
        <v>20</v>
      </c>
      <c r="E1261" s="64">
        <v>54984</v>
      </c>
      <c r="F1261" s="67" t="s">
        <v>1498</v>
      </c>
    </row>
    <row r="1262" spans="1:6" ht="12.75">
      <c r="A1262" s="66" t="s">
        <v>1902</v>
      </c>
      <c r="B1262" s="62">
        <v>6</v>
      </c>
      <c r="C1262" s="62">
        <v>6</v>
      </c>
      <c r="D1262" s="12">
        <v>30</v>
      </c>
      <c r="E1262" s="64">
        <v>19140</v>
      </c>
      <c r="F1262" s="67" t="s">
        <v>1499</v>
      </c>
    </row>
    <row r="1263" spans="1:6" ht="12.75">
      <c r="A1263" s="66" t="s">
        <v>1974</v>
      </c>
      <c r="B1263" s="62">
        <v>6</v>
      </c>
      <c r="C1263" s="62">
        <v>6</v>
      </c>
      <c r="D1263" s="12">
        <v>20</v>
      </c>
      <c r="E1263" s="64">
        <v>158827.2</v>
      </c>
      <c r="F1263" s="67" t="s">
        <v>1500</v>
      </c>
    </row>
    <row r="1264" spans="1:6" ht="12.75">
      <c r="A1264" s="66" t="s">
        <v>1501</v>
      </c>
      <c r="B1264" s="62">
        <v>6</v>
      </c>
      <c r="C1264" s="62">
        <v>6</v>
      </c>
      <c r="D1264" s="12">
        <v>24</v>
      </c>
      <c r="E1264" s="64">
        <v>113448</v>
      </c>
      <c r="F1264" s="67" t="s">
        <v>1502</v>
      </c>
    </row>
    <row r="1265" spans="1:6" ht="12.75">
      <c r="A1265" s="66" t="s">
        <v>714</v>
      </c>
      <c r="B1265" s="62">
        <v>6</v>
      </c>
      <c r="C1265" s="62">
        <v>6</v>
      </c>
      <c r="D1265" s="12">
        <v>30</v>
      </c>
      <c r="E1265" s="64">
        <v>111916.8</v>
      </c>
      <c r="F1265" s="67" t="s">
        <v>1503</v>
      </c>
    </row>
    <row r="1266" spans="1:6" ht="12.75">
      <c r="A1266" s="66" t="s">
        <v>1778</v>
      </c>
      <c r="B1266" s="62">
        <v>6</v>
      </c>
      <c r="C1266" s="62">
        <v>6</v>
      </c>
      <c r="D1266" s="12">
        <v>12</v>
      </c>
      <c r="E1266" s="64">
        <v>48024</v>
      </c>
      <c r="F1266" s="67" t="s">
        <v>1504</v>
      </c>
    </row>
    <row r="1267" spans="1:6" ht="12.75">
      <c r="A1267" s="66" t="s">
        <v>1505</v>
      </c>
      <c r="B1267" s="62">
        <v>6</v>
      </c>
      <c r="C1267" s="62">
        <v>6</v>
      </c>
      <c r="D1267" s="12">
        <v>30</v>
      </c>
      <c r="E1267" s="64">
        <v>7029.6</v>
      </c>
      <c r="F1267" s="67" t="s">
        <v>1506</v>
      </c>
    </row>
    <row r="1268" spans="1:6" ht="12.75">
      <c r="A1268" s="66" t="s">
        <v>712</v>
      </c>
      <c r="B1268" s="62">
        <v>6</v>
      </c>
      <c r="C1268" s="62">
        <v>6</v>
      </c>
      <c r="D1268" s="12">
        <v>10</v>
      </c>
      <c r="E1268" s="64">
        <v>39730</v>
      </c>
      <c r="F1268" s="67" t="s">
        <v>1507</v>
      </c>
    </row>
    <row r="1269" spans="1:6" ht="12.75">
      <c r="A1269" s="66" t="s">
        <v>1508</v>
      </c>
      <c r="B1269" s="62">
        <v>6</v>
      </c>
      <c r="C1269" s="62">
        <v>6</v>
      </c>
      <c r="D1269" s="12">
        <v>168</v>
      </c>
      <c r="E1269" s="64">
        <v>14964</v>
      </c>
      <c r="F1269" s="67" t="s">
        <v>1509</v>
      </c>
    </row>
    <row r="1270" spans="1:6" ht="12.75">
      <c r="A1270" s="66" t="s">
        <v>1510</v>
      </c>
      <c r="B1270" s="62">
        <v>6</v>
      </c>
      <c r="C1270" s="62">
        <v>6</v>
      </c>
      <c r="D1270" s="12">
        <v>120</v>
      </c>
      <c r="E1270" s="64">
        <v>22272</v>
      </c>
      <c r="F1270" s="67" t="s">
        <v>1511</v>
      </c>
    </row>
    <row r="1271" spans="1:6" ht="12.75">
      <c r="A1271" s="66" t="s">
        <v>1512</v>
      </c>
      <c r="B1271" s="62">
        <v>6</v>
      </c>
      <c r="C1271" s="62">
        <v>6</v>
      </c>
      <c r="D1271" s="12">
        <v>144</v>
      </c>
      <c r="E1271" s="64">
        <v>21228</v>
      </c>
      <c r="F1271" s="67" t="s">
        <v>1513</v>
      </c>
    </row>
    <row r="1272" spans="1:6" ht="12.75">
      <c r="A1272" s="66" t="s">
        <v>1514</v>
      </c>
      <c r="B1272" s="62">
        <v>6</v>
      </c>
      <c r="C1272" s="62">
        <v>6</v>
      </c>
      <c r="D1272" s="12">
        <v>72</v>
      </c>
      <c r="E1272" s="64">
        <v>34800</v>
      </c>
      <c r="F1272" s="67" t="s">
        <v>1515</v>
      </c>
    </row>
    <row r="1273" spans="1:6" ht="12.75">
      <c r="A1273" s="66" t="s">
        <v>1516</v>
      </c>
      <c r="B1273" s="62">
        <v>6</v>
      </c>
      <c r="C1273" s="62">
        <v>6</v>
      </c>
      <c r="D1273" s="12">
        <v>12</v>
      </c>
      <c r="E1273" s="64">
        <v>8700</v>
      </c>
      <c r="F1273" s="67" t="s">
        <v>1517</v>
      </c>
    </row>
    <row r="1274" spans="1:6" ht="12.75">
      <c r="A1274" s="66" t="s">
        <v>1518</v>
      </c>
      <c r="B1274" s="62">
        <v>6</v>
      </c>
      <c r="C1274" s="62">
        <v>6</v>
      </c>
      <c r="D1274" s="12">
        <v>50</v>
      </c>
      <c r="E1274" s="64">
        <v>1142832</v>
      </c>
      <c r="F1274" s="67" t="s">
        <v>1519</v>
      </c>
    </row>
    <row r="1275" spans="1:6" ht="12.75">
      <c r="A1275" s="66" t="s">
        <v>914</v>
      </c>
      <c r="B1275" s="62">
        <v>6</v>
      </c>
      <c r="C1275" s="62">
        <v>6</v>
      </c>
      <c r="D1275" s="12">
        <v>300</v>
      </c>
      <c r="E1275" s="64">
        <v>467248</v>
      </c>
      <c r="F1275" s="67" t="s">
        <v>1520</v>
      </c>
    </row>
    <row r="1276" spans="1:6" ht="12.75">
      <c r="A1276" s="66" t="s">
        <v>914</v>
      </c>
      <c r="B1276" s="62">
        <v>6</v>
      </c>
      <c r="C1276" s="62">
        <v>6</v>
      </c>
      <c r="D1276" s="12">
        <v>300</v>
      </c>
      <c r="E1276" s="64">
        <v>852832</v>
      </c>
      <c r="F1276" s="67" t="s">
        <v>1521</v>
      </c>
    </row>
    <row r="1277" spans="1:6" ht="12.75">
      <c r="A1277" s="66" t="s">
        <v>914</v>
      </c>
      <c r="B1277" s="62">
        <v>6</v>
      </c>
      <c r="C1277" s="62">
        <v>6</v>
      </c>
      <c r="D1277" s="12">
        <v>300</v>
      </c>
      <c r="E1277" s="64">
        <v>830444</v>
      </c>
      <c r="F1277" s="67" t="s">
        <v>1522</v>
      </c>
    </row>
    <row r="1278" spans="1:6" ht="12.75">
      <c r="A1278" s="66" t="s">
        <v>512</v>
      </c>
      <c r="B1278" s="62">
        <v>6</v>
      </c>
      <c r="C1278" s="62">
        <v>6</v>
      </c>
      <c r="D1278" s="12">
        <v>12</v>
      </c>
      <c r="E1278" s="68">
        <v>37584</v>
      </c>
      <c r="F1278" s="69" t="s">
        <v>1523</v>
      </c>
    </row>
    <row r="1279" spans="1:6" ht="12.75">
      <c r="A1279" s="66" t="s">
        <v>512</v>
      </c>
      <c r="B1279" s="62">
        <v>6</v>
      </c>
      <c r="C1279" s="62">
        <v>6</v>
      </c>
      <c r="D1279" s="12">
        <v>5</v>
      </c>
      <c r="E1279" s="68">
        <v>46632</v>
      </c>
      <c r="F1279" s="69" t="s">
        <v>1524</v>
      </c>
    </row>
    <row r="1280" spans="1:6" ht="12.75">
      <c r="A1280" s="66" t="s">
        <v>1662</v>
      </c>
      <c r="B1280" s="62">
        <v>6</v>
      </c>
      <c r="C1280" s="62">
        <v>6</v>
      </c>
      <c r="D1280" s="12">
        <v>3</v>
      </c>
      <c r="E1280" s="68">
        <v>27260</v>
      </c>
      <c r="F1280" s="69" t="s">
        <v>1525</v>
      </c>
    </row>
    <row r="1281" spans="1:6" ht="12.75">
      <c r="A1281" s="66" t="s">
        <v>914</v>
      </c>
      <c r="B1281" s="62">
        <v>6</v>
      </c>
      <c r="C1281" s="62">
        <v>6</v>
      </c>
      <c r="D1281" s="12">
        <v>2</v>
      </c>
      <c r="E1281" s="64">
        <v>89320</v>
      </c>
      <c r="F1281" s="67" t="s">
        <v>1526</v>
      </c>
    </row>
    <row r="1282" spans="1:6" ht="12.75">
      <c r="A1282" s="61" t="s">
        <v>1439</v>
      </c>
      <c r="B1282" s="62">
        <v>6</v>
      </c>
      <c r="C1282" s="62">
        <v>6</v>
      </c>
      <c r="D1282" s="12">
        <v>2</v>
      </c>
      <c r="E1282" s="64">
        <v>405263</v>
      </c>
      <c r="F1282" s="15" t="s">
        <v>1527</v>
      </c>
    </row>
    <row r="1283" spans="1:6" ht="12.75">
      <c r="A1283" s="61" t="s">
        <v>284</v>
      </c>
      <c r="B1283" s="62">
        <v>6</v>
      </c>
      <c r="C1283" s="62">
        <v>6</v>
      </c>
      <c r="D1283" s="12">
        <v>1</v>
      </c>
      <c r="E1283" s="64">
        <v>700000</v>
      </c>
      <c r="F1283" s="15" t="s">
        <v>1528</v>
      </c>
    </row>
    <row r="1284" spans="1:6" ht="12.75">
      <c r="A1284" s="61" t="s">
        <v>284</v>
      </c>
      <c r="B1284" s="62">
        <v>6</v>
      </c>
      <c r="C1284" s="16">
        <v>6</v>
      </c>
      <c r="D1284" s="16">
        <v>300</v>
      </c>
      <c r="E1284" s="64">
        <v>1014613</v>
      </c>
      <c r="F1284" s="15" t="s">
        <v>1529</v>
      </c>
    </row>
    <row r="1285" spans="1:6" ht="12.75">
      <c r="A1285" s="61" t="s">
        <v>1439</v>
      </c>
      <c r="B1285" s="62">
        <v>6</v>
      </c>
      <c r="C1285" s="16">
        <v>6</v>
      </c>
      <c r="D1285" s="16">
        <v>300</v>
      </c>
      <c r="E1285" s="64">
        <v>300000</v>
      </c>
      <c r="F1285" s="15" t="s">
        <v>1530</v>
      </c>
    </row>
    <row r="1286" spans="1:6" ht="12.75">
      <c r="A1286" s="66" t="s">
        <v>1531</v>
      </c>
      <c r="B1286" s="62">
        <v>6</v>
      </c>
      <c r="C1286" s="16">
        <v>6</v>
      </c>
      <c r="D1286" s="16">
        <v>10</v>
      </c>
      <c r="E1286" s="64">
        <f>8100+1296</f>
        <v>9396</v>
      </c>
      <c r="F1286" s="15" t="s">
        <v>92</v>
      </c>
    </row>
    <row r="1287" spans="1:6" ht="12.75">
      <c r="A1287" s="66" t="s">
        <v>615</v>
      </c>
      <c r="B1287" s="62">
        <v>6</v>
      </c>
      <c r="C1287" s="62">
        <v>6</v>
      </c>
      <c r="D1287" s="12">
        <v>100</v>
      </c>
      <c r="E1287" s="64">
        <f>63000+10080</f>
        <v>73080</v>
      </c>
      <c r="F1287" s="15" t="s">
        <v>1532</v>
      </c>
    </row>
    <row r="1288" spans="1:6" ht="12.75">
      <c r="A1288" s="61" t="s">
        <v>1533</v>
      </c>
      <c r="B1288" s="62">
        <v>6</v>
      </c>
      <c r="C1288" s="62">
        <v>7</v>
      </c>
      <c r="D1288" s="63">
        <v>1</v>
      </c>
      <c r="E1288" s="64">
        <f>201000+32160</f>
        <v>233160</v>
      </c>
      <c r="F1288" s="15" t="s">
        <v>1534</v>
      </c>
    </row>
    <row r="1289" spans="1:6" ht="12.75">
      <c r="A1289" s="66" t="s">
        <v>1620</v>
      </c>
      <c r="B1289" s="62">
        <v>6</v>
      </c>
      <c r="C1289" s="62">
        <v>7</v>
      </c>
      <c r="D1289" s="63">
        <v>1</v>
      </c>
      <c r="E1289" s="64">
        <f>104760+16762</f>
        <v>121522</v>
      </c>
      <c r="F1289" s="15" t="s">
        <v>1535</v>
      </c>
    </row>
    <row r="1290" spans="1:6" ht="12.75">
      <c r="A1290" s="66" t="s">
        <v>642</v>
      </c>
      <c r="B1290" s="62">
        <v>6</v>
      </c>
      <c r="C1290" s="62">
        <v>7</v>
      </c>
      <c r="D1290" s="63">
        <v>2</v>
      </c>
      <c r="E1290" s="64">
        <f>105006+1680</f>
        <v>106686</v>
      </c>
      <c r="F1290" s="15" t="s">
        <v>1536</v>
      </c>
    </row>
    <row r="1291" spans="1:6" ht="12.75">
      <c r="A1291" s="61" t="s">
        <v>302</v>
      </c>
      <c r="B1291" s="62">
        <v>6</v>
      </c>
      <c r="C1291" s="62">
        <v>7</v>
      </c>
      <c r="D1291" s="63">
        <v>1</v>
      </c>
      <c r="E1291" s="64">
        <f>74480+11917</f>
        <v>86397</v>
      </c>
      <c r="F1291" s="15" t="s">
        <v>1537</v>
      </c>
    </row>
    <row r="1292" spans="1:6" ht="12.75">
      <c r="A1292" s="61" t="s">
        <v>1538</v>
      </c>
      <c r="B1292" s="62">
        <v>6</v>
      </c>
      <c r="C1292" s="62">
        <v>8</v>
      </c>
      <c r="D1292" s="63">
        <v>18</v>
      </c>
      <c r="E1292" s="64">
        <f>161810+25890</f>
        <v>187700</v>
      </c>
      <c r="F1292" s="15" t="s">
        <v>1539</v>
      </c>
    </row>
    <row r="1293" spans="1:6" ht="12.75">
      <c r="A1293" s="61" t="s">
        <v>1439</v>
      </c>
      <c r="B1293" s="62">
        <v>6</v>
      </c>
      <c r="C1293" s="62">
        <v>8</v>
      </c>
      <c r="D1293" s="63">
        <v>500</v>
      </c>
      <c r="E1293" s="64">
        <v>650000</v>
      </c>
      <c r="F1293" s="67" t="s">
        <v>1540</v>
      </c>
    </row>
    <row r="1294" spans="1:6" ht="12.75">
      <c r="A1294" s="66" t="s">
        <v>1463</v>
      </c>
      <c r="B1294" s="62">
        <v>6</v>
      </c>
      <c r="C1294" s="62">
        <v>8</v>
      </c>
      <c r="D1294" s="63">
        <v>1</v>
      </c>
      <c r="E1294" s="70">
        <v>9106</v>
      </c>
      <c r="F1294" s="13" t="s">
        <v>1541</v>
      </c>
    </row>
    <row r="1295" spans="1:6" ht="12.75">
      <c r="A1295" s="66" t="s">
        <v>1531</v>
      </c>
      <c r="B1295" s="62">
        <v>6</v>
      </c>
      <c r="C1295" s="62">
        <v>8</v>
      </c>
      <c r="D1295" s="63">
        <v>20</v>
      </c>
      <c r="E1295" s="70">
        <v>4590</v>
      </c>
      <c r="F1295" s="13" t="s">
        <v>1542</v>
      </c>
    </row>
    <row r="1296" spans="1:6" ht="12.75">
      <c r="A1296" s="66" t="s">
        <v>1543</v>
      </c>
      <c r="B1296" s="62">
        <v>6</v>
      </c>
      <c r="C1296" s="62">
        <v>8</v>
      </c>
      <c r="D1296" s="63">
        <v>1</v>
      </c>
      <c r="E1296" s="70">
        <v>332940</v>
      </c>
      <c r="F1296" s="13" t="s">
        <v>1544</v>
      </c>
    </row>
    <row r="1297" spans="1:6" ht="12.75">
      <c r="A1297" s="66" t="s">
        <v>1545</v>
      </c>
      <c r="B1297" s="62">
        <v>6</v>
      </c>
      <c r="C1297" s="62">
        <v>9</v>
      </c>
      <c r="D1297" s="63">
        <v>5</v>
      </c>
      <c r="E1297" s="70">
        <v>15240</v>
      </c>
      <c r="F1297" s="13" t="s">
        <v>1546</v>
      </c>
    </row>
    <row r="1298" spans="1:6" ht="12.75">
      <c r="A1298" s="66" t="s">
        <v>1547</v>
      </c>
      <c r="B1298" s="62">
        <v>6</v>
      </c>
      <c r="C1298" s="62">
        <v>10</v>
      </c>
      <c r="D1298" s="62">
        <v>1</v>
      </c>
      <c r="E1298" s="70">
        <v>3083</v>
      </c>
      <c r="F1298" s="13" t="s">
        <v>1548</v>
      </c>
    </row>
    <row r="1299" spans="1:6" ht="12.75">
      <c r="A1299" s="66" t="s">
        <v>1727</v>
      </c>
      <c r="B1299" s="62">
        <v>6</v>
      </c>
      <c r="C1299" s="62">
        <v>10</v>
      </c>
      <c r="D1299" s="62">
        <v>2</v>
      </c>
      <c r="E1299" s="70">
        <v>29900</v>
      </c>
      <c r="F1299" s="13" t="s">
        <v>1549</v>
      </c>
    </row>
    <row r="1300" spans="1:6" ht="12.75">
      <c r="A1300" s="66" t="s">
        <v>1533</v>
      </c>
      <c r="B1300" s="62">
        <v>6</v>
      </c>
      <c r="C1300" s="62">
        <v>11</v>
      </c>
      <c r="D1300" s="12">
        <v>29</v>
      </c>
      <c r="E1300" s="70">
        <v>91800</v>
      </c>
      <c r="F1300" s="13" t="s">
        <v>1550</v>
      </c>
    </row>
    <row r="1301" spans="1:6" ht="12.75">
      <c r="A1301" s="66" t="s">
        <v>736</v>
      </c>
      <c r="B1301" s="62">
        <v>6</v>
      </c>
      <c r="C1301" s="62">
        <v>11</v>
      </c>
      <c r="D1301" s="12">
        <v>10</v>
      </c>
      <c r="E1301" s="70">
        <v>124000</v>
      </c>
      <c r="F1301" s="13" t="s">
        <v>1551</v>
      </c>
    </row>
    <row r="1302" spans="1:6" ht="12.75">
      <c r="A1302" s="66" t="s">
        <v>642</v>
      </c>
      <c r="B1302" s="62">
        <v>6</v>
      </c>
      <c r="C1302" s="62">
        <v>11</v>
      </c>
      <c r="D1302" s="12">
        <v>20</v>
      </c>
      <c r="E1302" s="70">
        <v>15417</v>
      </c>
      <c r="F1302" s="13" t="s">
        <v>1552</v>
      </c>
    </row>
    <row r="1303" spans="1:6" ht="12.75">
      <c r="A1303" s="66" t="s">
        <v>87</v>
      </c>
      <c r="B1303" s="62">
        <v>6</v>
      </c>
      <c r="C1303" s="62">
        <v>11</v>
      </c>
      <c r="D1303" s="12">
        <v>2</v>
      </c>
      <c r="E1303" s="70">
        <v>9176</v>
      </c>
      <c r="F1303" s="13" t="s">
        <v>1553</v>
      </c>
    </row>
    <row r="1304" spans="1:6" ht="12.75">
      <c r="A1304" s="66" t="s">
        <v>638</v>
      </c>
      <c r="B1304" s="62">
        <v>6</v>
      </c>
      <c r="C1304" s="62">
        <v>11</v>
      </c>
      <c r="D1304" s="12">
        <v>1</v>
      </c>
      <c r="E1304" s="70">
        <v>50400</v>
      </c>
      <c r="F1304" s="13" t="s">
        <v>1554</v>
      </c>
    </row>
    <row r="1305" spans="1:6" ht="12.75">
      <c r="A1305" s="66" t="s">
        <v>290</v>
      </c>
      <c r="B1305" s="62">
        <v>6</v>
      </c>
      <c r="C1305" s="62">
        <v>11</v>
      </c>
      <c r="D1305" s="12">
        <v>100</v>
      </c>
      <c r="E1305" s="70">
        <v>36650</v>
      </c>
      <c r="F1305" s="13" t="s">
        <v>291</v>
      </c>
    </row>
    <row r="1306" spans="1:6" ht="12.75">
      <c r="A1306" s="66" t="s">
        <v>644</v>
      </c>
      <c r="B1306" s="62">
        <v>6</v>
      </c>
      <c r="C1306" s="62">
        <v>11</v>
      </c>
      <c r="D1306" s="12">
        <v>200</v>
      </c>
      <c r="E1306" s="70">
        <v>17267</v>
      </c>
      <c r="F1306" s="13" t="s">
        <v>292</v>
      </c>
    </row>
    <row r="1307" spans="1:6" ht="12.75">
      <c r="A1307" s="66" t="s">
        <v>650</v>
      </c>
      <c r="B1307" s="62">
        <v>6</v>
      </c>
      <c r="C1307" s="62">
        <v>11</v>
      </c>
      <c r="D1307" s="12">
        <v>1000</v>
      </c>
      <c r="E1307" s="70">
        <v>17770</v>
      </c>
      <c r="F1307" s="13" t="s">
        <v>293</v>
      </c>
    </row>
    <row r="1308" spans="1:6" ht="12.75">
      <c r="A1308" s="66" t="s">
        <v>652</v>
      </c>
      <c r="B1308" s="62">
        <v>6</v>
      </c>
      <c r="C1308" s="62">
        <v>11</v>
      </c>
      <c r="D1308" s="12">
        <v>3</v>
      </c>
      <c r="E1308" s="70">
        <v>49572</v>
      </c>
      <c r="F1308" s="13" t="s">
        <v>294</v>
      </c>
    </row>
    <row r="1309" spans="1:6" ht="12.75">
      <c r="A1309" s="66" t="s">
        <v>1770</v>
      </c>
      <c r="B1309" s="62">
        <v>6</v>
      </c>
      <c r="C1309" s="62">
        <v>11</v>
      </c>
      <c r="D1309" s="12">
        <v>2</v>
      </c>
      <c r="E1309" s="70">
        <v>65540</v>
      </c>
      <c r="F1309" s="13" t="s">
        <v>295</v>
      </c>
    </row>
    <row r="1310" spans="1:6" ht="12.75">
      <c r="A1310" s="66" t="s">
        <v>1</v>
      </c>
      <c r="B1310" s="62">
        <v>6</v>
      </c>
      <c r="C1310" s="62">
        <v>11</v>
      </c>
      <c r="D1310" s="12">
        <v>50</v>
      </c>
      <c r="E1310" s="70">
        <v>31300</v>
      </c>
      <c r="F1310" s="13" t="s">
        <v>296</v>
      </c>
    </row>
    <row r="1311" spans="1:6" ht="12.75">
      <c r="A1311" s="66" t="s">
        <v>2015</v>
      </c>
      <c r="B1311" s="62">
        <v>6</v>
      </c>
      <c r="C1311" s="62">
        <v>11</v>
      </c>
      <c r="D1311" s="12">
        <v>25</v>
      </c>
      <c r="E1311" s="70">
        <v>71640</v>
      </c>
      <c r="F1311" s="13" t="s">
        <v>297</v>
      </c>
    </row>
    <row r="1312" spans="1:6" ht="12.75">
      <c r="A1312" s="66" t="s">
        <v>1718</v>
      </c>
      <c r="B1312" s="62">
        <v>6</v>
      </c>
      <c r="C1312" s="62">
        <v>11</v>
      </c>
      <c r="D1312" s="12">
        <v>31</v>
      </c>
      <c r="E1312" s="70">
        <v>10290</v>
      </c>
      <c r="F1312" s="13" t="s">
        <v>298</v>
      </c>
    </row>
    <row r="1313" spans="1:6" ht="12.75">
      <c r="A1313" s="66" t="s">
        <v>646</v>
      </c>
      <c r="B1313" s="62">
        <v>6</v>
      </c>
      <c r="C1313" s="62">
        <v>11</v>
      </c>
      <c r="D1313" s="12">
        <v>10</v>
      </c>
      <c r="E1313" s="70">
        <v>12370</v>
      </c>
      <c r="F1313" s="13" t="s">
        <v>299</v>
      </c>
    </row>
    <row r="1314" spans="1:6" ht="12.75">
      <c r="A1314" s="66" t="s">
        <v>300</v>
      </c>
      <c r="B1314" s="62">
        <v>6</v>
      </c>
      <c r="C1314" s="62">
        <v>11</v>
      </c>
      <c r="D1314" s="12">
        <v>36</v>
      </c>
      <c r="E1314" s="70">
        <v>68424</v>
      </c>
      <c r="F1314" s="13" t="s">
        <v>301</v>
      </c>
    </row>
    <row r="1315" spans="1:6" ht="12.75">
      <c r="A1315" s="66" t="s">
        <v>302</v>
      </c>
      <c r="B1315" s="62">
        <v>6</v>
      </c>
      <c r="C1315" s="62">
        <v>11</v>
      </c>
      <c r="D1315" s="12">
        <v>20</v>
      </c>
      <c r="E1315" s="70">
        <v>62700</v>
      </c>
      <c r="F1315" s="13" t="s">
        <v>303</v>
      </c>
    </row>
    <row r="1316" spans="1:6" ht="12.75">
      <c r="A1316" s="66" t="s">
        <v>302</v>
      </c>
      <c r="B1316" s="62">
        <v>6</v>
      </c>
      <c r="C1316" s="62">
        <v>11</v>
      </c>
      <c r="D1316" s="12">
        <v>20</v>
      </c>
      <c r="E1316" s="70">
        <v>62700</v>
      </c>
      <c r="F1316" s="13" t="s">
        <v>304</v>
      </c>
    </row>
    <row r="1317" spans="1:6" ht="12.75">
      <c r="A1317" s="66" t="s">
        <v>302</v>
      </c>
      <c r="B1317" s="62">
        <v>6</v>
      </c>
      <c r="C1317" s="62">
        <v>11</v>
      </c>
      <c r="D1317" s="12">
        <v>30</v>
      </c>
      <c r="E1317" s="70">
        <v>125400</v>
      </c>
      <c r="F1317" s="13" t="s">
        <v>305</v>
      </c>
    </row>
    <row r="1318" spans="1:6" ht="12.75">
      <c r="A1318" s="66" t="s">
        <v>302</v>
      </c>
      <c r="B1318" s="62">
        <v>6</v>
      </c>
      <c r="C1318" s="62">
        <v>11</v>
      </c>
      <c r="D1318" s="12">
        <v>30</v>
      </c>
      <c r="E1318" s="70">
        <v>25080</v>
      </c>
      <c r="F1318" s="13" t="s">
        <v>306</v>
      </c>
    </row>
    <row r="1319" spans="1:6" ht="12.75">
      <c r="A1319" s="66" t="s">
        <v>302</v>
      </c>
      <c r="B1319" s="62">
        <v>6</v>
      </c>
      <c r="C1319" s="62">
        <v>11</v>
      </c>
      <c r="D1319" s="12">
        <v>10</v>
      </c>
      <c r="E1319" s="70">
        <v>5016</v>
      </c>
      <c r="F1319" s="13" t="s">
        <v>307</v>
      </c>
    </row>
    <row r="1320" spans="1:6" ht="12.75">
      <c r="A1320" s="66" t="s">
        <v>302</v>
      </c>
      <c r="B1320" s="62">
        <v>6</v>
      </c>
      <c r="C1320" s="62">
        <v>11</v>
      </c>
      <c r="D1320" s="12">
        <v>6</v>
      </c>
      <c r="E1320" s="70">
        <v>20064</v>
      </c>
      <c r="F1320" s="13" t="s">
        <v>308</v>
      </c>
    </row>
    <row r="1321" spans="1:6" ht="12.75">
      <c r="A1321" s="66" t="s">
        <v>309</v>
      </c>
      <c r="B1321" s="62">
        <v>6</v>
      </c>
      <c r="C1321" s="62">
        <v>11</v>
      </c>
      <c r="D1321" s="12">
        <v>150</v>
      </c>
      <c r="E1321" s="70">
        <v>28800</v>
      </c>
      <c r="F1321" s="13" t="s">
        <v>310</v>
      </c>
    </row>
    <row r="1322" spans="1:6" ht="12.75">
      <c r="A1322" s="66" t="s">
        <v>1490</v>
      </c>
      <c r="B1322" s="62">
        <v>6</v>
      </c>
      <c r="C1322" s="62">
        <v>11</v>
      </c>
      <c r="D1322" s="12">
        <v>150</v>
      </c>
      <c r="E1322" s="70">
        <v>13600</v>
      </c>
      <c r="F1322" s="13" t="s">
        <v>311</v>
      </c>
    </row>
    <row r="1323" spans="1:6" ht="12.75">
      <c r="A1323" s="66" t="s">
        <v>312</v>
      </c>
      <c r="B1323" s="62">
        <v>6</v>
      </c>
      <c r="C1323" s="62">
        <v>11</v>
      </c>
      <c r="D1323" s="12">
        <v>300</v>
      </c>
      <c r="E1323" s="70">
        <v>14688</v>
      </c>
      <c r="F1323" s="13" t="s">
        <v>313</v>
      </c>
    </row>
    <row r="1324" spans="1:6" ht="12.75">
      <c r="A1324" s="66" t="s">
        <v>1488</v>
      </c>
      <c r="B1324" s="62">
        <v>6</v>
      </c>
      <c r="C1324" s="62">
        <v>11</v>
      </c>
      <c r="D1324" s="12">
        <v>60</v>
      </c>
      <c r="E1324" s="70">
        <v>39300</v>
      </c>
      <c r="F1324" s="13" t="s">
        <v>314</v>
      </c>
    </row>
    <row r="1325" spans="1:6" ht="12.75">
      <c r="A1325" s="66" t="s">
        <v>1486</v>
      </c>
      <c r="B1325" s="62">
        <v>6</v>
      </c>
      <c r="C1325" s="62">
        <v>11</v>
      </c>
      <c r="D1325" s="12">
        <v>12</v>
      </c>
      <c r="E1325" s="70">
        <v>57600</v>
      </c>
      <c r="F1325" s="13" t="s">
        <v>315</v>
      </c>
    </row>
    <row r="1326" spans="1:6" ht="12.75">
      <c r="A1326" s="66" t="s">
        <v>316</v>
      </c>
      <c r="B1326" s="62">
        <v>6</v>
      </c>
      <c r="C1326" s="62">
        <v>11</v>
      </c>
      <c r="D1326" s="12">
        <v>48</v>
      </c>
      <c r="E1326" s="70">
        <v>4690</v>
      </c>
      <c r="F1326" s="13" t="s">
        <v>317</v>
      </c>
    </row>
    <row r="1327" spans="1:6" ht="12.75">
      <c r="A1327" s="66" t="s">
        <v>1492</v>
      </c>
      <c r="B1327" s="62">
        <v>6</v>
      </c>
      <c r="C1327" s="62">
        <v>11</v>
      </c>
      <c r="D1327" s="12">
        <v>30</v>
      </c>
      <c r="E1327" s="70">
        <v>23136</v>
      </c>
      <c r="F1327" s="13" t="s">
        <v>911</v>
      </c>
    </row>
    <row r="1328" spans="1:6" ht="12.75">
      <c r="A1328" s="66" t="s">
        <v>1494</v>
      </c>
      <c r="B1328" s="62">
        <v>6</v>
      </c>
      <c r="C1328" s="62">
        <v>11</v>
      </c>
      <c r="D1328" s="12">
        <v>40</v>
      </c>
      <c r="E1328" s="70">
        <v>33750</v>
      </c>
      <c r="F1328" s="13" t="s">
        <v>909</v>
      </c>
    </row>
    <row r="1329" spans="1:6" ht="12.75">
      <c r="A1329" s="66" t="s">
        <v>318</v>
      </c>
      <c r="B1329" s="62">
        <v>6</v>
      </c>
      <c r="C1329" s="62">
        <v>11</v>
      </c>
      <c r="D1329" s="12">
        <v>2</v>
      </c>
      <c r="E1329" s="70">
        <v>14664</v>
      </c>
      <c r="F1329" s="13" t="s">
        <v>319</v>
      </c>
    </row>
    <row r="1330" spans="1:6" ht="12.75">
      <c r="A1330" s="66" t="s">
        <v>1946</v>
      </c>
      <c r="B1330" s="62">
        <v>6</v>
      </c>
      <c r="C1330" s="62">
        <v>11</v>
      </c>
      <c r="D1330" s="12">
        <v>60</v>
      </c>
      <c r="E1330" s="70">
        <v>68818</v>
      </c>
      <c r="F1330" s="13" t="s">
        <v>320</v>
      </c>
    </row>
    <row r="1331" spans="1:6" ht="12.75">
      <c r="A1331" s="66" t="s">
        <v>1496</v>
      </c>
      <c r="B1331" s="62">
        <v>6</v>
      </c>
      <c r="C1331" s="62">
        <v>11</v>
      </c>
      <c r="D1331" s="12">
        <v>60</v>
      </c>
      <c r="E1331" s="70">
        <v>36966</v>
      </c>
      <c r="F1331" s="13" t="s">
        <v>1497</v>
      </c>
    </row>
    <row r="1332" spans="1:6" ht="12.75">
      <c r="A1332" s="66" t="s">
        <v>1655</v>
      </c>
      <c r="B1332" s="62">
        <v>6</v>
      </c>
      <c r="C1332" s="62">
        <v>11</v>
      </c>
      <c r="D1332" s="12">
        <v>5</v>
      </c>
      <c r="E1332" s="70">
        <v>21910</v>
      </c>
      <c r="F1332" s="13" t="s">
        <v>400</v>
      </c>
    </row>
    <row r="1333" spans="1:6" ht="12.75">
      <c r="A1333" s="66" t="s">
        <v>1902</v>
      </c>
      <c r="B1333" s="62">
        <v>6</v>
      </c>
      <c r="C1333" s="62">
        <v>11</v>
      </c>
      <c r="D1333" s="12">
        <v>24</v>
      </c>
      <c r="E1333" s="70">
        <v>10955</v>
      </c>
      <c r="F1333" s="13" t="s">
        <v>321</v>
      </c>
    </row>
    <row r="1334" spans="1:6" ht="12.75">
      <c r="A1334" s="66" t="s">
        <v>322</v>
      </c>
      <c r="B1334" s="62">
        <v>6</v>
      </c>
      <c r="C1334" s="62">
        <v>11</v>
      </c>
      <c r="D1334" s="12">
        <v>50</v>
      </c>
      <c r="E1334" s="70">
        <v>30360</v>
      </c>
      <c r="F1334" s="13" t="s">
        <v>323</v>
      </c>
    </row>
    <row r="1335" spans="1:6" ht="12.75">
      <c r="A1335" s="66" t="s">
        <v>1501</v>
      </c>
      <c r="B1335" s="62">
        <v>6</v>
      </c>
      <c r="C1335" s="62">
        <v>11</v>
      </c>
      <c r="D1335" s="12">
        <v>24</v>
      </c>
      <c r="E1335" s="70">
        <v>52680</v>
      </c>
      <c r="F1335" s="13" t="s">
        <v>324</v>
      </c>
    </row>
    <row r="1336" spans="1:6" ht="12.75">
      <c r="A1336" s="66" t="s">
        <v>1974</v>
      </c>
      <c r="B1336" s="62">
        <v>6</v>
      </c>
      <c r="C1336" s="62">
        <v>11</v>
      </c>
      <c r="D1336" s="12">
        <v>2</v>
      </c>
      <c r="E1336" s="70">
        <v>87800</v>
      </c>
      <c r="F1336" s="13" t="s">
        <v>325</v>
      </c>
    </row>
    <row r="1337" spans="1:6" ht="12.75">
      <c r="A1337" s="66" t="s">
        <v>1707</v>
      </c>
      <c r="B1337" s="62">
        <v>6</v>
      </c>
      <c r="C1337" s="62">
        <v>11</v>
      </c>
      <c r="D1337" s="12">
        <v>6</v>
      </c>
      <c r="E1337" s="70">
        <v>10380</v>
      </c>
      <c r="F1337" s="13" t="s">
        <v>326</v>
      </c>
    </row>
    <row r="1338" spans="1:6" ht="12.75">
      <c r="A1338" s="66" t="s">
        <v>23</v>
      </c>
      <c r="B1338" s="62">
        <v>6</v>
      </c>
      <c r="C1338" s="62">
        <v>11</v>
      </c>
      <c r="D1338" s="12">
        <v>10</v>
      </c>
      <c r="E1338" s="70">
        <v>69200</v>
      </c>
      <c r="F1338" s="13" t="s">
        <v>401</v>
      </c>
    </row>
    <row r="1339" spans="1:6" ht="12.75">
      <c r="A1339" s="66" t="s">
        <v>1709</v>
      </c>
      <c r="B1339" s="62">
        <v>6</v>
      </c>
      <c r="C1339" s="62">
        <v>11</v>
      </c>
      <c r="D1339" s="12">
        <v>5</v>
      </c>
      <c r="E1339" s="70">
        <v>7930</v>
      </c>
      <c r="F1339" s="13" t="s">
        <v>327</v>
      </c>
    </row>
    <row r="1340" spans="1:6" ht="12.75">
      <c r="A1340" s="66" t="s">
        <v>1778</v>
      </c>
      <c r="B1340" s="62">
        <v>6</v>
      </c>
      <c r="C1340" s="62">
        <v>11</v>
      </c>
      <c r="D1340" s="12">
        <v>6</v>
      </c>
      <c r="E1340" s="70">
        <v>29500</v>
      </c>
      <c r="F1340" s="13" t="s">
        <v>328</v>
      </c>
    </row>
    <row r="1341" spans="1:6" ht="12.75">
      <c r="A1341" s="66" t="s">
        <v>714</v>
      </c>
      <c r="B1341" s="62">
        <v>6</v>
      </c>
      <c r="C1341" s="62">
        <v>11</v>
      </c>
      <c r="D1341" s="12">
        <v>60</v>
      </c>
      <c r="E1341" s="70">
        <v>47200</v>
      </c>
      <c r="F1341" s="13" t="s">
        <v>329</v>
      </c>
    </row>
    <row r="1342" spans="1:6" ht="12.75">
      <c r="A1342" s="66" t="s">
        <v>1505</v>
      </c>
      <c r="B1342" s="62">
        <v>6</v>
      </c>
      <c r="C1342" s="62">
        <v>11</v>
      </c>
      <c r="D1342" s="12">
        <v>100</v>
      </c>
      <c r="E1342" s="70">
        <v>6804</v>
      </c>
      <c r="F1342" s="13" t="s">
        <v>330</v>
      </c>
    </row>
    <row r="1343" spans="1:6" ht="12.75">
      <c r="A1343" s="66" t="s">
        <v>712</v>
      </c>
      <c r="B1343" s="62">
        <v>6</v>
      </c>
      <c r="C1343" s="62">
        <v>11</v>
      </c>
      <c r="D1343" s="12">
        <v>12</v>
      </c>
      <c r="E1343" s="70">
        <v>48900</v>
      </c>
      <c r="F1343" s="13" t="s">
        <v>890</v>
      </c>
    </row>
    <row r="1344" spans="1:6" ht="12.75">
      <c r="A1344" s="66" t="s">
        <v>331</v>
      </c>
      <c r="B1344" s="62">
        <v>6</v>
      </c>
      <c r="C1344" s="62">
        <v>11</v>
      </c>
      <c r="D1344" s="12">
        <v>200</v>
      </c>
      <c r="E1344" s="70">
        <v>15540</v>
      </c>
      <c r="F1344" s="13" t="s">
        <v>332</v>
      </c>
    </row>
    <row r="1345" spans="1:6" ht="12.75">
      <c r="A1345" s="66" t="s">
        <v>333</v>
      </c>
      <c r="B1345" s="62">
        <v>6</v>
      </c>
      <c r="C1345" s="62">
        <v>11</v>
      </c>
      <c r="D1345" s="12">
        <v>10</v>
      </c>
      <c r="E1345" s="70">
        <v>5088</v>
      </c>
      <c r="F1345" s="13" t="s">
        <v>334</v>
      </c>
    </row>
    <row r="1346" spans="1:6" ht="12.75">
      <c r="A1346" s="66" t="s">
        <v>1514</v>
      </c>
      <c r="B1346" s="62">
        <v>6</v>
      </c>
      <c r="C1346" s="62">
        <v>11</v>
      </c>
      <c r="D1346" s="12">
        <v>50</v>
      </c>
      <c r="E1346" s="70">
        <v>48920</v>
      </c>
      <c r="F1346" s="13" t="s">
        <v>335</v>
      </c>
    </row>
    <row r="1347" spans="1:6" ht="12.75">
      <c r="A1347" s="66" t="s">
        <v>1468</v>
      </c>
      <c r="B1347" s="62">
        <v>6</v>
      </c>
      <c r="C1347" s="62">
        <v>11</v>
      </c>
      <c r="D1347" s="12">
        <v>80</v>
      </c>
      <c r="E1347" s="70">
        <v>26000</v>
      </c>
      <c r="F1347" s="13" t="s">
        <v>336</v>
      </c>
    </row>
    <row r="1348" spans="1:6" ht="12.75">
      <c r="A1348" s="66" t="s">
        <v>609</v>
      </c>
      <c r="B1348" s="62">
        <v>6</v>
      </c>
      <c r="C1348" s="62">
        <v>11</v>
      </c>
      <c r="D1348" s="12">
        <v>12</v>
      </c>
      <c r="E1348" s="70">
        <v>1210464</v>
      </c>
      <c r="F1348" s="13" t="s">
        <v>337</v>
      </c>
    </row>
    <row r="1349" spans="1:6" ht="12.75">
      <c r="A1349" s="66" t="s">
        <v>611</v>
      </c>
      <c r="B1349" s="62">
        <v>6</v>
      </c>
      <c r="C1349" s="62">
        <v>11</v>
      </c>
      <c r="D1349" s="12">
        <v>60</v>
      </c>
      <c r="E1349" s="70">
        <v>542700</v>
      </c>
      <c r="F1349" s="13" t="s">
        <v>338</v>
      </c>
    </row>
    <row r="1350" spans="1:6" ht="12.75">
      <c r="A1350" s="66" t="s">
        <v>339</v>
      </c>
      <c r="B1350" s="62">
        <v>6</v>
      </c>
      <c r="C1350" s="62">
        <v>11</v>
      </c>
      <c r="D1350" s="12">
        <v>12</v>
      </c>
      <c r="E1350" s="70">
        <v>61500</v>
      </c>
      <c r="F1350" s="13" t="s">
        <v>340</v>
      </c>
    </row>
    <row r="1351" spans="1:6" ht="12.75">
      <c r="A1351" s="66" t="s">
        <v>341</v>
      </c>
      <c r="B1351" s="62">
        <v>6</v>
      </c>
      <c r="C1351" s="62">
        <v>11</v>
      </c>
      <c r="D1351" s="12">
        <v>24</v>
      </c>
      <c r="E1351" s="70">
        <v>16400</v>
      </c>
      <c r="F1351" s="13" t="s">
        <v>342</v>
      </c>
    </row>
    <row r="1352" spans="1:6" ht="12.75">
      <c r="A1352" s="66" t="s">
        <v>343</v>
      </c>
      <c r="B1352" s="62">
        <v>6</v>
      </c>
      <c r="C1352" s="62">
        <v>11</v>
      </c>
      <c r="D1352" s="12">
        <v>20</v>
      </c>
      <c r="E1352" s="70">
        <v>10800</v>
      </c>
      <c r="F1352" s="13" t="s">
        <v>344</v>
      </c>
    </row>
    <row r="1353" spans="1:6" ht="12.75">
      <c r="A1353" s="66" t="s">
        <v>345</v>
      </c>
      <c r="B1353" s="62">
        <v>6</v>
      </c>
      <c r="C1353" s="62">
        <v>11</v>
      </c>
      <c r="D1353" s="12">
        <v>500</v>
      </c>
      <c r="E1353" s="70">
        <v>14700</v>
      </c>
      <c r="F1353" s="13" t="s">
        <v>346</v>
      </c>
    </row>
    <row r="1354" spans="1:6" ht="12.75">
      <c r="A1354" s="66" t="s">
        <v>1512</v>
      </c>
      <c r="B1354" s="62">
        <v>6</v>
      </c>
      <c r="C1354" s="62">
        <v>11</v>
      </c>
      <c r="D1354" s="12">
        <v>162</v>
      </c>
      <c r="E1354" s="70">
        <v>8470</v>
      </c>
      <c r="F1354" s="13" t="s">
        <v>347</v>
      </c>
    </row>
    <row r="1355" spans="1:6" ht="12.75">
      <c r="A1355" s="66" t="s">
        <v>348</v>
      </c>
      <c r="B1355" s="62">
        <v>6</v>
      </c>
      <c r="C1355" s="62">
        <v>11</v>
      </c>
      <c r="D1355" s="12">
        <v>60</v>
      </c>
      <c r="E1355" s="70">
        <v>46500</v>
      </c>
      <c r="F1355" s="13" t="s">
        <v>349</v>
      </c>
    </row>
    <row r="1356" spans="1:6" ht="12.75">
      <c r="A1356" s="66" t="s">
        <v>512</v>
      </c>
      <c r="B1356" s="62">
        <v>6</v>
      </c>
      <c r="C1356" s="62">
        <v>11</v>
      </c>
      <c r="D1356" s="12">
        <v>500</v>
      </c>
      <c r="E1356" s="70">
        <v>61500</v>
      </c>
      <c r="F1356" s="13" t="s">
        <v>350</v>
      </c>
    </row>
    <row r="1357" spans="1:6" ht="12.75">
      <c r="A1357" s="66" t="s">
        <v>351</v>
      </c>
      <c r="B1357" s="62">
        <v>6</v>
      </c>
      <c r="C1357" s="62">
        <v>11</v>
      </c>
      <c r="D1357" s="12">
        <v>100</v>
      </c>
      <c r="E1357" s="70">
        <v>23700</v>
      </c>
      <c r="F1357" s="13" t="s">
        <v>352</v>
      </c>
    </row>
    <row r="1358" spans="1:6" ht="12.75">
      <c r="A1358" s="66" t="s">
        <v>1518</v>
      </c>
      <c r="B1358" s="62">
        <v>6</v>
      </c>
      <c r="C1358" s="62">
        <v>11</v>
      </c>
      <c r="D1358" s="12">
        <v>150</v>
      </c>
      <c r="E1358" s="51">
        <v>292668</v>
      </c>
      <c r="F1358" s="67" t="s">
        <v>353</v>
      </c>
    </row>
    <row r="1359" spans="1:6" ht="12.75">
      <c r="A1359" s="66" t="s">
        <v>1538</v>
      </c>
      <c r="B1359" s="62">
        <v>6</v>
      </c>
      <c r="C1359" s="62">
        <v>11</v>
      </c>
      <c r="D1359" s="12">
        <v>300</v>
      </c>
      <c r="E1359" s="51">
        <v>316915</v>
      </c>
      <c r="F1359" s="67" t="s">
        <v>354</v>
      </c>
    </row>
    <row r="1360" spans="1:6" ht="12.75">
      <c r="A1360" s="66" t="s">
        <v>509</v>
      </c>
      <c r="B1360" s="62">
        <v>6</v>
      </c>
      <c r="C1360" s="62">
        <v>11</v>
      </c>
      <c r="D1360" s="12">
        <v>121</v>
      </c>
      <c r="E1360" s="64">
        <v>657952</v>
      </c>
      <c r="F1360" s="67" t="s">
        <v>355</v>
      </c>
    </row>
    <row r="1361" spans="1:6" ht="12.75">
      <c r="A1361" s="66" t="s">
        <v>509</v>
      </c>
      <c r="B1361" s="62">
        <v>6</v>
      </c>
      <c r="C1361" s="62">
        <v>11</v>
      </c>
      <c r="D1361" s="12">
        <v>500</v>
      </c>
      <c r="E1361" s="64">
        <v>178408</v>
      </c>
      <c r="F1361" s="67" t="s">
        <v>356</v>
      </c>
    </row>
    <row r="1362" spans="1:6" ht="12.75">
      <c r="A1362" s="66" t="s">
        <v>357</v>
      </c>
      <c r="B1362" s="62">
        <v>6</v>
      </c>
      <c r="C1362" s="62">
        <v>11</v>
      </c>
      <c r="D1362" s="12">
        <v>500</v>
      </c>
      <c r="E1362" s="64">
        <v>618164</v>
      </c>
      <c r="F1362" s="67" t="s">
        <v>358</v>
      </c>
    </row>
    <row r="1363" spans="1:6" ht="12.75">
      <c r="A1363" s="66" t="s">
        <v>1622</v>
      </c>
      <c r="B1363" s="62">
        <v>6</v>
      </c>
      <c r="C1363" s="62">
        <v>11</v>
      </c>
      <c r="D1363" s="12">
        <v>30</v>
      </c>
      <c r="E1363" s="64">
        <v>26680</v>
      </c>
      <c r="F1363" s="17" t="s">
        <v>359</v>
      </c>
    </row>
    <row r="1364" spans="1:6" ht="12.75">
      <c r="A1364" s="66" t="s">
        <v>360</v>
      </c>
      <c r="B1364" s="62">
        <v>6</v>
      </c>
      <c r="C1364" s="62">
        <v>11</v>
      </c>
      <c r="D1364" s="62">
        <v>1</v>
      </c>
      <c r="E1364" s="64">
        <v>34104</v>
      </c>
      <c r="F1364" s="17" t="s">
        <v>361</v>
      </c>
    </row>
    <row r="1365" spans="1:6" ht="12.75">
      <c r="A1365" s="71" t="s">
        <v>1463</v>
      </c>
      <c r="B1365" s="62">
        <v>6</v>
      </c>
      <c r="C1365" s="62">
        <v>11</v>
      </c>
      <c r="D1365" s="62">
        <v>20</v>
      </c>
      <c r="E1365" s="68">
        <v>6240</v>
      </c>
      <c r="F1365" s="69" t="s">
        <v>362</v>
      </c>
    </row>
    <row r="1366" spans="1:6" ht="12.75">
      <c r="A1366" s="71" t="s">
        <v>1531</v>
      </c>
      <c r="B1366" s="62">
        <v>6</v>
      </c>
      <c r="C1366" s="62">
        <v>11</v>
      </c>
      <c r="D1366" s="62">
        <v>10</v>
      </c>
      <c r="E1366" s="68">
        <v>4550</v>
      </c>
      <c r="F1366" s="69" t="s">
        <v>363</v>
      </c>
    </row>
    <row r="1367" spans="1:6" ht="12.75">
      <c r="A1367" s="71" t="s">
        <v>1727</v>
      </c>
      <c r="B1367" s="62">
        <v>6</v>
      </c>
      <c r="C1367" s="16">
        <v>11</v>
      </c>
      <c r="D1367" s="16">
        <v>50</v>
      </c>
      <c r="E1367" s="68">
        <v>14800</v>
      </c>
      <c r="F1367" s="69" t="s">
        <v>364</v>
      </c>
    </row>
    <row r="1368" spans="1:6" ht="12.75">
      <c r="A1368" s="71" t="s">
        <v>1533</v>
      </c>
      <c r="B1368" s="62">
        <v>6</v>
      </c>
      <c r="C1368" s="16">
        <v>11</v>
      </c>
      <c r="D1368" s="16">
        <v>200</v>
      </c>
      <c r="E1368" s="68">
        <v>91000</v>
      </c>
      <c r="F1368" s="69" t="s">
        <v>365</v>
      </c>
    </row>
    <row r="1369" spans="1:6" ht="12.75">
      <c r="A1369" s="71" t="s">
        <v>615</v>
      </c>
      <c r="B1369" s="62">
        <v>6</v>
      </c>
      <c r="C1369" s="16">
        <v>11</v>
      </c>
      <c r="D1369" s="16">
        <v>100</v>
      </c>
      <c r="E1369" s="68">
        <v>49500</v>
      </c>
      <c r="F1369" s="69" t="s">
        <v>366</v>
      </c>
    </row>
    <row r="1370" spans="1:6" ht="12.75">
      <c r="A1370" s="71" t="s">
        <v>638</v>
      </c>
      <c r="B1370" s="62">
        <v>6</v>
      </c>
      <c r="C1370" s="16">
        <v>11</v>
      </c>
      <c r="D1370" s="16">
        <v>20</v>
      </c>
      <c r="E1370" s="68">
        <v>19980</v>
      </c>
      <c r="F1370" s="69" t="s">
        <v>367</v>
      </c>
    </row>
    <row r="1371" spans="1:6" ht="12.75">
      <c r="A1371" s="66" t="s">
        <v>642</v>
      </c>
      <c r="B1371" s="62">
        <v>6</v>
      </c>
      <c r="C1371" s="16">
        <v>11</v>
      </c>
      <c r="D1371" s="16">
        <v>3</v>
      </c>
      <c r="E1371" s="68">
        <v>15276</v>
      </c>
      <c r="F1371" s="69" t="s">
        <v>368</v>
      </c>
    </row>
    <row r="1372" spans="1:6" ht="12.75">
      <c r="A1372" s="71" t="s">
        <v>650</v>
      </c>
      <c r="B1372" s="62">
        <v>6</v>
      </c>
      <c r="C1372" s="16">
        <v>11</v>
      </c>
      <c r="D1372" s="16">
        <v>10</v>
      </c>
      <c r="E1372" s="68">
        <v>17620</v>
      </c>
      <c r="F1372" s="69" t="s">
        <v>369</v>
      </c>
    </row>
    <row r="1373" spans="1:6" ht="12.75">
      <c r="A1373" s="71" t="s">
        <v>652</v>
      </c>
      <c r="B1373" s="62">
        <v>6</v>
      </c>
      <c r="C1373" s="16">
        <v>11</v>
      </c>
      <c r="D1373" s="16">
        <v>12</v>
      </c>
      <c r="E1373" s="68">
        <v>16368</v>
      </c>
      <c r="F1373" s="69" t="s">
        <v>370</v>
      </c>
    </row>
    <row r="1374" spans="1:6" ht="12.75">
      <c r="A1374" s="71" t="s">
        <v>2015</v>
      </c>
      <c r="B1374" s="62">
        <v>6</v>
      </c>
      <c r="C1374" s="16">
        <v>11</v>
      </c>
      <c r="D1374" s="16">
        <v>30</v>
      </c>
      <c r="E1374" s="68">
        <v>71040</v>
      </c>
      <c r="F1374" s="69" t="s">
        <v>371</v>
      </c>
    </row>
    <row r="1375" spans="1:6" ht="12.75">
      <c r="A1375" s="71" t="s">
        <v>300</v>
      </c>
      <c r="B1375" s="62">
        <v>6</v>
      </c>
      <c r="C1375" s="16">
        <v>11</v>
      </c>
      <c r="D1375" s="16">
        <v>4</v>
      </c>
      <c r="E1375" s="68">
        <v>62328</v>
      </c>
      <c r="F1375" s="69" t="s">
        <v>372</v>
      </c>
    </row>
    <row r="1376" spans="1:6" ht="12.75">
      <c r="A1376" s="71" t="s">
        <v>302</v>
      </c>
      <c r="B1376" s="62">
        <v>6</v>
      </c>
      <c r="C1376" s="16">
        <v>11</v>
      </c>
      <c r="D1376" s="16">
        <v>90</v>
      </c>
      <c r="E1376" s="68">
        <v>37800</v>
      </c>
      <c r="F1376" s="69" t="s">
        <v>373</v>
      </c>
    </row>
    <row r="1377" spans="1:6" ht="12.75">
      <c r="A1377" s="71" t="s">
        <v>302</v>
      </c>
      <c r="B1377" s="62">
        <v>6</v>
      </c>
      <c r="C1377" s="16">
        <v>11</v>
      </c>
      <c r="D1377" s="16">
        <v>80</v>
      </c>
      <c r="E1377" s="68">
        <v>33600</v>
      </c>
      <c r="F1377" s="69" t="s">
        <v>374</v>
      </c>
    </row>
    <row r="1378" spans="1:6" ht="12.75">
      <c r="A1378" s="71" t="s">
        <v>302</v>
      </c>
      <c r="B1378" s="62">
        <v>6</v>
      </c>
      <c r="C1378" s="16">
        <v>11</v>
      </c>
      <c r="D1378" s="16">
        <v>150</v>
      </c>
      <c r="E1378" s="68">
        <v>63000</v>
      </c>
      <c r="F1378" s="69" t="s">
        <v>375</v>
      </c>
    </row>
    <row r="1379" spans="1:6" ht="12.75">
      <c r="A1379" s="71" t="s">
        <v>302</v>
      </c>
      <c r="B1379" s="62">
        <v>6</v>
      </c>
      <c r="C1379" s="16">
        <v>11</v>
      </c>
      <c r="D1379" s="16">
        <v>50</v>
      </c>
      <c r="E1379" s="68">
        <v>21000</v>
      </c>
      <c r="F1379" s="69" t="s">
        <v>376</v>
      </c>
    </row>
    <row r="1380" spans="1:6" ht="12.75">
      <c r="A1380" s="71" t="s">
        <v>302</v>
      </c>
      <c r="B1380" s="62">
        <v>6</v>
      </c>
      <c r="C1380" s="16">
        <v>11</v>
      </c>
      <c r="D1380" s="16">
        <v>12</v>
      </c>
      <c r="E1380" s="68">
        <v>5040</v>
      </c>
      <c r="F1380" s="69" t="s">
        <v>377</v>
      </c>
    </row>
    <row r="1381" spans="1:6" ht="12.75">
      <c r="A1381" s="71" t="s">
        <v>302</v>
      </c>
      <c r="B1381" s="62">
        <v>6</v>
      </c>
      <c r="C1381" s="16">
        <v>11</v>
      </c>
      <c r="D1381" s="16">
        <v>40</v>
      </c>
      <c r="E1381" s="68">
        <v>16800</v>
      </c>
      <c r="F1381" s="69" t="s">
        <v>378</v>
      </c>
    </row>
    <row r="1382" spans="1:6" ht="12.75">
      <c r="A1382" s="71" t="s">
        <v>379</v>
      </c>
      <c r="B1382" s="62">
        <v>6</v>
      </c>
      <c r="C1382" s="16">
        <v>11</v>
      </c>
      <c r="D1382" s="16">
        <v>9</v>
      </c>
      <c r="E1382" s="68">
        <v>8370</v>
      </c>
      <c r="F1382" s="69" t="s">
        <v>380</v>
      </c>
    </row>
    <row r="1383" spans="1:6" ht="12.75">
      <c r="A1383" s="71" t="s">
        <v>1492</v>
      </c>
      <c r="B1383" s="62">
        <v>6</v>
      </c>
      <c r="C1383" s="16">
        <v>11</v>
      </c>
      <c r="D1383" s="16">
        <v>12</v>
      </c>
      <c r="E1383" s="68">
        <v>11460</v>
      </c>
      <c r="F1383" s="69" t="s">
        <v>381</v>
      </c>
    </row>
    <row r="1384" spans="1:6" ht="12.75">
      <c r="A1384" s="71" t="s">
        <v>318</v>
      </c>
      <c r="B1384" s="62">
        <v>6</v>
      </c>
      <c r="C1384" s="16">
        <v>11</v>
      </c>
      <c r="D1384" s="16">
        <v>20</v>
      </c>
      <c r="E1384" s="68">
        <v>29520</v>
      </c>
      <c r="F1384" s="69" t="s">
        <v>382</v>
      </c>
    </row>
    <row r="1385" spans="1:6" ht="12.75">
      <c r="A1385" s="71" t="s">
        <v>1662</v>
      </c>
      <c r="B1385" s="62">
        <v>6</v>
      </c>
      <c r="C1385" s="16">
        <v>11</v>
      </c>
      <c r="D1385" s="16">
        <v>6</v>
      </c>
      <c r="E1385" s="68">
        <v>17148</v>
      </c>
      <c r="F1385" s="69" t="s">
        <v>383</v>
      </c>
    </row>
    <row r="1386" spans="1:6" ht="12.75">
      <c r="A1386" s="71" t="s">
        <v>1496</v>
      </c>
      <c r="B1386" s="62">
        <v>6</v>
      </c>
      <c r="C1386" s="16">
        <v>11</v>
      </c>
      <c r="D1386" s="16">
        <v>4</v>
      </c>
      <c r="E1386" s="68">
        <v>24424</v>
      </c>
      <c r="F1386" s="69" t="s">
        <v>1497</v>
      </c>
    </row>
    <row r="1387" spans="1:6" ht="12.75">
      <c r="A1387" s="71" t="s">
        <v>1501</v>
      </c>
      <c r="B1387" s="62">
        <v>6</v>
      </c>
      <c r="C1387" s="16">
        <v>11</v>
      </c>
      <c r="D1387" s="16">
        <v>30</v>
      </c>
      <c r="E1387" s="68">
        <v>27270</v>
      </c>
      <c r="F1387" s="69" t="s">
        <v>1502</v>
      </c>
    </row>
    <row r="1388" spans="1:6" ht="12.75">
      <c r="A1388" s="71" t="s">
        <v>1974</v>
      </c>
      <c r="B1388" s="62">
        <v>6</v>
      </c>
      <c r="C1388" s="16">
        <v>11</v>
      </c>
      <c r="D1388" s="16">
        <v>40</v>
      </c>
      <c r="E1388" s="68">
        <v>36360</v>
      </c>
      <c r="F1388" s="69" t="s">
        <v>1500</v>
      </c>
    </row>
    <row r="1389" spans="1:6" ht="12.75">
      <c r="A1389" s="71" t="s">
        <v>1943</v>
      </c>
      <c r="B1389" s="62">
        <v>6</v>
      </c>
      <c r="C1389" s="16">
        <v>11</v>
      </c>
      <c r="D1389" s="16">
        <v>30</v>
      </c>
      <c r="E1389" s="68">
        <v>25710</v>
      </c>
      <c r="F1389" s="69" t="s">
        <v>384</v>
      </c>
    </row>
    <row r="1390" spans="1:6" ht="12.75">
      <c r="A1390" s="71" t="s">
        <v>1505</v>
      </c>
      <c r="B1390" s="62">
        <v>6</v>
      </c>
      <c r="C1390" s="16">
        <v>11</v>
      </c>
      <c r="D1390" s="16">
        <v>12</v>
      </c>
      <c r="E1390" s="68">
        <v>6756</v>
      </c>
      <c r="F1390" s="69" t="s">
        <v>385</v>
      </c>
    </row>
    <row r="1391" spans="1:6" ht="12.75">
      <c r="A1391" s="71" t="s">
        <v>1943</v>
      </c>
      <c r="B1391" s="62">
        <v>6</v>
      </c>
      <c r="C1391" s="16">
        <v>11</v>
      </c>
      <c r="D1391" s="16">
        <v>30</v>
      </c>
      <c r="E1391" s="68">
        <v>25440</v>
      </c>
      <c r="F1391" s="69" t="s">
        <v>402</v>
      </c>
    </row>
    <row r="1392" spans="1:6" ht="12.75">
      <c r="A1392" s="71" t="s">
        <v>1778</v>
      </c>
      <c r="B1392" s="62">
        <v>6</v>
      </c>
      <c r="C1392" s="16">
        <v>11</v>
      </c>
      <c r="D1392" s="16">
        <v>20</v>
      </c>
      <c r="E1392" s="68">
        <v>11700</v>
      </c>
      <c r="F1392" s="69" t="s">
        <v>328</v>
      </c>
    </row>
    <row r="1393" spans="1:6" ht="12.75">
      <c r="A1393" s="71" t="s">
        <v>714</v>
      </c>
      <c r="B1393" s="62">
        <v>6</v>
      </c>
      <c r="C1393" s="16">
        <v>11</v>
      </c>
      <c r="D1393" s="16">
        <v>30</v>
      </c>
      <c r="E1393" s="68">
        <v>17550</v>
      </c>
      <c r="F1393" s="69" t="s">
        <v>329</v>
      </c>
    </row>
    <row r="1394" spans="1:6" ht="12.75">
      <c r="A1394" s="71" t="s">
        <v>331</v>
      </c>
      <c r="B1394" s="62">
        <v>6</v>
      </c>
      <c r="C1394" s="16">
        <v>11</v>
      </c>
      <c r="D1394" s="16">
        <v>12</v>
      </c>
      <c r="E1394" s="68">
        <v>15408</v>
      </c>
      <c r="F1394" s="69" t="s">
        <v>386</v>
      </c>
    </row>
    <row r="1395" spans="1:6" ht="12.75">
      <c r="A1395" s="71" t="s">
        <v>1468</v>
      </c>
      <c r="B1395" s="62">
        <v>6</v>
      </c>
      <c r="C1395" s="16">
        <v>11</v>
      </c>
      <c r="D1395" s="16">
        <v>499</v>
      </c>
      <c r="E1395" s="68">
        <v>25948</v>
      </c>
      <c r="F1395" s="69" t="s">
        <v>387</v>
      </c>
    </row>
    <row r="1396" spans="1:6" ht="12.75">
      <c r="A1396" s="71" t="s">
        <v>613</v>
      </c>
      <c r="B1396" s="62">
        <v>6</v>
      </c>
      <c r="C1396" s="16">
        <v>11</v>
      </c>
      <c r="D1396" s="16">
        <v>20</v>
      </c>
      <c r="E1396" s="68">
        <v>238920</v>
      </c>
      <c r="F1396" s="69" t="s">
        <v>388</v>
      </c>
    </row>
    <row r="1397" spans="1:6" ht="12.75">
      <c r="A1397" s="71" t="s">
        <v>1622</v>
      </c>
      <c r="B1397" s="62">
        <v>6</v>
      </c>
      <c r="C1397" s="16">
        <v>11</v>
      </c>
      <c r="D1397" s="16">
        <v>2</v>
      </c>
      <c r="E1397" s="68">
        <v>51968</v>
      </c>
      <c r="F1397" s="69" t="s">
        <v>359</v>
      </c>
    </row>
    <row r="1398" spans="1:6" ht="12.75">
      <c r="A1398" s="71" t="s">
        <v>360</v>
      </c>
      <c r="B1398" s="62">
        <v>6</v>
      </c>
      <c r="C1398" s="16">
        <v>11</v>
      </c>
      <c r="D1398" s="16">
        <v>2</v>
      </c>
      <c r="E1398" s="68">
        <v>51968</v>
      </c>
      <c r="F1398" s="69" t="s">
        <v>389</v>
      </c>
    </row>
    <row r="1399" spans="1:6" ht="12.75">
      <c r="A1399" s="71" t="s">
        <v>390</v>
      </c>
      <c r="B1399" s="62">
        <v>6</v>
      </c>
      <c r="C1399" s="16">
        <v>11</v>
      </c>
      <c r="D1399" s="16">
        <v>3</v>
      </c>
      <c r="E1399" s="68">
        <v>85746</v>
      </c>
      <c r="F1399" s="69" t="s">
        <v>391</v>
      </c>
    </row>
    <row r="1400" spans="1:6" ht="12.75">
      <c r="A1400" s="71" t="s">
        <v>1518</v>
      </c>
      <c r="B1400" s="62">
        <v>6</v>
      </c>
      <c r="C1400" s="16">
        <v>11</v>
      </c>
      <c r="D1400" s="16">
        <v>1</v>
      </c>
      <c r="E1400" s="68">
        <v>309210</v>
      </c>
      <c r="F1400" s="69" t="s">
        <v>392</v>
      </c>
    </row>
    <row r="1401" spans="1:6" ht="12.75">
      <c r="A1401" s="71" t="s">
        <v>393</v>
      </c>
      <c r="B1401" s="62">
        <v>6</v>
      </c>
      <c r="C1401" s="16">
        <v>11</v>
      </c>
      <c r="D1401" s="16">
        <v>1</v>
      </c>
      <c r="E1401" s="68">
        <v>584640</v>
      </c>
      <c r="F1401" s="69" t="s">
        <v>394</v>
      </c>
    </row>
    <row r="1402" spans="1:6" ht="12.75">
      <c r="A1402" s="71" t="s">
        <v>357</v>
      </c>
      <c r="B1402" s="62">
        <v>6</v>
      </c>
      <c r="C1402" s="16">
        <v>11</v>
      </c>
      <c r="D1402" s="16">
        <v>1</v>
      </c>
      <c r="E1402" s="68">
        <v>672986</v>
      </c>
      <c r="F1402" s="69" t="s">
        <v>395</v>
      </c>
    </row>
    <row r="1403" spans="1:6" ht="12.75">
      <c r="A1403" s="71" t="s">
        <v>396</v>
      </c>
      <c r="B1403" s="62">
        <v>6</v>
      </c>
      <c r="C1403" s="16">
        <v>11</v>
      </c>
      <c r="D1403" s="16">
        <v>1</v>
      </c>
      <c r="E1403" s="68">
        <v>492397</v>
      </c>
      <c r="F1403" s="69" t="s">
        <v>397</v>
      </c>
    </row>
    <row r="1404" spans="1:6" ht="12.75">
      <c r="A1404" s="71" t="s">
        <v>509</v>
      </c>
      <c r="B1404" s="62">
        <v>6</v>
      </c>
      <c r="C1404" s="16">
        <v>11</v>
      </c>
      <c r="D1404" s="16">
        <v>1</v>
      </c>
      <c r="E1404" s="68">
        <v>404051</v>
      </c>
      <c r="F1404" s="69" t="s">
        <v>398</v>
      </c>
    </row>
    <row r="1405" spans="1:6" ht="12.75">
      <c r="A1405" s="54" t="s">
        <v>403</v>
      </c>
      <c r="B1405" s="34">
        <v>6</v>
      </c>
      <c r="C1405" s="34">
        <v>10</v>
      </c>
      <c r="D1405" s="34">
        <v>3</v>
      </c>
      <c r="E1405" s="34">
        <v>8595600</v>
      </c>
      <c r="F1405" s="35" t="s">
        <v>404</v>
      </c>
    </row>
    <row r="1406" spans="1:6" ht="12.75">
      <c r="A1406" s="54" t="s">
        <v>1207</v>
      </c>
      <c r="B1406" s="34">
        <v>6</v>
      </c>
      <c r="C1406" s="34">
        <v>10</v>
      </c>
      <c r="D1406" s="34">
        <v>8</v>
      </c>
      <c r="E1406" s="34">
        <v>4621440</v>
      </c>
      <c r="F1406" s="35" t="s">
        <v>405</v>
      </c>
    </row>
    <row r="1407" spans="1:6" ht="12.75">
      <c r="A1407" s="54" t="s">
        <v>1208</v>
      </c>
      <c r="B1407" s="34">
        <v>6</v>
      </c>
      <c r="C1407" s="34">
        <v>10</v>
      </c>
      <c r="D1407" s="34">
        <v>8</v>
      </c>
      <c r="E1407" s="34">
        <v>7748800</v>
      </c>
      <c r="F1407" s="35" t="s">
        <v>406</v>
      </c>
    </row>
    <row r="1408" spans="1:6" ht="12.75">
      <c r="A1408" s="54" t="s">
        <v>1209</v>
      </c>
      <c r="B1408" s="34">
        <v>6</v>
      </c>
      <c r="C1408" s="34">
        <v>10</v>
      </c>
      <c r="D1408" s="34">
        <v>20</v>
      </c>
      <c r="E1408" s="34">
        <v>4400000</v>
      </c>
      <c r="F1408" s="35" t="s">
        <v>407</v>
      </c>
    </row>
    <row r="1409" spans="1:6" ht="12.75">
      <c r="A1409" s="54" t="s">
        <v>1209</v>
      </c>
      <c r="B1409" s="34">
        <v>6</v>
      </c>
      <c r="C1409" s="34">
        <v>10</v>
      </c>
      <c r="D1409" s="34">
        <v>110</v>
      </c>
      <c r="E1409" s="34">
        <v>19344000</v>
      </c>
      <c r="F1409" s="35" t="s">
        <v>408</v>
      </c>
    </row>
    <row r="1410" spans="1:6" ht="12.75">
      <c r="A1410" s="54" t="s">
        <v>1727</v>
      </c>
      <c r="B1410" s="34">
        <v>6</v>
      </c>
      <c r="C1410" s="34">
        <v>3</v>
      </c>
      <c r="D1410" s="34">
        <v>300</v>
      </c>
      <c r="E1410" s="34">
        <v>35496</v>
      </c>
      <c r="F1410" s="35" t="s">
        <v>409</v>
      </c>
    </row>
    <row r="1411" spans="1:6" ht="12.75">
      <c r="A1411" s="54" t="s">
        <v>1210</v>
      </c>
      <c r="B1411" s="34">
        <v>6</v>
      </c>
      <c r="C1411" s="34">
        <v>3</v>
      </c>
      <c r="D1411" s="34">
        <v>9</v>
      </c>
      <c r="E1411" s="34">
        <v>687203</v>
      </c>
      <c r="F1411" s="35" t="s">
        <v>410</v>
      </c>
    </row>
    <row r="1412" spans="1:6" ht="12.75">
      <c r="A1412" s="54" t="s">
        <v>644</v>
      </c>
      <c r="B1412" s="34">
        <v>6</v>
      </c>
      <c r="C1412" s="34">
        <v>3</v>
      </c>
      <c r="D1412" s="34">
        <v>250</v>
      </c>
      <c r="E1412" s="34">
        <v>285940</v>
      </c>
      <c r="F1412" s="35" t="s">
        <v>411</v>
      </c>
    </row>
    <row r="1413" spans="1:6" ht="12.75">
      <c r="A1413" s="54" t="s">
        <v>1211</v>
      </c>
      <c r="B1413" s="34">
        <v>6</v>
      </c>
      <c r="C1413" s="34">
        <v>3</v>
      </c>
      <c r="D1413" s="34">
        <v>60</v>
      </c>
      <c r="E1413" s="34">
        <v>212976</v>
      </c>
      <c r="F1413" s="35" t="s">
        <v>412</v>
      </c>
    </row>
    <row r="1414" spans="1:6" ht="12.75">
      <c r="A1414" s="54" t="s">
        <v>613</v>
      </c>
      <c r="B1414" s="34">
        <v>6</v>
      </c>
      <c r="C1414" s="34">
        <v>3</v>
      </c>
      <c r="D1414" s="34">
        <v>50</v>
      </c>
      <c r="E1414" s="34">
        <v>627096</v>
      </c>
      <c r="F1414" s="35" t="s">
        <v>413</v>
      </c>
    </row>
    <row r="1415" spans="1:6" ht="12.75">
      <c r="A1415" s="54" t="s">
        <v>1212</v>
      </c>
      <c r="B1415" s="34">
        <v>6</v>
      </c>
      <c r="C1415" s="34">
        <v>3</v>
      </c>
      <c r="D1415" s="34">
        <v>25</v>
      </c>
      <c r="E1415" s="34">
        <v>34510</v>
      </c>
      <c r="F1415" s="35" t="s">
        <v>414</v>
      </c>
    </row>
    <row r="1416" spans="1:6" ht="12.75">
      <c r="A1416" s="54" t="s">
        <v>1213</v>
      </c>
      <c r="B1416" s="34">
        <v>6</v>
      </c>
      <c r="C1416" s="34">
        <v>3</v>
      </c>
      <c r="D1416" s="34">
        <v>4</v>
      </c>
      <c r="E1416" s="34">
        <v>65447</v>
      </c>
      <c r="F1416" s="35" t="s">
        <v>948</v>
      </c>
    </row>
    <row r="1417" spans="1:6" ht="12.75">
      <c r="A1417" s="54" t="s">
        <v>1840</v>
      </c>
      <c r="B1417" s="34">
        <v>6</v>
      </c>
      <c r="C1417" s="34">
        <v>3</v>
      </c>
      <c r="D1417" s="34">
        <v>15</v>
      </c>
      <c r="E1417" s="34">
        <v>14198</v>
      </c>
      <c r="F1417" s="35" t="s">
        <v>949</v>
      </c>
    </row>
    <row r="1418" spans="1:6" ht="12.75">
      <c r="A1418" s="54" t="s">
        <v>1585</v>
      </c>
      <c r="B1418" s="34">
        <v>6</v>
      </c>
      <c r="C1418" s="34">
        <v>3</v>
      </c>
      <c r="D1418" s="34">
        <v>4</v>
      </c>
      <c r="E1418" s="34">
        <v>26976</v>
      </c>
      <c r="F1418" s="35" t="s">
        <v>950</v>
      </c>
    </row>
    <row r="1419" spans="1:6" ht="12.75">
      <c r="A1419" s="54" t="s">
        <v>1214</v>
      </c>
      <c r="B1419" s="34">
        <v>6</v>
      </c>
      <c r="C1419" s="34">
        <v>3</v>
      </c>
      <c r="D1419" s="34">
        <v>5</v>
      </c>
      <c r="E1419" s="34">
        <v>333255</v>
      </c>
      <c r="F1419" s="35" t="s">
        <v>951</v>
      </c>
    </row>
    <row r="1420" spans="1:6" ht="12.75">
      <c r="A1420" s="54" t="s">
        <v>1215</v>
      </c>
      <c r="B1420" s="34">
        <v>6</v>
      </c>
      <c r="C1420" s="34">
        <v>3</v>
      </c>
      <c r="D1420" s="34">
        <v>2</v>
      </c>
      <c r="E1420" s="34">
        <v>10334</v>
      </c>
      <c r="F1420" s="35" t="s">
        <v>952</v>
      </c>
    </row>
    <row r="1421" spans="1:6" ht="12.75">
      <c r="A1421" s="54" t="s">
        <v>1216</v>
      </c>
      <c r="B1421" s="34">
        <v>6</v>
      </c>
      <c r="C1421" s="34">
        <v>3</v>
      </c>
      <c r="D1421" s="34">
        <v>400</v>
      </c>
      <c r="E1421" s="34">
        <v>186000</v>
      </c>
      <c r="F1421" s="35" t="s">
        <v>953</v>
      </c>
    </row>
    <row r="1422" spans="1:6" ht="12.75">
      <c r="A1422" s="54" t="s">
        <v>1217</v>
      </c>
      <c r="B1422" s="34">
        <v>6</v>
      </c>
      <c r="C1422" s="34">
        <v>3</v>
      </c>
      <c r="D1422" s="34">
        <v>300</v>
      </c>
      <c r="E1422" s="34">
        <v>59100</v>
      </c>
      <c r="F1422" s="35" t="s">
        <v>954</v>
      </c>
    </row>
    <row r="1423" spans="1:6" ht="12.75">
      <c r="A1423" s="54" t="s">
        <v>1218</v>
      </c>
      <c r="B1423" s="34">
        <v>6</v>
      </c>
      <c r="C1423" s="34">
        <v>3</v>
      </c>
      <c r="D1423" s="34">
        <v>20</v>
      </c>
      <c r="E1423" s="34">
        <v>122840</v>
      </c>
      <c r="F1423" s="35" t="s">
        <v>1850</v>
      </c>
    </row>
    <row r="1424" spans="1:6" ht="12.75">
      <c r="A1424" s="54" t="s">
        <v>2006</v>
      </c>
      <c r="B1424" s="34">
        <v>6</v>
      </c>
      <c r="C1424" s="34">
        <v>3</v>
      </c>
      <c r="D1424" s="34">
        <v>600</v>
      </c>
      <c r="E1424" s="34">
        <v>179400</v>
      </c>
      <c r="F1424" s="35" t="s">
        <v>955</v>
      </c>
    </row>
    <row r="1425" spans="1:6" ht="12.75">
      <c r="A1425" s="54" t="s">
        <v>1219</v>
      </c>
      <c r="B1425" s="34">
        <v>6</v>
      </c>
      <c r="C1425" s="34">
        <v>3</v>
      </c>
      <c r="D1425" s="34">
        <v>252</v>
      </c>
      <c r="E1425" s="34">
        <v>356580</v>
      </c>
      <c r="F1425" s="35" t="s">
        <v>956</v>
      </c>
    </row>
    <row r="1426" spans="1:6" ht="12.75">
      <c r="A1426" s="54" t="s">
        <v>617</v>
      </c>
      <c r="B1426" s="34">
        <v>6</v>
      </c>
      <c r="C1426" s="34">
        <v>3</v>
      </c>
      <c r="D1426" s="34">
        <v>1000</v>
      </c>
      <c r="E1426" s="34">
        <v>132000</v>
      </c>
      <c r="F1426" s="35" t="s">
        <v>957</v>
      </c>
    </row>
    <row r="1427" spans="1:6" ht="12.75">
      <c r="A1427" s="54" t="s">
        <v>1220</v>
      </c>
      <c r="B1427" s="34">
        <v>6</v>
      </c>
      <c r="C1427" s="34">
        <v>3</v>
      </c>
      <c r="D1427" s="34">
        <v>10</v>
      </c>
      <c r="E1427" s="34">
        <v>10440</v>
      </c>
      <c r="F1427" s="35" t="s">
        <v>958</v>
      </c>
    </row>
    <row r="1428" spans="1:6" ht="12.75">
      <c r="A1428" s="54" t="s">
        <v>509</v>
      </c>
      <c r="B1428" s="34">
        <v>6</v>
      </c>
      <c r="C1428" s="34">
        <v>3</v>
      </c>
      <c r="D1428" s="34">
        <v>4</v>
      </c>
      <c r="E1428" s="34">
        <v>189468</v>
      </c>
      <c r="F1428" s="35" t="s">
        <v>959</v>
      </c>
    </row>
    <row r="1429" spans="1:6" ht="12.75">
      <c r="A1429" s="54" t="s">
        <v>509</v>
      </c>
      <c r="B1429" s="34">
        <v>6</v>
      </c>
      <c r="C1429" s="34">
        <v>3</v>
      </c>
      <c r="D1429" s="34">
        <v>4</v>
      </c>
      <c r="E1429" s="34">
        <v>163092</v>
      </c>
      <c r="F1429" s="35" t="s">
        <v>960</v>
      </c>
    </row>
    <row r="1430" spans="1:6" ht="12.75">
      <c r="A1430" s="54" t="s">
        <v>509</v>
      </c>
      <c r="B1430" s="34">
        <v>6</v>
      </c>
      <c r="C1430" s="34">
        <v>3</v>
      </c>
      <c r="D1430" s="34">
        <v>2</v>
      </c>
      <c r="E1430" s="34">
        <v>394400</v>
      </c>
      <c r="F1430" s="35" t="s">
        <v>961</v>
      </c>
    </row>
    <row r="1431" spans="1:6" ht="12.75">
      <c r="A1431" s="54" t="s">
        <v>509</v>
      </c>
      <c r="B1431" s="34">
        <v>6</v>
      </c>
      <c r="C1431" s="34">
        <v>3</v>
      </c>
      <c r="D1431" s="34">
        <v>3</v>
      </c>
      <c r="E1431" s="34">
        <v>574300</v>
      </c>
      <c r="F1431" s="35" t="s">
        <v>962</v>
      </c>
    </row>
    <row r="1432" spans="1:6" ht="12.75">
      <c r="A1432" s="54" t="s">
        <v>1538</v>
      </c>
      <c r="B1432" s="34">
        <v>6</v>
      </c>
      <c r="C1432" s="34">
        <v>3</v>
      </c>
      <c r="D1432" s="34">
        <v>2</v>
      </c>
      <c r="E1432" s="34">
        <v>494160</v>
      </c>
      <c r="F1432" s="35" t="s">
        <v>963</v>
      </c>
    </row>
    <row r="1433" spans="1:6" ht="12.75">
      <c r="A1433" s="54" t="s">
        <v>1221</v>
      </c>
      <c r="B1433" s="34">
        <v>6</v>
      </c>
      <c r="C1433" s="34">
        <v>3</v>
      </c>
      <c r="D1433" s="34">
        <v>200</v>
      </c>
      <c r="E1433" s="34">
        <v>922000</v>
      </c>
      <c r="F1433" s="35" t="s">
        <v>964</v>
      </c>
    </row>
    <row r="1434" spans="1:6" ht="12.75">
      <c r="A1434" s="54" t="s">
        <v>1222</v>
      </c>
      <c r="B1434" s="34">
        <v>6</v>
      </c>
      <c r="C1434" s="34">
        <v>3</v>
      </c>
      <c r="D1434" s="34">
        <v>55</v>
      </c>
      <c r="E1434" s="34">
        <v>561480</v>
      </c>
      <c r="F1434" s="35" t="s">
        <v>965</v>
      </c>
    </row>
    <row r="1435" spans="1:6" ht="12.75">
      <c r="A1435" s="54" t="s">
        <v>1223</v>
      </c>
      <c r="B1435" s="34">
        <v>6</v>
      </c>
      <c r="C1435" s="34">
        <v>3</v>
      </c>
      <c r="D1435" s="34">
        <v>55</v>
      </c>
      <c r="E1435" s="34">
        <v>507260</v>
      </c>
      <c r="F1435" s="35" t="s">
        <v>966</v>
      </c>
    </row>
    <row r="1436" spans="1:6" ht="12.75">
      <c r="A1436" s="54" t="s">
        <v>644</v>
      </c>
      <c r="B1436" s="34">
        <v>6</v>
      </c>
      <c r="C1436" s="34">
        <v>3</v>
      </c>
      <c r="D1436" s="34">
        <v>20</v>
      </c>
      <c r="E1436" s="34">
        <v>165270</v>
      </c>
      <c r="F1436" s="35" t="s">
        <v>967</v>
      </c>
    </row>
    <row r="1437" spans="1:6" ht="12.75">
      <c r="A1437" s="54" t="s">
        <v>1224</v>
      </c>
      <c r="B1437" s="34">
        <v>6</v>
      </c>
      <c r="C1437" s="34">
        <v>3</v>
      </c>
      <c r="D1437" s="34">
        <v>500</v>
      </c>
      <c r="E1437" s="34">
        <v>45000</v>
      </c>
      <c r="F1437" s="35" t="s">
        <v>968</v>
      </c>
    </row>
    <row r="1438" spans="1:6" ht="12.75">
      <c r="A1438" s="54" t="s">
        <v>1225</v>
      </c>
      <c r="B1438" s="34">
        <v>6</v>
      </c>
      <c r="C1438" s="34">
        <v>3</v>
      </c>
      <c r="D1438" s="34">
        <v>500</v>
      </c>
      <c r="E1438" s="34">
        <v>35600</v>
      </c>
      <c r="F1438" s="35" t="s">
        <v>1675</v>
      </c>
    </row>
    <row r="1439" spans="1:6" ht="12.75">
      <c r="A1439" s="54" t="s">
        <v>1613</v>
      </c>
      <c r="B1439" s="34">
        <v>6</v>
      </c>
      <c r="C1439" s="34">
        <v>3</v>
      </c>
      <c r="D1439" s="34">
        <v>1</v>
      </c>
      <c r="E1439" s="34">
        <v>87388</v>
      </c>
      <c r="F1439" s="35" t="s">
        <v>969</v>
      </c>
    </row>
    <row r="1440" spans="1:6" ht="12.75">
      <c r="A1440" s="54" t="s">
        <v>511</v>
      </c>
      <c r="B1440" s="34">
        <v>6</v>
      </c>
      <c r="C1440" s="34">
        <v>3</v>
      </c>
      <c r="D1440" s="34">
        <v>6</v>
      </c>
      <c r="E1440" s="34">
        <v>444744</v>
      </c>
      <c r="F1440" s="35" t="s">
        <v>970</v>
      </c>
    </row>
    <row r="1441" spans="1:6" ht="12.75">
      <c r="A1441" s="54" t="s">
        <v>511</v>
      </c>
      <c r="B1441" s="34">
        <v>6</v>
      </c>
      <c r="C1441" s="34">
        <v>3</v>
      </c>
      <c r="D1441" s="34">
        <v>3</v>
      </c>
      <c r="E1441" s="34">
        <v>214128</v>
      </c>
      <c r="F1441" s="35" t="s">
        <v>971</v>
      </c>
    </row>
    <row r="1442" spans="1:6" ht="12.75">
      <c r="A1442" s="54" t="s">
        <v>511</v>
      </c>
      <c r="B1442" s="34">
        <v>6</v>
      </c>
      <c r="C1442" s="34">
        <v>3</v>
      </c>
      <c r="D1442" s="34">
        <v>8</v>
      </c>
      <c r="E1442" s="34">
        <v>400996</v>
      </c>
      <c r="F1442" s="35" t="s">
        <v>972</v>
      </c>
    </row>
    <row r="1443" spans="1:6" ht="12.75">
      <c r="A1443" s="54" t="s">
        <v>1992</v>
      </c>
      <c r="B1443" s="34">
        <v>6</v>
      </c>
      <c r="C1443" s="34">
        <v>3</v>
      </c>
      <c r="D1443" s="34">
        <v>6</v>
      </c>
      <c r="E1443" s="34">
        <v>2516</v>
      </c>
      <c r="F1443" s="35" t="s">
        <v>1658</v>
      </c>
    </row>
    <row r="1444" spans="1:6" ht="12.75">
      <c r="A1444" s="54" t="s">
        <v>1226</v>
      </c>
      <c r="B1444" s="34">
        <v>6</v>
      </c>
      <c r="C1444" s="34">
        <v>3</v>
      </c>
      <c r="D1444" s="34">
        <v>4</v>
      </c>
      <c r="E1444" s="34">
        <v>23060</v>
      </c>
      <c r="F1444" s="35" t="s">
        <v>973</v>
      </c>
    </row>
    <row r="1445" spans="1:6" ht="12.75">
      <c r="A1445" s="54" t="s">
        <v>1227</v>
      </c>
      <c r="B1445" s="34">
        <v>6</v>
      </c>
      <c r="C1445" s="34">
        <v>3</v>
      </c>
      <c r="D1445" s="34">
        <v>4</v>
      </c>
      <c r="E1445" s="34">
        <v>391948</v>
      </c>
      <c r="F1445" s="35" t="s">
        <v>974</v>
      </c>
    </row>
    <row r="1446" spans="1:6" ht="12.75">
      <c r="A1446" s="54" t="s">
        <v>509</v>
      </c>
      <c r="B1446" s="34">
        <v>6</v>
      </c>
      <c r="C1446" s="34">
        <v>3</v>
      </c>
      <c r="D1446" s="34">
        <v>2</v>
      </c>
      <c r="E1446" s="34">
        <v>176320</v>
      </c>
      <c r="F1446" s="35" t="s">
        <v>975</v>
      </c>
    </row>
    <row r="1447" spans="1:6" ht="12.75">
      <c r="A1447" s="54" t="s">
        <v>1228</v>
      </c>
      <c r="B1447" s="34">
        <v>6</v>
      </c>
      <c r="C1447" s="34">
        <v>3</v>
      </c>
      <c r="D1447" s="34">
        <v>2</v>
      </c>
      <c r="E1447" s="34">
        <v>1310800</v>
      </c>
      <c r="F1447" s="35" t="s">
        <v>976</v>
      </c>
    </row>
    <row r="1448" spans="1:6" ht="12.75">
      <c r="A1448" s="54" t="s">
        <v>1229</v>
      </c>
      <c r="B1448" s="34">
        <v>6</v>
      </c>
      <c r="C1448" s="34">
        <v>3</v>
      </c>
      <c r="D1448" s="34">
        <v>12</v>
      </c>
      <c r="E1448" s="34">
        <v>988320</v>
      </c>
      <c r="F1448" s="35" t="s">
        <v>977</v>
      </c>
    </row>
    <row r="1449" spans="1:6" ht="12.75">
      <c r="A1449" s="54" t="s">
        <v>936</v>
      </c>
      <c r="B1449" s="34">
        <v>6</v>
      </c>
      <c r="C1449" s="34">
        <v>3</v>
      </c>
      <c r="D1449" s="34">
        <v>12</v>
      </c>
      <c r="E1449" s="34">
        <v>528960</v>
      </c>
      <c r="F1449" s="35" t="s">
        <v>978</v>
      </c>
    </row>
    <row r="1450" spans="1:6" ht="12.75">
      <c r="A1450" s="54" t="s">
        <v>1230</v>
      </c>
      <c r="B1450" s="34">
        <v>6</v>
      </c>
      <c r="C1450" s="34">
        <v>3</v>
      </c>
      <c r="D1450" s="34">
        <v>1</v>
      </c>
      <c r="E1450" s="34">
        <v>90480</v>
      </c>
      <c r="F1450" s="35" t="s">
        <v>979</v>
      </c>
    </row>
    <row r="1451" spans="1:6" ht="12.75">
      <c r="A1451" s="54" t="s">
        <v>1230</v>
      </c>
      <c r="B1451" s="34">
        <v>6</v>
      </c>
      <c r="C1451" s="34">
        <v>3</v>
      </c>
      <c r="D1451" s="34">
        <v>1</v>
      </c>
      <c r="E1451" s="34">
        <v>90480</v>
      </c>
      <c r="F1451" s="35" t="s">
        <v>980</v>
      </c>
    </row>
    <row r="1452" spans="1:6" ht="12.75">
      <c r="A1452" s="54" t="s">
        <v>1230</v>
      </c>
      <c r="B1452" s="34">
        <v>6</v>
      </c>
      <c r="C1452" s="34">
        <v>3</v>
      </c>
      <c r="D1452" s="34">
        <v>1</v>
      </c>
      <c r="E1452" s="34">
        <v>90480</v>
      </c>
      <c r="F1452" s="35" t="s">
        <v>981</v>
      </c>
    </row>
    <row r="1453" spans="1:6" ht="12.75">
      <c r="A1453" s="54" t="s">
        <v>1613</v>
      </c>
      <c r="B1453" s="34">
        <v>6</v>
      </c>
      <c r="C1453" s="34">
        <v>3</v>
      </c>
      <c r="D1453" s="34">
        <v>1</v>
      </c>
      <c r="E1453" s="34">
        <v>88160</v>
      </c>
      <c r="F1453" s="35" t="s">
        <v>982</v>
      </c>
    </row>
    <row r="1454" spans="1:6" ht="12.75">
      <c r="A1454" s="54" t="s">
        <v>1613</v>
      </c>
      <c r="B1454" s="34">
        <v>6</v>
      </c>
      <c r="C1454" s="34">
        <v>3</v>
      </c>
      <c r="D1454" s="34">
        <v>1</v>
      </c>
      <c r="E1454" s="34">
        <v>87000</v>
      </c>
      <c r="F1454" s="35" t="s">
        <v>983</v>
      </c>
    </row>
    <row r="1455" spans="1:6" ht="12.75">
      <c r="A1455" s="54" t="s">
        <v>1613</v>
      </c>
      <c r="B1455" s="34">
        <v>6</v>
      </c>
      <c r="C1455" s="34">
        <v>3</v>
      </c>
      <c r="D1455" s="34">
        <v>1</v>
      </c>
      <c r="E1455" s="34">
        <v>87000</v>
      </c>
      <c r="F1455" s="35" t="s">
        <v>984</v>
      </c>
    </row>
    <row r="1456" spans="1:6" ht="12.75">
      <c r="A1456" s="54" t="s">
        <v>830</v>
      </c>
      <c r="B1456" s="34">
        <v>6</v>
      </c>
      <c r="C1456" s="34">
        <v>3</v>
      </c>
      <c r="D1456" s="34">
        <v>20</v>
      </c>
      <c r="E1456" s="34">
        <v>696000</v>
      </c>
      <c r="F1456" s="35" t="s">
        <v>985</v>
      </c>
    </row>
    <row r="1457" spans="1:6" ht="12.75">
      <c r="A1457" s="54" t="s">
        <v>516</v>
      </c>
      <c r="B1457" s="34">
        <v>6</v>
      </c>
      <c r="C1457" s="34">
        <v>3</v>
      </c>
      <c r="D1457" s="34">
        <v>4</v>
      </c>
      <c r="E1457" s="34">
        <v>445440</v>
      </c>
      <c r="F1457" s="35" t="s">
        <v>986</v>
      </c>
    </row>
    <row r="1458" spans="1:6" ht="12.75">
      <c r="A1458" s="54" t="s">
        <v>509</v>
      </c>
      <c r="B1458" s="34">
        <v>6</v>
      </c>
      <c r="C1458" s="34">
        <v>3</v>
      </c>
      <c r="D1458" s="34">
        <v>2</v>
      </c>
      <c r="E1458" s="34">
        <v>607840</v>
      </c>
      <c r="F1458" s="35" t="s">
        <v>987</v>
      </c>
    </row>
    <row r="1459" spans="1:6" ht="12.75">
      <c r="A1459" s="54" t="s">
        <v>1216</v>
      </c>
      <c r="B1459" s="34">
        <v>6</v>
      </c>
      <c r="C1459" s="34">
        <v>3</v>
      </c>
      <c r="D1459" s="34">
        <v>830</v>
      </c>
      <c r="E1459" s="34">
        <v>398400</v>
      </c>
      <c r="F1459" s="35" t="s">
        <v>988</v>
      </c>
    </row>
    <row r="1460" spans="1:6" ht="12.75">
      <c r="A1460" s="54" t="s">
        <v>1972</v>
      </c>
      <c r="B1460" s="34">
        <v>6</v>
      </c>
      <c r="C1460" s="34">
        <v>3</v>
      </c>
      <c r="D1460" s="34">
        <v>20</v>
      </c>
      <c r="E1460" s="34">
        <v>13950</v>
      </c>
      <c r="F1460" s="35" t="s">
        <v>989</v>
      </c>
    </row>
    <row r="1461" spans="1:6" ht="12.75">
      <c r="A1461" s="54" t="s">
        <v>1231</v>
      </c>
      <c r="B1461" s="34">
        <v>6</v>
      </c>
      <c r="C1461" s="34">
        <v>3</v>
      </c>
      <c r="D1461" s="34">
        <v>50</v>
      </c>
      <c r="E1461" s="34">
        <v>48150</v>
      </c>
      <c r="F1461" s="35" t="s">
        <v>990</v>
      </c>
    </row>
    <row r="1462" spans="1:6" ht="12.75">
      <c r="A1462" s="54" t="s">
        <v>1543</v>
      </c>
      <c r="B1462" s="34">
        <v>6</v>
      </c>
      <c r="C1462" s="34">
        <v>3</v>
      </c>
      <c r="D1462" s="34">
        <v>900</v>
      </c>
      <c r="E1462" s="34">
        <v>302500</v>
      </c>
      <c r="F1462" s="35" t="s">
        <v>991</v>
      </c>
    </row>
    <row r="1463" spans="1:6" ht="12.75">
      <c r="A1463" s="54" t="s">
        <v>1774</v>
      </c>
      <c r="B1463" s="34">
        <v>6</v>
      </c>
      <c r="C1463" s="34">
        <v>3</v>
      </c>
      <c r="D1463" s="34">
        <v>40</v>
      </c>
      <c r="E1463" s="34">
        <v>27840</v>
      </c>
      <c r="F1463" s="35" t="s">
        <v>1853</v>
      </c>
    </row>
    <row r="1464" spans="1:6" ht="12.75">
      <c r="A1464" s="54" t="s">
        <v>1774</v>
      </c>
      <c r="B1464" s="34">
        <v>6</v>
      </c>
      <c r="C1464" s="34">
        <v>3</v>
      </c>
      <c r="D1464" s="34">
        <v>40</v>
      </c>
      <c r="E1464" s="34">
        <v>27840</v>
      </c>
      <c r="F1464" s="35" t="s">
        <v>1775</v>
      </c>
    </row>
    <row r="1465" spans="1:6" ht="12.75">
      <c r="A1465" s="54" t="s">
        <v>1232</v>
      </c>
      <c r="B1465" s="34">
        <v>6</v>
      </c>
      <c r="C1465" s="34">
        <v>3</v>
      </c>
      <c r="D1465" s="34">
        <v>11</v>
      </c>
      <c r="E1465" s="34">
        <v>19559</v>
      </c>
      <c r="F1465" s="35" t="s">
        <v>1085</v>
      </c>
    </row>
    <row r="1466" spans="1:6" ht="12.75">
      <c r="A1466" s="54" t="s">
        <v>1232</v>
      </c>
      <c r="B1466" s="34">
        <v>6</v>
      </c>
      <c r="C1466" s="34">
        <v>3</v>
      </c>
      <c r="D1466" s="34">
        <v>20</v>
      </c>
      <c r="E1466" s="34">
        <v>25990</v>
      </c>
      <c r="F1466" s="35" t="s">
        <v>992</v>
      </c>
    </row>
    <row r="1467" spans="1:6" ht="12.75">
      <c r="A1467" s="54" t="s">
        <v>1230</v>
      </c>
      <c r="B1467" s="34">
        <v>6</v>
      </c>
      <c r="C1467" s="34">
        <v>3</v>
      </c>
      <c r="D1467" s="34">
        <v>1</v>
      </c>
      <c r="E1467" s="34">
        <v>87000</v>
      </c>
      <c r="F1467" s="35" t="s">
        <v>993</v>
      </c>
    </row>
    <row r="1468" spans="1:6" ht="12.75">
      <c r="A1468" s="54" t="s">
        <v>712</v>
      </c>
      <c r="B1468" s="34">
        <v>6</v>
      </c>
      <c r="C1468" s="34">
        <v>3</v>
      </c>
      <c r="D1468" s="34">
        <v>45</v>
      </c>
      <c r="E1468" s="34">
        <v>35605</v>
      </c>
      <c r="F1468" s="35" t="s">
        <v>994</v>
      </c>
    </row>
    <row r="1469" spans="1:6" ht="12.75">
      <c r="A1469" s="54" t="s">
        <v>1233</v>
      </c>
      <c r="B1469" s="34">
        <v>6</v>
      </c>
      <c r="C1469" s="34">
        <v>3</v>
      </c>
      <c r="D1469" s="34">
        <v>1</v>
      </c>
      <c r="E1469" s="34">
        <v>98600</v>
      </c>
      <c r="F1469" s="35" t="s">
        <v>995</v>
      </c>
    </row>
    <row r="1470" spans="1:6" ht="12.75">
      <c r="A1470" s="54" t="s">
        <v>1234</v>
      </c>
      <c r="B1470" s="34">
        <v>6</v>
      </c>
      <c r="C1470" s="34">
        <v>3</v>
      </c>
      <c r="D1470" s="34">
        <v>10</v>
      </c>
      <c r="E1470" s="34">
        <v>33060</v>
      </c>
      <c r="F1470" s="35" t="s">
        <v>996</v>
      </c>
    </row>
    <row r="1471" spans="1:6" ht="12.75">
      <c r="A1471" s="54" t="s">
        <v>1235</v>
      </c>
      <c r="B1471" s="34">
        <v>6</v>
      </c>
      <c r="C1471" s="34">
        <v>3</v>
      </c>
      <c r="D1471" s="34">
        <v>12</v>
      </c>
      <c r="E1471" s="34">
        <v>3624</v>
      </c>
      <c r="F1471" s="35" t="s">
        <v>1859</v>
      </c>
    </row>
    <row r="1472" spans="1:6" ht="12.75">
      <c r="A1472" s="54" t="s">
        <v>1</v>
      </c>
      <c r="B1472" s="34">
        <v>6</v>
      </c>
      <c r="C1472" s="34">
        <v>3</v>
      </c>
      <c r="D1472" s="34">
        <v>20</v>
      </c>
      <c r="E1472" s="34">
        <v>29000</v>
      </c>
      <c r="F1472" s="35" t="s">
        <v>997</v>
      </c>
    </row>
    <row r="1473" spans="1:6" ht="12.75">
      <c r="A1473" s="54" t="s">
        <v>1236</v>
      </c>
      <c r="B1473" s="34">
        <v>6</v>
      </c>
      <c r="C1473" s="34">
        <v>4</v>
      </c>
      <c r="D1473" s="34">
        <v>28</v>
      </c>
      <c r="E1473" s="34">
        <v>1193180</v>
      </c>
      <c r="F1473" s="35" t="s">
        <v>998</v>
      </c>
    </row>
    <row r="1474" spans="1:6" ht="12.75">
      <c r="A1474" s="54" t="s">
        <v>1237</v>
      </c>
      <c r="B1474" s="34">
        <v>6</v>
      </c>
      <c r="C1474" s="34">
        <v>4</v>
      </c>
      <c r="D1474" s="34">
        <v>15</v>
      </c>
      <c r="E1474" s="34">
        <v>45270</v>
      </c>
      <c r="F1474" s="35" t="s">
        <v>999</v>
      </c>
    </row>
    <row r="1475" spans="1:6" ht="12.75">
      <c r="A1475" s="54" t="s">
        <v>1238</v>
      </c>
      <c r="B1475" s="34">
        <v>6</v>
      </c>
      <c r="C1475" s="34">
        <v>4</v>
      </c>
      <c r="D1475" s="34">
        <v>30</v>
      </c>
      <c r="E1475" s="34">
        <v>75690</v>
      </c>
      <c r="F1475" s="35" t="s">
        <v>1000</v>
      </c>
    </row>
    <row r="1476" spans="1:6" ht="12.75">
      <c r="A1476" s="54" t="s">
        <v>1239</v>
      </c>
      <c r="B1476" s="34">
        <v>6</v>
      </c>
      <c r="C1476" s="34">
        <v>4</v>
      </c>
      <c r="D1476" s="34">
        <v>13</v>
      </c>
      <c r="E1476" s="34">
        <v>71384</v>
      </c>
      <c r="F1476" s="35" t="s">
        <v>1001</v>
      </c>
    </row>
    <row r="1477" spans="1:6" ht="12.75">
      <c r="A1477" s="54" t="s">
        <v>1240</v>
      </c>
      <c r="B1477" s="34">
        <v>6</v>
      </c>
      <c r="C1477" s="34">
        <v>4</v>
      </c>
      <c r="D1477" s="34">
        <v>22</v>
      </c>
      <c r="E1477" s="34">
        <v>53446</v>
      </c>
      <c r="F1477" s="35" t="s">
        <v>1002</v>
      </c>
    </row>
    <row r="1478" spans="1:6" ht="12.75">
      <c r="A1478" s="54" t="s">
        <v>1241</v>
      </c>
      <c r="B1478" s="34">
        <v>6</v>
      </c>
      <c r="C1478" s="34">
        <v>4</v>
      </c>
      <c r="D1478" s="34">
        <v>17</v>
      </c>
      <c r="E1478" s="34">
        <v>13753</v>
      </c>
      <c r="F1478" s="35" t="s">
        <v>1003</v>
      </c>
    </row>
    <row r="1479" spans="1:6" ht="12.75">
      <c r="A1479" s="54" t="s">
        <v>1242</v>
      </c>
      <c r="B1479" s="34">
        <v>6</v>
      </c>
      <c r="C1479" s="34">
        <v>4</v>
      </c>
      <c r="D1479" s="34">
        <v>6</v>
      </c>
      <c r="E1479" s="34">
        <v>41298</v>
      </c>
      <c r="F1479" s="35" t="s">
        <v>1004</v>
      </c>
    </row>
    <row r="1480" spans="1:6" ht="12.75">
      <c r="A1480" s="54" t="s">
        <v>1243</v>
      </c>
      <c r="B1480" s="34">
        <v>6</v>
      </c>
      <c r="C1480" s="34">
        <v>4</v>
      </c>
      <c r="D1480" s="34">
        <v>8</v>
      </c>
      <c r="E1480" s="34">
        <v>105360</v>
      </c>
      <c r="F1480" s="35" t="s">
        <v>1005</v>
      </c>
    </row>
    <row r="1481" spans="1:6" ht="12.75">
      <c r="A1481" s="54" t="s">
        <v>1244</v>
      </c>
      <c r="B1481" s="34">
        <v>6</v>
      </c>
      <c r="C1481" s="34">
        <v>4</v>
      </c>
      <c r="D1481" s="34">
        <v>10</v>
      </c>
      <c r="E1481" s="34">
        <v>4610</v>
      </c>
      <c r="F1481" s="35" t="s">
        <v>1006</v>
      </c>
    </row>
    <row r="1482" spans="1:6" ht="12.75">
      <c r="A1482" s="54" t="s">
        <v>1245</v>
      </c>
      <c r="B1482" s="34">
        <v>6</v>
      </c>
      <c r="C1482" s="34">
        <v>4</v>
      </c>
      <c r="D1482" s="34">
        <v>8</v>
      </c>
      <c r="E1482" s="34">
        <v>29296</v>
      </c>
      <c r="F1482" s="35" t="s">
        <v>1007</v>
      </c>
    </row>
    <row r="1483" spans="1:6" ht="12.75">
      <c r="A1483" s="54" t="s">
        <v>1574</v>
      </c>
      <c r="B1483" s="34">
        <v>6</v>
      </c>
      <c r="C1483" s="34">
        <v>4</v>
      </c>
      <c r="D1483" s="34">
        <v>10</v>
      </c>
      <c r="E1483" s="34">
        <v>29478</v>
      </c>
      <c r="F1483" s="35" t="s">
        <v>1087</v>
      </c>
    </row>
    <row r="1484" spans="1:6" ht="12.75">
      <c r="A1484" s="54" t="s">
        <v>1263</v>
      </c>
      <c r="B1484" s="34">
        <v>6</v>
      </c>
      <c r="C1484" s="34">
        <v>4</v>
      </c>
      <c r="D1484" s="34">
        <v>20</v>
      </c>
      <c r="E1484" s="34">
        <v>32940</v>
      </c>
      <c r="F1484" s="35" t="s">
        <v>1008</v>
      </c>
    </row>
    <row r="1485" spans="1:6" ht="12.75">
      <c r="A1485" s="54" t="s">
        <v>1246</v>
      </c>
      <c r="B1485" s="34">
        <v>6</v>
      </c>
      <c r="C1485" s="34">
        <v>4</v>
      </c>
      <c r="D1485" s="34">
        <v>15</v>
      </c>
      <c r="E1485" s="34">
        <v>104390</v>
      </c>
      <c r="F1485" s="35" t="s">
        <v>1086</v>
      </c>
    </row>
    <row r="1486" spans="1:6" ht="12.75">
      <c r="A1486" s="54" t="s">
        <v>1247</v>
      </c>
      <c r="B1486" s="34">
        <v>6</v>
      </c>
      <c r="C1486" s="34">
        <v>4</v>
      </c>
      <c r="D1486" s="34">
        <v>5</v>
      </c>
      <c r="E1486" s="34">
        <v>23725</v>
      </c>
      <c r="F1486" s="35" t="s">
        <v>1009</v>
      </c>
    </row>
    <row r="1487" spans="1:6" ht="12.75">
      <c r="A1487" s="54" t="s">
        <v>1248</v>
      </c>
      <c r="B1487" s="34">
        <v>6</v>
      </c>
      <c r="C1487" s="34">
        <v>4</v>
      </c>
      <c r="D1487" s="34">
        <v>3</v>
      </c>
      <c r="E1487" s="34">
        <v>8742</v>
      </c>
      <c r="F1487" s="35" t="s">
        <v>1010</v>
      </c>
    </row>
    <row r="1488" spans="1:6" ht="12.75">
      <c r="A1488" s="54" t="s">
        <v>1249</v>
      </c>
      <c r="B1488" s="34">
        <v>6</v>
      </c>
      <c r="C1488" s="34">
        <v>4</v>
      </c>
      <c r="D1488" s="34">
        <v>6</v>
      </c>
      <c r="E1488" s="34">
        <v>23412</v>
      </c>
      <c r="F1488" s="35" t="s">
        <v>1265</v>
      </c>
    </row>
    <row r="1489" spans="1:6" ht="12.75">
      <c r="A1489" s="54" t="s">
        <v>1250</v>
      </c>
      <c r="B1489" s="34">
        <v>6</v>
      </c>
      <c r="C1489" s="34">
        <v>4</v>
      </c>
      <c r="D1489" s="34">
        <v>5</v>
      </c>
      <c r="E1489" s="34">
        <v>33740</v>
      </c>
      <c r="F1489" s="35" t="s">
        <v>1011</v>
      </c>
    </row>
    <row r="1490" spans="1:6" ht="12.75">
      <c r="A1490" s="54" t="s">
        <v>1243</v>
      </c>
      <c r="B1490" s="34">
        <v>6</v>
      </c>
      <c r="C1490" s="34">
        <v>4</v>
      </c>
      <c r="D1490" s="34">
        <v>4</v>
      </c>
      <c r="E1490" s="34">
        <v>77656</v>
      </c>
      <c r="F1490" s="35" t="s">
        <v>1012</v>
      </c>
    </row>
    <row r="1491" spans="1:6" ht="12.75">
      <c r="A1491" s="54" t="s">
        <v>1243</v>
      </c>
      <c r="B1491" s="34">
        <v>6</v>
      </c>
      <c r="C1491" s="34">
        <v>4</v>
      </c>
      <c r="D1491" s="34">
        <v>4</v>
      </c>
      <c r="E1491" s="34">
        <v>26596</v>
      </c>
      <c r="F1491" s="35" t="s">
        <v>1013</v>
      </c>
    </row>
    <row r="1492" spans="1:6" ht="12.75">
      <c r="A1492" s="54" t="s">
        <v>1251</v>
      </c>
      <c r="B1492" s="34">
        <v>6</v>
      </c>
      <c r="C1492" s="34">
        <v>4</v>
      </c>
      <c r="D1492" s="34">
        <v>4</v>
      </c>
      <c r="E1492" s="34">
        <v>6012</v>
      </c>
      <c r="F1492" s="35" t="s">
        <v>1014</v>
      </c>
    </row>
    <row r="1493" spans="1:6" ht="12.75">
      <c r="A1493" s="54" t="s">
        <v>1219</v>
      </c>
      <c r="B1493" s="34">
        <v>6</v>
      </c>
      <c r="C1493" s="34">
        <v>6</v>
      </c>
      <c r="D1493" s="34">
        <v>10</v>
      </c>
      <c r="E1493" s="34">
        <v>14361</v>
      </c>
      <c r="F1493" s="35" t="s">
        <v>956</v>
      </c>
    </row>
    <row r="1494" spans="1:6" ht="12.75">
      <c r="A1494" s="54" t="s">
        <v>1229</v>
      </c>
      <c r="B1494" s="34">
        <v>6</v>
      </c>
      <c r="C1494" s="34">
        <v>6</v>
      </c>
      <c r="D1494" s="34">
        <v>5</v>
      </c>
      <c r="E1494" s="34">
        <v>456750</v>
      </c>
      <c r="F1494" s="35" t="s">
        <v>1015</v>
      </c>
    </row>
    <row r="1495" spans="1:6" ht="12.75">
      <c r="A1495" s="54" t="s">
        <v>1</v>
      </c>
      <c r="B1495" s="34">
        <v>6</v>
      </c>
      <c r="C1495" s="34">
        <v>6</v>
      </c>
      <c r="D1495" s="34">
        <v>18</v>
      </c>
      <c r="E1495" s="34">
        <v>25850</v>
      </c>
      <c r="F1495" s="35" t="s">
        <v>1016</v>
      </c>
    </row>
    <row r="1496" spans="1:6" ht="12.75">
      <c r="A1496" s="54" t="s">
        <v>1252</v>
      </c>
      <c r="B1496" s="34">
        <v>6</v>
      </c>
      <c r="C1496" s="34">
        <v>6</v>
      </c>
      <c r="D1496" s="34">
        <v>1</v>
      </c>
      <c r="E1496" s="34">
        <v>82360</v>
      </c>
      <c r="F1496" s="35" t="s">
        <v>1017</v>
      </c>
    </row>
    <row r="1497" spans="1:6" ht="12.75">
      <c r="A1497" s="54" t="s">
        <v>1253</v>
      </c>
      <c r="B1497" s="34">
        <v>6</v>
      </c>
      <c r="C1497" s="34">
        <v>6</v>
      </c>
      <c r="D1497" s="34">
        <v>3</v>
      </c>
      <c r="E1497" s="34">
        <v>1322</v>
      </c>
      <c r="F1497" s="35" t="s">
        <v>1018</v>
      </c>
    </row>
    <row r="1498" spans="1:6" ht="12.75">
      <c r="A1498" s="54" t="s">
        <v>1585</v>
      </c>
      <c r="B1498" s="34">
        <v>6</v>
      </c>
      <c r="C1498" s="34">
        <v>6</v>
      </c>
      <c r="D1498" s="34">
        <v>3</v>
      </c>
      <c r="E1498" s="34">
        <v>21228</v>
      </c>
      <c r="F1498" s="35" t="s">
        <v>950</v>
      </c>
    </row>
    <row r="1499" spans="1:6" ht="12.75">
      <c r="A1499" s="54" t="s">
        <v>1591</v>
      </c>
      <c r="B1499" s="34">
        <v>6</v>
      </c>
      <c r="C1499" s="34">
        <v>6</v>
      </c>
      <c r="D1499" s="34">
        <v>10</v>
      </c>
      <c r="E1499" s="34">
        <v>6010</v>
      </c>
      <c r="F1499" s="35" t="s">
        <v>1019</v>
      </c>
    </row>
    <row r="1500" spans="1:6" ht="12.75">
      <c r="A1500" s="54" t="s">
        <v>1543</v>
      </c>
      <c r="B1500" s="34">
        <v>6</v>
      </c>
      <c r="C1500" s="34">
        <v>6</v>
      </c>
      <c r="D1500" s="34">
        <v>500</v>
      </c>
      <c r="E1500" s="34">
        <v>140360</v>
      </c>
      <c r="F1500" s="35" t="s">
        <v>991</v>
      </c>
    </row>
    <row r="1501" spans="1:6" ht="12.75">
      <c r="A1501" s="54" t="s">
        <v>1220</v>
      </c>
      <c r="B1501" s="34">
        <v>6</v>
      </c>
      <c r="C1501" s="34">
        <v>6</v>
      </c>
      <c r="D1501" s="34">
        <v>6</v>
      </c>
      <c r="E1501" s="34">
        <v>4858</v>
      </c>
      <c r="F1501" s="35" t="s">
        <v>1020</v>
      </c>
    </row>
    <row r="1502" spans="1:6" ht="12.75">
      <c r="A1502" s="54" t="s">
        <v>1212</v>
      </c>
      <c r="B1502" s="34">
        <v>6</v>
      </c>
      <c r="C1502" s="34">
        <v>6</v>
      </c>
      <c r="D1502" s="34">
        <v>30</v>
      </c>
      <c r="E1502" s="34">
        <v>52026</v>
      </c>
      <c r="F1502" s="35" t="s">
        <v>1021</v>
      </c>
    </row>
    <row r="1503" spans="1:6" ht="12.75">
      <c r="A1503" s="54" t="s">
        <v>644</v>
      </c>
      <c r="B1503" s="34">
        <v>6</v>
      </c>
      <c r="C1503" s="34">
        <v>6</v>
      </c>
      <c r="D1503" s="34">
        <v>30</v>
      </c>
      <c r="E1503" s="34">
        <v>271335</v>
      </c>
      <c r="F1503" s="35" t="s">
        <v>967</v>
      </c>
    </row>
    <row r="1504" spans="1:6" ht="12.75">
      <c r="A1504" s="54" t="s">
        <v>1235</v>
      </c>
      <c r="B1504" s="34">
        <v>6</v>
      </c>
      <c r="C1504" s="34">
        <v>6</v>
      </c>
      <c r="D1504" s="34">
        <v>11</v>
      </c>
      <c r="E1504" s="34">
        <v>3050</v>
      </c>
      <c r="F1504" s="35" t="s">
        <v>1859</v>
      </c>
    </row>
    <row r="1505" spans="1:6" ht="12.75">
      <c r="A1505" s="54" t="s">
        <v>1718</v>
      </c>
      <c r="B1505" s="34">
        <v>6</v>
      </c>
      <c r="C1505" s="34">
        <v>6</v>
      </c>
      <c r="D1505" s="34">
        <v>11</v>
      </c>
      <c r="E1505" s="34">
        <v>3317</v>
      </c>
      <c r="F1505" s="35" t="s">
        <v>1022</v>
      </c>
    </row>
    <row r="1506" spans="1:6" ht="12.75">
      <c r="A1506" s="54" t="s">
        <v>1254</v>
      </c>
      <c r="B1506" s="34">
        <v>6</v>
      </c>
      <c r="C1506" s="34">
        <v>6</v>
      </c>
      <c r="D1506" s="34">
        <v>2</v>
      </c>
      <c r="E1506" s="34">
        <v>23896</v>
      </c>
      <c r="F1506" s="35" t="s">
        <v>1023</v>
      </c>
    </row>
    <row r="1507" spans="1:6" ht="12.75">
      <c r="A1507" s="54" t="s">
        <v>1237</v>
      </c>
      <c r="B1507" s="34">
        <v>6</v>
      </c>
      <c r="C1507" s="34">
        <v>6</v>
      </c>
      <c r="D1507" s="34">
        <v>50</v>
      </c>
      <c r="E1507" s="34">
        <v>57420</v>
      </c>
      <c r="F1507" s="35" t="s">
        <v>1024</v>
      </c>
    </row>
    <row r="1508" spans="1:6" ht="12.75">
      <c r="A1508" s="54" t="s">
        <v>1255</v>
      </c>
      <c r="B1508" s="34">
        <v>6</v>
      </c>
      <c r="C1508" s="34">
        <v>6</v>
      </c>
      <c r="D1508" s="34">
        <v>50</v>
      </c>
      <c r="E1508" s="34">
        <v>22620</v>
      </c>
      <c r="F1508" s="35" t="s">
        <v>1025</v>
      </c>
    </row>
    <row r="1509" spans="1:6" ht="12.75">
      <c r="A1509" s="54" t="s">
        <v>1256</v>
      </c>
      <c r="B1509" s="34">
        <v>6</v>
      </c>
      <c r="C1509" s="34">
        <v>6</v>
      </c>
      <c r="D1509" s="34">
        <v>2</v>
      </c>
      <c r="E1509" s="34">
        <v>24722</v>
      </c>
      <c r="F1509" s="35" t="s">
        <v>1026</v>
      </c>
    </row>
    <row r="1510" spans="1:6" ht="12.75">
      <c r="A1510" s="54" t="s">
        <v>509</v>
      </c>
      <c r="B1510" s="34">
        <v>6</v>
      </c>
      <c r="C1510" s="34">
        <v>6</v>
      </c>
      <c r="D1510" s="34">
        <v>6</v>
      </c>
      <c r="E1510" s="34">
        <v>452400</v>
      </c>
      <c r="F1510" s="35" t="s">
        <v>1027</v>
      </c>
    </row>
    <row r="1511" spans="1:6" ht="12.75">
      <c r="A1511" s="54" t="s">
        <v>509</v>
      </c>
      <c r="B1511" s="34">
        <v>6</v>
      </c>
      <c r="C1511" s="34">
        <v>6</v>
      </c>
      <c r="D1511" s="34">
        <v>2</v>
      </c>
      <c r="E1511" s="34">
        <v>331760</v>
      </c>
      <c r="F1511" s="35" t="s">
        <v>1028</v>
      </c>
    </row>
    <row r="1512" spans="1:6" ht="12.75">
      <c r="A1512" s="54" t="s">
        <v>40</v>
      </c>
      <c r="B1512" s="34">
        <v>6</v>
      </c>
      <c r="C1512" s="34">
        <v>6</v>
      </c>
      <c r="D1512" s="34">
        <v>10</v>
      </c>
      <c r="E1512" s="34">
        <v>215760</v>
      </c>
      <c r="F1512" s="35" t="s">
        <v>1029</v>
      </c>
    </row>
    <row r="1513" spans="1:6" ht="12.75">
      <c r="A1513" s="54" t="s">
        <v>1257</v>
      </c>
      <c r="B1513" s="34">
        <v>6</v>
      </c>
      <c r="C1513" s="34">
        <v>6</v>
      </c>
      <c r="D1513" s="34">
        <v>6</v>
      </c>
      <c r="E1513" s="34">
        <v>174000</v>
      </c>
      <c r="F1513" s="35" t="s">
        <v>1030</v>
      </c>
    </row>
    <row r="1514" spans="1:6" ht="12.75">
      <c r="A1514" s="54" t="s">
        <v>1257</v>
      </c>
      <c r="B1514" s="34">
        <v>6</v>
      </c>
      <c r="C1514" s="34">
        <v>6</v>
      </c>
      <c r="D1514" s="34">
        <v>125</v>
      </c>
      <c r="E1514" s="34">
        <v>73950</v>
      </c>
      <c r="F1514" s="35" t="s">
        <v>1821</v>
      </c>
    </row>
    <row r="1515" spans="1:6" ht="12.75">
      <c r="A1515" s="54" t="s">
        <v>509</v>
      </c>
      <c r="B1515" s="34">
        <v>6</v>
      </c>
      <c r="C1515" s="34">
        <v>10</v>
      </c>
      <c r="D1515" s="34">
        <v>5</v>
      </c>
      <c r="E1515" s="34">
        <v>812000</v>
      </c>
      <c r="F1515" s="35" t="s">
        <v>1031</v>
      </c>
    </row>
    <row r="1516" spans="1:6" ht="12.75">
      <c r="A1516" s="54" t="s">
        <v>509</v>
      </c>
      <c r="B1516" s="34">
        <v>6</v>
      </c>
      <c r="C1516" s="34">
        <v>10</v>
      </c>
      <c r="D1516" s="34">
        <v>10</v>
      </c>
      <c r="E1516" s="34">
        <v>417600</v>
      </c>
      <c r="F1516" s="35" t="s">
        <v>1032</v>
      </c>
    </row>
    <row r="1517" spans="1:6" ht="12.75">
      <c r="A1517" s="54" t="s">
        <v>509</v>
      </c>
      <c r="B1517" s="34">
        <v>6</v>
      </c>
      <c r="C1517" s="34">
        <v>10</v>
      </c>
      <c r="D1517" s="34">
        <v>20</v>
      </c>
      <c r="E1517" s="34">
        <v>719200</v>
      </c>
      <c r="F1517" s="35" t="s">
        <v>1033</v>
      </c>
    </row>
    <row r="1518" spans="1:6" ht="12.75">
      <c r="A1518" s="54" t="s">
        <v>509</v>
      </c>
      <c r="B1518" s="34">
        <v>6</v>
      </c>
      <c r="C1518" s="34">
        <v>10</v>
      </c>
      <c r="D1518" s="34">
        <v>15</v>
      </c>
      <c r="E1518" s="34">
        <v>3688800</v>
      </c>
      <c r="F1518" s="35" t="s">
        <v>1034</v>
      </c>
    </row>
    <row r="1519" spans="1:6" ht="12.75">
      <c r="A1519" s="54" t="s">
        <v>509</v>
      </c>
      <c r="B1519" s="34">
        <v>6</v>
      </c>
      <c r="C1519" s="34">
        <v>10</v>
      </c>
      <c r="D1519" s="34">
        <v>20</v>
      </c>
      <c r="E1519" s="34">
        <v>1345600</v>
      </c>
      <c r="F1519" s="35" t="s">
        <v>1035</v>
      </c>
    </row>
    <row r="1520" spans="1:6" ht="12.75">
      <c r="A1520" s="54" t="s">
        <v>509</v>
      </c>
      <c r="B1520" s="34">
        <v>6</v>
      </c>
      <c r="C1520" s="34">
        <v>10</v>
      </c>
      <c r="D1520" s="34">
        <v>5</v>
      </c>
      <c r="E1520" s="34">
        <v>886820</v>
      </c>
      <c r="F1520" s="35" t="s">
        <v>1036</v>
      </c>
    </row>
    <row r="1521" spans="1:6" ht="12.75">
      <c r="A1521" s="54" t="s">
        <v>509</v>
      </c>
      <c r="B1521" s="34">
        <v>6</v>
      </c>
      <c r="C1521" s="34">
        <v>10</v>
      </c>
      <c r="D1521" s="34">
        <v>10</v>
      </c>
      <c r="E1521" s="34">
        <v>1798000</v>
      </c>
      <c r="F1521" s="35" t="s">
        <v>1037</v>
      </c>
    </row>
    <row r="1522" spans="1:6" ht="12.75">
      <c r="A1522" s="54" t="s">
        <v>509</v>
      </c>
      <c r="B1522" s="34">
        <v>6</v>
      </c>
      <c r="C1522" s="34">
        <v>10</v>
      </c>
      <c r="D1522" s="34">
        <v>5</v>
      </c>
      <c r="E1522" s="34">
        <v>1867600</v>
      </c>
      <c r="F1522" s="35" t="s">
        <v>1038</v>
      </c>
    </row>
    <row r="1523" spans="1:6" ht="12.75">
      <c r="A1523" s="54" t="s">
        <v>1229</v>
      </c>
      <c r="B1523" s="34">
        <v>6</v>
      </c>
      <c r="C1523" s="34">
        <v>10</v>
      </c>
      <c r="D1523" s="34">
        <v>30</v>
      </c>
      <c r="E1523" s="34">
        <v>2081040</v>
      </c>
      <c r="F1523" s="35" t="s">
        <v>1039</v>
      </c>
    </row>
    <row r="1524" spans="1:6" ht="12.75">
      <c r="A1524" s="54" t="s">
        <v>1774</v>
      </c>
      <c r="B1524" s="34">
        <v>6</v>
      </c>
      <c r="C1524" s="34">
        <v>10</v>
      </c>
      <c r="D1524" s="34">
        <v>80</v>
      </c>
      <c r="E1524" s="34">
        <v>126480</v>
      </c>
      <c r="F1524" s="13" t="s">
        <v>1040</v>
      </c>
    </row>
    <row r="1525" spans="1:6" ht="12.75">
      <c r="A1525" s="54" t="s">
        <v>2006</v>
      </c>
      <c r="B1525" s="34">
        <v>6</v>
      </c>
      <c r="C1525" s="34">
        <v>10</v>
      </c>
      <c r="D1525" s="34">
        <v>53</v>
      </c>
      <c r="E1525" s="34">
        <v>17543</v>
      </c>
      <c r="F1525" s="13" t="s">
        <v>1041</v>
      </c>
    </row>
    <row r="1526" spans="1:6" ht="12.75">
      <c r="A1526" s="54" t="s">
        <v>1482</v>
      </c>
      <c r="B1526" s="34">
        <v>6</v>
      </c>
      <c r="C1526" s="34">
        <v>10</v>
      </c>
      <c r="D1526" s="34">
        <v>100</v>
      </c>
      <c r="E1526" s="34">
        <v>58100</v>
      </c>
      <c r="F1526" s="13" t="s">
        <v>1042</v>
      </c>
    </row>
    <row r="1527" spans="1:6" ht="12.75">
      <c r="A1527" s="54" t="s">
        <v>1258</v>
      </c>
      <c r="B1527" s="34">
        <v>6</v>
      </c>
      <c r="C1527" s="34">
        <v>10</v>
      </c>
      <c r="D1527" s="34">
        <v>101</v>
      </c>
      <c r="E1527" s="34">
        <v>20604</v>
      </c>
      <c r="F1527" s="13" t="s">
        <v>1043</v>
      </c>
    </row>
    <row r="1528" spans="1:6" ht="12.75">
      <c r="A1528" s="54" t="s">
        <v>71</v>
      </c>
      <c r="B1528" s="34">
        <v>6</v>
      </c>
      <c r="C1528" s="34">
        <v>10</v>
      </c>
      <c r="D1528" s="34">
        <v>100</v>
      </c>
      <c r="E1528" s="34">
        <v>11600</v>
      </c>
      <c r="F1528" s="13" t="s">
        <v>1044</v>
      </c>
    </row>
    <row r="1529" spans="1:6" ht="12.75">
      <c r="A1529" s="54" t="s">
        <v>1259</v>
      </c>
      <c r="B1529" s="34">
        <v>6</v>
      </c>
      <c r="C1529" s="34">
        <v>10</v>
      </c>
      <c r="D1529" s="34">
        <v>30</v>
      </c>
      <c r="E1529" s="34">
        <v>29550</v>
      </c>
      <c r="F1529" s="13" t="s">
        <v>1045</v>
      </c>
    </row>
    <row r="1530" spans="1:6" ht="12.75">
      <c r="A1530" s="54" t="s">
        <v>1543</v>
      </c>
      <c r="B1530" s="34">
        <v>6</v>
      </c>
      <c r="C1530" s="34">
        <v>10</v>
      </c>
      <c r="D1530" s="34">
        <v>100</v>
      </c>
      <c r="E1530" s="34">
        <v>33800</v>
      </c>
      <c r="F1530" s="13" t="s">
        <v>1046</v>
      </c>
    </row>
    <row r="1531" spans="1:6" ht="12.75">
      <c r="A1531" s="54" t="s">
        <v>655</v>
      </c>
      <c r="B1531" s="34">
        <v>6</v>
      </c>
      <c r="C1531" s="34">
        <v>10</v>
      </c>
      <c r="D1531" s="34">
        <v>5</v>
      </c>
      <c r="E1531" s="34">
        <v>902285</v>
      </c>
      <c r="F1531" s="13" t="s">
        <v>1047</v>
      </c>
    </row>
    <row r="1532" spans="1:6" ht="12.75">
      <c r="A1532" s="54" t="s">
        <v>656</v>
      </c>
      <c r="B1532" s="34">
        <v>6</v>
      </c>
      <c r="C1532" s="34">
        <v>10</v>
      </c>
      <c r="D1532" s="34">
        <v>50</v>
      </c>
      <c r="E1532" s="34">
        <v>46450</v>
      </c>
      <c r="F1532" s="13" t="s">
        <v>1048</v>
      </c>
    </row>
    <row r="1533" spans="1:6" ht="12.75">
      <c r="A1533" s="54" t="s">
        <v>1718</v>
      </c>
      <c r="B1533" s="34">
        <v>6</v>
      </c>
      <c r="C1533" s="34">
        <v>10</v>
      </c>
      <c r="D1533" s="34">
        <v>100</v>
      </c>
      <c r="E1533" s="34">
        <v>32300</v>
      </c>
      <c r="F1533" s="13" t="s">
        <v>1049</v>
      </c>
    </row>
    <row r="1534" spans="1:6" ht="12.75">
      <c r="A1534" s="54" t="s">
        <v>1543</v>
      </c>
      <c r="B1534" s="34">
        <v>6</v>
      </c>
      <c r="C1534" s="34">
        <v>10</v>
      </c>
      <c r="D1534" s="34">
        <v>300</v>
      </c>
      <c r="E1534" s="34">
        <v>100800</v>
      </c>
      <c r="F1534" s="13" t="s">
        <v>1050</v>
      </c>
    </row>
    <row r="1535" spans="1:6" ht="12.75">
      <c r="A1535" s="54" t="s">
        <v>2006</v>
      </c>
      <c r="B1535" s="34">
        <v>6</v>
      </c>
      <c r="C1535" s="34">
        <v>10</v>
      </c>
      <c r="D1535" s="34">
        <v>200</v>
      </c>
      <c r="E1535" s="34">
        <v>63800</v>
      </c>
      <c r="F1535" s="13" t="s">
        <v>1051</v>
      </c>
    </row>
    <row r="1536" spans="1:6" ht="12.75">
      <c r="A1536" s="54" t="s">
        <v>1219</v>
      </c>
      <c r="B1536" s="34">
        <v>6</v>
      </c>
      <c r="C1536" s="34">
        <v>10</v>
      </c>
      <c r="D1536" s="34">
        <v>300</v>
      </c>
      <c r="E1536" s="34">
        <v>445500</v>
      </c>
      <c r="F1536" s="13" t="s">
        <v>1052</v>
      </c>
    </row>
    <row r="1537" spans="1:6" ht="12.75">
      <c r="A1537" s="54" t="s">
        <v>1</v>
      </c>
      <c r="B1537" s="34">
        <v>6</v>
      </c>
      <c r="C1537" s="34">
        <v>10</v>
      </c>
      <c r="D1537" s="34">
        <v>30</v>
      </c>
      <c r="E1537" s="34">
        <v>44580</v>
      </c>
      <c r="F1537" s="13" t="s">
        <v>1053</v>
      </c>
    </row>
    <row r="1538" spans="1:6" ht="12.75">
      <c r="A1538" s="54" t="s">
        <v>657</v>
      </c>
      <c r="B1538" s="34">
        <v>6</v>
      </c>
      <c r="C1538" s="34">
        <v>10</v>
      </c>
      <c r="D1538" s="34">
        <v>200</v>
      </c>
      <c r="E1538" s="34">
        <v>30200</v>
      </c>
      <c r="F1538" s="13" t="s">
        <v>1054</v>
      </c>
    </row>
    <row r="1539" spans="1:6" ht="12.75">
      <c r="A1539" s="54" t="s">
        <v>658</v>
      </c>
      <c r="B1539" s="34">
        <v>6</v>
      </c>
      <c r="C1539" s="34">
        <v>10</v>
      </c>
      <c r="D1539" s="34">
        <v>100</v>
      </c>
      <c r="E1539" s="34">
        <v>68500</v>
      </c>
      <c r="F1539" s="13" t="s">
        <v>1055</v>
      </c>
    </row>
    <row r="1540" spans="1:6" ht="12.75">
      <c r="A1540" s="54" t="s">
        <v>1259</v>
      </c>
      <c r="B1540" s="34">
        <v>6</v>
      </c>
      <c r="C1540" s="34">
        <v>10</v>
      </c>
      <c r="D1540" s="34">
        <v>50</v>
      </c>
      <c r="E1540" s="34">
        <v>51650</v>
      </c>
      <c r="F1540" s="13" t="s">
        <v>1056</v>
      </c>
    </row>
    <row r="1541" spans="1:6" ht="12.75">
      <c r="A1541" s="54" t="s">
        <v>71</v>
      </c>
      <c r="B1541" s="34">
        <v>6</v>
      </c>
      <c r="C1541" s="34">
        <v>10</v>
      </c>
      <c r="D1541" s="34">
        <v>200</v>
      </c>
      <c r="E1541" s="34">
        <v>33600</v>
      </c>
      <c r="F1541" s="13" t="s">
        <v>1057</v>
      </c>
    </row>
    <row r="1542" spans="1:6" ht="12.75">
      <c r="A1542" s="54" t="s">
        <v>611</v>
      </c>
      <c r="B1542" s="34">
        <v>6</v>
      </c>
      <c r="C1542" s="34">
        <v>10</v>
      </c>
      <c r="D1542" s="34">
        <v>50</v>
      </c>
      <c r="E1542" s="34">
        <v>551000</v>
      </c>
      <c r="F1542" s="13" t="s">
        <v>1058</v>
      </c>
    </row>
    <row r="1543" spans="1:6" ht="12.75">
      <c r="A1543" s="54" t="s">
        <v>659</v>
      </c>
      <c r="B1543" s="34">
        <v>6</v>
      </c>
      <c r="C1543" s="34">
        <v>10</v>
      </c>
      <c r="D1543" s="34">
        <v>200</v>
      </c>
      <c r="E1543" s="34">
        <v>271400</v>
      </c>
      <c r="F1543" s="13" t="s">
        <v>1059</v>
      </c>
    </row>
    <row r="1544" spans="1:6" ht="12.75">
      <c r="A1544" s="54" t="s">
        <v>660</v>
      </c>
      <c r="B1544" s="34">
        <v>6</v>
      </c>
      <c r="C1544" s="34">
        <v>10</v>
      </c>
      <c r="D1544" s="34">
        <v>1000</v>
      </c>
      <c r="E1544" s="34">
        <v>70000</v>
      </c>
      <c r="F1544" s="13" t="s">
        <v>1060</v>
      </c>
    </row>
    <row r="1545" spans="1:6" ht="12.75">
      <c r="A1545" s="54" t="s">
        <v>1225</v>
      </c>
      <c r="B1545" s="34">
        <v>6</v>
      </c>
      <c r="C1545" s="34">
        <v>10</v>
      </c>
      <c r="D1545" s="34">
        <v>1000</v>
      </c>
      <c r="E1545" s="34">
        <v>69000</v>
      </c>
      <c r="F1545" s="13" t="s">
        <v>1061</v>
      </c>
    </row>
    <row r="1546" spans="1:6" ht="12.75">
      <c r="A1546" s="54" t="s">
        <v>1212</v>
      </c>
      <c r="B1546" s="34">
        <v>6</v>
      </c>
      <c r="C1546" s="34">
        <v>10</v>
      </c>
      <c r="D1546" s="34">
        <v>100</v>
      </c>
      <c r="E1546" s="34">
        <v>140300</v>
      </c>
      <c r="F1546" s="13" t="s">
        <v>1062</v>
      </c>
    </row>
    <row r="1547" spans="1:6" ht="12.75">
      <c r="A1547" s="54" t="s">
        <v>1482</v>
      </c>
      <c r="B1547" s="34">
        <v>6</v>
      </c>
      <c r="C1547" s="34">
        <v>10</v>
      </c>
      <c r="D1547" s="34">
        <v>1000</v>
      </c>
      <c r="E1547" s="34">
        <v>220000</v>
      </c>
      <c r="F1547" s="13" t="s">
        <v>1063</v>
      </c>
    </row>
    <row r="1548" spans="1:6" ht="12.75">
      <c r="A1548" s="54" t="s">
        <v>1774</v>
      </c>
      <c r="B1548" s="34">
        <v>6</v>
      </c>
      <c r="C1548" s="34">
        <v>10</v>
      </c>
      <c r="D1548" s="34">
        <v>200</v>
      </c>
      <c r="E1548" s="34">
        <v>130000</v>
      </c>
      <c r="F1548" s="13" t="s">
        <v>1064</v>
      </c>
    </row>
    <row r="1549" spans="1:6" ht="12.75">
      <c r="A1549" s="54" t="s">
        <v>1831</v>
      </c>
      <c r="B1549" s="34">
        <v>6</v>
      </c>
      <c r="C1549" s="34">
        <v>10</v>
      </c>
      <c r="D1549" s="34">
        <v>20</v>
      </c>
      <c r="E1549" s="34">
        <v>104380</v>
      </c>
      <c r="F1549" s="13" t="s">
        <v>1065</v>
      </c>
    </row>
    <row r="1550" spans="1:6" ht="12.75">
      <c r="A1550" s="54" t="s">
        <v>1772</v>
      </c>
      <c r="B1550" s="34">
        <v>6</v>
      </c>
      <c r="C1550" s="34">
        <v>10</v>
      </c>
      <c r="D1550" s="34">
        <v>30</v>
      </c>
      <c r="E1550" s="34">
        <v>138660</v>
      </c>
      <c r="F1550" s="13" t="s">
        <v>1066</v>
      </c>
    </row>
    <row r="1551" spans="1:6" ht="12.75">
      <c r="A1551" s="54" t="s">
        <v>712</v>
      </c>
      <c r="B1551" s="34">
        <v>6</v>
      </c>
      <c r="C1551" s="34">
        <v>10</v>
      </c>
      <c r="D1551" s="34">
        <v>100</v>
      </c>
      <c r="E1551" s="34">
        <v>71900</v>
      </c>
      <c r="F1551" s="13" t="s">
        <v>1067</v>
      </c>
    </row>
    <row r="1552" spans="1:6" ht="12.75">
      <c r="A1552" s="54" t="s">
        <v>661</v>
      </c>
      <c r="B1552" s="34">
        <v>6</v>
      </c>
      <c r="C1552" s="34">
        <v>10</v>
      </c>
      <c r="D1552" s="34">
        <v>20</v>
      </c>
      <c r="E1552" s="34">
        <v>55420</v>
      </c>
      <c r="F1552" s="13" t="s">
        <v>1068</v>
      </c>
    </row>
    <row r="1553" spans="1:6" ht="12.75">
      <c r="A1553" s="54" t="s">
        <v>609</v>
      </c>
      <c r="B1553" s="34">
        <v>6</v>
      </c>
      <c r="C1553" s="34">
        <v>10</v>
      </c>
      <c r="D1553" s="34">
        <v>70</v>
      </c>
      <c r="E1553" s="34">
        <v>527730</v>
      </c>
      <c r="F1553" s="13" t="s">
        <v>1069</v>
      </c>
    </row>
    <row r="1554" spans="1:6" ht="12.75">
      <c r="A1554" s="54" t="s">
        <v>1831</v>
      </c>
      <c r="B1554" s="34">
        <v>6</v>
      </c>
      <c r="C1554" s="34">
        <v>10</v>
      </c>
      <c r="D1554" s="34">
        <v>100</v>
      </c>
      <c r="E1554" s="34">
        <v>136800</v>
      </c>
      <c r="F1554" s="13" t="s">
        <v>1070</v>
      </c>
    </row>
    <row r="1555" spans="1:6" ht="12.75">
      <c r="A1555" s="54" t="s">
        <v>617</v>
      </c>
      <c r="B1555" s="34">
        <v>6</v>
      </c>
      <c r="C1555" s="34">
        <v>10</v>
      </c>
      <c r="D1555" s="34">
        <v>500</v>
      </c>
      <c r="E1555" s="34">
        <v>67500</v>
      </c>
      <c r="F1555" s="13" t="s">
        <v>1071</v>
      </c>
    </row>
    <row r="1556" spans="1:6" ht="12.75">
      <c r="A1556" s="54" t="s">
        <v>662</v>
      </c>
      <c r="B1556" s="34">
        <v>6</v>
      </c>
      <c r="C1556" s="34">
        <v>10</v>
      </c>
      <c r="D1556" s="34">
        <v>11</v>
      </c>
      <c r="E1556" s="34">
        <v>20845000</v>
      </c>
      <c r="F1556" s="13" t="s">
        <v>1072</v>
      </c>
    </row>
    <row r="1557" spans="1:6" ht="12.75">
      <c r="A1557" s="54" t="s">
        <v>663</v>
      </c>
      <c r="B1557" s="34">
        <v>6</v>
      </c>
      <c r="C1557" s="34">
        <v>11</v>
      </c>
      <c r="D1557" s="34">
        <v>3</v>
      </c>
      <c r="E1557" s="34">
        <v>6848760</v>
      </c>
      <c r="F1557" s="13" t="s">
        <v>1073</v>
      </c>
    </row>
    <row r="1558" spans="1:6" ht="12.75">
      <c r="A1558" s="54" t="s">
        <v>664</v>
      </c>
      <c r="B1558" s="34">
        <v>6</v>
      </c>
      <c r="C1558" s="34">
        <v>11</v>
      </c>
      <c r="D1558" s="34">
        <v>22</v>
      </c>
      <c r="E1558" s="34">
        <v>612480</v>
      </c>
      <c r="F1558" s="13" t="s">
        <v>1074</v>
      </c>
    </row>
    <row r="1559" spans="1:6" ht="12.75">
      <c r="A1559" s="54" t="s">
        <v>664</v>
      </c>
      <c r="B1559" s="34">
        <v>6</v>
      </c>
      <c r="C1559" s="34">
        <v>11</v>
      </c>
      <c r="D1559" s="34">
        <v>60</v>
      </c>
      <c r="E1559" s="34">
        <v>320160</v>
      </c>
      <c r="F1559" s="13" t="s">
        <v>1075</v>
      </c>
    </row>
    <row r="1560" spans="1:6" ht="12.75">
      <c r="A1560" s="54" t="s">
        <v>665</v>
      </c>
      <c r="B1560" s="34">
        <v>6</v>
      </c>
      <c r="C1560" s="34">
        <v>11</v>
      </c>
      <c r="D1560" s="34">
        <v>25</v>
      </c>
      <c r="E1560" s="34">
        <v>26999</v>
      </c>
      <c r="F1560" s="13" t="s">
        <v>1076</v>
      </c>
    </row>
    <row r="1561" spans="1:6" ht="12.75">
      <c r="A1561" s="54" t="s">
        <v>666</v>
      </c>
      <c r="B1561" s="34">
        <v>6</v>
      </c>
      <c r="C1561" s="34">
        <v>11</v>
      </c>
      <c r="D1561" s="34">
        <v>26</v>
      </c>
      <c r="E1561" s="34">
        <v>105560</v>
      </c>
      <c r="F1561" s="13" t="s">
        <v>1077</v>
      </c>
    </row>
    <row r="1562" spans="1:6" ht="12.75">
      <c r="A1562" s="54" t="s">
        <v>537</v>
      </c>
      <c r="B1562" s="34">
        <v>6</v>
      </c>
      <c r="C1562" s="34">
        <v>11</v>
      </c>
      <c r="D1562" s="34">
        <v>100</v>
      </c>
      <c r="E1562" s="34">
        <v>77140</v>
      </c>
      <c r="F1562" s="13" t="s">
        <v>1078</v>
      </c>
    </row>
    <row r="1563" spans="1:6" ht="12.75">
      <c r="A1563" s="54" t="s">
        <v>1257</v>
      </c>
      <c r="B1563" s="34">
        <v>6</v>
      </c>
      <c r="C1563" s="34">
        <v>11</v>
      </c>
      <c r="D1563" s="34">
        <v>71</v>
      </c>
      <c r="E1563" s="34">
        <v>24708</v>
      </c>
      <c r="F1563" s="13" t="s">
        <v>1079</v>
      </c>
    </row>
    <row r="1564" spans="1:6" ht="12.75">
      <c r="A1564" s="54" t="s">
        <v>1947</v>
      </c>
      <c r="B1564" s="34">
        <v>6</v>
      </c>
      <c r="C1564" s="34">
        <v>11</v>
      </c>
      <c r="D1564" s="34">
        <v>7</v>
      </c>
      <c r="E1564" s="34">
        <v>97440</v>
      </c>
      <c r="F1564" s="13" t="s">
        <v>1080</v>
      </c>
    </row>
    <row r="1565" spans="1:6" ht="12.75">
      <c r="A1565" s="54" t="s">
        <v>667</v>
      </c>
      <c r="B1565" s="34">
        <v>6</v>
      </c>
      <c r="C1565" s="34">
        <v>11</v>
      </c>
      <c r="D1565" s="34">
        <v>20</v>
      </c>
      <c r="E1565" s="34">
        <v>18560</v>
      </c>
      <c r="F1565" s="13" t="s">
        <v>1081</v>
      </c>
    </row>
    <row r="1566" spans="1:6" ht="12.75">
      <c r="A1566" s="54" t="s">
        <v>665</v>
      </c>
      <c r="B1566" s="34">
        <v>6</v>
      </c>
      <c r="C1566" s="34">
        <v>11</v>
      </c>
      <c r="D1566" s="34">
        <v>10</v>
      </c>
      <c r="E1566" s="34">
        <v>33060</v>
      </c>
      <c r="F1566" s="13" t="s">
        <v>1082</v>
      </c>
    </row>
    <row r="1567" spans="1:6" ht="12.75">
      <c r="A1567" s="54" t="s">
        <v>1305</v>
      </c>
      <c r="B1567" s="34">
        <v>6</v>
      </c>
      <c r="C1567" s="34">
        <v>11</v>
      </c>
      <c r="D1567" s="34">
        <v>6</v>
      </c>
      <c r="E1567" s="34">
        <v>221328</v>
      </c>
      <c r="F1567" s="13" t="s">
        <v>1083</v>
      </c>
    </row>
    <row r="1568" spans="1:6" ht="12.75">
      <c r="A1568" s="54" t="s">
        <v>662</v>
      </c>
      <c r="B1568" s="34">
        <v>3</v>
      </c>
      <c r="C1568" s="34">
        <v>1</v>
      </c>
      <c r="D1568" s="34">
        <v>8</v>
      </c>
      <c r="E1568" s="34">
        <v>731520</v>
      </c>
      <c r="F1568" s="13" t="s">
        <v>1088</v>
      </c>
    </row>
    <row r="1569" spans="1:6" ht="12.75">
      <c r="A1569" s="54" t="s">
        <v>538</v>
      </c>
      <c r="B1569" s="34">
        <v>3</v>
      </c>
      <c r="C1569" s="34">
        <v>1</v>
      </c>
      <c r="D1569" s="34">
        <v>2</v>
      </c>
      <c r="E1569" s="34">
        <v>750000</v>
      </c>
      <c r="F1569" s="13" t="s">
        <v>1088</v>
      </c>
    </row>
    <row r="1570" spans="1:6" ht="12.75">
      <c r="A1570" s="54" t="s">
        <v>538</v>
      </c>
      <c r="B1570" s="34">
        <v>3</v>
      </c>
      <c r="C1570" s="34">
        <v>1</v>
      </c>
      <c r="D1570" s="34">
        <v>2</v>
      </c>
      <c r="E1570" s="34">
        <v>570000</v>
      </c>
      <c r="F1570" s="13" t="s">
        <v>1088</v>
      </c>
    </row>
    <row r="1571" spans="1:6" ht="12.75">
      <c r="A1571" s="54" t="s">
        <v>538</v>
      </c>
      <c r="B1571" s="34">
        <v>3</v>
      </c>
      <c r="C1571" s="34">
        <v>1</v>
      </c>
      <c r="D1571" s="34">
        <v>2</v>
      </c>
      <c r="E1571" s="34">
        <v>570000</v>
      </c>
      <c r="F1571" s="13" t="s">
        <v>1088</v>
      </c>
    </row>
    <row r="1572" spans="1:6" ht="12.75">
      <c r="A1572" s="54" t="s">
        <v>538</v>
      </c>
      <c r="B1572" s="34">
        <v>3</v>
      </c>
      <c r="C1572" s="34">
        <v>2</v>
      </c>
      <c r="D1572" s="34">
        <v>1</v>
      </c>
      <c r="E1572" s="34">
        <v>500000</v>
      </c>
      <c r="F1572" s="13" t="s">
        <v>1088</v>
      </c>
    </row>
    <row r="1573" spans="1:6" ht="12.75">
      <c r="A1573" s="54" t="s">
        <v>538</v>
      </c>
      <c r="B1573" s="34">
        <v>3</v>
      </c>
      <c r="C1573" s="34">
        <v>2</v>
      </c>
      <c r="D1573" s="34">
        <v>1</v>
      </c>
      <c r="E1573" s="34">
        <v>570000</v>
      </c>
      <c r="F1573" s="13" t="s">
        <v>1088</v>
      </c>
    </row>
    <row r="1574" spans="1:6" ht="12.75">
      <c r="A1574" s="54" t="s">
        <v>538</v>
      </c>
      <c r="B1574" s="34">
        <v>3</v>
      </c>
      <c r="C1574" s="34">
        <v>2</v>
      </c>
      <c r="D1574" s="34">
        <v>1</v>
      </c>
      <c r="E1574" s="34">
        <v>570000</v>
      </c>
      <c r="F1574" s="13" t="s">
        <v>1088</v>
      </c>
    </row>
    <row r="1575" spans="1:6" ht="12.75">
      <c r="A1575" s="54" t="s">
        <v>538</v>
      </c>
      <c r="B1575" s="34">
        <v>3</v>
      </c>
      <c r="C1575" s="34">
        <v>2</v>
      </c>
      <c r="D1575" s="34">
        <v>1</v>
      </c>
      <c r="E1575" s="34">
        <v>570000</v>
      </c>
      <c r="F1575" s="13" t="s">
        <v>1088</v>
      </c>
    </row>
    <row r="1576" spans="1:6" ht="12.75">
      <c r="A1576" s="54" t="s">
        <v>533</v>
      </c>
      <c r="B1576" s="34">
        <v>3</v>
      </c>
      <c r="C1576" s="34">
        <v>2</v>
      </c>
      <c r="D1576" s="34">
        <v>21</v>
      </c>
      <c r="E1576" s="34">
        <v>749000</v>
      </c>
      <c r="F1576" s="13" t="s">
        <v>1084</v>
      </c>
    </row>
    <row r="1577" spans="1:6" ht="12.75">
      <c r="A1577" s="54" t="s">
        <v>533</v>
      </c>
      <c r="B1577" s="34">
        <v>3</v>
      </c>
      <c r="C1577" s="34">
        <v>2</v>
      </c>
      <c r="D1577" s="34">
        <v>21</v>
      </c>
      <c r="E1577" s="34">
        <v>6786000</v>
      </c>
      <c r="F1577" s="48" t="s">
        <v>1934</v>
      </c>
    </row>
    <row r="1578" spans="1:6" ht="12.75">
      <c r="A1578" s="54" t="s">
        <v>533</v>
      </c>
      <c r="B1578" s="34">
        <v>3</v>
      </c>
      <c r="C1578" s="34">
        <v>3</v>
      </c>
      <c r="D1578" s="34">
        <v>2</v>
      </c>
      <c r="E1578" s="34">
        <v>850000</v>
      </c>
      <c r="F1578" s="13" t="s">
        <v>1084</v>
      </c>
    </row>
    <row r="1579" spans="1:6" ht="12.75">
      <c r="A1579" s="54" t="s">
        <v>533</v>
      </c>
      <c r="B1579" s="34">
        <v>3</v>
      </c>
      <c r="C1579" s="34">
        <v>3</v>
      </c>
      <c r="D1579" s="34">
        <v>2</v>
      </c>
      <c r="E1579" s="34">
        <v>880000</v>
      </c>
      <c r="F1579" s="48" t="s">
        <v>1934</v>
      </c>
    </row>
    <row r="1580" spans="1:6" ht="12.75">
      <c r="A1580" s="54" t="s">
        <v>533</v>
      </c>
      <c r="B1580" s="34">
        <v>3</v>
      </c>
      <c r="C1580" s="34">
        <v>3</v>
      </c>
      <c r="D1580" s="34">
        <v>1</v>
      </c>
      <c r="E1580" s="34">
        <v>429130</v>
      </c>
      <c r="F1580" s="48" t="s">
        <v>1934</v>
      </c>
    </row>
    <row r="1581" spans="1:6" ht="12.75">
      <c r="A1581" s="54" t="s">
        <v>538</v>
      </c>
      <c r="B1581" s="34">
        <v>3</v>
      </c>
      <c r="C1581" s="34">
        <v>5</v>
      </c>
      <c r="D1581" s="34">
        <v>1</v>
      </c>
      <c r="E1581" s="34">
        <v>500000</v>
      </c>
      <c r="F1581" s="13" t="s">
        <v>1088</v>
      </c>
    </row>
    <row r="1582" spans="1:6" ht="12.75">
      <c r="A1582" s="54" t="s">
        <v>538</v>
      </c>
      <c r="B1582" s="34">
        <v>3</v>
      </c>
      <c r="C1582" s="34">
        <v>5</v>
      </c>
      <c r="D1582" s="34">
        <v>1</v>
      </c>
      <c r="E1582" s="34">
        <v>700000</v>
      </c>
      <c r="F1582" s="13" t="s">
        <v>1088</v>
      </c>
    </row>
    <row r="1583" spans="1:6" ht="12.75">
      <c r="A1583" s="54" t="s">
        <v>538</v>
      </c>
      <c r="B1583" s="34">
        <v>3</v>
      </c>
      <c r="C1583" s="34">
        <v>5</v>
      </c>
      <c r="D1583" s="34">
        <v>1</v>
      </c>
      <c r="E1583" s="34">
        <v>500000</v>
      </c>
      <c r="F1583" s="13" t="s">
        <v>1088</v>
      </c>
    </row>
    <row r="1584" spans="1:6" ht="12.75">
      <c r="A1584" s="54" t="s">
        <v>538</v>
      </c>
      <c r="B1584" s="34">
        <v>3</v>
      </c>
      <c r="C1584" s="34">
        <v>5</v>
      </c>
      <c r="D1584" s="34">
        <v>1</v>
      </c>
      <c r="E1584" s="34">
        <v>500000</v>
      </c>
      <c r="F1584" s="13" t="s">
        <v>1088</v>
      </c>
    </row>
    <row r="1585" spans="1:6" ht="12.75">
      <c r="A1585" s="54" t="s">
        <v>538</v>
      </c>
      <c r="B1585" s="34">
        <v>3</v>
      </c>
      <c r="C1585" s="34">
        <v>5</v>
      </c>
      <c r="D1585" s="34">
        <v>1</v>
      </c>
      <c r="E1585" s="34">
        <v>700000</v>
      </c>
      <c r="F1585" s="13" t="s">
        <v>1088</v>
      </c>
    </row>
    <row r="1586" spans="1:6" ht="12.75">
      <c r="A1586" s="54" t="s">
        <v>538</v>
      </c>
      <c r="B1586" s="34">
        <v>3</v>
      </c>
      <c r="C1586" s="34">
        <v>6</v>
      </c>
      <c r="D1586" s="34">
        <v>18</v>
      </c>
      <c r="E1586" s="34">
        <v>700000</v>
      </c>
      <c r="F1586" s="13" t="s">
        <v>1088</v>
      </c>
    </row>
    <row r="1587" spans="1:6" ht="12.75">
      <c r="A1587" s="54" t="s">
        <v>284</v>
      </c>
      <c r="B1587" s="34">
        <v>3</v>
      </c>
      <c r="C1587" s="34">
        <v>6</v>
      </c>
      <c r="D1587" s="34">
        <v>5</v>
      </c>
      <c r="E1587" s="34">
        <v>9222000</v>
      </c>
      <c r="F1587" s="48" t="s">
        <v>1935</v>
      </c>
    </row>
    <row r="1588" spans="1:6" ht="12.75">
      <c r="A1588" s="54" t="s">
        <v>538</v>
      </c>
      <c r="B1588" s="34">
        <v>3</v>
      </c>
      <c r="C1588" s="34">
        <v>6</v>
      </c>
      <c r="D1588" s="34">
        <v>18</v>
      </c>
      <c r="E1588" s="34">
        <v>500000</v>
      </c>
      <c r="F1588" s="13" t="s">
        <v>1088</v>
      </c>
    </row>
    <row r="1589" spans="1:6" ht="12.75">
      <c r="A1589" s="54" t="s">
        <v>538</v>
      </c>
      <c r="B1589" s="34">
        <v>3</v>
      </c>
      <c r="C1589" s="34">
        <v>6</v>
      </c>
      <c r="D1589" s="34">
        <v>18</v>
      </c>
      <c r="E1589" s="34">
        <v>700000</v>
      </c>
      <c r="F1589" s="13" t="s">
        <v>1088</v>
      </c>
    </row>
    <row r="1590" spans="1:6" ht="12.75">
      <c r="A1590" s="54" t="s">
        <v>538</v>
      </c>
      <c r="B1590" s="34">
        <v>3</v>
      </c>
      <c r="C1590" s="34">
        <v>8</v>
      </c>
      <c r="D1590" s="34">
        <v>3</v>
      </c>
      <c r="E1590" s="34">
        <v>3000000</v>
      </c>
      <c r="F1590" s="48" t="s">
        <v>1936</v>
      </c>
    </row>
    <row r="1591" spans="1:6" ht="12.75">
      <c r="A1591" s="54" t="s">
        <v>284</v>
      </c>
      <c r="B1591" s="34">
        <v>3</v>
      </c>
      <c r="C1591" s="34">
        <v>9</v>
      </c>
      <c r="D1591" s="34">
        <v>4</v>
      </c>
      <c r="E1591" s="34">
        <v>3712000</v>
      </c>
      <c r="F1591" s="48" t="s">
        <v>1937</v>
      </c>
    </row>
    <row r="1592" spans="1:6" ht="12.75">
      <c r="A1592" s="54" t="s">
        <v>668</v>
      </c>
      <c r="B1592" s="34">
        <v>3</v>
      </c>
      <c r="C1592" s="34">
        <v>9</v>
      </c>
      <c r="D1592" s="34">
        <v>3</v>
      </c>
      <c r="E1592" s="34">
        <v>274320</v>
      </c>
      <c r="F1592" s="48" t="s">
        <v>1938</v>
      </c>
    </row>
    <row r="1593" spans="1:6" ht="12.75">
      <c r="A1593" s="54" t="s">
        <v>538</v>
      </c>
      <c r="B1593" s="34">
        <v>3</v>
      </c>
      <c r="C1593" s="34">
        <v>10</v>
      </c>
      <c r="D1593" s="34">
        <v>1</v>
      </c>
      <c r="E1593" s="34">
        <v>464000</v>
      </c>
      <c r="F1593" s="13" t="s">
        <v>1088</v>
      </c>
    </row>
    <row r="1594" spans="1:6" ht="12.75">
      <c r="A1594" s="54" t="s">
        <v>284</v>
      </c>
      <c r="B1594" s="34">
        <v>3</v>
      </c>
      <c r="C1594" s="34">
        <v>10</v>
      </c>
      <c r="D1594" s="34">
        <v>2</v>
      </c>
      <c r="E1594" s="34">
        <v>417600</v>
      </c>
      <c r="F1594" s="48" t="s">
        <v>1935</v>
      </c>
    </row>
    <row r="1595" spans="1:6" ht="12.75">
      <c r="A1595" s="54" t="s">
        <v>538</v>
      </c>
      <c r="B1595" s="34">
        <v>3</v>
      </c>
      <c r="C1595" s="34">
        <v>10</v>
      </c>
      <c r="D1595" s="34">
        <v>2</v>
      </c>
      <c r="E1595" s="34">
        <v>1430000</v>
      </c>
      <c r="F1595" s="48" t="s">
        <v>1939</v>
      </c>
    </row>
    <row r="1596" spans="1:6" ht="12.75">
      <c r="A1596" s="54" t="s">
        <v>538</v>
      </c>
      <c r="B1596" s="34">
        <v>3</v>
      </c>
      <c r="C1596" s="34">
        <v>10</v>
      </c>
      <c r="D1596" s="34">
        <v>2</v>
      </c>
      <c r="E1596" s="34">
        <v>500000</v>
      </c>
      <c r="F1596" s="13" t="s">
        <v>1088</v>
      </c>
    </row>
    <row r="1597" spans="1:6" ht="12.75">
      <c r="A1597" s="54" t="s">
        <v>538</v>
      </c>
      <c r="B1597" s="34">
        <v>3</v>
      </c>
      <c r="C1597" s="34">
        <v>11</v>
      </c>
      <c r="D1597" s="34">
        <v>1</v>
      </c>
      <c r="E1597" s="34">
        <v>1000000</v>
      </c>
      <c r="F1597" s="48" t="s">
        <v>1939</v>
      </c>
    </row>
    <row r="1598" spans="1:6" ht="12.75">
      <c r="A1598" s="54" t="s">
        <v>284</v>
      </c>
      <c r="B1598" s="34">
        <v>3</v>
      </c>
      <c r="C1598" s="34">
        <v>11</v>
      </c>
      <c r="D1598" s="34">
        <v>1</v>
      </c>
      <c r="E1598" s="34">
        <v>278400</v>
      </c>
      <c r="F1598" s="48" t="s">
        <v>1940</v>
      </c>
    </row>
    <row r="1599" spans="1:6" ht="12.75">
      <c r="A1599" s="39" t="s">
        <v>565</v>
      </c>
      <c r="B1599" s="12">
        <v>6</v>
      </c>
      <c r="C1599" s="14">
        <v>2</v>
      </c>
      <c r="D1599" s="14">
        <v>10</v>
      </c>
      <c r="E1599" s="34">
        <v>74008</v>
      </c>
      <c r="F1599" s="39" t="s">
        <v>1089</v>
      </c>
    </row>
    <row r="1600" spans="1:6" ht="12.75">
      <c r="A1600" s="39" t="s">
        <v>1090</v>
      </c>
      <c r="B1600" s="12">
        <v>6</v>
      </c>
      <c r="C1600" s="14">
        <v>2</v>
      </c>
      <c r="D1600" s="14">
        <v>2</v>
      </c>
      <c r="E1600" s="34">
        <v>40832</v>
      </c>
      <c r="F1600" s="39" t="s">
        <v>1091</v>
      </c>
    </row>
    <row r="1601" spans="1:6" ht="12.75">
      <c r="A1601" s="39" t="s">
        <v>1092</v>
      </c>
      <c r="B1601" s="12">
        <v>6</v>
      </c>
      <c r="C1601" s="14">
        <v>2</v>
      </c>
      <c r="D1601" s="14">
        <v>101</v>
      </c>
      <c r="E1601" s="34">
        <v>275326</v>
      </c>
      <c r="F1601" s="39" t="s">
        <v>1093</v>
      </c>
    </row>
    <row r="1602" spans="1:6" ht="12.75">
      <c r="A1602" s="39" t="s">
        <v>1094</v>
      </c>
      <c r="B1602" s="12">
        <v>6</v>
      </c>
      <c r="C1602" s="14">
        <v>2</v>
      </c>
      <c r="D1602" s="14">
        <v>5</v>
      </c>
      <c r="E1602" s="34">
        <v>24679</v>
      </c>
      <c r="F1602" s="39" t="s">
        <v>1095</v>
      </c>
    </row>
    <row r="1603" spans="1:6" ht="12.75">
      <c r="A1603" s="39" t="s">
        <v>1096</v>
      </c>
      <c r="B1603" s="12">
        <v>6</v>
      </c>
      <c r="C1603" s="14">
        <v>2</v>
      </c>
      <c r="D1603" s="14">
        <v>20</v>
      </c>
      <c r="E1603" s="34">
        <v>108576</v>
      </c>
      <c r="F1603" s="39" t="s">
        <v>1097</v>
      </c>
    </row>
    <row r="1604" spans="1:6" ht="12.75">
      <c r="A1604" s="39" t="s">
        <v>1603</v>
      </c>
      <c r="B1604" s="12">
        <v>6</v>
      </c>
      <c r="C1604" s="14">
        <v>2</v>
      </c>
      <c r="D1604" s="14">
        <v>50</v>
      </c>
      <c r="E1604" s="34">
        <v>162400</v>
      </c>
      <c r="F1604" s="39" t="s">
        <v>1098</v>
      </c>
    </row>
    <row r="1605" spans="1:6" ht="12.75">
      <c r="A1605" s="39" t="s">
        <v>126</v>
      </c>
      <c r="B1605" s="12">
        <v>6</v>
      </c>
      <c r="C1605" s="14">
        <v>2</v>
      </c>
      <c r="D1605" s="14">
        <v>20</v>
      </c>
      <c r="E1605" s="34">
        <v>88856</v>
      </c>
      <c r="F1605" s="39" t="s">
        <v>1099</v>
      </c>
    </row>
    <row r="1606" spans="1:6" ht="12.75">
      <c r="A1606" s="39" t="s">
        <v>1100</v>
      </c>
      <c r="B1606" s="12">
        <v>6</v>
      </c>
      <c r="C1606" s="14">
        <v>2</v>
      </c>
      <c r="D1606" s="14">
        <v>6</v>
      </c>
      <c r="E1606" s="34">
        <v>32573</v>
      </c>
      <c r="F1606" s="39" t="s">
        <v>1101</v>
      </c>
    </row>
    <row r="1607" spans="1:6" ht="12.75">
      <c r="A1607" s="39" t="s">
        <v>575</v>
      </c>
      <c r="B1607" s="12">
        <v>6</v>
      </c>
      <c r="C1607" s="14">
        <v>2</v>
      </c>
      <c r="D1607" s="14">
        <v>15</v>
      </c>
      <c r="E1607" s="34">
        <v>80040</v>
      </c>
      <c r="F1607" s="39" t="s">
        <v>1102</v>
      </c>
    </row>
    <row r="1608" spans="1:6" ht="12.75">
      <c r="A1608" s="39" t="s">
        <v>567</v>
      </c>
      <c r="B1608" s="12">
        <v>6</v>
      </c>
      <c r="C1608" s="14">
        <v>2</v>
      </c>
      <c r="D1608" s="14">
        <v>86</v>
      </c>
      <c r="E1608" s="34">
        <v>21947</v>
      </c>
      <c r="F1608" s="39" t="s">
        <v>1103</v>
      </c>
    </row>
    <row r="1609" spans="1:6" ht="12.75">
      <c r="A1609" s="39" t="s">
        <v>1104</v>
      </c>
      <c r="B1609" s="12">
        <v>6</v>
      </c>
      <c r="C1609" s="14">
        <v>2</v>
      </c>
      <c r="D1609" s="14">
        <v>50</v>
      </c>
      <c r="E1609" s="34">
        <v>143840</v>
      </c>
      <c r="F1609" s="39" t="s">
        <v>1105</v>
      </c>
    </row>
    <row r="1610" spans="1:6" ht="12.75">
      <c r="A1610" s="39" t="s">
        <v>1106</v>
      </c>
      <c r="B1610" s="12">
        <v>6</v>
      </c>
      <c r="C1610" s="14">
        <v>2</v>
      </c>
      <c r="D1610" s="14">
        <v>20</v>
      </c>
      <c r="E1610" s="34">
        <v>32944</v>
      </c>
      <c r="F1610" s="39" t="s">
        <v>1107</v>
      </c>
    </row>
    <row r="1611" spans="1:6" ht="12.75">
      <c r="A1611" s="39" t="s">
        <v>1108</v>
      </c>
      <c r="B1611" s="12">
        <v>6</v>
      </c>
      <c r="C1611" s="14">
        <v>2</v>
      </c>
      <c r="D1611" s="14">
        <v>30</v>
      </c>
      <c r="E1611" s="34">
        <v>118320</v>
      </c>
      <c r="F1611" s="39" t="s">
        <v>1109</v>
      </c>
    </row>
    <row r="1612" spans="1:6" ht="12.75">
      <c r="A1612" s="39" t="s">
        <v>1110</v>
      </c>
      <c r="B1612" s="12">
        <v>6</v>
      </c>
      <c r="C1612" s="14">
        <v>2</v>
      </c>
      <c r="D1612" s="14">
        <v>30</v>
      </c>
      <c r="E1612" s="34">
        <v>240816</v>
      </c>
      <c r="F1612" s="39" t="s">
        <v>1111</v>
      </c>
    </row>
    <row r="1613" spans="1:6" ht="12.75">
      <c r="A1613" s="39" t="s">
        <v>1112</v>
      </c>
      <c r="B1613" s="12">
        <v>6</v>
      </c>
      <c r="C1613" s="14">
        <v>2</v>
      </c>
      <c r="D1613" s="14">
        <v>20</v>
      </c>
      <c r="E1613" s="34">
        <v>96280</v>
      </c>
      <c r="F1613" s="39" t="s">
        <v>1113</v>
      </c>
    </row>
    <row r="1614" spans="1:6" ht="12.75">
      <c r="A1614" s="39" t="s">
        <v>1114</v>
      </c>
      <c r="B1614" s="12">
        <v>6</v>
      </c>
      <c r="C1614" s="14">
        <v>2</v>
      </c>
      <c r="D1614" s="14">
        <v>10</v>
      </c>
      <c r="E1614" s="34">
        <v>45008</v>
      </c>
      <c r="F1614" s="39" t="s">
        <v>1115</v>
      </c>
    </row>
    <row r="1615" spans="1:6" ht="12.75">
      <c r="A1615" s="39" t="s">
        <v>1116</v>
      </c>
      <c r="B1615" s="12">
        <v>6</v>
      </c>
      <c r="C1615" s="14">
        <v>2</v>
      </c>
      <c r="D1615" s="14">
        <v>14</v>
      </c>
      <c r="E1615" s="51">
        <v>305799</v>
      </c>
      <c r="F1615" s="39" t="s">
        <v>1117</v>
      </c>
    </row>
    <row r="1616" spans="1:6" ht="12.75">
      <c r="A1616" s="39" t="s">
        <v>1118</v>
      </c>
      <c r="B1616" s="12">
        <v>6</v>
      </c>
      <c r="C1616" s="14">
        <v>2</v>
      </c>
      <c r="D1616" s="14">
        <v>10</v>
      </c>
      <c r="E1616" s="51">
        <v>107500</v>
      </c>
      <c r="F1616" s="39" t="s">
        <v>1119</v>
      </c>
    </row>
    <row r="1617" spans="1:6" ht="12.75">
      <c r="A1617" s="39" t="s">
        <v>1120</v>
      </c>
      <c r="B1617" s="12">
        <v>6</v>
      </c>
      <c r="C1617" s="14">
        <v>5</v>
      </c>
      <c r="D1617" s="14">
        <v>20</v>
      </c>
      <c r="E1617" s="51">
        <v>69345</v>
      </c>
      <c r="F1617" s="39" t="s">
        <v>1121</v>
      </c>
    </row>
    <row r="1618" spans="1:6" ht="12.75">
      <c r="A1618" s="39" t="s">
        <v>1122</v>
      </c>
      <c r="B1618" s="12">
        <v>6</v>
      </c>
      <c r="C1618" s="14">
        <v>5</v>
      </c>
      <c r="D1618" s="14">
        <v>100</v>
      </c>
      <c r="E1618" s="51">
        <v>75980</v>
      </c>
      <c r="F1618" s="39" t="s">
        <v>1123</v>
      </c>
    </row>
    <row r="1619" spans="1:6" ht="12.75">
      <c r="A1619" s="39" t="s">
        <v>2006</v>
      </c>
      <c r="B1619" s="12">
        <v>6</v>
      </c>
      <c r="C1619" s="14">
        <v>5</v>
      </c>
      <c r="D1619" s="14">
        <v>400</v>
      </c>
      <c r="E1619" s="51">
        <v>227824</v>
      </c>
      <c r="F1619" s="39" t="s">
        <v>1124</v>
      </c>
    </row>
    <row r="1620" spans="1:6" ht="12.75">
      <c r="A1620" s="39" t="s">
        <v>1543</v>
      </c>
      <c r="B1620" s="12">
        <v>6</v>
      </c>
      <c r="C1620" s="14">
        <v>5</v>
      </c>
      <c r="D1620" s="14">
        <v>1500</v>
      </c>
      <c r="E1620" s="34">
        <v>673380</v>
      </c>
      <c r="F1620" s="39" t="s">
        <v>1125</v>
      </c>
    </row>
    <row r="1621" spans="1:6" ht="12.75">
      <c r="A1621" s="39" t="s">
        <v>617</v>
      </c>
      <c r="B1621" s="12">
        <v>6</v>
      </c>
      <c r="C1621" s="14">
        <v>5</v>
      </c>
      <c r="D1621" s="14">
        <v>500</v>
      </c>
      <c r="E1621" s="34">
        <v>94540</v>
      </c>
      <c r="F1621" s="39" t="s">
        <v>1126</v>
      </c>
    </row>
    <row r="1622" spans="1:6" ht="12.75">
      <c r="A1622" s="39" t="s">
        <v>1127</v>
      </c>
      <c r="B1622" s="12">
        <v>6</v>
      </c>
      <c r="C1622" s="14">
        <v>5</v>
      </c>
      <c r="D1622" s="14">
        <v>1</v>
      </c>
      <c r="E1622" s="34">
        <v>50499</v>
      </c>
      <c r="F1622" s="39" t="s">
        <v>1128</v>
      </c>
    </row>
    <row r="1623" spans="1:6" ht="12.75">
      <c r="A1623" s="39" t="s">
        <v>1129</v>
      </c>
      <c r="B1623" s="12">
        <v>6</v>
      </c>
      <c r="C1623" s="14">
        <v>5</v>
      </c>
      <c r="D1623" s="14">
        <v>500</v>
      </c>
      <c r="E1623" s="34">
        <v>42920</v>
      </c>
      <c r="F1623" s="39" t="s">
        <v>1130</v>
      </c>
    </row>
    <row r="1624" spans="1:6" ht="12.75">
      <c r="A1624" s="39" t="s">
        <v>1131</v>
      </c>
      <c r="B1624" s="12">
        <v>6</v>
      </c>
      <c r="C1624" s="14">
        <v>5</v>
      </c>
      <c r="D1624" s="14">
        <v>50</v>
      </c>
      <c r="E1624" s="34">
        <v>194706</v>
      </c>
      <c r="F1624" s="39" t="s">
        <v>1132</v>
      </c>
    </row>
    <row r="1625" spans="1:6" ht="12.75">
      <c r="A1625" s="39" t="s">
        <v>1133</v>
      </c>
      <c r="B1625" s="12">
        <v>6</v>
      </c>
      <c r="C1625" s="14">
        <v>5</v>
      </c>
      <c r="D1625" s="14">
        <v>60</v>
      </c>
      <c r="E1625" s="34">
        <v>245062</v>
      </c>
      <c r="F1625" s="39" t="s">
        <v>1134</v>
      </c>
    </row>
    <row r="1626" spans="1:6" ht="12.75">
      <c r="A1626" s="39" t="s">
        <v>1718</v>
      </c>
      <c r="B1626" s="12">
        <v>6</v>
      </c>
      <c r="C1626" s="14">
        <v>5</v>
      </c>
      <c r="D1626" s="14">
        <v>100</v>
      </c>
      <c r="E1626" s="34">
        <v>52200</v>
      </c>
      <c r="F1626" s="39" t="s">
        <v>1135</v>
      </c>
    </row>
    <row r="1627" spans="1:6" ht="12.75">
      <c r="A1627" s="39" t="s">
        <v>1136</v>
      </c>
      <c r="B1627" s="12">
        <v>6</v>
      </c>
      <c r="C1627" s="14">
        <v>5</v>
      </c>
      <c r="D1627" s="14">
        <v>19</v>
      </c>
      <c r="E1627" s="34">
        <v>39694</v>
      </c>
      <c r="F1627" s="39" t="s">
        <v>1137</v>
      </c>
    </row>
    <row r="1628" spans="1:6" ht="12.75">
      <c r="A1628" s="39" t="s">
        <v>1620</v>
      </c>
      <c r="B1628" s="12">
        <v>6</v>
      </c>
      <c r="C1628" s="14">
        <v>5</v>
      </c>
      <c r="D1628" s="14">
        <v>20</v>
      </c>
      <c r="E1628" s="34">
        <v>24685</v>
      </c>
      <c r="F1628" s="39" t="s">
        <v>1138</v>
      </c>
    </row>
    <row r="1629" spans="1:6" ht="12.75">
      <c r="A1629" s="39" t="s">
        <v>652</v>
      </c>
      <c r="B1629" s="12">
        <v>6</v>
      </c>
      <c r="C1629" s="14">
        <v>5</v>
      </c>
      <c r="D1629" s="14">
        <v>20</v>
      </c>
      <c r="E1629" s="34">
        <v>68394</v>
      </c>
      <c r="F1629" s="39" t="s">
        <v>1139</v>
      </c>
    </row>
    <row r="1630" spans="1:6" ht="12.75">
      <c r="A1630" s="39" t="s">
        <v>1482</v>
      </c>
      <c r="B1630" s="12">
        <v>6</v>
      </c>
      <c r="C1630" s="14">
        <v>5</v>
      </c>
      <c r="D1630" s="14">
        <v>4</v>
      </c>
      <c r="E1630" s="34">
        <v>1372</v>
      </c>
      <c r="F1630" s="39" t="s">
        <v>1140</v>
      </c>
    </row>
    <row r="1631" spans="1:6" ht="12.75">
      <c r="A1631" s="39" t="s">
        <v>830</v>
      </c>
      <c r="B1631" s="12">
        <v>6</v>
      </c>
      <c r="C1631" s="14">
        <v>5</v>
      </c>
      <c r="D1631" s="14">
        <v>10</v>
      </c>
      <c r="E1631" s="34">
        <v>371200</v>
      </c>
      <c r="F1631" s="39" t="s">
        <v>1141</v>
      </c>
    </row>
    <row r="1632" spans="1:6" ht="12.75">
      <c r="A1632" s="39" t="s">
        <v>1142</v>
      </c>
      <c r="B1632" s="12">
        <v>6</v>
      </c>
      <c r="C1632" s="14">
        <v>5</v>
      </c>
      <c r="D1632" s="14">
        <v>1</v>
      </c>
      <c r="E1632" s="34">
        <v>127151</v>
      </c>
      <c r="F1632" s="39" t="s">
        <v>1143</v>
      </c>
    </row>
    <row r="1633" spans="1:6" ht="12.75">
      <c r="A1633" s="39" t="s">
        <v>611</v>
      </c>
      <c r="B1633" s="12">
        <v>6</v>
      </c>
      <c r="C1633" s="14">
        <v>5</v>
      </c>
      <c r="D1633" s="14">
        <v>50</v>
      </c>
      <c r="E1633" s="34">
        <v>662998</v>
      </c>
      <c r="F1633" s="39" t="s">
        <v>1144</v>
      </c>
    </row>
    <row r="1634" spans="1:6" ht="12.75">
      <c r="A1634" s="39" t="s">
        <v>613</v>
      </c>
      <c r="B1634" s="12">
        <v>6</v>
      </c>
      <c r="C1634" s="14">
        <v>5</v>
      </c>
      <c r="D1634" s="14">
        <v>20</v>
      </c>
      <c r="E1634" s="34">
        <v>357698</v>
      </c>
      <c r="F1634" s="39" t="s">
        <v>1145</v>
      </c>
    </row>
    <row r="1635" spans="1:6" ht="12.75">
      <c r="A1635" s="39" t="s">
        <v>7</v>
      </c>
      <c r="B1635" s="12">
        <v>6</v>
      </c>
      <c r="C1635" s="14">
        <v>5</v>
      </c>
      <c r="D1635" s="14">
        <v>20</v>
      </c>
      <c r="E1635" s="34">
        <v>113054</v>
      </c>
      <c r="F1635" s="39" t="s">
        <v>1146</v>
      </c>
    </row>
    <row r="1636" spans="1:6" ht="12.75">
      <c r="A1636" s="39" t="s">
        <v>1147</v>
      </c>
      <c r="B1636" s="12">
        <v>6</v>
      </c>
      <c r="C1636" s="14">
        <v>5</v>
      </c>
      <c r="D1636" s="14">
        <v>5</v>
      </c>
      <c r="E1636" s="34">
        <v>75116</v>
      </c>
      <c r="F1636" s="39" t="s">
        <v>1148</v>
      </c>
    </row>
    <row r="1637" spans="1:6" ht="12.75">
      <c r="A1637" s="39" t="s">
        <v>1655</v>
      </c>
      <c r="B1637" s="12">
        <v>6</v>
      </c>
      <c r="C1637" s="14">
        <v>5</v>
      </c>
      <c r="D1637" s="14">
        <v>5</v>
      </c>
      <c r="E1637" s="34">
        <v>42920</v>
      </c>
      <c r="F1637" s="39" t="s">
        <v>1149</v>
      </c>
    </row>
    <row r="1638" spans="1:6" ht="12.75">
      <c r="A1638" s="39" t="s">
        <v>1902</v>
      </c>
      <c r="B1638" s="12">
        <v>6</v>
      </c>
      <c r="C1638" s="14">
        <v>5</v>
      </c>
      <c r="D1638" s="14">
        <v>5</v>
      </c>
      <c r="E1638" s="34">
        <v>42920</v>
      </c>
      <c r="F1638" s="39" t="s">
        <v>1150</v>
      </c>
    </row>
    <row r="1639" spans="1:6" ht="12.75">
      <c r="A1639" s="39" t="s">
        <v>1974</v>
      </c>
      <c r="B1639" s="12">
        <v>6</v>
      </c>
      <c r="C1639" s="14">
        <v>5</v>
      </c>
      <c r="D1639" s="14">
        <v>200</v>
      </c>
      <c r="E1639" s="34">
        <v>522464</v>
      </c>
      <c r="F1639" s="39" t="s">
        <v>1151</v>
      </c>
    </row>
    <row r="1640" spans="1:6" ht="12.75">
      <c r="A1640" s="39" t="s">
        <v>1972</v>
      </c>
      <c r="B1640" s="12">
        <v>6</v>
      </c>
      <c r="C1640" s="14">
        <v>5</v>
      </c>
      <c r="D1640" s="14">
        <v>300</v>
      </c>
      <c r="E1640" s="34">
        <v>284664</v>
      </c>
      <c r="F1640" s="39" t="s">
        <v>1152</v>
      </c>
    </row>
    <row r="1641" spans="1:6" ht="12.75">
      <c r="A1641" s="39" t="s">
        <v>1153</v>
      </c>
      <c r="B1641" s="12">
        <v>6</v>
      </c>
      <c r="C1641" s="14">
        <v>5</v>
      </c>
      <c r="D1641" s="14">
        <v>100</v>
      </c>
      <c r="E1641" s="34">
        <v>109272</v>
      </c>
      <c r="F1641" s="39" t="s">
        <v>1154</v>
      </c>
    </row>
    <row r="1642" spans="1:6" ht="12.75">
      <c r="A1642" s="39" t="s">
        <v>1155</v>
      </c>
      <c r="B1642" s="12">
        <v>6</v>
      </c>
      <c r="C1642" s="14">
        <v>5</v>
      </c>
      <c r="D1642" s="14">
        <v>5</v>
      </c>
      <c r="E1642" s="34">
        <v>2250127</v>
      </c>
      <c r="F1642" s="39" t="s">
        <v>1156</v>
      </c>
    </row>
    <row r="1643" spans="1:6" ht="12.75">
      <c r="A1643" s="39" t="s">
        <v>509</v>
      </c>
      <c r="B1643" s="12">
        <v>6</v>
      </c>
      <c r="C1643" s="14">
        <v>5</v>
      </c>
      <c r="D1643" s="14">
        <v>2</v>
      </c>
      <c r="E1643" s="34">
        <v>1712455</v>
      </c>
      <c r="F1643" s="39" t="s">
        <v>1157</v>
      </c>
    </row>
    <row r="1644" spans="1:6" ht="12.75">
      <c r="A1644" s="39" t="s">
        <v>509</v>
      </c>
      <c r="B1644" s="12">
        <v>6</v>
      </c>
      <c r="C1644" s="14">
        <v>5</v>
      </c>
      <c r="D1644" s="14">
        <v>2</v>
      </c>
      <c r="E1644" s="34">
        <v>1169224</v>
      </c>
      <c r="F1644" s="39" t="s">
        <v>1158</v>
      </c>
    </row>
    <row r="1645" spans="1:6" ht="12.75">
      <c r="A1645" s="39" t="s">
        <v>509</v>
      </c>
      <c r="B1645" s="12">
        <v>6</v>
      </c>
      <c r="C1645" s="14">
        <v>5</v>
      </c>
      <c r="D1645" s="14">
        <v>10</v>
      </c>
      <c r="E1645" s="34">
        <v>3251932</v>
      </c>
      <c r="F1645" s="39" t="s">
        <v>1159</v>
      </c>
    </row>
    <row r="1646" spans="1:6" ht="12.75">
      <c r="A1646" s="39" t="s">
        <v>509</v>
      </c>
      <c r="B1646" s="12">
        <v>6</v>
      </c>
      <c r="C1646" s="14">
        <v>5</v>
      </c>
      <c r="D1646" s="14">
        <v>12</v>
      </c>
      <c r="E1646" s="34">
        <v>8332526</v>
      </c>
      <c r="F1646" s="39" t="s">
        <v>1160</v>
      </c>
    </row>
    <row r="1647" spans="1:6" ht="12.75">
      <c r="A1647" s="39" t="s">
        <v>609</v>
      </c>
      <c r="B1647" s="12">
        <v>6</v>
      </c>
      <c r="C1647" s="14">
        <v>5</v>
      </c>
      <c r="D1647" s="14">
        <v>300</v>
      </c>
      <c r="E1647" s="34">
        <v>3062400</v>
      </c>
      <c r="F1647" s="39" t="s">
        <v>1161</v>
      </c>
    </row>
    <row r="1648" spans="1:6" ht="12.75">
      <c r="A1648" s="39" t="s">
        <v>609</v>
      </c>
      <c r="B1648" s="12">
        <v>6</v>
      </c>
      <c r="C1648" s="14">
        <v>8</v>
      </c>
      <c r="D1648" s="14">
        <v>70</v>
      </c>
      <c r="E1648" s="34">
        <v>760194</v>
      </c>
      <c r="F1648" s="39" t="s">
        <v>1161</v>
      </c>
    </row>
    <row r="1649" spans="1:6" ht="12.75">
      <c r="A1649" s="39" t="s">
        <v>830</v>
      </c>
      <c r="B1649" s="12">
        <v>6</v>
      </c>
      <c r="C1649" s="14">
        <v>8</v>
      </c>
      <c r="D1649" s="14">
        <v>35</v>
      </c>
      <c r="E1649" s="34">
        <v>1189986</v>
      </c>
      <c r="F1649" s="39" t="s">
        <v>1162</v>
      </c>
    </row>
    <row r="1650" spans="1:6" ht="12.75">
      <c r="A1650" s="39" t="s">
        <v>617</v>
      </c>
      <c r="B1650" s="12">
        <v>6</v>
      </c>
      <c r="C1650" s="14">
        <v>8</v>
      </c>
      <c r="D1650" s="14">
        <v>497</v>
      </c>
      <c r="E1650" s="34">
        <v>99161</v>
      </c>
      <c r="F1650" s="39" t="s">
        <v>1126</v>
      </c>
    </row>
    <row r="1651" spans="1:6" ht="12.75">
      <c r="A1651" s="39" t="s">
        <v>1133</v>
      </c>
      <c r="B1651" s="12">
        <v>6</v>
      </c>
      <c r="C1651" s="14">
        <v>8</v>
      </c>
      <c r="D1651" s="14">
        <v>40</v>
      </c>
      <c r="E1651" s="34">
        <v>179986</v>
      </c>
      <c r="F1651" s="39" t="s">
        <v>1134</v>
      </c>
    </row>
    <row r="1652" spans="1:6" ht="12.75">
      <c r="A1652" s="39" t="s">
        <v>7</v>
      </c>
      <c r="B1652" s="12">
        <v>6</v>
      </c>
      <c r="C1652" s="14">
        <v>8</v>
      </c>
      <c r="D1652" s="14">
        <v>20</v>
      </c>
      <c r="E1652" s="34">
        <v>83984</v>
      </c>
      <c r="F1652" s="39" t="s">
        <v>1146</v>
      </c>
    </row>
    <row r="1653" spans="1:6" ht="12.75">
      <c r="A1653" s="39" t="s">
        <v>509</v>
      </c>
      <c r="B1653" s="12">
        <v>6</v>
      </c>
      <c r="C1653" s="14">
        <v>8</v>
      </c>
      <c r="D1653" s="14">
        <v>1</v>
      </c>
      <c r="E1653" s="34">
        <v>754802</v>
      </c>
      <c r="F1653" s="39" t="s">
        <v>1158</v>
      </c>
    </row>
    <row r="1654" spans="1:6" ht="12.75">
      <c r="A1654" s="39" t="s">
        <v>1163</v>
      </c>
      <c r="B1654" s="12">
        <v>6</v>
      </c>
      <c r="C1654" s="14">
        <v>8</v>
      </c>
      <c r="D1654" s="14">
        <v>1</v>
      </c>
      <c r="E1654" s="34">
        <v>267</v>
      </c>
      <c r="F1654" s="39" t="s">
        <v>1164</v>
      </c>
    </row>
    <row r="1655" spans="1:6" ht="12.75">
      <c r="A1655" s="39" t="s">
        <v>609</v>
      </c>
      <c r="B1655" s="12">
        <v>6</v>
      </c>
      <c r="C1655" s="14">
        <v>10</v>
      </c>
      <c r="D1655" s="14">
        <v>43</v>
      </c>
      <c r="E1655" s="34">
        <v>447274</v>
      </c>
      <c r="F1655" s="39" t="s">
        <v>1161</v>
      </c>
    </row>
    <row r="1656" spans="1:6" ht="12.75">
      <c r="A1656" s="39" t="s">
        <v>509</v>
      </c>
      <c r="B1656" s="12">
        <v>6</v>
      </c>
      <c r="C1656" s="14">
        <v>10</v>
      </c>
      <c r="D1656" s="14">
        <v>5</v>
      </c>
      <c r="E1656" s="34">
        <v>3256010</v>
      </c>
      <c r="F1656" s="39" t="s">
        <v>1160</v>
      </c>
    </row>
    <row r="1657" spans="1:6" ht="12.75">
      <c r="A1657" s="39" t="s">
        <v>511</v>
      </c>
      <c r="B1657" s="12">
        <v>6</v>
      </c>
      <c r="C1657" s="14">
        <v>10</v>
      </c>
      <c r="D1657" s="14">
        <v>1</v>
      </c>
      <c r="E1657" s="34">
        <v>60</v>
      </c>
      <c r="F1657" s="39" t="s">
        <v>1165</v>
      </c>
    </row>
    <row r="1658" spans="1:6" ht="12.75">
      <c r="A1658" s="39" t="s">
        <v>1543</v>
      </c>
      <c r="B1658" s="12">
        <v>6</v>
      </c>
      <c r="C1658" s="14">
        <v>11</v>
      </c>
      <c r="D1658" s="14">
        <v>500</v>
      </c>
      <c r="E1658" s="34">
        <v>324800</v>
      </c>
      <c r="F1658" s="39" t="s">
        <v>1166</v>
      </c>
    </row>
    <row r="1659" spans="1:6" ht="12.75">
      <c r="A1659" s="39" t="s">
        <v>1167</v>
      </c>
      <c r="B1659" s="12">
        <v>6</v>
      </c>
      <c r="C1659" s="14">
        <v>11</v>
      </c>
      <c r="D1659" s="14">
        <v>50</v>
      </c>
      <c r="E1659" s="34">
        <v>115014</v>
      </c>
      <c r="F1659" s="39" t="s">
        <v>1168</v>
      </c>
    </row>
    <row r="1660" spans="1:6" ht="12.75">
      <c r="A1660" s="39" t="s">
        <v>617</v>
      </c>
      <c r="B1660" s="12">
        <v>6</v>
      </c>
      <c r="C1660" s="14">
        <v>11</v>
      </c>
      <c r="D1660" s="14">
        <v>500</v>
      </c>
      <c r="E1660" s="34">
        <v>99760</v>
      </c>
      <c r="F1660" s="39" t="s">
        <v>1126</v>
      </c>
    </row>
    <row r="1661" spans="1:6" ht="12.75">
      <c r="A1661" s="39" t="s">
        <v>1129</v>
      </c>
      <c r="B1661" s="12">
        <v>6</v>
      </c>
      <c r="C1661" s="14">
        <v>11</v>
      </c>
      <c r="D1661" s="14">
        <v>1000</v>
      </c>
      <c r="E1661" s="34">
        <v>80040</v>
      </c>
      <c r="F1661" s="39" t="s">
        <v>1130</v>
      </c>
    </row>
    <row r="1662" spans="1:6" ht="12.75">
      <c r="A1662" s="39" t="s">
        <v>1131</v>
      </c>
      <c r="B1662" s="12">
        <v>6</v>
      </c>
      <c r="C1662" s="14">
        <v>11</v>
      </c>
      <c r="D1662" s="14">
        <v>50</v>
      </c>
      <c r="E1662" s="34">
        <v>204972</v>
      </c>
      <c r="F1662" s="39" t="s">
        <v>1169</v>
      </c>
    </row>
    <row r="1663" spans="1:6" ht="12.75">
      <c r="A1663" s="39" t="s">
        <v>644</v>
      </c>
      <c r="B1663" s="12">
        <v>6</v>
      </c>
      <c r="C1663" s="14">
        <v>11</v>
      </c>
      <c r="D1663" s="14">
        <v>20</v>
      </c>
      <c r="E1663" s="34">
        <v>25010</v>
      </c>
      <c r="F1663" s="39" t="s">
        <v>1170</v>
      </c>
    </row>
    <row r="1664" spans="1:6" ht="12.75">
      <c r="A1664" s="39" t="s">
        <v>1133</v>
      </c>
      <c r="B1664" s="12">
        <v>6</v>
      </c>
      <c r="C1664" s="14">
        <v>11</v>
      </c>
      <c r="D1664" s="14">
        <v>100</v>
      </c>
      <c r="E1664" s="34">
        <v>510052</v>
      </c>
      <c r="F1664" s="39" t="s">
        <v>1134</v>
      </c>
    </row>
    <row r="1665" spans="1:6" ht="12.75">
      <c r="A1665" s="39" t="s">
        <v>1702</v>
      </c>
      <c r="B1665" s="12">
        <v>6</v>
      </c>
      <c r="C1665" s="14">
        <v>11</v>
      </c>
      <c r="D1665" s="14">
        <v>100</v>
      </c>
      <c r="E1665" s="34">
        <v>54984</v>
      </c>
      <c r="F1665" s="39" t="s">
        <v>1171</v>
      </c>
    </row>
    <row r="1666" spans="1:6" ht="12.75">
      <c r="A1666" s="39" t="s">
        <v>1718</v>
      </c>
      <c r="B1666" s="12">
        <v>6</v>
      </c>
      <c r="C1666" s="14">
        <v>11</v>
      </c>
      <c r="D1666" s="14">
        <v>100</v>
      </c>
      <c r="E1666" s="34">
        <v>49996</v>
      </c>
      <c r="F1666" s="39" t="s">
        <v>1135</v>
      </c>
    </row>
    <row r="1667" spans="1:6" ht="12.75">
      <c r="A1667" s="39" t="s">
        <v>1620</v>
      </c>
      <c r="B1667" s="12">
        <v>6</v>
      </c>
      <c r="C1667" s="14">
        <v>11</v>
      </c>
      <c r="D1667" s="14">
        <v>50</v>
      </c>
      <c r="E1667" s="34">
        <v>59972</v>
      </c>
      <c r="F1667" s="39" t="s">
        <v>1172</v>
      </c>
    </row>
    <row r="1668" spans="1:6" ht="12.75">
      <c r="A1668" s="39" t="s">
        <v>652</v>
      </c>
      <c r="B1668" s="12">
        <v>6</v>
      </c>
      <c r="C1668" s="14">
        <v>11</v>
      </c>
      <c r="D1668" s="14">
        <v>20</v>
      </c>
      <c r="E1668" s="34">
        <v>38999</v>
      </c>
      <c r="F1668" s="39" t="s">
        <v>1139</v>
      </c>
    </row>
    <row r="1669" spans="1:6" ht="12.75">
      <c r="A1669" s="39" t="s">
        <v>1173</v>
      </c>
      <c r="B1669" s="12">
        <v>6</v>
      </c>
      <c r="C1669" s="14">
        <v>11</v>
      </c>
      <c r="D1669" s="14">
        <v>40</v>
      </c>
      <c r="E1669" s="34">
        <v>50019</v>
      </c>
      <c r="F1669" s="39" t="s">
        <v>1174</v>
      </c>
    </row>
    <row r="1670" spans="1:6" ht="12.75">
      <c r="A1670" s="39" t="s">
        <v>1175</v>
      </c>
      <c r="B1670" s="12">
        <v>6</v>
      </c>
      <c r="C1670" s="14">
        <v>11</v>
      </c>
      <c r="D1670" s="14">
        <v>50</v>
      </c>
      <c r="E1670" s="34">
        <v>47502</v>
      </c>
      <c r="F1670" s="39" t="s">
        <v>1176</v>
      </c>
    </row>
    <row r="1671" spans="1:6" ht="12.75">
      <c r="A1671" s="39" t="s">
        <v>609</v>
      </c>
      <c r="B1671" s="12">
        <v>6</v>
      </c>
      <c r="C1671" s="14">
        <v>11</v>
      </c>
      <c r="D1671" s="14">
        <v>200</v>
      </c>
      <c r="E1671" s="34">
        <v>2171984</v>
      </c>
      <c r="F1671" s="39" t="s">
        <v>1177</v>
      </c>
    </row>
    <row r="1672" spans="1:6" ht="12.75">
      <c r="A1672" s="39" t="s">
        <v>703</v>
      </c>
      <c r="B1672" s="12">
        <v>6</v>
      </c>
      <c r="C1672" s="14">
        <v>11</v>
      </c>
      <c r="D1672" s="14">
        <v>20</v>
      </c>
      <c r="E1672" s="34">
        <v>81989</v>
      </c>
      <c r="F1672" s="39" t="s">
        <v>1178</v>
      </c>
    </row>
    <row r="1673" spans="1:6" ht="12.75">
      <c r="A1673" s="39" t="s">
        <v>1153</v>
      </c>
      <c r="B1673" s="12">
        <v>6</v>
      </c>
      <c r="C1673" s="14">
        <v>11</v>
      </c>
      <c r="D1673" s="14">
        <v>60</v>
      </c>
      <c r="E1673" s="34">
        <v>68974</v>
      </c>
      <c r="F1673" s="39" t="s">
        <v>1154</v>
      </c>
    </row>
    <row r="1674" spans="1:6" ht="12.75">
      <c r="A1674" s="39" t="s">
        <v>7</v>
      </c>
      <c r="B1674" s="12">
        <v>6</v>
      </c>
      <c r="C1674" s="14">
        <v>11</v>
      </c>
      <c r="D1674" s="14">
        <v>50</v>
      </c>
      <c r="E1674" s="34">
        <v>244992</v>
      </c>
      <c r="F1674" s="39" t="s">
        <v>1179</v>
      </c>
    </row>
    <row r="1675" spans="1:6" ht="12.75">
      <c r="A1675" s="39" t="s">
        <v>113</v>
      </c>
      <c r="B1675" s="12">
        <v>6</v>
      </c>
      <c r="C1675" s="14">
        <v>11</v>
      </c>
      <c r="D1675" s="14">
        <v>1000</v>
      </c>
      <c r="E1675" s="34">
        <v>99760</v>
      </c>
      <c r="F1675" s="39" t="s">
        <v>1180</v>
      </c>
    </row>
    <row r="1676" spans="1:6" ht="12.75">
      <c r="A1676" s="39" t="s">
        <v>1181</v>
      </c>
      <c r="B1676" s="12">
        <v>6</v>
      </c>
      <c r="C1676" s="14">
        <v>11</v>
      </c>
      <c r="D1676" s="14">
        <v>2</v>
      </c>
      <c r="E1676" s="34">
        <v>2508521</v>
      </c>
      <c r="F1676" s="39" t="s">
        <v>1182</v>
      </c>
    </row>
    <row r="1677" spans="1:6" ht="12.75">
      <c r="A1677" s="72" t="s">
        <v>1183</v>
      </c>
      <c r="B1677" s="12">
        <v>6</v>
      </c>
      <c r="C1677" s="12">
        <v>12</v>
      </c>
      <c r="D1677" s="12">
        <v>25</v>
      </c>
      <c r="E1677" s="34">
        <v>625000</v>
      </c>
      <c r="F1677" s="9" t="s">
        <v>1184</v>
      </c>
    </row>
    <row r="1678" spans="1:6" ht="12.75">
      <c r="A1678" s="54" t="s">
        <v>1185</v>
      </c>
      <c r="B1678" s="12">
        <v>6</v>
      </c>
      <c r="C1678" s="12">
        <v>12</v>
      </c>
      <c r="D1678" s="14">
        <v>198</v>
      </c>
      <c r="E1678" s="34">
        <v>108900</v>
      </c>
      <c r="F1678" s="35" t="s">
        <v>1123</v>
      </c>
    </row>
    <row r="1679" spans="1:6" ht="12.75">
      <c r="A1679" s="13" t="s">
        <v>617</v>
      </c>
      <c r="B1679" s="12">
        <v>6</v>
      </c>
      <c r="C1679" s="12">
        <v>12</v>
      </c>
      <c r="D1679" s="73">
        <v>1000</v>
      </c>
      <c r="E1679" s="34">
        <v>150000</v>
      </c>
      <c r="F1679" s="18" t="s">
        <v>1186</v>
      </c>
    </row>
    <row r="1680" spans="1:6" ht="12.75">
      <c r="A1680" s="13" t="s">
        <v>1187</v>
      </c>
      <c r="B1680" s="12">
        <v>6</v>
      </c>
      <c r="C1680" s="12">
        <v>12</v>
      </c>
      <c r="D1680" s="73">
        <v>8</v>
      </c>
      <c r="E1680" s="34">
        <v>480000</v>
      </c>
      <c r="F1680" s="18" t="s">
        <v>1188</v>
      </c>
    </row>
    <row r="1681" spans="1:6" ht="12.75">
      <c r="A1681" s="13" t="s">
        <v>1831</v>
      </c>
      <c r="B1681" s="12">
        <v>6</v>
      </c>
      <c r="C1681" s="12">
        <v>12</v>
      </c>
      <c r="D1681" s="73">
        <v>49</v>
      </c>
      <c r="E1681" s="34">
        <v>200900</v>
      </c>
      <c r="F1681" s="18" t="s">
        <v>1189</v>
      </c>
    </row>
    <row r="1682" spans="1:6" ht="12.75">
      <c r="A1682" s="39" t="s">
        <v>1620</v>
      </c>
      <c r="B1682" s="12">
        <v>6</v>
      </c>
      <c r="C1682" s="12">
        <v>12</v>
      </c>
      <c r="D1682" s="73">
        <v>50</v>
      </c>
      <c r="E1682" s="34">
        <v>60000</v>
      </c>
      <c r="F1682" s="18" t="s">
        <v>1190</v>
      </c>
    </row>
    <row r="1683" spans="1:6" ht="12.75">
      <c r="A1683" s="13" t="s">
        <v>830</v>
      </c>
      <c r="B1683" s="12">
        <v>6</v>
      </c>
      <c r="C1683" s="12">
        <v>12</v>
      </c>
      <c r="D1683" s="73">
        <v>6</v>
      </c>
      <c r="E1683" s="34">
        <v>180000</v>
      </c>
      <c r="F1683" s="18" t="s">
        <v>1191</v>
      </c>
    </row>
    <row r="1684" spans="1:6" ht="12.75">
      <c r="A1684" s="13" t="s">
        <v>609</v>
      </c>
      <c r="B1684" s="12">
        <v>6</v>
      </c>
      <c r="C1684" s="12">
        <v>12</v>
      </c>
      <c r="D1684" s="73">
        <v>60</v>
      </c>
      <c r="E1684" s="34">
        <v>660000</v>
      </c>
      <c r="F1684" s="18" t="s">
        <v>1192</v>
      </c>
    </row>
    <row r="1685" spans="1:6" ht="12.75">
      <c r="A1685" s="13" t="s">
        <v>511</v>
      </c>
      <c r="B1685" s="12">
        <v>6</v>
      </c>
      <c r="C1685" s="12">
        <v>12</v>
      </c>
      <c r="D1685" s="73">
        <v>4</v>
      </c>
      <c r="E1685" s="34">
        <v>240000</v>
      </c>
      <c r="F1685" s="39" t="s">
        <v>1193</v>
      </c>
    </row>
    <row r="1686" spans="1:6" ht="12.75">
      <c r="A1686" s="13" t="s">
        <v>1662</v>
      </c>
      <c r="B1686" s="12">
        <v>6</v>
      </c>
      <c r="C1686" s="12">
        <v>12</v>
      </c>
      <c r="D1686" s="73">
        <v>20</v>
      </c>
      <c r="E1686" s="34">
        <v>82000</v>
      </c>
      <c r="F1686" s="39" t="s">
        <v>1178</v>
      </c>
    </row>
    <row r="1687" spans="1:6" ht="12.75">
      <c r="A1687" s="39" t="s">
        <v>7</v>
      </c>
      <c r="B1687" s="12">
        <v>6</v>
      </c>
      <c r="C1687" s="12">
        <v>12</v>
      </c>
      <c r="D1687" s="73">
        <v>20</v>
      </c>
      <c r="E1687" s="34">
        <v>98000</v>
      </c>
      <c r="F1687" s="39" t="s">
        <v>1194</v>
      </c>
    </row>
    <row r="1688" spans="1:6" ht="12.75">
      <c r="A1688" s="54" t="s">
        <v>509</v>
      </c>
      <c r="B1688" s="12">
        <v>6</v>
      </c>
      <c r="C1688" s="12">
        <v>12</v>
      </c>
      <c r="D1688" s="14">
        <v>1</v>
      </c>
      <c r="E1688" s="34">
        <v>650000</v>
      </c>
      <c r="F1688" s="39" t="s">
        <v>1195</v>
      </c>
    </row>
    <row r="1689" spans="1:6" ht="12.75">
      <c r="A1689" s="54" t="s">
        <v>1196</v>
      </c>
      <c r="B1689" s="12">
        <v>6</v>
      </c>
      <c r="C1689" s="14">
        <v>12</v>
      </c>
      <c r="D1689" s="14">
        <v>3</v>
      </c>
      <c r="E1689" s="34">
        <v>661200</v>
      </c>
      <c r="F1689" s="39" t="s">
        <v>1197</v>
      </c>
    </row>
    <row r="1690" spans="1:6" ht="12.75">
      <c r="A1690" s="54" t="s">
        <v>1198</v>
      </c>
      <c r="B1690" s="12">
        <v>6</v>
      </c>
      <c r="C1690" s="14">
        <v>12</v>
      </c>
      <c r="D1690" s="14">
        <v>3</v>
      </c>
      <c r="E1690" s="34">
        <v>8226360</v>
      </c>
      <c r="F1690" s="39" t="s">
        <v>1199</v>
      </c>
    </row>
    <row r="1691" spans="1:6" ht="12.75">
      <c r="A1691" s="54" t="s">
        <v>1200</v>
      </c>
      <c r="B1691" s="12">
        <v>6</v>
      </c>
      <c r="C1691" s="14">
        <v>12</v>
      </c>
      <c r="D1691" s="14">
        <v>100</v>
      </c>
      <c r="E1691" s="34">
        <v>2900000</v>
      </c>
      <c r="F1691" s="39" t="s">
        <v>1201</v>
      </c>
    </row>
    <row r="1692" spans="1:6" ht="12.75">
      <c r="A1692" s="54" t="s">
        <v>1202</v>
      </c>
      <c r="B1692" s="12">
        <v>6</v>
      </c>
      <c r="C1692" s="14">
        <v>12</v>
      </c>
      <c r="D1692" s="14">
        <v>65</v>
      </c>
      <c r="E1692" s="34">
        <v>2080000</v>
      </c>
      <c r="F1692" s="39" t="s">
        <v>1203</v>
      </c>
    </row>
  </sheetData>
  <sheetProtection/>
  <hyperlinks>
    <hyperlink ref="A1171" r:id="rId1" tooltip="Consultar este código" display="javascript:consultar_cubs('1.47.3.6.8')"/>
  </hyperlinks>
  <printOptions/>
  <pageMargins left="0.75" right="0.75" top="1" bottom="1" header="0" footer="0"/>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ACJustinicoT</dc:creator>
  <cp:keywords/>
  <dc:description/>
  <cp:lastModifiedBy>HALeonC</cp:lastModifiedBy>
  <dcterms:created xsi:type="dcterms:W3CDTF">2009-07-07T17:43:42Z</dcterms:created>
  <dcterms:modified xsi:type="dcterms:W3CDTF">2009-12-29T16:11:36Z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