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comments2.xml><?xml version="1.0" encoding="utf-8"?>
<comments xmlns="http://schemas.openxmlformats.org/spreadsheetml/2006/main">
  <authors>
    <author>Miryam Soler Ramirez</author>
  </authors>
  <commentList>
    <comment ref="D46" authorId="0">
      <text>
        <r>
          <rPr>
            <b/>
            <sz val="9"/>
            <rFont val="Tahoma"/>
            <family val="2"/>
          </rPr>
          <t>Miryam Soler Ramirez:</t>
        </r>
        <r>
          <rPr>
            <sz val="9"/>
            <rFont val="Tahoma"/>
            <family val="2"/>
          </rPr>
          <t xml:space="preserve">
</t>
        </r>
        <r>
          <rPr>
            <sz val="7"/>
            <rFont val="Arial"/>
            <family val="2"/>
          </rPr>
          <t>Se redujo $2.415.000, por anulación obligación, se cancelo vigencia expirada en Oct/2014</t>
        </r>
      </text>
    </comment>
  </commentList>
</comments>
</file>

<file path=xl/sharedStrings.xml><?xml version="1.0" encoding="utf-8"?>
<sst xmlns="http://schemas.openxmlformats.org/spreadsheetml/2006/main" count="527" uniqueCount="201">
  <si>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</si>
  <si>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</si>
  <si>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</si>
  <si>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</si>
  <si>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</si>
  <si>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</si>
  <si>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</si>
  <si>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</si>
  <si>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</si>
  <si>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</si>
  <si>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</si>
  <si>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</si>
  <si>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</si>
  <si>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</si>
  <si>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</si>
  <si>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</si>
  <si>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</si>
  <si>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</si>
  <si>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</si>
  <si>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</si>
  <si>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</si>
  <si>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</si>
  <si>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</si>
  <si>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</si>
  <si>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</si>
  <si>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</si>
  <si>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</si>
  <si>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</si>
  <si>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</si>
  <si>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</si>
  <si>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</si>
  <si>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</si>
  <si>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</si>
  <si>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</si>
  <si>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</si>
  <si>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</si>
  <si>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</si>
  <si>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</si>
  <si>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</si>
  <si>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</si>
  <si>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</si>
  <si>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</si>
  <si>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</si>
  <si>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</si>
  <si>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</si>
  <si>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</si>
  <si>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</si>
  <si>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</si>
  <si>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</si>
  <si>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</si>
  <si>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</si>
  <si>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</si>
  <si>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</si>
  <si>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</si>
  <si>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</si>
  <si>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</si>
  <si>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</si>
  <si>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</si>
  <si>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</si>
  <si>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</si>
  <si>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</si>
  <si>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</si>
  <si>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</si>
  <si>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</si>
  <si>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</si>
  <si>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</si>
  <si>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</si>
  <si>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</si>
  <si>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</si>
  <si>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</si>
  <si>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</si>
  <si>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</si>
  <si>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</si>
  <si>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</si>
  <si>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</si>
  <si>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</si>
  <si>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</si>
  <si>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</si>
  <si>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</si>
  <si>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</si>
  <si>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</si>
  <si>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</si>
  <si>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</si>
  <si>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</si>
  <si>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</si>
  <si>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</si>
  <si>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</si>
  <si>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</si>
  <si>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</si>
  <si>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</si>
  <si>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</si>
  <si>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</si>
  <si>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</si>
  <si>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</si>
  <si>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</si>
  <si>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</si>
  <si>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</si>
  <si>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</si>
  <si>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</si>
  <si>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</si>
  <si>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</si>
  <si>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</si>
  <si>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</si>
  <si>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</si>
  <si>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</si>
  <si>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</si>
  <si>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</si>
  <si>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</si>
  <si>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</si>
  <si>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</si>
  <si>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</si>
  <si>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</si>
  <si>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</si>
  <si>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</si>
  <si>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</si>
  <si>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</si>
  <si>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</si>
  <si>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</si>
  <si>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</si>
  <si>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</si>
  <si>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</si>
  <si>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</si>
  <si>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</si>
  <si>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</si>
  <si>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</si>
  <si>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</si>
  <si>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</si>
  <si>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</si>
  <si>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</si>
  <si>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</si>
  <si>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</si>
  <si>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</si>
  <si>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</si>
  <si>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</si>
  <si>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</si>
  <si>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</si>
  <si>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</si>
  <si>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</si>
  <si>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</si>
  <si>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</si>
  <si>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</si>
  <si>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</si>
  <si>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</si>
  <si>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</si>
  <si>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</si>
  <si>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</si>
  <si>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</si>
  <si>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</si>
  <si>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</si>
  <si>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</si>
  <si>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</si>
  <si>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</si>
  <si>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</si>
  <si>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</si>
  <si>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</si>
  <si>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</si>
  <si>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</si>
  <si>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</si>
  <si>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</si>
  <si>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</si>
  <si>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</si>
  <si>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</si>
  <si>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</si>
  <si>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</si>
  <si>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</si>
  <si>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</si>
  <si>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</si>
  <si>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</si>
  <si>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</si>
  <si>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</si>
  <si>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</si>
  <si>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</si>
  <si>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</si>
  <si>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</si>
  <si>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</si>
  <si>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</si>
  <si>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</si>
  <si>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</si>
  <si>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</si>
  <si>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</si>
  <si>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</si>
  <si>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</si>
  <si>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</si>
  <si>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</si>
  <si>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</si>
  <si>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</si>
  <si>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</si>
  <si>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</si>
  <si>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</si>
  <si>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</si>
  <si>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</si>
  <si>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</si>
  <si>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</si>
  <si>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</si>
  <si>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</si>
  <si>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C-310-1000-2</t>
  </si>
  <si>
    <t>ACTUALIZACION DE ESTUDIOS Y ENCUESTAS DE PROPOSITOS MULTIPLES - PAGOS PASIVOS EXIGIBLES VIGENCIA EXPIRADA</t>
  </si>
  <si>
    <t>Diciembre - Vigencia 2014</t>
  </si>
  <si>
    <t>Diciembre- Vigencia 2014</t>
  </si>
  <si>
    <t xml:space="preserve">NOTA: Se libera CXP, por valor de $10.000.000- rubro 204-11-2, por reintegro a  la Dirección del Tesoro Nacional). </t>
  </si>
  <si>
    <t xml:space="preserve">Elaboro: MSR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</si>
</sst>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left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0" borderId="15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3" fontId="4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 horizontal="left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1311.73973</v>
          </cell>
          <cell r="F13">
            <v>881.2318</v>
          </cell>
          <cell r="G13">
            <v>1930.50793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-1.4704300000000001</v>
          </cell>
          <cell r="Q13">
            <v>0</v>
          </cell>
          <cell r="R13">
            <v>0</v>
          </cell>
          <cell r="S13">
            <v>1270.06</v>
          </cell>
          <cell r="T13">
            <v>1836.4162000000001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1.312</v>
          </cell>
          <cell r="AD13">
            <v>0</v>
          </cell>
          <cell r="AE13">
            <v>0</v>
          </cell>
          <cell r="AF13">
            <v>1270.06</v>
          </cell>
          <cell r="AG13">
            <v>1836.4162000000001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1.312</v>
          </cell>
          <cell r="AQ13">
            <v>0</v>
          </cell>
          <cell r="AR13">
            <v>0</v>
          </cell>
          <cell r="AS13">
            <v>1270.06</v>
          </cell>
          <cell r="AT13">
            <v>1836.2930000000001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B13">
            <v>0</v>
          </cell>
          <cell r="BC13">
            <v>1.312</v>
          </cell>
          <cell r="BD13">
            <v>0</v>
          </cell>
          <cell r="BE13">
            <v>0</v>
          </cell>
          <cell r="BF13">
            <v>1270.06</v>
          </cell>
          <cell r="BG13">
            <v>1836.2930000000001</v>
          </cell>
        </row>
        <row r="14">
          <cell r="D14">
            <v>143950</v>
          </cell>
          <cell r="E14">
            <v>569.885</v>
          </cell>
          <cell r="F14">
            <v>2073.26384</v>
          </cell>
          <cell r="G14">
            <v>142446.62116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-2.4091199999999997</v>
          </cell>
          <cell r="Q14">
            <v>-1.8099100000000001</v>
          </cell>
          <cell r="R14">
            <v>0</v>
          </cell>
          <cell r="S14">
            <v>0</v>
          </cell>
          <cell r="T14">
            <v>142446.62116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355.12909</v>
          </cell>
          <cell r="G15">
            <v>15384.87091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27.908189999999998</v>
          </cell>
          <cell r="Q15">
            <v>0</v>
          </cell>
          <cell r="R15">
            <v>0</v>
          </cell>
          <cell r="S15">
            <v>0</v>
          </cell>
          <cell r="T15">
            <v>11699.334910000001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232.268</v>
          </cell>
          <cell r="AD15">
            <v>0</v>
          </cell>
          <cell r="AE15">
            <v>0.908</v>
          </cell>
          <cell r="AF15">
            <v>0</v>
          </cell>
          <cell r="AG15">
            <v>11699.334910000001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232.268</v>
          </cell>
          <cell r="AQ15">
            <v>0</v>
          </cell>
          <cell r="AR15">
            <v>0.908</v>
          </cell>
          <cell r="AS15">
            <v>0</v>
          </cell>
          <cell r="AT15">
            <v>11699.334910000001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232.268</v>
          </cell>
          <cell r="BD15">
            <v>0</v>
          </cell>
          <cell r="BE15">
            <v>0.908</v>
          </cell>
          <cell r="BF15">
            <v>0</v>
          </cell>
          <cell r="BG15">
            <v>11699.334910000001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863.65351</v>
          </cell>
          <cell r="G20">
            <v>1136.34649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2000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9600</v>
          </cell>
          <cell r="F23">
            <v>11590.8</v>
          </cell>
          <cell r="G23">
            <v>5009.2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-1014.8</v>
          </cell>
          <cell r="Q23">
            <v>0</v>
          </cell>
          <cell r="R23">
            <v>0</v>
          </cell>
          <cell r="S23">
            <v>-94.4192</v>
          </cell>
          <cell r="T23">
            <v>4914.7807999999995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4985.2</v>
          </cell>
          <cell r="AC23">
            <v>0</v>
          </cell>
          <cell r="AD23">
            <v>0</v>
          </cell>
          <cell r="AE23">
            <v>19.5808</v>
          </cell>
          <cell r="AF23">
            <v>-90</v>
          </cell>
          <cell r="AG23">
            <v>4914.7807999999995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4895.2</v>
          </cell>
          <cell r="AQ23">
            <v>0</v>
          </cell>
          <cell r="AR23">
            <v>19.5808</v>
          </cell>
          <cell r="AS23">
            <v>0</v>
          </cell>
          <cell r="AT23">
            <v>4914.7807999999995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4895.2</v>
          </cell>
          <cell r="BD23">
            <v>0</v>
          </cell>
          <cell r="BE23">
            <v>19.5808</v>
          </cell>
          <cell r="BF23">
            <v>0</v>
          </cell>
          <cell r="BG23">
            <v>4914.7807999999995</v>
          </cell>
        </row>
        <row r="25">
          <cell r="D25">
            <v>45000</v>
          </cell>
          <cell r="E25">
            <v>0</v>
          </cell>
          <cell r="F25">
            <v>13856.203</v>
          </cell>
          <cell r="G25">
            <v>31143.797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76</v>
          </cell>
          <cell r="Q25">
            <v>0</v>
          </cell>
          <cell r="R25">
            <v>0</v>
          </cell>
          <cell r="S25">
            <v>4889.8257</v>
          </cell>
          <cell r="T25">
            <v>23965.8257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6.58992</v>
          </cell>
          <cell r="AD25">
            <v>0</v>
          </cell>
          <cell r="AE25">
            <v>30.00674</v>
          </cell>
          <cell r="AF25">
            <v>4929.22904</v>
          </cell>
          <cell r="AG25">
            <v>23965.8257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1647.479</v>
          </cell>
          <cell r="AP25">
            <v>4473.13192</v>
          </cell>
          <cell r="AQ25">
            <v>3035.144</v>
          </cell>
          <cell r="AR25">
            <v>3245.2677400000002</v>
          </cell>
          <cell r="AS25">
            <v>5209.12404</v>
          </cell>
          <cell r="AT25">
            <v>17610.146699999998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6120.61092</v>
          </cell>
          <cell r="BD25">
            <v>3035.144</v>
          </cell>
          <cell r="BE25">
            <v>3245.2677400000002</v>
          </cell>
          <cell r="BF25">
            <v>2528.8030400000002</v>
          </cell>
          <cell r="BG25">
            <v>14929.8257</v>
          </cell>
        </row>
        <row r="26">
          <cell r="D26">
            <v>3500</v>
          </cell>
          <cell r="E26">
            <v>0</v>
          </cell>
          <cell r="F26">
            <v>1005.088</v>
          </cell>
          <cell r="G26">
            <v>2494.912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598.119</v>
          </cell>
          <cell r="P26">
            <v>0</v>
          </cell>
          <cell r="Q26">
            <v>0</v>
          </cell>
          <cell r="R26">
            <v>0</v>
          </cell>
          <cell r="S26">
            <v>-559.47271</v>
          </cell>
          <cell r="T26">
            <v>1949.3832899999998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598.119</v>
          </cell>
          <cell r="AC26">
            <v>0</v>
          </cell>
          <cell r="AD26">
            <v>0</v>
          </cell>
          <cell r="AE26">
            <v>0</v>
          </cell>
          <cell r="AF26">
            <v>-545.5287099999999</v>
          </cell>
          <cell r="AG26">
            <v>1949.3832899999998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598.119</v>
          </cell>
          <cell r="AP26">
            <v>0</v>
          </cell>
          <cell r="AQ26">
            <v>0</v>
          </cell>
          <cell r="AR26">
            <v>0</v>
          </cell>
          <cell r="AS26">
            <v>-545.5287099999999</v>
          </cell>
          <cell r="AT26">
            <v>1949.3832899999998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598.119</v>
          </cell>
          <cell r="BC26">
            <v>0</v>
          </cell>
          <cell r="BD26">
            <v>0</v>
          </cell>
          <cell r="BE26">
            <v>0</v>
          </cell>
          <cell r="BF26">
            <v>-545.5287099999999</v>
          </cell>
          <cell r="BG26">
            <v>1949.3832899999998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-2139.76054</v>
          </cell>
          <cell r="T27">
            <v>7831.199999999998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31.2</v>
          </cell>
          <cell r="AD27">
            <v>0</v>
          </cell>
          <cell r="AE27">
            <v>0</v>
          </cell>
          <cell r="AF27">
            <v>0</v>
          </cell>
          <cell r="AG27">
            <v>7831.2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31.2</v>
          </cell>
          <cell r="AQ27">
            <v>0</v>
          </cell>
          <cell r="AR27">
            <v>0</v>
          </cell>
          <cell r="AS27">
            <v>0</v>
          </cell>
          <cell r="AT27">
            <v>7831.2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31.2</v>
          </cell>
          <cell r="BD27">
            <v>0</v>
          </cell>
          <cell r="BE27">
            <v>0</v>
          </cell>
          <cell r="BF27">
            <v>0</v>
          </cell>
          <cell r="BG27">
            <v>7831.2</v>
          </cell>
        </row>
        <row r="28">
          <cell r="D28">
            <v>30000</v>
          </cell>
          <cell r="E28">
            <v>21000</v>
          </cell>
          <cell r="F28">
            <v>22539.62642</v>
          </cell>
          <cell r="G28">
            <v>28460.37358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-21436.42968</v>
          </cell>
          <cell r="Q28">
            <v>2008</v>
          </cell>
          <cell r="R28">
            <v>0</v>
          </cell>
          <cell r="S28">
            <v>-1227.74572</v>
          </cell>
          <cell r="T28">
            <v>23120.62786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10594.5</v>
          </cell>
          <cell r="AC28">
            <v>46.28586</v>
          </cell>
          <cell r="AD28">
            <v>0</v>
          </cell>
          <cell r="AE28">
            <v>42.378</v>
          </cell>
          <cell r="AF28">
            <v>866</v>
          </cell>
          <cell r="AG28">
            <v>23120.62786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11571.464</v>
          </cell>
          <cell r="AP28">
            <v>10640.78586</v>
          </cell>
          <cell r="AQ28">
            <v>0</v>
          </cell>
          <cell r="AR28">
            <v>42.378</v>
          </cell>
          <cell r="AS28">
            <v>866</v>
          </cell>
          <cell r="AT28">
            <v>23120.62786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11571.464</v>
          </cell>
          <cell r="BC28">
            <v>10640.78586</v>
          </cell>
          <cell r="BD28">
            <v>0</v>
          </cell>
          <cell r="BE28">
            <v>42.378</v>
          </cell>
          <cell r="BF28">
            <v>858</v>
          </cell>
          <cell r="BG28">
            <v>23112.62786</v>
          </cell>
        </row>
        <row r="29">
          <cell r="D29">
            <v>3000</v>
          </cell>
          <cell r="E29">
            <v>2000</v>
          </cell>
          <cell r="F29">
            <v>3920</v>
          </cell>
          <cell r="G29">
            <v>1080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-3920</v>
          </cell>
          <cell r="Q29">
            <v>0</v>
          </cell>
          <cell r="R29">
            <v>0</v>
          </cell>
          <cell r="S29">
            <v>-15.76</v>
          </cell>
          <cell r="T29">
            <v>1064.24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1060</v>
          </cell>
          <cell r="AC29">
            <v>0</v>
          </cell>
          <cell r="AD29">
            <v>0</v>
          </cell>
          <cell r="AE29">
            <v>4.24</v>
          </cell>
          <cell r="AF29">
            <v>0</v>
          </cell>
          <cell r="AG29">
            <v>1064.24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1060</v>
          </cell>
          <cell r="AQ29">
            <v>0</v>
          </cell>
          <cell r="AR29">
            <v>4.24</v>
          </cell>
          <cell r="AS29">
            <v>0</v>
          </cell>
          <cell r="AT29">
            <v>1064.24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1060</v>
          </cell>
          <cell r="BD29">
            <v>0</v>
          </cell>
          <cell r="BE29">
            <v>4.24</v>
          </cell>
          <cell r="BF29">
            <v>0</v>
          </cell>
          <cell r="BG29">
            <v>1064.24</v>
          </cell>
        </row>
        <row r="31">
          <cell r="D31">
            <v>50000</v>
          </cell>
          <cell r="E31">
            <v>0</v>
          </cell>
          <cell r="F31">
            <v>34689</v>
          </cell>
          <cell r="G31">
            <v>15311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-604.9652199999999</v>
          </cell>
          <cell r="T31">
            <v>14706.03478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58.58978</v>
          </cell>
          <cell r="AD31">
            <v>0</v>
          </cell>
          <cell r="AE31">
            <v>0</v>
          </cell>
          <cell r="AF31">
            <v>-10.26454</v>
          </cell>
          <cell r="AG31">
            <v>14706.03478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58.58978</v>
          </cell>
          <cell r="AQ31">
            <v>0</v>
          </cell>
          <cell r="AR31">
            <v>0</v>
          </cell>
          <cell r="AS31">
            <v>0</v>
          </cell>
          <cell r="AT31">
            <v>14706.03478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58.58978</v>
          </cell>
          <cell r="BD31">
            <v>0</v>
          </cell>
          <cell r="BE31">
            <v>0</v>
          </cell>
          <cell r="BF31">
            <v>0</v>
          </cell>
          <cell r="BG31">
            <v>14706.03478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0.0009699999999999999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233.844</v>
          </cell>
          <cell r="T33">
            <v>10499.839030000001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31.93183</v>
          </cell>
          <cell r="AD33">
            <v>0</v>
          </cell>
          <cell r="AE33">
            <v>7.90817</v>
          </cell>
          <cell r="AF33">
            <v>234.84619</v>
          </cell>
          <cell r="AG33">
            <v>10499.839030000001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2008.97483</v>
          </cell>
          <cell r="AQ33">
            <v>0</v>
          </cell>
          <cell r="AR33">
            <v>7.90817</v>
          </cell>
          <cell r="AS33">
            <v>234.84619</v>
          </cell>
          <cell r="AT33">
            <v>10499.839030000001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2008.97483</v>
          </cell>
          <cell r="BD33">
            <v>0</v>
          </cell>
          <cell r="BE33">
            <v>7.90817</v>
          </cell>
          <cell r="BF33">
            <v>234.84619</v>
          </cell>
          <cell r="BG33">
            <v>10499.839030000001</v>
          </cell>
        </row>
        <row r="34">
          <cell r="D34">
            <v>0</v>
          </cell>
          <cell r="E34">
            <v>224155.02</v>
          </cell>
          <cell r="F34">
            <v>0</v>
          </cell>
          <cell r="G34">
            <v>224155.02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32124.9085</v>
          </cell>
          <cell r="T34">
            <v>201526.2155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32124.9085</v>
          </cell>
          <cell r="AG34">
            <v>201526.2155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383.307</v>
          </cell>
          <cell r="P35">
            <v>0</v>
          </cell>
          <cell r="Q35">
            <v>564.107</v>
          </cell>
          <cell r="R35">
            <v>803.29638</v>
          </cell>
          <cell r="S35">
            <v>-2036.7711100000001</v>
          </cell>
          <cell r="T35">
            <v>6728.904270000001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383.307</v>
          </cell>
          <cell r="AC35">
            <v>0</v>
          </cell>
          <cell r="AD35">
            <v>564.107</v>
          </cell>
          <cell r="AE35">
            <v>803.29638</v>
          </cell>
          <cell r="AF35">
            <v>-1996.93111</v>
          </cell>
          <cell r="AG35">
            <v>6728.904270000001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383.307</v>
          </cell>
          <cell r="AP35">
            <v>0</v>
          </cell>
          <cell r="AQ35">
            <v>564.107</v>
          </cell>
          <cell r="AR35">
            <v>0</v>
          </cell>
          <cell r="AS35">
            <v>-1193.63473</v>
          </cell>
          <cell r="AT35">
            <v>6728.904270000001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383.307</v>
          </cell>
          <cell r="BC35">
            <v>0</v>
          </cell>
          <cell r="BD35">
            <v>564.107</v>
          </cell>
          <cell r="BE35">
            <v>0</v>
          </cell>
          <cell r="BF35">
            <v>-1193.63473</v>
          </cell>
          <cell r="BG35">
            <v>6728.904270000001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4500</v>
          </cell>
          <cell r="S37">
            <v>-0.072</v>
          </cell>
          <cell r="T37">
            <v>4499.928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4499.928</v>
          </cell>
          <cell r="AG37">
            <v>4499.928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4499.928</v>
          </cell>
          <cell r="AT37">
            <v>4499.928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4499.928</v>
          </cell>
          <cell r="BG37">
            <v>4499.928</v>
          </cell>
        </row>
        <row r="38">
          <cell r="D38">
            <v>3000</v>
          </cell>
          <cell r="E38">
            <v>0</v>
          </cell>
          <cell r="F38">
            <v>2577.7134</v>
          </cell>
          <cell r="G38">
            <v>422.28659999999996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15.461</v>
          </cell>
          <cell r="P38">
            <v>0</v>
          </cell>
          <cell r="Q38">
            <v>11.446</v>
          </cell>
          <cell r="R38">
            <v>24.999599999999997</v>
          </cell>
          <cell r="S38">
            <v>-65.11191000000001</v>
          </cell>
          <cell r="T38">
            <v>369.1266900000002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15.461</v>
          </cell>
          <cell r="AC38">
            <v>0</v>
          </cell>
          <cell r="AD38">
            <v>11.446</v>
          </cell>
          <cell r="AE38">
            <v>24.999599999999997</v>
          </cell>
          <cell r="AF38">
            <v>-53.15991</v>
          </cell>
          <cell r="AG38">
            <v>369.12669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15.461</v>
          </cell>
          <cell r="AP38">
            <v>0</v>
          </cell>
          <cell r="AQ38">
            <v>11.446</v>
          </cell>
          <cell r="AR38">
            <v>0</v>
          </cell>
          <cell r="AS38">
            <v>-28.160310000000003</v>
          </cell>
          <cell r="AT38">
            <v>369.12669000000005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15.461</v>
          </cell>
          <cell r="BC38">
            <v>0</v>
          </cell>
          <cell r="BD38">
            <v>11.446</v>
          </cell>
          <cell r="BE38">
            <v>0</v>
          </cell>
          <cell r="BF38">
            <v>-28.160310000000003</v>
          </cell>
          <cell r="BG38">
            <v>369.12669000000005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-400.91510999999997</v>
          </cell>
          <cell r="T41">
            <v>135.5968900000001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-396.93111</v>
          </cell>
          <cell r="AG41">
            <v>135.59689000000003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-396.93111</v>
          </cell>
          <cell r="AT41">
            <v>135.59689000000003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-396.93111</v>
          </cell>
          <cell r="BG41">
            <v>135.59689000000003</v>
          </cell>
        </row>
        <row r="42">
          <cell r="D42">
            <v>15000</v>
          </cell>
          <cell r="E42">
            <v>0</v>
          </cell>
          <cell r="F42">
            <v>3209.426</v>
          </cell>
          <cell r="G42">
            <v>11790.574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11790.574</v>
          </cell>
          <cell r="R42">
            <v>0</v>
          </cell>
          <cell r="S42">
            <v>-9.984</v>
          </cell>
          <cell r="T42">
            <v>11780.59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4054.5</v>
          </cell>
          <cell r="AE42">
            <v>6112</v>
          </cell>
          <cell r="AF42">
            <v>1614.09</v>
          </cell>
          <cell r="AG42">
            <v>11780.59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2634.5</v>
          </cell>
          <cell r="AS42">
            <v>9146.09</v>
          </cell>
          <cell r="AT42">
            <v>11780.59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2634.5</v>
          </cell>
          <cell r="BF42">
            <v>2506.538</v>
          </cell>
          <cell r="BG42">
            <v>5141.0380000000005</v>
          </cell>
        </row>
        <row r="43">
          <cell r="D43">
            <v>1500</v>
          </cell>
          <cell r="E43">
            <v>544.24</v>
          </cell>
          <cell r="F43">
            <v>0</v>
          </cell>
          <cell r="G43">
            <v>2044.24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184.977</v>
          </cell>
          <cell r="P43">
            <v>0</v>
          </cell>
          <cell r="Q43">
            <v>18.343</v>
          </cell>
          <cell r="R43">
            <v>84.89021000000001</v>
          </cell>
          <cell r="S43">
            <v>-932.88414</v>
          </cell>
          <cell r="T43">
            <v>1047.30807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184.977</v>
          </cell>
          <cell r="AC43">
            <v>0</v>
          </cell>
          <cell r="AD43">
            <v>18.343</v>
          </cell>
          <cell r="AE43">
            <v>84.89021000000001</v>
          </cell>
          <cell r="AF43">
            <v>-926.90814</v>
          </cell>
          <cell r="AG43">
            <v>1047.30807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184.977</v>
          </cell>
          <cell r="AP43">
            <v>0</v>
          </cell>
          <cell r="AQ43">
            <v>18.343</v>
          </cell>
          <cell r="AR43">
            <v>0</v>
          </cell>
          <cell r="AS43">
            <v>-842.0179300000001</v>
          </cell>
          <cell r="AT43">
            <v>1047.30807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184.977</v>
          </cell>
          <cell r="BC43">
            <v>0</v>
          </cell>
          <cell r="BD43">
            <v>18.343</v>
          </cell>
          <cell r="BE43">
            <v>0</v>
          </cell>
          <cell r="BF43">
            <v>-842.0179300000001</v>
          </cell>
          <cell r="BG43">
            <v>1047.30807</v>
          </cell>
        </row>
        <row r="45">
          <cell r="D45">
            <v>50000</v>
          </cell>
          <cell r="E45">
            <v>4600</v>
          </cell>
          <cell r="F45">
            <v>200.0005</v>
          </cell>
          <cell r="G45">
            <v>54399.9995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22684</v>
          </cell>
          <cell r="Q45">
            <v>0</v>
          </cell>
          <cell r="R45">
            <v>0</v>
          </cell>
          <cell r="S45">
            <v>-3225.4607</v>
          </cell>
          <cell r="T45">
            <v>47961.687659999996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2887.23</v>
          </cell>
          <cell r="AC45">
            <v>7548.18512</v>
          </cell>
          <cell r="AD45">
            <v>5616.169</v>
          </cell>
          <cell r="AE45">
            <v>9456.11692</v>
          </cell>
          <cell r="AF45">
            <v>3369.76986</v>
          </cell>
          <cell r="AG45">
            <v>47961.68766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2887.23</v>
          </cell>
          <cell r="AP45">
            <v>7548.18512</v>
          </cell>
          <cell r="AQ45">
            <v>5616.169</v>
          </cell>
          <cell r="AR45">
            <v>6947.50692</v>
          </cell>
          <cell r="AS45">
            <v>5878.37986</v>
          </cell>
          <cell r="AT45">
            <v>47961.68766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4536.15</v>
          </cell>
          <cell r="BC45">
            <v>7548.18512</v>
          </cell>
          <cell r="BD45">
            <v>5616.169</v>
          </cell>
          <cell r="BE45">
            <v>6947.50692</v>
          </cell>
          <cell r="BF45">
            <v>5878.37986</v>
          </cell>
          <cell r="BG45">
            <v>47961.68766</v>
          </cell>
        </row>
        <row r="46">
          <cell r="D46">
            <v>300000</v>
          </cell>
          <cell r="E46">
            <v>33263.037469999996</v>
          </cell>
          <cell r="F46">
            <v>218904.107</v>
          </cell>
          <cell r="G46">
            <v>114358.93046999999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18000</v>
          </cell>
          <cell r="Q46">
            <v>0</v>
          </cell>
          <cell r="R46">
            <v>0</v>
          </cell>
          <cell r="S46">
            <v>-66023.15301</v>
          </cell>
          <cell r="T46">
            <v>33072.73999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3706.04236</v>
          </cell>
          <cell r="AD46">
            <v>12634.47875</v>
          </cell>
          <cell r="AE46">
            <v>1269.8183700000002</v>
          </cell>
          <cell r="AF46">
            <v>15462.40051</v>
          </cell>
          <cell r="AG46">
            <v>33072.73999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3706.04236</v>
          </cell>
          <cell r="AQ46">
            <v>12634.47875</v>
          </cell>
          <cell r="AR46">
            <v>1269.8183700000002</v>
          </cell>
          <cell r="AS46">
            <v>15462.40051</v>
          </cell>
          <cell r="AT46">
            <v>33072.73999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3706.04236</v>
          </cell>
          <cell r="BD46">
            <v>12634.47875</v>
          </cell>
          <cell r="BE46">
            <v>1269.8183700000002</v>
          </cell>
          <cell r="BF46">
            <v>15462.40051</v>
          </cell>
          <cell r="BG46">
            <v>33072.73999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25200</v>
          </cell>
          <cell r="F48">
            <v>18263.036</v>
          </cell>
          <cell r="G48">
            <v>256936.964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87348</v>
          </cell>
          <cell r="Q48">
            <v>0</v>
          </cell>
          <cell r="R48">
            <v>0</v>
          </cell>
          <cell r="S48">
            <v>-32118.9888</v>
          </cell>
          <cell r="T48">
            <v>217877.0112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5056.984</v>
          </cell>
          <cell r="AC48">
            <v>5438.72674</v>
          </cell>
          <cell r="AD48">
            <v>5084.959</v>
          </cell>
          <cell r="AE48">
            <v>20035.86536</v>
          </cell>
          <cell r="AF48">
            <v>26132.9212</v>
          </cell>
          <cell r="AG48">
            <v>217877.01120000004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5056.984</v>
          </cell>
          <cell r="AP48">
            <v>5438.72674</v>
          </cell>
          <cell r="AQ48">
            <v>5084.959</v>
          </cell>
          <cell r="AR48">
            <v>20035.86536</v>
          </cell>
          <cell r="AS48">
            <v>26132.9212</v>
          </cell>
          <cell r="AT48">
            <v>217877.01120000004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5056.984</v>
          </cell>
          <cell r="BC48">
            <v>5438.72674</v>
          </cell>
          <cell r="BD48">
            <v>5084.959</v>
          </cell>
          <cell r="BE48">
            <v>20035.86536</v>
          </cell>
          <cell r="BF48">
            <v>25934.173199999997</v>
          </cell>
          <cell r="BG48">
            <v>217678.26320000002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-8.10986</v>
          </cell>
          <cell r="T50">
            <v>4509.89014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4.35705</v>
          </cell>
          <cell r="AD50">
            <v>0</v>
          </cell>
          <cell r="AE50">
            <v>3.9904699999999997</v>
          </cell>
          <cell r="AF50">
            <v>1.5426199999999999</v>
          </cell>
          <cell r="AG50">
            <v>4509.8901399999995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149.63</v>
          </cell>
          <cell r="AP50">
            <v>578.69705</v>
          </cell>
          <cell r="AQ50">
            <v>423.278</v>
          </cell>
          <cell r="AR50">
            <v>389.64646999999997</v>
          </cell>
          <cell r="AS50">
            <v>506.39062</v>
          </cell>
          <cell r="AT50">
            <v>2987.2741400000004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149.63</v>
          </cell>
          <cell r="BC50">
            <v>578.69705</v>
          </cell>
          <cell r="BD50">
            <v>423.278</v>
          </cell>
          <cell r="BE50">
            <v>389.64646999999997</v>
          </cell>
          <cell r="BF50">
            <v>361.98462</v>
          </cell>
          <cell r="BG50">
            <v>2842.8681400000005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-1383.688</v>
          </cell>
          <cell r="T52">
            <v>54840.312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56000</v>
          </cell>
          <cell r="AD52">
            <v>0</v>
          </cell>
          <cell r="AE52">
            <v>0</v>
          </cell>
          <cell r="AF52">
            <v>-1159.688</v>
          </cell>
          <cell r="AG52">
            <v>54840.312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54840.312</v>
          </cell>
          <cell r="AT52">
            <v>54840.312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54344.828</v>
          </cell>
          <cell r="BG52">
            <v>54344.828</v>
          </cell>
        </row>
        <row r="54">
          <cell r="D54">
            <v>90000</v>
          </cell>
          <cell r="E54">
            <v>0</v>
          </cell>
          <cell r="F54">
            <v>5143.64267</v>
          </cell>
          <cell r="G54">
            <v>84856.35733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16844.87525</v>
          </cell>
          <cell r="Q54">
            <v>0</v>
          </cell>
          <cell r="R54">
            <v>0</v>
          </cell>
          <cell r="S54">
            <v>-15302.58428</v>
          </cell>
          <cell r="T54">
            <v>69553.77305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46400</v>
          </cell>
          <cell r="AC54">
            <v>0</v>
          </cell>
          <cell r="AD54">
            <v>22927.4</v>
          </cell>
          <cell r="AE54">
            <v>0</v>
          </cell>
          <cell r="AF54">
            <v>226.37304999999998</v>
          </cell>
          <cell r="AG54">
            <v>69553.77304999999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18560</v>
          </cell>
          <cell r="AS54">
            <v>50993.773049999996</v>
          </cell>
          <cell r="AT54">
            <v>69553.77304999999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18560</v>
          </cell>
          <cell r="BF54">
            <v>50841.64</v>
          </cell>
          <cell r="BG54">
            <v>69401.64</v>
          </cell>
        </row>
        <row r="56">
          <cell r="D56">
            <v>200</v>
          </cell>
          <cell r="E56">
            <v>10000</v>
          </cell>
          <cell r="F56">
            <v>4600</v>
          </cell>
          <cell r="G56">
            <v>5600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-1400</v>
          </cell>
          <cell r="R56">
            <v>1660.32594</v>
          </cell>
          <cell r="S56">
            <v>-47.674</v>
          </cell>
          <cell r="T56">
            <v>3844.6519399999997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37.468</v>
          </cell>
          <cell r="AC56">
            <v>0</v>
          </cell>
          <cell r="AD56">
            <v>0</v>
          </cell>
          <cell r="AE56">
            <v>3460.3259399999997</v>
          </cell>
          <cell r="AF56">
            <v>213.104</v>
          </cell>
          <cell r="AG56">
            <v>3844.6519399999993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37.468</v>
          </cell>
          <cell r="AP56">
            <v>0</v>
          </cell>
          <cell r="AQ56">
            <v>0</v>
          </cell>
          <cell r="AR56">
            <v>0</v>
          </cell>
          <cell r="AS56">
            <v>3673.42994</v>
          </cell>
          <cell r="AT56">
            <v>3844.6519399999997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37.468</v>
          </cell>
          <cell r="BC56">
            <v>0</v>
          </cell>
          <cell r="BD56">
            <v>0</v>
          </cell>
          <cell r="BE56">
            <v>0</v>
          </cell>
          <cell r="BF56">
            <v>3673.42994</v>
          </cell>
          <cell r="BG56">
            <v>3844.6519399999997</v>
          </cell>
        </row>
        <row r="58">
          <cell r="D58">
            <v>5000</v>
          </cell>
          <cell r="E58">
            <v>0</v>
          </cell>
          <cell r="F58">
            <v>5000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F63">
            <v>1869.4663400000002</v>
          </cell>
          <cell r="G63">
            <v>20396.23366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610.1863199999999</v>
          </cell>
          <cell r="S63">
            <v>-759.5765600000001</v>
          </cell>
          <cell r="T63">
            <v>19619.468419999997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3.9632199999999997</v>
          </cell>
          <cell r="AC63">
            <v>3.69876</v>
          </cell>
          <cell r="AD63">
            <v>2.73218</v>
          </cell>
          <cell r="AE63">
            <v>617.83978</v>
          </cell>
          <cell r="AF63">
            <v>-747.8649200000001</v>
          </cell>
          <cell r="AG63">
            <v>19619.468419999997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1292.19122</v>
          </cell>
          <cell r="AP63">
            <v>689.43876</v>
          </cell>
          <cell r="AQ63">
            <v>1015.11818</v>
          </cell>
          <cell r="AR63">
            <v>1294.14178</v>
          </cell>
          <cell r="AS63">
            <v>2618.05508</v>
          </cell>
          <cell r="AT63">
            <v>19239.10742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1292.19122</v>
          </cell>
          <cell r="BC63">
            <v>689.43876</v>
          </cell>
          <cell r="BD63">
            <v>1015.11818</v>
          </cell>
          <cell r="BE63">
            <v>1294.14178</v>
          </cell>
          <cell r="BF63">
            <v>1697.73977</v>
          </cell>
          <cell r="BG63">
            <v>18318.79211</v>
          </cell>
        </row>
        <row r="64">
          <cell r="D64">
            <v>0</v>
          </cell>
          <cell r="E64">
            <v>1000</v>
          </cell>
          <cell r="F64">
            <v>0</v>
          </cell>
          <cell r="G64">
            <v>1000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1000</v>
          </cell>
          <cell r="S64">
            <v>-66.277</v>
          </cell>
          <cell r="T64">
            <v>933.723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930</v>
          </cell>
          <cell r="AF64">
            <v>3.723</v>
          </cell>
          <cell r="AG64">
            <v>933.723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933.723</v>
          </cell>
          <cell r="AT64">
            <v>933.723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933.723</v>
          </cell>
          <cell r="BG64">
            <v>933.723</v>
          </cell>
        </row>
        <row r="65">
          <cell r="D65">
            <v>0</v>
          </cell>
          <cell r="E65">
            <v>14657.377</v>
          </cell>
          <cell r="F65">
            <v>164.668</v>
          </cell>
          <cell r="G65">
            <v>14492.709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7416.503</v>
          </cell>
          <cell r="R65">
            <v>7176.336</v>
          </cell>
          <cell r="S65">
            <v>-103.29354</v>
          </cell>
          <cell r="T65">
            <v>14489.54546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6012.872</v>
          </cell>
          <cell r="AF65">
            <v>8476.673460000002</v>
          </cell>
          <cell r="AG65">
            <v>14489.545460000001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14489.545460000001</v>
          </cell>
          <cell r="AT65">
            <v>14489.545460000001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14489.545460000001</v>
          </cell>
          <cell r="BG65">
            <v>14489.545460000001</v>
          </cell>
        </row>
        <row r="66">
          <cell r="D66">
            <v>61000</v>
          </cell>
          <cell r="E66">
            <v>8255.337</v>
          </cell>
          <cell r="F66">
            <v>13850.0418</v>
          </cell>
          <cell r="G66">
            <v>55405.2952</v>
          </cell>
          <cell r="Q66">
            <v>-17.041</v>
          </cell>
          <cell r="R66">
            <v>4845.97</v>
          </cell>
          <cell r="S66">
            <v>-525.26165</v>
          </cell>
          <cell r="T66">
            <v>54880.03355000001</v>
          </cell>
          <cell r="AD66">
            <v>3425.366</v>
          </cell>
          <cell r="AE66">
            <v>530.92259</v>
          </cell>
          <cell r="AF66">
            <v>4480.65543</v>
          </cell>
          <cell r="AG66">
            <v>54880.03354999999</v>
          </cell>
          <cell r="AQ66">
            <v>3961.97865</v>
          </cell>
          <cell r="AR66">
            <v>530.92259</v>
          </cell>
          <cell r="AS66">
            <v>4483.84078</v>
          </cell>
          <cell r="AT66">
            <v>54880.03355</v>
          </cell>
          <cell r="BD66">
            <v>3961.97865</v>
          </cell>
          <cell r="BE66">
            <v>530.92259</v>
          </cell>
          <cell r="BF66">
            <v>4483.84078</v>
          </cell>
          <cell r="BG66">
            <v>54880.03355</v>
          </cell>
        </row>
        <row r="67">
          <cell r="D67">
            <v>53000</v>
          </cell>
          <cell r="E67">
            <v>0</v>
          </cell>
          <cell r="F67">
            <v>17012.58937</v>
          </cell>
          <cell r="G67">
            <v>35987.410630000006</v>
          </cell>
          <cell r="H67">
            <v>16099.60251</v>
          </cell>
          <cell r="I67">
            <v>48</v>
          </cell>
          <cell r="J67">
            <v>8793.61</v>
          </cell>
          <cell r="K67">
            <v>6495.160349999999</v>
          </cell>
          <cell r="L67">
            <v>-2.221</v>
          </cell>
          <cell r="M67">
            <v>2738.03912</v>
          </cell>
          <cell r="N67">
            <v>-72</v>
          </cell>
          <cell r="O67">
            <v>0</v>
          </cell>
          <cell r="P67">
            <v>0</v>
          </cell>
          <cell r="Q67">
            <v>0</v>
          </cell>
          <cell r="R67">
            <v>2675.276</v>
          </cell>
          <cell r="S67">
            <v>-826.92337</v>
          </cell>
          <cell r="T67">
            <v>35948.54361</v>
          </cell>
          <cell r="U67">
            <v>0</v>
          </cell>
          <cell r="V67">
            <v>9955.339</v>
          </cell>
          <cell r="W67">
            <v>39.821349999999995</v>
          </cell>
          <cell r="X67">
            <v>15372.876119999999</v>
          </cell>
          <cell r="Y67">
            <v>4396.282</v>
          </cell>
          <cell r="Z67">
            <v>1846.9766200000001</v>
          </cell>
          <cell r="AA67">
            <v>1919.20901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2418.0395099999996</v>
          </cell>
          <cell r="AG67">
            <v>35948.54361</v>
          </cell>
          <cell r="AH67">
            <v>0</v>
          </cell>
          <cell r="AI67">
            <v>9955.339</v>
          </cell>
          <cell r="AJ67">
            <v>39.821349999999995</v>
          </cell>
          <cell r="AK67">
            <v>0</v>
          </cell>
          <cell r="AL67">
            <v>15322.847119999999</v>
          </cell>
          <cell r="AM67">
            <v>4455.79262</v>
          </cell>
          <cell r="AN67">
            <v>17.594009999999997</v>
          </cell>
          <cell r="AO67">
            <v>796.5</v>
          </cell>
          <cell r="AP67">
            <v>2897.988</v>
          </cell>
          <cell r="AQ67">
            <v>11.57921</v>
          </cell>
          <cell r="AR67">
            <v>0</v>
          </cell>
          <cell r="AS67">
            <v>2451.0823</v>
          </cell>
          <cell r="AT67">
            <v>35948.54361</v>
          </cell>
          <cell r="AU67">
            <v>0</v>
          </cell>
          <cell r="AV67">
            <v>9955.339</v>
          </cell>
          <cell r="AW67">
            <v>39.821349999999995</v>
          </cell>
          <cell r="AX67">
            <v>0</v>
          </cell>
          <cell r="AY67">
            <v>15322.847119999999</v>
          </cell>
          <cell r="AZ67">
            <v>4455.79262</v>
          </cell>
          <cell r="BA67">
            <v>17.594009999999997</v>
          </cell>
          <cell r="BB67">
            <v>796.5</v>
          </cell>
          <cell r="BC67">
            <v>2897.988</v>
          </cell>
          <cell r="BD67">
            <v>11.57921</v>
          </cell>
          <cell r="BE67">
            <v>0</v>
          </cell>
          <cell r="BF67">
            <v>2451.0823</v>
          </cell>
          <cell r="BG67">
            <v>35948.54361</v>
          </cell>
        </row>
        <row r="68">
          <cell r="D68">
            <v>23000</v>
          </cell>
          <cell r="E68">
            <v>600</v>
          </cell>
          <cell r="F68">
            <v>3020.75944</v>
          </cell>
          <cell r="G68">
            <v>20579.24056</v>
          </cell>
          <cell r="H68">
            <v>3059.76006</v>
          </cell>
          <cell r="I68">
            <v>5919.5</v>
          </cell>
          <cell r="J68">
            <v>-146.224</v>
          </cell>
          <cell r="K68">
            <v>973.547</v>
          </cell>
          <cell r="L68">
            <v>2982.3601200000003</v>
          </cell>
          <cell r="M68">
            <v>5681.645</v>
          </cell>
          <cell r="N68">
            <v>600.0004399999999</v>
          </cell>
          <cell r="O68">
            <v>-1.91</v>
          </cell>
          <cell r="P68">
            <v>2172.126</v>
          </cell>
          <cell r="Q68">
            <v>803.5380600000001</v>
          </cell>
          <cell r="R68">
            <v>-1702.238</v>
          </cell>
          <cell r="S68">
            <v>-79.7979</v>
          </cell>
          <cell r="T68">
            <v>20262.30678</v>
          </cell>
          <cell r="U68">
            <v>0</v>
          </cell>
          <cell r="V68">
            <v>44.54276</v>
          </cell>
          <cell r="W68">
            <v>7218.808</v>
          </cell>
          <cell r="X68">
            <v>994.03412</v>
          </cell>
          <cell r="Y68">
            <v>7.632</v>
          </cell>
          <cell r="Z68">
            <v>5871.62606</v>
          </cell>
          <cell r="AA68">
            <v>837.61</v>
          </cell>
          <cell r="AB68">
            <v>10.042</v>
          </cell>
          <cell r="AC68">
            <v>2185.02406</v>
          </cell>
          <cell r="AD68">
            <v>1815.617</v>
          </cell>
          <cell r="AE68">
            <v>696.11538</v>
          </cell>
          <cell r="AF68">
            <v>581.2554</v>
          </cell>
          <cell r="AG68">
            <v>20262.30678</v>
          </cell>
          <cell r="AH68">
            <v>0</v>
          </cell>
          <cell r="AI68">
            <v>44.36946</v>
          </cell>
          <cell r="AJ68">
            <v>5315.8613</v>
          </cell>
          <cell r="AK68">
            <v>1924.63912</v>
          </cell>
          <cell r="AL68">
            <v>960.283</v>
          </cell>
          <cell r="AM68">
            <v>2991.8100600000002</v>
          </cell>
          <cell r="AN68">
            <v>0</v>
          </cell>
          <cell r="AO68">
            <v>847.652</v>
          </cell>
          <cell r="AP68">
            <v>2880.776</v>
          </cell>
          <cell r="AQ68">
            <v>3206.17532</v>
          </cell>
          <cell r="AR68">
            <v>1252.1003799999999</v>
          </cell>
          <cell r="AS68">
            <v>838.64014</v>
          </cell>
          <cell r="AT68">
            <v>20262.30678</v>
          </cell>
          <cell r="AU68">
            <v>0</v>
          </cell>
          <cell r="AV68">
            <v>44.36946</v>
          </cell>
          <cell r="AW68">
            <v>5315.8613</v>
          </cell>
          <cell r="AX68">
            <v>1924.63912</v>
          </cell>
          <cell r="AY68">
            <v>960.283</v>
          </cell>
          <cell r="AZ68">
            <v>2991.8100600000002</v>
          </cell>
          <cell r="BA68">
            <v>0</v>
          </cell>
          <cell r="BB68">
            <v>847.652</v>
          </cell>
          <cell r="BC68">
            <v>2880.776</v>
          </cell>
          <cell r="BD68">
            <v>3206.17532</v>
          </cell>
          <cell r="BE68">
            <v>1252.1003799999999</v>
          </cell>
          <cell r="BF68">
            <v>838.64014</v>
          </cell>
          <cell r="BG68">
            <v>20262.30678</v>
          </cell>
        </row>
        <row r="70">
          <cell r="D70">
            <v>9100</v>
          </cell>
          <cell r="E70">
            <v>6400</v>
          </cell>
          <cell r="F70">
            <v>373.02</v>
          </cell>
          <cell r="G70">
            <v>11026.98</v>
          </cell>
          <cell r="H70">
            <v>19.92</v>
          </cell>
          <cell r="I70">
            <v>0</v>
          </cell>
          <cell r="J70">
            <v>6002.58</v>
          </cell>
          <cell r="K70">
            <v>24.4</v>
          </cell>
          <cell r="L70">
            <v>0</v>
          </cell>
          <cell r="M70">
            <v>0</v>
          </cell>
          <cell r="N70">
            <v>0</v>
          </cell>
          <cell r="O70">
            <v>3164.48</v>
          </cell>
          <cell r="P70">
            <v>0</v>
          </cell>
          <cell r="Q70">
            <v>0</v>
          </cell>
          <cell r="R70">
            <v>1815</v>
          </cell>
          <cell r="S70">
            <v>-0.39168000000000003</v>
          </cell>
          <cell r="T70">
            <v>11025.988319999999</v>
          </cell>
          <cell r="U70">
            <v>0</v>
          </cell>
          <cell r="V70">
            <v>0</v>
          </cell>
          <cell r="W70">
            <v>1000.43</v>
          </cell>
          <cell r="X70">
            <v>5026.55</v>
          </cell>
          <cell r="Y70">
            <v>0</v>
          </cell>
          <cell r="Z70">
            <v>0</v>
          </cell>
          <cell r="AA70">
            <v>0</v>
          </cell>
          <cell r="AB70">
            <v>3164.48</v>
          </cell>
          <cell r="AC70">
            <v>0</v>
          </cell>
          <cell r="AD70">
            <v>12.658</v>
          </cell>
          <cell r="AE70">
            <v>0</v>
          </cell>
          <cell r="AF70">
            <v>1821.87032</v>
          </cell>
          <cell r="AG70">
            <v>11025.98832</v>
          </cell>
          <cell r="AH70">
            <v>0</v>
          </cell>
          <cell r="AI70">
            <v>0</v>
          </cell>
          <cell r="AJ70">
            <v>0</v>
          </cell>
          <cell r="AK70">
            <v>1500.645</v>
          </cell>
          <cell r="AL70">
            <v>1006.4325799999999</v>
          </cell>
          <cell r="AM70">
            <v>4.00172</v>
          </cell>
          <cell r="AN70">
            <v>0</v>
          </cell>
          <cell r="AO70">
            <v>1000.43</v>
          </cell>
          <cell r="AP70">
            <v>3668.6967200000004</v>
          </cell>
          <cell r="AQ70">
            <v>1015.08886</v>
          </cell>
          <cell r="AR70">
            <v>504.21671999999995</v>
          </cell>
          <cell r="AS70">
            <v>2326.47672</v>
          </cell>
          <cell r="AT70">
            <v>11025.988320000002</v>
          </cell>
          <cell r="AU70">
            <v>0</v>
          </cell>
          <cell r="AV70">
            <v>0</v>
          </cell>
          <cell r="AW70">
            <v>0</v>
          </cell>
          <cell r="AX70">
            <v>1500.645</v>
          </cell>
          <cell r="AY70">
            <v>1006.4325799999999</v>
          </cell>
          <cell r="AZ70">
            <v>4.00172</v>
          </cell>
          <cell r="BA70">
            <v>0</v>
          </cell>
          <cell r="BB70">
            <v>1000.43</v>
          </cell>
          <cell r="BC70">
            <v>3668.6967200000004</v>
          </cell>
          <cell r="BD70">
            <v>1015.08886</v>
          </cell>
          <cell r="BE70">
            <v>504.21671999999995</v>
          </cell>
          <cell r="BF70">
            <v>2319.70872</v>
          </cell>
          <cell r="BG70">
            <v>11019.220320000002</v>
          </cell>
        </row>
        <row r="71">
          <cell r="D71">
            <v>111634.036</v>
          </cell>
          <cell r="E71">
            <v>80514.04187999999</v>
          </cell>
          <cell r="F71">
            <v>71065.83348999999</v>
          </cell>
          <cell r="G71">
            <v>52448.20839</v>
          </cell>
          <cell r="H71">
            <v>9383.665509999999</v>
          </cell>
          <cell r="I71">
            <v>48</v>
          </cell>
          <cell r="J71">
            <v>9950</v>
          </cell>
          <cell r="K71">
            <v>5304.8</v>
          </cell>
          <cell r="L71">
            <v>4108.72</v>
          </cell>
          <cell r="M71">
            <v>4678.189</v>
          </cell>
          <cell r="N71">
            <v>-1318.80206</v>
          </cell>
          <cell r="O71">
            <v>-290.872</v>
          </cell>
          <cell r="P71">
            <v>10272.442939999999</v>
          </cell>
          <cell r="Q71">
            <v>3431.08</v>
          </cell>
          <cell r="R71">
            <v>2740.432</v>
          </cell>
          <cell r="S71">
            <v>491.49420000000003</v>
          </cell>
          <cell r="T71">
            <v>48799.14959</v>
          </cell>
          <cell r="U71">
            <v>0</v>
          </cell>
          <cell r="V71">
            <v>156</v>
          </cell>
          <cell r="W71">
            <v>6291.028</v>
          </cell>
          <cell r="X71">
            <v>8764.625</v>
          </cell>
          <cell r="Y71">
            <v>6099.12</v>
          </cell>
          <cell r="Z71">
            <v>6163.184</v>
          </cell>
          <cell r="AA71">
            <v>3168.58915</v>
          </cell>
          <cell r="AB71">
            <v>608.68278</v>
          </cell>
          <cell r="AC71">
            <v>2966.0986000000003</v>
          </cell>
          <cell r="AD71">
            <v>3425.67923</v>
          </cell>
          <cell r="AE71">
            <v>6592.63793</v>
          </cell>
          <cell r="AF71">
            <v>4563.504900000001</v>
          </cell>
          <cell r="AG71">
            <v>48799.14959</v>
          </cell>
          <cell r="AH71">
            <v>0</v>
          </cell>
          <cell r="AI71">
            <v>156</v>
          </cell>
          <cell r="AJ71">
            <v>0.828</v>
          </cell>
          <cell r="AK71">
            <v>2650</v>
          </cell>
          <cell r="AL71">
            <v>4260.6</v>
          </cell>
          <cell r="AM71">
            <v>2896.642</v>
          </cell>
          <cell r="AN71">
            <v>7942.6061500000005</v>
          </cell>
          <cell r="AO71">
            <v>3410.1360600000003</v>
          </cell>
          <cell r="AP71">
            <v>2806.65246</v>
          </cell>
          <cell r="AQ71">
            <v>4534.938190000001</v>
          </cell>
          <cell r="AR71">
            <v>4197.47593</v>
          </cell>
          <cell r="AS71">
            <v>15943.2708</v>
          </cell>
          <cell r="AT71">
            <v>48799.14959</v>
          </cell>
          <cell r="AU71">
            <v>0</v>
          </cell>
          <cell r="AV71">
            <v>156</v>
          </cell>
          <cell r="AW71">
            <v>0.828</v>
          </cell>
          <cell r="AX71">
            <v>2650</v>
          </cell>
          <cell r="AY71">
            <v>4260.6</v>
          </cell>
          <cell r="AZ71">
            <v>2896.642</v>
          </cell>
          <cell r="BA71">
            <v>7942.6061500000005</v>
          </cell>
          <cell r="BB71">
            <v>3410.1360600000003</v>
          </cell>
          <cell r="BC71">
            <v>2806.65246</v>
          </cell>
          <cell r="BD71">
            <v>4534.938190000001</v>
          </cell>
          <cell r="BE71">
            <v>4197.47593</v>
          </cell>
          <cell r="BF71">
            <v>15409.32551</v>
          </cell>
          <cell r="BG71">
            <v>48265.204300000005</v>
          </cell>
        </row>
        <row r="72">
          <cell r="D72">
            <v>8000</v>
          </cell>
          <cell r="E72">
            <v>120</v>
          </cell>
          <cell r="F72">
            <v>335.59191</v>
          </cell>
          <cell r="G72">
            <v>7784.40809</v>
          </cell>
          <cell r="H72">
            <v>3013.944</v>
          </cell>
          <cell r="I72">
            <v>6</v>
          </cell>
          <cell r="J72">
            <v>0</v>
          </cell>
          <cell r="K72">
            <v>1992.032</v>
          </cell>
          <cell r="L72">
            <v>-949.647</v>
          </cell>
          <cell r="M72">
            <v>1420</v>
          </cell>
          <cell r="N72">
            <v>-5.309069999999999</v>
          </cell>
          <cell r="O72">
            <v>0</v>
          </cell>
          <cell r="P72">
            <v>-249.435</v>
          </cell>
          <cell r="Q72">
            <v>1493.994</v>
          </cell>
          <cell r="R72">
            <v>943.7871600000001</v>
          </cell>
          <cell r="S72">
            <v>46.692209999999996</v>
          </cell>
          <cell r="T72">
            <v>7712.058299999999</v>
          </cell>
          <cell r="U72">
            <v>0</v>
          </cell>
          <cell r="V72">
            <v>0</v>
          </cell>
          <cell r="W72">
            <v>994.369</v>
          </cell>
          <cell r="X72">
            <v>1058</v>
          </cell>
          <cell r="Y72">
            <v>945.597</v>
          </cell>
          <cell r="Z72">
            <v>0</v>
          </cell>
          <cell r="AA72">
            <v>2217.753</v>
          </cell>
          <cell r="AB72">
            <v>1.98704</v>
          </cell>
          <cell r="AC72">
            <v>2.62384</v>
          </cell>
          <cell r="AD72">
            <v>1493.994</v>
          </cell>
          <cell r="AE72">
            <v>870</v>
          </cell>
          <cell r="AF72">
            <v>127.73442</v>
          </cell>
          <cell r="AG72">
            <v>7712.058300000001</v>
          </cell>
          <cell r="AH72">
            <v>0</v>
          </cell>
          <cell r="AI72">
            <v>0</v>
          </cell>
          <cell r="AJ72">
            <v>0</v>
          </cell>
          <cell r="AK72">
            <v>299</v>
          </cell>
          <cell r="AL72">
            <v>1.196</v>
          </cell>
          <cell r="AM72">
            <v>1996.401</v>
          </cell>
          <cell r="AN72">
            <v>506.318</v>
          </cell>
          <cell r="AO72">
            <v>2018.02504</v>
          </cell>
          <cell r="AP72">
            <v>8.26384</v>
          </cell>
          <cell r="AQ72">
            <v>0</v>
          </cell>
          <cell r="AR72">
            <v>1493.994</v>
          </cell>
          <cell r="AS72">
            <v>1388.86042</v>
          </cell>
          <cell r="AT72">
            <v>7712.058299999999</v>
          </cell>
          <cell r="AU72">
            <v>0</v>
          </cell>
          <cell r="AV72">
            <v>0</v>
          </cell>
          <cell r="AW72">
            <v>0</v>
          </cell>
          <cell r="AX72">
            <v>299</v>
          </cell>
          <cell r="AY72">
            <v>1.196</v>
          </cell>
          <cell r="AZ72">
            <v>1996.401</v>
          </cell>
          <cell r="BA72">
            <v>506.318</v>
          </cell>
          <cell r="BB72">
            <v>2018.02504</v>
          </cell>
          <cell r="BC72">
            <v>8.26384</v>
          </cell>
          <cell r="BD72">
            <v>0</v>
          </cell>
          <cell r="BE72">
            <v>1493.994</v>
          </cell>
          <cell r="BF72">
            <v>1196.7024199999998</v>
          </cell>
          <cell r="BG72">
            <v>7519.900299999998</v>
          </cell>
        </row>
        <row r="73">
          <cell r="D73">
            <v>617063.198</v>
          </cell>
          <cell r="E73">
            <v>241317.5747</v>
          </cell>
          <cell r="F73">
            <v>354623.25915</v>
          </cell>
          <cell r="G73">
            <v>503757.51355000003</v>
          </cell>
          <cell r="H73">
            <v>43386.254850000005</v>
          </cell>
          <cell r="I73">
            <v>216365.987</v>
          </cell>
          <cell r="J73">
            <v>0</v>
          </cell>
          <cell r="K73">
            <v>182815.165</v>
          </cell>
          <cell r="L73">
            <v>-1052.1758300000001</v>
          </cell>
          <cell r="M73">
            <v>-11858.244</v>
          </cell>
          <cell r="N73">
            <v>0</v>
          </cell>
          <cell r="O73">
            <v>0</v>
          </cell>
          <cell r="P73">
            <v>13552.17583</v>
          </cell>
          <cell r="Q73">
            <v>0</v>
          </cell>
          <cell r="R73">
            <v>989.688</v>
          </cell>
          <cell r="S73">
            <v>42971.85689</v>
          </cell>
          <cell r="T73">
            <v>487170.70774000004</v>
          </cell>
          <cell r="U73">
            <v>16020.756</v>
          </cell>
          <cell r="V73">
            <v>29.483220000000003</v>
          </cell>
          <cell r="W73">
            <v>61.499610000000004</v>
          </cell>
          <cell r="X73">
            <v>205638.66639</v>
          </cell>
          <cell r="Y73">
            <v>149392.70102</v>
          </cell>
          <cell r="Z73">
            <v>56719.50251</v>
          </cell>
          <cell r="AA73">
            <v>146.36927</v>
          </cell>
          <cell r="AB73">
            <v>188.00071</v>
          </cell>
          <cell r="AC73">
            <v>5958.832469999999</v>
          </cell>
          <cell r="AD73">
            <v>2245.0309300000004</v>
          </cell>
          <cell r="AE73">
            <v>6738.87885</v>
          </cell>
          <cell r="AF73">
            <v>44030.98676</v>
          </cell>
          <cell r="AG73">
            <v>487170.70774000004</v>
          </cell>
          <cell r="AH73">
            <v>0</v>
          </cell>
          <cell r="AI73">
            <v>370.482</v>
          </cell>
          <cell r="AJ73">
            <v>276.22083000000003</v>
          </cell>
          <cell r="AK73">
            <v>1484.01903</v>
          </cell>
          <cell r="AL73">
            <v>7527.66084</v>
          </cell>
          <cell r="AM73">
            <v>45337.725549999996</v>
          </cell>
          <cell r="AN73">
            <v>56844.89862</v>
          </cell>
          <cell r="AO73">
            <v>58252.295060000004</v>
          </cell>
          <cell r="AP73">
            <v>53276.25982</v>
          </cell>
          <cell r="AQ73">
            <v>55037.92828</v>
          </cell>
          <cell r="AR73">
            <v>45652.5892</v>
          </cell>
          <cell r="AS73">
            <v>119563.65031</v>
          </cell>
          <cell r="AT73">
            <v>443623.72954000003</v>
          </cell>
          <cell r="AU73">
            <v>0</v>
          </cell>
          <cell r="AV73">
            <v>370.482</v>
          </cell>
          <cell r="AW73">
            <v>276.22083000000003</v>
          </cell>
          <cell r="AX73">
            <v>1484.01903</v>
          </cell>
          <cell r="AY73">
            <v>7527.66084</v>
          </cell>
          <cell r="AZ73">
            <v>45337.725549999996</v>
          </cell>
          <cell r="BA73">
            <v>56844.89862</v>
          </cell>
          <cell r="BB73">
            <v>58252.295060000004</v>
          </cell>
          <cell r="BC73">
            <v>53276.25982</v>
          </cell>
          <cell r="BD73">
            <v>55037.92828</v>
          </cell>
          <cell r="BE73">
            <v>45652.5892</v>
          </cell>
          <cell r="BF73">
            <v>74394.27836</v>
          </cell>
          <cell r="BG73">
            <v>398454.35759</v>
          </cell>
        </row>
        <row r="75">
          <cell r="D75">
            <v>102870</v>
          </cell>
          <cell r="E75">
            <v>2785.94164</v>
          </cell>
          <cell r="F75">
            <v>2931.42322</v>
          </cell>
          <cell r="G75">
            <v>6554.51842</v>
          </cell>
          <cell r="H75">
            <v>3711.95191</v>
          </cell>
          <cell r="I75">
            <v>0</v>
          </cell>
          <cell r="J75">
            <v>0</v>
          </cell>
          <cell r="K75">
            <v>0</v>
          </cell>
          <cell r="L75">
            <v>3.79846</v>
          </cell>
          <cell r="M75">
            <v>54.79554</v>
          </cell>
          <cell r="N75">
            <v>1231.864</v>
          </cell>
          <cell r="O75">
            <v>0</v>
          </cell>
          <cell r="P75">
            <v>0</v>
          </cell>
          <cell r="Q75">
            <v>0</v>
          </cell>
          <cell r="R75">
            <v>524.0774</v>
          </cell>
          <cell r="S75">
            <v>997.09653</v>
          </cell>
          <cell r="T75">
            <v>6523.58384</v>
          </cell>
          <cell r="U75">
            <v>453.44309999999996</v>
          </cell>
          <cell r="V75">
            <v>452.59914000000003</v>
          </cell>
          <cell r="W75">
            <v>452.09314</v>
          </cell>
          <cell r="X75">
            <v>454.97714</v>
          </cell>
          <cell r="Y75">
            <v>458.78511</v>
          </cell>
          <cell r="Z75">
            <v>509.78219</v>
          </cell>
          <cell r="AA75">
            <v>454.98665</v>
          </cell>
          <cell r="AB75">
            <v>454.98665</v>
          </cell>
          <cell r="AC75">
            <v>454.98661</v>
          </cell>
          <cell r="AD75">
            <v>455.50215999999995</v>
          </cell>
          <cell r="AE75">
            <v>456.81584999999995</v>
          </cell>
          <cell r="AF75">
            <v>1464.6261000000002</v>
          </cell>
          <cell r="AG75">
            <v>6523.58384</v>
          </cell>
          <cell r="AH75">
            <v>453.44309999999996</v>
          </cell>
          <cell r="AI75">
            <v>452.09314</v>
          </cell>
          <cell r="AJ75">
            <v>452.59914000000003</v>
          </cell>
          <cell r="AK75">
            <v>454.97714</v>
          </cell>
          <cell r="AL75">
            <v>458.78511</v>
          </cell>
          <cell r="AM75">
            <v>509.78219</v>
          </cell>
          <cell r="AN75">
            <v>454.98665</v>
          </cell>
          <cell r="AO75">
            <v>454.98665</v>
          </cell>
          <cell r="AP75">
            <v>454.98661</v>
          </cell>
          <cell r="AQ75">
            <v>455.50215999999995</v>
          </cell>
          <cell r="AR75">
            <v>456.81584999999995</v>
          </cell>
          <cell r="AS75">
            <v>1464.6261000000002</v>
          </cell>
          <cell r="AT75">
            <v>6523.58384</v>
          </cell>
          <cell r="AU75">
            <v>453.44309999999996</v>
          </cell>
          <cell r="AV75">
            <v>452.09314</v>
          </cell>
          <cell r="AW75">
            <v>452.59914000000003</v>
          </cell>
          <cell r="AX75">
            <v>454.97714</v>
          </cell>
          <cell r="AY75">
            <v>458.78511</v>
          </cell>
          <cell r="AZ75">
            <v>509.78219</v>
          </cell>
          <cell r="BA75">
            <v>454.98665</v>
          </cell>
          <cell r="BB75">
            <v>454.98665</v>
          </cell>
          <cell r="BC75">
            <v>454.98661</v>
          </cell>
          <cell r="BD75">
            <v>455.50215999999995</v>
          </cell>
          <cell r="BE75">
            <v>456.81584999999995</v>
          </cell>
          <cell r="BF75">
            <v>1464.6261000000002</v>
          </cell>
          <cell r="BG75">
            <v>6523.58384</v>
          </cell>
        </row>
        <row r="76">
          <cell r="D76">
            <v>10400</v>
          </cell>
          <cell r="E76">
            <v>0</v>
          </cell>
          <cell r="F76">
            <v>4254.33687</v>
          </cell>
          <cell r="G76">
            <v>6145.66313</v>
          </cell>
          <cell r="H76">
            <v>841.87213</v>
          </cell>
          <cell r="I76">
            <v>6263.632</v>
          </cell>
          <cell r="J76">
            <v>-2</v>
          </cell>
          <cell r="K76">
            <v>1992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-1992</v>
          </cell>
          <cell r="Q76">
            <v>-285.873</v>
          </cell>
          <cell r="R76">
            <v>-714</v>
          </cell>
          <cell r="S76">
            <v>-17.24265</v>
          </cell>
          <cell r="T76">
            <v>6086.38848</v>
          </cell>
          <cell r="U76">
            <v>810</v>
          </cell>
          <cell r="V76">
            <v>6252.29822</v>
          </cell>
          <cell r="W76">
            <v>0.00126</v>
          </cell>
          <cell r="X76">
            <v>10.5</v>
          </cell>
          <cell r="Y76">
            <v>1.65196</v>
          </cell>
          <cell r="Z76">
            <v>1.55638</v>
          </cell>
          <cell r="AA76">
            <v>1.58596</v>
          </cell>
          <cell r="AB76">
            <v>1.5857999999999999</v>
          </cell>
          <cell r="AC76">
            <v>1.79386</v>
          </cell>
          <cell r="AD76">
            <v>-670.5941</v>
          </cell>
          <cell r="AE76">
            <v>-326.40009999999995</v>
          </cell>
          <cell r="AF76">
            <v>2.4092399999999996</v>
          </cell>
          <cell r="AG76">
            <v>6086.38848</v>
          </cell>
          <cell r="AH76">
            <v>0</v>
          </cell>
          <cell r="AI76">
            <v>151.5</v>
          </cell>
          <cell r="AJ76">
            <v>225.26748</v>
          </cell>
          <cell r="AK76">
            <v>749.736</v>
          </cell>
          <cell r="AL76">
            <v>476.99596</v>
          </cell>
          <cell r="AM76">
            <v>567.39238</v>
          </cell>
          <cell r="AN76">
            <v>483.75796</v>
          </cell>
          <cell r="AO76">
            <v>661.9218000000001</v>
          </cell>
          <cell r="AP76">
            <v>488.63385999999997</v>
          </cell>
          <cell r="AQ76">
            <v>403.94190000000003</v>
          </cell>
          <cell r="AR76">
            <v>957.7679</v>
          </cell>
          <cell r="AS76">
            <v>919.47324</v>
          </cell>
          <cell r="AT76">
            <v>6086.38848</v>
          </cell>
          <cell r="AU76">
            <v>0</v>
          </cell>
          <cell r="AV76">
            <v>151.5</v>
          </cell>
          <cell r="AW76">
            <v>225.26748</v>
          </cell>
          <cell r="AX76">
            <v>749.736</v>
          </cell>
          <cell r="AY76">
            <v>476.99596</v>
          </cell>
          <cell r="AZ76">
            <v>567.39238</v>
          </cell>
          <cell r="BA76">
            <v>483.75796</v>
          </cell>
          <cell r="BB76">
            <v>661.9218000000001</v>
          </cell>
          <cell r="BC76">
            <v>488.63385999999997</v>
          </cell>
          <cell r="BD76">
            <v>403.94190000000003</v>
          </cell>
          <cell r="BE76">
            <v>957.7679</v>
          </cell>
          <cell r="BF76">
            <v>722.96524</v>
          </cell>
          <cell r="BG76">
            <v>5889.88048</v>
          </cell>
        </row>
        <row r="78">
          <cell r="D78">
            <v>3200</v>
          </cell>
          <cell r="E78">
            <v>0</v>
          </cell>
          <cell r="F78">
            <v>5.432</v>
          </cell>
          <cell r="G78">
            <v>3194.568</v>
          </cell>
          <cell r="H78">
            <v>510.757</v>
          </cell>
          <cell r="I78">
            <v>0</v>
          </cell>
          <cell r="J78">
            <v>-22.096</v>
          </cell>
          <cell r="K78">
            <v>0</v>
          </cell>
          <cell r="L78">
            <v>0</v>
          </cell>
          <cell r="M78">
            <v>0</v>
          </cell>
          <cell r="N78">
            <v>505</v>
          </cell>
          <cell r="O78">
            <v>150.5</v>
          </cell>
          <cell r="P78">
            <v>1986.6</v>
          </cell>
          <cell r="Q78">
            <v>0</v>
          </cell>
          <cell r="R78">
            <v>0</v>
          </cell>
          <cell r="S78">
            <v>-8.135</v>
          </cell>
          <cell r="T78">
            <v>3122.6259999999997</v>
          </cell>
          <cell r="U78">
            <v>476</v>
          </cell>
          <cell r="V78">
            <v>0</v>
          </cell>
          <cell r="W78">
            <v>1.904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655.5</v>
          </cell>
          <cell r="AC78">
            <v>2.622</v>
          </cell>
          <cell r="AD78">
            <v>1986.6</v>
          </cell>
          <cell r="AE78">
            <v>0</v>
          </cell>
          <cell r="AF78">
            <v>0</v>
          </cell>
          <cell r="AG78">
            <v>3122.626</v>
          </cell>
          <cell r="AH78">
            <v>0</v>
          </cell>
          <cell r="AI78">
            <v>476</v>
          </cell>
          <cell r="AJ78">
            <v>1.904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655.5</v>
          </cell>
          <cell r="AP78">
            <v>2.622</v>
          </cell>
          <cell r="AQ78">
            <v>0</v>
          </cell>
          <cell r="AR78">
            <v>0</v>
          </cell>
          <cell r="AS78">
            <v>1986.6</v>
          </cell>
          <cell r="AT78">
            <v>3122.626</v>
          </cell>
          <cell r="AU78">
            <v>0</v>
          </cell>
          <cell r="AV78">
            <v>476</v>
          </cell>
          <cell r="AW78">
            <v>1.904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655.5</v>
          </cell>
          <cell r="BC78">
            <v>2.622</v>
          </cell>
          <cell r="BD78">
            <v>0</v>
          </cell>
          <cell r="BE78">
            <v>0</v>
          </cell>
          <cell r="BF78">
            <v>1986.6</v>
          </cell>
          <cell r="BG78">
            <v>3122.626</v>
          </cell>
        </row>
        <row r="79">
          <cell r="D79">
            <v>5000</v>
          </cell>
          <cell r="E79">
            <v>0</v>
          </cell>
          <cell r="F79">
            <v>2056.44237</v>
          </cell>
          <cell r="G79">
            <v>2943.55763</v>
          </cell>
          <cell r="H79">
            <v>2005.97603</v>
          </cell>
          <cell r="I79">
            <v>6</v>
          </cell>
          <cell r="J79">
            <v>418.4</v>
          </cell>
          <cell r="K79">
            <v>498</v>
          </cell>
          <cell r="L79">
            <v>0</v>
          </cell>
          <cell r="M79">
            <v>433.54159999999996</v>
          </cell>
          <cell r="N79">
            <v>0</v>
          </cell>
          <cell r="O79">
            <v>0</v>
          </cell>
          <cell r="P79">
            <v>0.008</v>
          </cell>
          <cell r="Q79">
            <v>-498.008</v>
          </cell>
          <cell r="R79">
            <v>0</v>
          </cell>
          <cell r="S79">
            <v>-10.24025</v>
          </cell>
          <cell r="T79">
            <v>2853.67738</v>
          </cell>
          <cell r="U79">
            <v>0</v>
          </cell>
          <cell r="V79">
            <v>0</v>
          </cell>
          <cell r="W79">
            <v>420.082</v>
          </cell>
          <cell r="X79">
            <v>5.992</v>
          </cell>
          <cell r="Y79">
            <v>0</v>
          </cell>
          <cell r="Z79">
            <v>2425.5736</v>
          </cell>
          <cell r="AA79">
            <v>0.05378</v>
          </cell>
          <cell r="AB79">
            <v>0</v>
          </cell>
          <cell r="AC79">
            <v>0</v>
          </cell>
          <cell r="AD79">
            <v>0</v>
          </cell>
          <cell r="AE79">
            <v>7.968</v>
          </cell>
          <cell r="AF79">
            <v>-5.992</v>
          </cell>
          <cell r="AG79">
            <v>2853.67738</v>
          </cell>
          <cell r="AH79">
            <v>0</v>
          </cell>
          <cell r="AI79">
            <v>0</v>
          </cell>
          <cell r="AJ79">
            <v>0.008</v>
          </cell>
          <cell r="AK79">
            <v>420.074</v>
          </cell>
          <cell r="AL79">
            <v>0</v>
          </cell>
          <cell r="AM79">
            <v>433.5736</v>
          </cell>
          <cell r="AN79">
            <v>0.05378</v>
          </cell>
          <cell r="AO79">
            <v>0</v>
          </cell>
          <cell r="AP79">
            <v>0</v>
          </cell>
          <cell r="AQ79">
            <v>1992</v>
          </cell>
          <cell r="AR79">
            <v>7.968</v>
          </cell>
          <cell r="AS79">
            <v>0</v>
          </cell>
          <cell r="AT79">
            <v>2853.67738</v>
          </cell>
          <cell r="AU79">
            <v>0</v>
          </cell>
          <cell r="AV79">
            <v>0</v>
          </cell>
          <cell r="AW79">
            <v>0.008</v>
          </cell>
          <cell r="AX79">
            <v>420.074</v>
          </cell>
          <cell r="AY79">
            <v>0</v>
          </cell>
          <cell r="AZ79">
            <v>433.5736</v>
          </cell>
          <cell r="BA79">
            <v>0.05378</v>
          </cell>
          <cell r="BB79">
            <v>0</v>
          </cell>
          <cell r="BC79">
            <v>0</v>
          </cell>
          <cell r="BD79">
            <v>1992</v>
          </cell>
          <cell r="BE79">
            <v>7.968</v>
          </cell>
          <cell r="BF79">
            <v>0</v>
          </cell>
          <cell r="BG79">
            <v>2853.67738</v>
          </cell>
        </row>
        <row r="81">
          <cell r="D81">
            <v>61400</v>
          </cell>
          <cell r="E81">
            <v>4380.289</v>
          </cell>
          <cell r="F81">
            <v>3243.123</v>
          </cell>
          <cell r="G81">
            <v>62537.1655</v>
          </cell>
          <cell r="H81">
            <v>22072.348449999998</v>
          </cell>
          <cell r="I81">
            <v>1610.541</v>
          </cell>
          <cell r="J81">
            <v>1348.137</v>
          </cell>
          <cell r="K81">
            <v>966.462</v>
          </cell>
          <cell r="L81">
            <v>1750.819</v>
          </cell>
          <cell r="M81">
            <v>1616.93</v>
          </cell>
          <cell r="N81">
            <v>3539.021</v>
          </cell>
          <cell r="O81">
            <v>1369.111</v>
          </cell>
          <cell r="P81">
            <v>2667.815</v>
          </cell>
          <cell r="Q81">
            <v>1613.745</v>
          </cell>
          <cell r="R81">
            <v>7333.98845</v>
          </cell>
          <cell r="S81">
            <v>2690.2790499999996</v>
          </cell>
          <cell r="T81">
            <v>48579.19694999999</v>
          </cell>
          <cell r="U81">
            <v>3651.9217599999997</v>
          </cell>
          <cell r="V81">
            <v>2957.4156000000003</v>
          </cell>
          <cell r="W81">
            <v>2879.8950299999997</v>
          </cell>
          <cell r="X81">
            <v>5118.29566</v>
          </cell>
          <cell r="Y81">
            <v>4042.2857400000003</v>
          </cell>
          <cell r="Z81">
            <v>3080.30981</v>
          </cell>
          <cell r="AA81">
            <v>5562.94975</v>
          </cell>
          <cell r="AB81">
            <v>2807.40609</v>
          </cell>
          <cell r="AC81">
            <v>4650.996389999999</v>
          </cell>
          <cell r="AD81">
            <v>3332.66713</v>
          </cell>
          <cell r="AE81">
            <v>5305.88905</v>
          </cell>
          <cell r="AF81">
            <v>5189.164940000001</v>
          </cell>
          <cell r="AG81">
            <v>48579.19695</v>
          </cell>
          <cell r="AH81">
            <v>2706.89076</v>
          </cell>
          <cell r="AI81">
            <v>3901.0535299999997</v>
          </cell>
          <cell r="AJ81">
            <v>2785.8491</v>
          </cell>
          <cell r="AK81">
            <v>5169.88341</v>
          </cell>
          <cell r="AL81">
            <v>4045.2672000000002</v>
          </cell>
          <cell r="AM81">
            <v>3017.89254</v>
          </cell>
          <cell r="AN81">
            <v>5511.677269999999</v>
          </cell>
          <cell r="AO81">
            <v>2637.3046099999997</v>
          </cell>
          <cell r="AP81">
            <v>4946.7876</v>
          </cell>
          <cell r="AQ81">
            <v>3331.38243</v>
          </cell>
          <cell r="AR81">
            <v>4867.34983</v>
          </cell>
          <cell r="AS81">
            <v>5657.85867</v>
          </cell>
          <cell r="AT81">
            <v>48579.19695</v>
          </cell>
          <cell r="AU81">
            <v>2433.1802900000002</v>
          </cell>
          <cell r="AV81">
            <v>4174.764</v>
          </cell>
          <cell r="AW81">
            <v>2785.8491</v>
          </cell>
          <cell r="AX81">
            <v>5169.88341</v>
          </cell>
          <cell r="AY81">
            <v>4045.2672000000002</v>
          </cell>
          <cell r="AZ81">
            <v>3017.89254</v>
          </cell>
          <cell r="BA81">
            <v>5511.677269999999</v>
          </cell>
          <cell r="BB81">
            <v>2637.3046099999997</v>
          </cell>
          <cell r="BC81">
            <v>4946.7876</v>
          </cell>
          <cell r="BD81">
            <v>3331.38243</v>
          </cell>
          <cell r="BE81">
            <v>4867.34983</v>
          </cell>
          <cell r="BF81">
            <v>5656.26267</v>
          </cell>
          <cell r="BG81">
            <v>48577.60095000001</v>
          </cell>
        </row>
        <row r="82">
          <cell r="D82">
            <v>366000</v>
          </cell>
          <cell r="E82">
            <v>210093.19843000002</v>
          </cell>
          <cell r="F82">
            <v>7050</v>
          </cell>
          <cell r="G82">
            <v>569043.19843</v>
          </cell>
          <cell r="H82">
            <v>161420.80819</v>
          </cell>
          <cell r="I82">
            <v>119479.509</v>
          </cell>
          <cell r="J82">
            <v>5686.345</v>
          </cell>
          <cell r="K82">
            <v>10810.747</v>
          </cell>
          <cell r="L82">
            <v>4302.19</v>
          </cell>
          <cell r="M82">
            <v>8615.176</v>
          </cell>
          <cell r="N82">
            <v>177983.39</v>
          </cell>
          <cell r="O82">
            <v>7576.357</v>
          </cell>
          <cell r="P82">
            <v>10007.176</v>
          </cell>
          <cell r="Q82">
            <v>11025.902</v>
          </cell>
          <cell r="R82">
            <v>10848.901820000001</v>
          </cell>
          <cell r="S82">
            <v>35982.06936</v>
          </cell>
          <cell r="T82">
            <v>563738.5713699999</v>
          </cell>
          <cell r="U82">
            <v>23524.210280000003</v>
          </cell>
          <cell r="V82">
            <v>30599.309</v>
          </cell>
          <cell r="W82">
            <v>27565.67366</v>
          </cell>
          <cell r="X82">
            <v>42279.33804</v>
          </cell>
          <cell r="Y82">
            <v>30927.32226</v>
          </cell>
          <cell r="Z82">
            <v>32877.76657</v>
          </cell>
          <cell r="AA82">
            <v>33127.71838</v>
          </cell>
          <cell r="AB82">
            <v>38056.766939999994</v>
          </cell>
          <cell r="AC82">
            <v>73015.39489</v>
          </cell>
          <cell r="AD82">
            <v>68558.65217</v>
          </cell>
          <cell r="AE82">
            <v>67983.69469</v>
          </cell>
          <cell r="AF82">
            <v>95222.72449</v>
          </cell>
          <cell r="AG82">
            <v>563738.57137</v>
          </cell>
          <cell r="AH82">
            <v>13272.940279999999</v>
          </cell>
          <cell r="AI82">
            <v>37320.57168</v>
          </cell>
          <cell r="AJ82">
            <v>31095.68098</v>
          </cell>
          <cell r="AK82">
            <v>39881.49708</v>
          </cell>
          <cell r="AL82">
            <v>33164.62856</v>
          </cell>
          <cell r="AM82">
            <v>32923.58916</v>
          </cell>
          <cell r="AN82">
            <v>33171.05022</v>
          </cell>
          <cell r="AO82">
            <v>38099.88163</v>
          </cell>
          <cell r="AP82">
            <v>72914.74248999999</v>
          </cell>
          <cell r="AQ82">
            <v>68595.67410999999</v>
          </cell>
          <cell r="AR82">
            <v>63662.54381</v>
          </cell>
          <cell r="AS82">
            <v>99635.77137</v>
          </cell>
          <cell r="AT82">
            <v>563738.57137</v>
          </cell>
          <cell r="AU82">
            <v>13264.63785</v>
          </cell>
          <cell r="AV82">
            <v>37328.87411</v>
          </cell>
          <cell r="AW82">
            <v>31095.68098</v>
          </cell>
          <cell r="AX82">
            <v>39881.49708</v>
          </cell>
          <cell r="AY82">
            <v>33164.62856</v>
          </cell>
          <cell r="AZ82">
            <v>32923.58916</v>
          </cell>
          <cell r="BA82">
            <v>33171.05022</v>
          </cell>
          <cell r="BB82">
            <v>38099.88163</v>
          </cell>
          <cell r="BC82">
            <v>72914.74248999999</v>
          </cell>
          <cell r="BD82">
            <v>68595.67410999999</v>
          </cell>
          <cell r="BE82">
            <v>63662.54381</v>
          </cell>
          <cell r="BF82">
            <v>99611.24337000001</v>
          </cell>
          <cell r="BG82">
            <v>563714.04337</v>
          </cell>
        </row>
        <row r="83">
          <cell r="D83">
            <v>559000</v>
          </cell>
          <cell r="E83">
            <v>14714.044880000001</v>
          </cell>
          <cell r="F83">
            <v>29010.715070000002</v>
          </cell>
          <cell r="G83">
            <v>544703.3298099999</v>
          </cell>
          <cell r="H83">
            <v>235886.41981999998</v>
          </cell>
          <cell r="I83">
            <v>25503.048</v>
          </cell>
          <cell r="J83">
            <v>34849.997</v>
          </cell>
          <cell r="K83">
            <v>39352.324</v>
          </cell>
          <cell r="L83">
            <v>17644.173</v>
          </cell>
          <cell r="M83">
            <v>27182.544</v>
          </cell>
          <cell r="N83">
            <v>18897.872</v>
          </cell>
          <cell r="O83">
            <v>5089.936</v>
          </cell>
          <cell r="P83">
            <v>17553.021</v>
          </cell>
          <cell r="Q83">
            <v>19130.117</v>
          </cell>
          <cell r="R83">
            <v>23802.256120000002</v>
          </cell>
          <cell r="S83">
            <v>77410.67533</v>
          </cell>
          <cell r="T83">
            <v>542302.3832699999</v>
          </cell>
          <cell r="U83">
            <v>33961.384869999994</v>
          </cell>
          <cell r="V83">
            <v>38883.30921</v>
          </cell>
          <cell r="W83">
            <v>53100.77194</v>
          </cell>
          <cell r="X83">
            <v>56484.14489</v>
          </cell>
          <cell r="Y83">
            <v>32808.52933</v>
          </cell>
          <cell r="Z83">
            <v>42095.17484000001</v>
          </cell>
          <cell r="AA83">
            <v>33750.29664</v>
          </cell>
          <cell r="AB83">
            <v>41350.25382</v>
          </cell>
          <cell r="AC83">
            <v>38784.327789999996</v>
          </cell>
          <cell r="AD83">
            <v>41757.535429999996</v>
          </cell>
          <cell r="AE83">
            <v>37521.40894</v>
          </cell>
          <cell r="AF83">
            <v>91805.24557</v>
          </cell>
          <cell r="AG83">
            <v>542302.38327</v>
          </cell>
          <cell r="AH83">
            <v>25712.02387</v>
          </cell>
          <cell r="AI83">
            <v>42839.161380000005</v>
          </cell>
          <cell r="AJ83">
            <v>52656.778770000004</v>
          </cell>
          <cell r="AK83">
            <v>60684.18228</v>
          </cell>
          <cell r="AL83">
            <v>33187.90755</v>
          </cell>
          <cell r="AM83">
            <v>42115.47636</v>
          </cell>
          <cell r="AN83">
            <v>33773.73395</v>
          </cell>
          <cell r="AO83">
            <v>40704.20561</v>
          </cell>
          <cell r="AP83">
            <v>39473.54681</v>
          </cell>
          <cell r="AQ83">
            <v>41783.694240000004</v>
          </cell>
          <cell r="AR83">
            <v>37424.22724</v>
          </cell>
          <cell r="AS83">
            <v>91947.44520999999</v>
          </cell>
          <cell r="AT83">
            <v>542302.38327</v>
          </cell>
          <cell r="AU83">
            <v>25054.17464</v>
          </cell>
          <cell r="AV83">
            <v>43497.01061</v>
          </cell>
          <cell r="AW83">
            <v>52656.778770000004</v>
          </cell>
          <cell r="AX83">
            <v>60684.18228</v>
          </cell>
          <cell r="AY83">
            <v>33187.90755</v>
          </cell>
          <cell r="AZ83">
            <v>42115.47636</v>
          </cell>
          <cell r="BA83">
            <v>33773.73395</v>
          </cell>
          <cell r="BB83">
            <v>40704.20561</v>
          </cell>
          <cell r="BC83">
            <v>39473.54681</v>
          </cell>
          <cell r="BD83">
            <v>41783.694240000004</v>
          </cell>
          <cell r="BE83">
            <v>37424.22724</v>
          </cell>
          <cell r="BF83">
            <v>42248.83421</v>
          </cell>
          <cell r="BG83">
            <v>492603.77227</v>
          </cell>
        </row>
        <row r="85">
          <cell r="D85">
            <v>22000</v>
          </cell>
          <cell r="E85">
            <v>0</v>
          </cell>
          <cell r="F85">
            <v>0</v>
          </cell>
          <cell r="G85">
            <v>22000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18697.718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18697.718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18697.718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18697.718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18697.718</v>
          </cell>
          <cell r="AQ85">
            <v>0</v>
          </cell>
          <cell r="AR85">
            <v>0</v>
          </cell>
          <cell r="AS85">
            <v>0</v>
          </cell>
          <cell r="AT85">
            <v>18697.718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18697.718</v>
          </cell>
          <cell r="BD85">
            <v>0</v>
          </cell>
          <cell r="BE85">
            <v>0</v>
          </cell>
          <cell r="BF85">
            <v>0</v>
          </cell>
          <cell r="BG85">
            <v>18697.718</v>
          </cell>
        </row>
        <row r="87">
          <cell r="D87">
            <v>23000</v>
          </cell>
          <cell r="E87">
            <v>0</v>
          </cell>
          <cell r="F87">
            <v>0</v>
          </cell>
          <cell r="G87">
            <v>23000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66000</v>
          </cell>
          <cell r="E88">
            <v>0</v>
          </cell>
          <cell r="F88">
            <v>0</v>
          </cell>
          <cell r="G88">
            <v>66000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10045000</v>
          </cell>
          <cell r="E90">
            <v>0</v>
          </cell>
          <cell r="F90">
            <v>2415</v>
          </cell>
          <cell r="G90">
            <v>10042585</v>
          </cell>
          <cell r="H90">
            <v>3314130.4843099997</v>
          </cell>
          <cell r="I90">
            <v>515676.25726</v>
          </cell>
          <cell r="J90">
            <v>177880.24405</v>
          </cell>
          <cell r="K90">
            <v>163529.35288999998</v>
          </cell>
          <cell r="L90">
            <v>205454.4859</v>
          </cell>
          <cell r="M90">
            <v>304371.48656</v>
          </cell>
          <cell r="N90">
            <v>280499.61908</v>
          </cell>
          <cell r="O90">
            <v>1141437.369</v>
          </cell>
          <cell r="P90">
            <v>2146999.24388</v>
          </cell>
          <cell r="Q90">
            <v>1064854.81497</v>
          </cell>
          <cell r="R90">
            <v>-183873.929</v>
          </cell>
          <cell r="S90">
            <v>146584.83868000002</v>
          </cell>
          <cell r="T90">
            <v>9277544.267579999</v>
          </cell>
          <cell r="U90">
            <v>3069212.8986799996</v>
          </cell>
          <cell r="V90">
            <v>523870.71645</v>
          </cell>
          <cell r="W90">
            <v>262300.66843</v>
          </cell>
          <cell r="X90">
            <v>212217.96968</v>
          </cell>
          <cell r="Y90">
            <v>138635.74385</v>
          </cell>
          <cell r="Z90">
            <v>132446.43846</v>
          </cell>
          <cell r="AA90">
            <v>106886.85579</v>
          </cell>
          <cell r="AB90">
            <v>862360.97871</v>
          </cell>
          <cell r="AC90">
            <v>693179.90439</v>
          </cell>
          <cell r="AD90">
            <v>1412685.37538</v>
          </cell>
          <cell r="AE90">
            <v>1582311.19317</v>
          </cell>
          <cell r="AF90">
            <v>281435.52459</v>
          </cell>
          <cell r="AG90">
            <v>9277544.26758</v>
          </cell>
          <cell r="AH90">
            <v>67988.783</v>
          </cell>
          <cell r="AI90">
            <v>290195.53126</v>
          </cell>
          <cell r="AJ90">
            <v>1565799.07219</v>
          </cell>
          <cell r="AK90">
            <v>814958.28674</v>
          </cell>
          <cell r="AL90">
            <v>369766.75727999996</v>
          </cell>
          <cell r="AM90">
            <v>156684.93818</v>
          </cell>
          <cell r="AN90">
            <v>259768.57132</v>
          </cell>
          <cell r="AO90">
            <v>216926.53931</v>
          </cell>
          <cell r="AP90">
            <v>362348.81839</v>
          </cell>
          <cell r="AQ90">
            <v>591881.9755800001</v>
          </cell>
          <cell r="AR90">
            <v>915731.65617</v>
          </cell>
          <cell r="AS90">
            <v>3432446.11429</v>
          </cell>
          <cell r="AT90">
            <v>9044497.04371</v>
          </cell>
          <cell r="AU90">
            <v>66335.67</v>
          </cell>
          <cell r="AV90">
            <v>291462.87325999996</v>
          </cell>
          <cell r="AW90">
            <v>1566148.14931</v>
          </cell>
          <cell r="AX90">
            <v>814994.98062</v>
          </cell>
          <cell r="AY90">
            <v>329984.52427999995</v>
          </cell>
          <cell r="AZ90">
            <v>189406.80318000002</v>
          </cell>
          <cell r="BA90">
            <v>265711.04832</v>
          </cell>
          <cell r="BB90">
            <v>218044.43031</v>
          </cell>
          <cell r="BC90">
            <v>362348.81839</v>
          </cell>
          <cell r="BD90">
            <v>591881.9755800001</v>
          </cell>
          <cell r="BE90">
            <v>915731.65617</v>
          </cell>
          <cell r="BF90">
            <v>2536917.36123</v>
          </cell>
          <cell r="BG90">
            <v>8148968.290650001</v>
          </cell>
        </row>
        <row r="91">
          <cell r="D91">
            <v>0</v>
          </cell>
          <cell r="E91">
            <v>2415</v>
          </cell>
          <cell r="F91">
            <v>0</v>
          </cell>
          <cell r="G91">
            <v>2415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2415</v>
          </cell>
          <cell r="R91">
            <v>0</v>
          </cell>
          <cell r="S91">
            <v>0</v>
          </cell>
          <cell r="T91">
            <v>2415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2415</v>
          </cell>
          <cell r="AE91">
            <v>0</v>
          </cell>
          <cell r="AF91">
            <v>0</v>
          </cell>
          <cell r="AG91">
            <v>2415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2415</v>
          </cell>
          <cell r="AR91">
            <v>0</v>
          </cell>
          <cell r="AS91">
            <v>0</v>
          </cell>
          <cell r="AT91">
            <v>2415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2415</v>
          </cell>
          <cell r="BE91">
            <v>0</v>
          </cell>
          <cell r="BF91">
            <v>0</v>
          </cell>
          <cell r="BG91">
            <v>2415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3587.6149800000003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-10000</v>
          </cell>
          <cell r="Q22">
            <v>3587.6149799999985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1431214.30617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3.5552700000000037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1.932</v>
          </cell>
          <cell r="P12">
            <v>0</v>
          </cell>
          <cell r="Q12">
            <v>3.55527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1.932</v>
          </cell>
          <cell r="AC12">
            <v>0</v>
          </cell>
          <cell r="AD12">
            <v>3.55527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15.8004</v>
          </cell>
          <cell r="P16">
            <v>0</v>
          </cell>
          <cell r="Q16">
            <v>15.8004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15.8004</v>
          </cell>
          <cell r="AC16">
            <v>0</v>
          </cell>
          <cell r="AD16">
            <v>15.8004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13.83107</v>
          </cell>
          <cell r="P21">
            <v>0</v>
          </cell>
          <cell r="Q21">
            <v>13.83107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13.83107</v>
          </cell>
          <cell r="AC21">
            <v>0</v>
          </cell>
          <cell r="AD21">
            <v>13.83107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2111.6440000000002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4915.495789999999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20.65579</v>
          </cell>
          <cell r="P32">
            <v>0</v>
          </cell>
          <cell r="Q32">
            <v>4915.49579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20.65579</v>
          </cell>
          <cell r="AC32">
            <v>0</v>
          </cell>
          <cell r="AD32">
            <v>4915.49579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134.09174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36.04374</v>
          </cell>
          <cell r="P36">
            <v>0</v>
          </cell>
          <cell r="Q36">
            <v>134.09174000000002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36.04374</v>
          </cell>
          <cell r="AC36">
            <v>0</v>
          </cell>
          <cell r="AD36">
            <v>134.09174000000002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58.02872</v>
          </cell>
          <cell r="P38">
            <v>0</v>
          </cell>
          <cell r="Q38">
            <v>58.02872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58.02872</v>
          </cell>
          <cell r="AC38">
            <v>0</v>
          </cell>
          <cell r="AD38">
            <v>58.02872</v>
          </cell>
        </row>
        <row r="40">
          <cell r="D40">
            <v>622570.6058199999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1207.5</v>
          </cell>
          <cell r="M40">
            <v>0</v>
          </cell>
          <cell r="N40">
            <v>0</v>
          </cell>
          <cell r="O40">
            <v>1148.785</v>
          </cell>
          <cell r="P40">
            <v>0</v>
          </cell>
          <cell r="Q40">
            <v>622570.60582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1207.5</v>
          </cell>
          <cell r="Z40">
            <v>0</v>
          </cell>
          <cell r="AA40">
            <v>0</v>
          </cell>
          <cell r="AB40">
            <v>1148.785</v>
          </cell>
          <cell r="AC40">
            <v>0</v>
          </cell>
          <cell r="AD40">
            <v>622570.60582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9"/>
  <sheetViews>
    <sheetView showGridLines="0" showZeros="0" tabSelected="1" zoomScalePageLayoutView="0" workbookViewId="0" topLeftCell="A81">
      <selection activeCell="A93" sqref="A93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6" width="11.00390625" style="34" hidden="1" customWidth="1"/>
    <col min="27" max="27" width="11.421875" style="34" hidden="1" customWidth="1"/>
    <col min="28" max="28" width="11.57421875" style="34" hidden="1" customWidth="1"/>
    <col min="29" max="30" width="11.7109375" style="34" hidden="1" customWidth="1"/>
    <col min="31" max="31" width="11.57421875" style="34" hidden="1" customWidth="1"/>
    <col min="32" max="32" width="11.421875" style="34" customWidth="1"/>
    <col min="33" max="33" width="11.57421875" style="34" customWidth="1"/>
    <col min="34" max="44" width="11.00390625" style="34" hidden="1" customWidth="1"/>
    <col min="45" max="46" width="11.00390625" style="34" customWidth="1"/>
    <col min="47" max="57" width="11.00390625" style="34" hidden="1" customWidth="1"/>
    <col min="58" max="59" width="11.00390625" style="34" customWidth="1"/>
    <col min="60" max="66" width="11.421875" style="34" customWidth="1"/>
    <col min="67" max="16384" width="11.421875" style="34" customWidth="1"/>
  </cols>
  <sheetData>
    <row r="1" spans="1:59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59" ht="15.75">
      <c r="A2" s="68" t="s">
        <v>191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59" ht="12.7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</row>
    <row r="5" spans="1:59" ht="20.25">
      <c r="A5" s="70" t="s">
        <v>115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197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8" t="s">
        <v>45</v>
      </c>
      <c r="AB8" s="38" t="s">
        <v>46</v>
      </c>
      <c r="AC8" s="38" t="s">
        <v>47</v>
      </c>
      <c r="AD8" s="38" t="s">
        <v>48</v>
      </c>
      <c r="AE8" s="38" t="s">
        <v>49</v>
      </c>
      <c r="AF8" s="38" t="s">
        <v>50</v>
      </c>
      <c r="AG8" s="38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+D10+D84+D86</f>
        <v>3270932.934</v>
      </c>
      <c r="E9" s="42">
        <f>+E10+E84+E86</f>
        <v>943509.72673</v>
      </c>
      <c r="F9" s="42">
        <f>+F10+F84+F86</f>
        <v>869538.62423</v>
      </c>
      <c r="G9" s="42">
        <f>+G10+G84+G86</f>
        <v>3176000.00097</v>
      </c>
      <c r="H9" s="42">
        <f aca="true" t="shared" si="0" ref="H9:BG9">+H10+H84+H86</f>
        <v>879776.4010099999</v>
      </c>
      <c r="I9" s="42">
        <f t="shared" si="0"/>
        <v>374159.31603999995</v>
      </c>
      <c r="J9" s="42">
        <f t="shared" si="0"/>
        <v>315185.47076</v>
      </c>
      <c r="K9" s="42">
        <f t="shared" si="0"/>
        <v>269326.81954999996</v>
      </c>
      <c r="L9" s="42">
        <f t="shared" si="0"/>
        <v>80171.97211</v>
      </c>
      <c r="M9" s="42">
        <f t="shared" si="0"/>
        <v>169931.47733999998</v>
      </c>
      <c r="N9" s="42">
        <f t="shared" si="0"/>
        <v>296506.04976</v>
      </c>
      <c r="O9" s="42">
        <f t="shared" si="0"/>
        <v>36937.184</v>
      </c>
      <c r="P9" s="42">
        <f t="shared" si="0"/>
        <v>174575.60397999999</v>
      </c>
      <c r="Q9" s="42">
        <f>+Q10+Q84+Q86</f>
        <v>57104.61715</v>
      </c>
      <c r="R9" s="42">
        <f>+R10+R84+R86</f>
        <v>69963.1734</v>
      </c>
      <c r="S9" s="42">
        <f t="shared" si="0"/>
        <v>70514.14186000003</v>
      </c>
      <c r="T9" s="42">
        <f>+T10+T84+T86</f>
        <v>2844728.59316</v>
      </c>
      <c r="U9" s="42">
        <f t="shared" si="0"/>
        <v>294263.35401</v>
      </c>
      <c r="V9" s="42">
        <f t="shared" si="0"/>
        <v>111211.32023999999</v>
      </c>
      <c r="W9" s="42">
        <f t="shared" si="0"/>
        <v>258926.19299999997</v>
      </c>
      <c r="X9" s="42">
        <f t="shared" si="0"/>
        <v>503818.02535999997</v>
      </c>
      <c r="Y9" s="42">
        <f t="shared" si="0"/>
        <v>262837.06742000004</v>
      </c>
      <c r="Z9" s="42">
        <f t="shared" si="0"/>
        <v>167850.64741</v>
      </c>
      <c r="AA9" s="42">
        <f t="shared" si="0"/>
        <v>120794.06034</v>
      </c>
      <c r="AB9" s="42">
        <f t="shared" si="0"/>
        <v>178204.61904999998</v>
      </c>
      <c r="AC9" s="42">
        <f t="shared" si="0"/>
        <v>201131.88792999997</v>
      </c>
      <c r="AD9" s="42">
        <f>+AD10+AD84+AD86</f>
        <v>178752.84287999998</v>
      </c>
      <c r="AE9" s="42">
        <f>+AE10+AE84+AE86</f>
        <v>175294.96792</v>
      </c>
      <c r="AF9" s="42">
        <f t="shared" si="0"/>
        <v>345200.51807000005</v>
      </c>
      <c r="AG9" s="42">
        <f>+AG10+AG84+AG86</f>
        <v>2844728.59316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179325.98796</v>
      </c>
      <c r="AK9" s="42">
        <f t="shared" si="0"/>
        <v>360562.16006</v>
      </c>
      <c r="AL9" s="42">
        <f t="shared" si="0"/>
        <v>194142.27392</v>
      </c>
      <c r="AM9" s="42">
        <f t="shared" si="0"/>
        <v>154972.31847</v>
      </c>
      <c r="AN9" s="42">
        <f t="shared" si="0"/>
        <v>187552.05636</v>
      </c>
      <c r="AO9" s="42">
        <f t="shared" si="0"/>
        <v>173363.14868</v>
      </c>
      <c r="AP9" s="42">
        <f t="shared" si="0"/>
        <v>243880.22662999996</v>
      </c>
      <c r="AQ9" s="42">
        <f>+AQ10+AQ84+AQ86</f>
        <v>212732.92628</v>
      </c>
      <c r="AR9" s="42">
        <f t="shared" si="0"/>
        <v>215459.73306</v>
      </c>
      <c r="AS9" s="42">
        <f t="shared" si="0"/>
        <v>542356.30222</v>
      </c>
      <c r="AT9" s="42">
        <f>+AT10+AT84+AT86</f>
        <v>2760797.9262599996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179325.98796</v>
      </c>
      <c r="AX9" s="42">
        <f t="shared" si="0"/>
        <v>359014.62006</v>
      </c>
      <c r="AY9" s="42">
        <f t="shared" si="0"/>
        <v>191855.06392</v>
      </c>
      <c r="AZ9" s="42">
        <f t="shared" si="0"/>
        <v>159818.06847</v>
      </c>
      <c r="BA9" s="42">
        <f t="shared" si="0"/>
        <v>185903.13635999997</v>
      </c>
      <c r="BB9" s="42">
        <f t="shared" si="0"/>
        <v>173364.58968</v>
      </c>
      <c r="BC9" s="42">
        <f t="shared" si="0"/>
        <v>245527.70562999995</v>
      </c>
      <c r="BD9" s="42">
        <f t="shared" si="0"/>
        <v>212732.92628</v>
      </c>
      <c r="BE9" s="42">
        <f t="shared" si="0"/>
        <v>215459.73306</v>
      </c>
      <c r="BF9" s="42">
        <f t="shared" si="0"/>
        <v>435293.85662</v>
      </c>
      <c r="BG9" s="42">
        <f t="shared" si="0"/>
        <v>2653735.48066</v>
      </c>
    </row>
    <row r="10" spans="1:59" s="37" customFormat="1" ht="12.75">
      <c r="A10" s="43"/>
      <c r="B10" s="43"/>
      <c r="C10" s="44" t="s">
        <v>119</v>
      </c>
      <c r="D10" s="44">
        <f>+D11+D18</f>
        <v>3159932.934</v>
      </c>
      <c r="E10" s="44">
        <f>+E11+E18</f>
        <v>943509.72673</v>
      </c>
      <c r="F10" s="44">
        <f>+F11+F18</f>
        <v>869538.62423</v>
      </c>
      <c r="G10" s="44">
        <f>+G11+G18</f>
        <v>3065000.00097</v>
      </c>
      <c r="H10" s="44">
        <f aca="true" t="shared" si="1" ref="H10:BG10">+H11+H18</f>
        <v>879776.4010099999</v>
      </c>
      <c r="I10" s="44">
        <f t="shared" si="1"/>
        <v>374159.31603999995</v>
      </c>
      <c r="J10" s="44">
        <f t="shared" si="1"/>
        <v>315185.47076</v>
      </c>
      <c r="K10" s="44">
        <f t="shared" si="1"/>
        <v>269326.81954999996</v>
      </c>
      <c r="L10" s="44">
        <f t="shared" si="1"/>
        <v>80171.97211</v>
      </c>
      <c r="M10" s="44">
        <f t="shared" si="1"/>
        <v>169931.47733999998</v>
      </c>
      <c r="N10" s="44">
        <f t="shared" si="1"/>
        <v>296506.04976</v>
      </c>
      <c r="O10" s="44">
        <f t="shared" si="1"/>
        <v>18239.466</v>
      </c>
      <c r="P10" s="44">
        <f t="shared" si="1"/>
        <v>174575.60397999999</v>
      </c>
      <c r="Q10" s="44">
        <f>+Q11+Q18</f>
        <v>57104.61715</v>
      </c>
      <c r="R10" s="44">
        <f>+R11+R18</f>
        <v>69963.1734</v>
      </c>
      <c r="S10" s="44">
        <f t="shared" si="1"/>
        <v>70514.14186000003</v>
      </c>
      <c r="T10" s="44">
        <f>+T11+T18</f>
        <v>2826030.8751600003</v>
      </c>
      <c r="U10" s="44">
        <f t="shared" si="1"/>
        <v>294263.35401</v>
      </c>
      <c r="V10" s="44">
        <f t="shared" si="1"/>
        <v>111211.32023999999</v>
      </c>
      <c r="W10" s="44">
        <f t="shared" si="1"/>
        <v>258926.19299999997</v>
      </c>
      <c r="X10" s="44">
        <f t="shared" si="1"/>
        <v>503818.02535999997</v>
      </c>
      <c r="Y10" s="44">
        <f t="shared" si="1"/>
        <v>262837.06742000004</v>
      </c>
      <c r="Z10" s="44">
        <f t="shared" si="1"/>
        <v>167850.64741</v>
      </c>
      <c r="AA10" s="44">
        <f t="shared" si="1"/>
        <v>120794.06034</v>
      </c>
      <c r="AB10" s="44">
        <f t="shared" si="1"/>
        <v>159506.90105</v>
      </c>
      <c r="AC10" s="44">
        <f t="shared" si="1"/>
        <v>201131.88792999997</v>
      </c>
      <c r="AD10" s="44">
        <f>+AD11+AD18</f>
        <v>178752.84287999998</v>
      </c>
      <c r="AE10" s="44">
        <f>+AE11+AE18</f>
        <v>175294.96792</v>
      </c>
      <c r="AF10" s="44">
        <f t="shared" si="1"/>
        <v>345200.51807000005</v>
      </c>
      <c r="AG10" s="44">
        <f>+AG11+AG18</f>
        <v>2826030.8751600003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179325.98796</v>
      </c>
      <c r="AK10" s="44">
        <f t="shared" si="1"/>
        <v>360562.16006</v>
      </c>
      <c r="AL10" s="44">
        <f t="shared" si="1"/>
        <v>194142.27392</v>
      </c>
      <c r="AM10" s="44">
        <f t="shared" si="1"/>
        <v>154972.31847</v>
      </c>
      <c r="AN10" s="44">
        <f t="shared" si="1"/>
        <v>187552.05636</v>
      </c>
      <c r="AO10" s="44">
        <f t="shared" si="1"/>
        <v>173363.14868</v>
      </c>
      <c r="AP10" s="44">
        <f t="shared" si="1"/>
        <v>225182.50862999997</v>
      </c>
      <c r="AQ10" s="44">
        <f>+AQ11+AQ18</f>
        <v>212732.92628</v>
      </c>
      <c r="AR10" s="44">
        <f t="shared" si="1"/>
        <v>215459.73306</v>
      </c>
      <c r="AS10" s="44">
        <f t="shared" si="1"/>
        <v>542356.30222</v>
      </c>
      <c r="AT10" s="44">
        <f>+AT11+AT18</f>
        <v>2742100.2082599998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179325.98796</v>
      </c>
      <c r="AX10" s="44">
        <f t="shared" si="1"/>
        <v>359014.62006</v>
      </c>
      <c r="AY10" s="44">
        <f t="shared" si="1"/>
        <v>191855.06392</v>
      </c>
      <c r="AZ10" s="44">
        <f t="shared" si="1"/>
        <v>159818.06847</v>
      </c>
      <c r="BA10" s="44">
        <f t="shared" si="1"/>
        <v>185903.13635999997</v>
      </c>
      <c r="BB10" s="44">
        <f t="shared" si="1"/>
        <v>173364.58968</v>
      </c>
      <c r="BC10" s="44">
        <f t="shared" si="1"/>
        <v>226829.98762999996</v>
      </c>
      <c r="BD10" s="44">
        <f t="shared" si="1"/>
        <v>212732.92628</v>
      </c>
      <c r="BE10" s="44">
        <f t="shared" si="1"/>
        <v>215459.73306</v>
      </c>
      <c r="BF10" s="44">
        <f t="shared" si="1"/>
        <v>435293.85662</v>
      </c>
      <c r="BG10" s="44">
        <f t="shared" si="1"/>
        <v>2635037.76266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>+E12+E16</f>
        <v>8309.62473</v>
      </c>
      <c r="F11" s="45">
        <f>+F12+F16</f>
        <v>3309.62473</v>
      </c>
      <c r="G11" s="45">
        <f>+G12+G16</f>
        <v>160000</v>
      </c>
      <c r="H11" s="45">
        <f aca="true" t="shared" si="2" ref="H11:BG11">+H12+H16</f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1818.5652800000003</v>
      </c>
      <c r="O11" s="45">
        <f t="shared" si="2"/>
        <v>0</v>
      </c>
      <c r="P11" s="45">
        <f t="shared" si="2"/>
        <v>24.028639999999996</v>
      </c>
      <c r="Q11" s="45">
        <f>+Q12+Q16</f>
        <v>-1.8099100000000001</v>
      </c>
      <c r="R11" s="45">
        <f>+R12+R16</f>
        <v>0</v>
      </c>
      <c r="S11" s="45">
        <f t="shared" si="2"/>
        <v>1270.06</v>
      </c>
      <c r="T11" s="45">
        <f>+T12+T16</f>
        <v>156167.37227000002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1811.98528</v>
      </c>
      <c r="AB11" s="45">
        <f t="shared" si="2"/>
        <v>0</v>
      </c>
      <c r="AC11" s="45">
        <f t="shared" si="2"/>
        <v>233.58</v>
      </c>
      <c r="AD11" s="45">
        <f>+AD12+AD16</f>
        <v>0</v>
      </c>
      <c r="AE11" s="45">
        <f>+AE12+AE16</f>
        <v>0.908</v>
      </c>
      <c r="AF11" s="45">
        <f t="shared" si="2"/>
        <v>1270.06</v>
      </c>
      <c r="AG11" s="45">
        <f>+AG12+AG16</f>
        <v>156167.37227000002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1811.98528</v>
      </c>
      <c r="AO11" s="45">
        <f t="shared" si="2"/>
        <v>0</v>
      </c>
      <c r="AP11" s="45">
        <f t="shared" si="2"/>
        <v>233.58</v>
      </c>
      <c r="AQ11" s="45">
        <f>+AQ12+AQ16</f>
        <v>0</v>
      </c>
      <c r="AR11" s="45">
        <f t="shared" si="2"/>
        <v>0.908</v>
      </c>
      <c r="AS11" s="45">
        <f t="shared" si="2"/>
        <v>1270.06</v>
      </c>
      <c r="AT11" s="45">
        <f>+AT12+AT16</f>
        <v>156167.24907000002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1811.98528</v>
      </c>
      <c r="BB11" s="45">
        <f t="shared" si="2"/>
        <v>0</v>
      </c>
      <c r="BC11" s="45">
        <f t="shared" si="2"/>
        <v>233.58</v>
      </c>
      <c r="BD11" s="45">
        <f t="shared" si="2"/>
        <v>0</v>
      </c>
      <c r="BE11" s="45">
        <f t="shared" si="2"/>
        <v>0.908</v>
      </c>
      <c r="BF11" s="45">
        <f t="shared" si="2"/>
        <v>1270.06</v>
      </c>
      <c r="BG11" s="45">
        <f t="shared" si="2"/>
        <v>156167.24907000002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>SUM(E13:E15)</f>
        <v>8071.6247299999995</v>
      </c>
      <c r="F12" s="45">
        <f>SUM(F13:F15)</f>
        <v>3309.62473</v>
      </c>
      <c r="G12" s="45">
        <f>SUM(G13:G15)</f>
        <v>159762</v>
      </c>
      <c r="H12" s="45">
        <f aca="true" t="shared" si="3" ref="H12:BG12">SUM(H13:H15)</f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1818.5652800000003</v>
      </c>
      <c r="O12" s="45">
        <f t="shared" si="3"/>
        <v>0</v>
      </c>
      <c r="P12" s="45">
        <f t="shared" si="3"/>
        <v>24.028639999999996</v>
      </c>
      <c r="Q12" s="45">
        <f>SUM(Q13:Q15)</f>
        <v>-1.8099100000000001</v>
      </c>
      <c r="R12" s="45">
        <f>SUM(R13:R15)</f>
        <v>0</v>
      </c>
      <c r="S12" s="45">
        <f t="shared" si="3"/>
        <v>1270.06</v>
      </c>
      <c r="T12" s="45">
        <f>SUM(T13:T15)</f>
        <v>155982.37227000002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1811.98528</v>
      </c>
      <c r="AB12" s="45">
        <f t="shared" si="3"/>
        <v>0</v>
      </c>
      <c r="AC12" s="45">
        <f t="shared" si="3"/>
        <v>233.58</v>
      </c>
      <c r="AD12" s="45">
        <f>SUM(AD13:AD15)</f>
        <v>0</v>
      </c>
      <c r="AE12" s="45">
        <f>SUM(AE13:AE15)</f>
        <v>0.908</v>
      </c>
      <c r="AF12" s="45">
        <f t="shared" si="3"/>
        <v>1270.06</v>
      </c>
      <c r="AG12" s="45">
        <f>SUM(AG13:AG15)</f>
        <v>155982.37227000002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1811.98528</v>
      </c>
      <c r="AO12" s="45">
        <f t="shared" si="3"/>
        <v>0</v>
      </c>
      <c r="AP12" s="45">
        <f t="shared" si="3"/>
        <v>233.58</v>
      </c>
      <c r="AQ12" s="45">
        <f>SUM(AQ13:AQ15)</f>
        <v>0</v>
      </c>
      <c r="AR12" s="45">
        <f t="shared" si="3"/>
        <v>0.908</v>
      </c>
      <c r="AS12" s="45">
        <f t="shared" si="3"/>
        <v>1270.06</v>
      </c>
      <c r="AT12" s="45">
        <f>SUM(AT13:AT15)</f>
        <v>155982.24907000002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1811.98528</v>
      </c>
      <c r="BB12" s="45">
        <f t="shared" si="3"/>
        <v>0</v>
      </c>
      <c r="BC12" s="45">
        <f t="shared" si="3"/>
        <v>233.58</v>
      </c>
      <c r="BD12" s="45">
        <f t="shared" si="3"/>
        <v>0</v>
      </c>
      <c r="BE12" s="45">
        <f t="shared" si="3"/>
        <v>0.908</v>
      </c>
      <c r="BF12" s="45">
        <f t="shared" si="3"/>
        <v>1270.06</v>
      </c>
      <c r="BG12" s="45">
        <f t="shared" si="3"/>
        <v>155982.24907000002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1311.73973</v>
      </c>
      <c r="F13" s="48">
        <f>+'[1]Informe_Fondane'!F13</f>
        <v>881.2318</v>
      </c>
      <c r="G13" s="48">
        <f>+'[1]Informe_Fondane'!G13</f>
        <v>1930.50793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329.312</v>
      </c>
      <c r="O13" s="48">
        <f>+'[1]Informe_Fondane'!O13</f>
        <v>0</v>
      </c>
      <c r="P13" s="48">
        <f>+'[1]Informe_Fondane'!P13</f>
        <v>-1.4704300000000001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1270.06</v>
      </c>
      <c r="T13" s="48">
        <f>+'[1]Informe_Fondane'!T13</f>
        <v>1836.4162000000001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328</v>
      </c>
      <c r="AB13" s="48">
        <f>+'[1]Informe_Fondane'!AB13</f>
        <v>0</v>
      </c>
      <c r="AC13" s="48">
        <f>+'[1]Informe_Fondane'!AC13</f>
        <v>1.312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1270.06</v>
      </c>
      <c r="AG13" s="48">
        <f>+'[1]Informe_Fondane'!AG13</f>
        <v>1836.4162000000001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328</v>
      </c>
      <c r="AO13" s="48">
        <f>+'[1]Informe_Fondane'!AO13</f>
        <v>0</v>
      </c>
      <c r="AP13" s="48">
        <f>+'[1]Informe_Fondane'!AP13</f>
        <v>1.312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1270.06</v>
      </c>
      <c r="AT13" s="48">
        <f>+'[1]Informe_Fondane'!AT13</f>
        <v>1836.2930000000001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328</v>
      </c>
      <c r="BB13" s="48">
        <f>+'[1]Informe_Fondane'!BB13</f>
        <v>0</v>
      </c>
      <c r="BC13" s="48">
        <f>+'[1]Informe_Fondane'!BC13</f>
        <v>1.312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1270.06</v>
      </c>
      <c r="BG13" s="48">
        <f>+'[1]Informe_Fondane'!BG13</f>
        <v>1836.2930000000001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2073.26384</v>
      </c>
      <c r="G14" s="51">
        <f>+'[1]Informe_Fondane'!G14</f>
        <v>142446.62116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-2.4091199999999997</v>
      </c>
      <c r="Q14" s="51">
        <f>+'[1]Informe_Fondane'!Q14</f>
        <v>-1.8099100000000001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142446.62116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6190</v>
      </c>
      <c r="F15" s="51">
        <f>+'[1]Informe_Fondane'!F15</f>
        <v>355.12909</v>
      </c>
      <c r="G15" s="51">
        <f>+'[1]Informe_Fondane'!G15</f>
        <v>15384.87091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1489.2532800000001</v>
      </c>
      <c r="O15" s="51">
        <f>+'[1]Informe_Fondane'!O15</f>
        <v>0</v>
      </c>
      <c r="P15" s="51">
        <f>+'[1]Informe_Fondane'!P15</f>
        <v>27.908189999999998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11699.334910000001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1483.98528</v>
      </c>
      <c r="AB15" s="51">
        <f>+'[1]Informe_Fondane'!AB15</f>
        <v>0</v>
      </c>
      <c r="AC15" s="51">
        <f>+'[1]Informe_Fondane'!AC15</f>
        <v>232.268</v>
      </c>
      <c r="AD15" s="51">
        <f>+'[1]Informe_Fondane'!AD15</f>
        <v>0</v>
      </c>
      <c r="AE15" s="51">
        <f>+'[1]Informe_Fondane'!AE15</f>
        <v>0.908</v>
      </c>
      <c r="AF15" s="51">
        <f>+'[1]Informe_Fondane'!AF15</f>
        <v>0</v>
      </c>
      <c r="AG15" s="51">
        <f>+'[1]Informe_Fondane'!AG15</f>
        <v>11699.334910000001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1483.98528</v>
      </c>
      <c r="AO15" s="51">
        <f>+'[1]Informe_Fondane'!AO15</f>
        <v>0</v>
      </c>
      <c r="AP15" s="51">
        <f>+'[1]Informe_Fondane'!AP15</f>
        <v>232.268</v>
      </c>
      <c r="AQ15" s="51">
        <f>+'[1]Informe_Fondane'!AQ15</f>
        <v>0</v>
      </c>
      <c r="AR15" s="51">
        <f>+'[1]Informe_Fondane'!AR15</f>
        <v>0.908</v>
      </c>
      <c r="AS15" s="51">
        <f>+'[1]Informe_Fondane'!AS15</f>
        <v>0</v>
      </c>
      <c r="AT15" s="51">
        <f>+'[1]Informe_Fondane'!AT15</f>
        <v>11699.334910000001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1483.98528</v>
      </c>
      <c r="BB15" s="51">
        <f>+'[1]Informe_Fondane'!BB15</f>
        <v>0</v>
      </c>
      <c r="BC15" s="51">
        <f>+'[1]Informe_Fondane'!BC15</f>
        <v>232.268</v>
      </c>
      <c r="BD15" s="51">
        <f>+'[1]Informe_Fondane'!BD15</f>
        <v>0</v>
      </c>
      <c r="BE15" s="51">
        <f>+'[1]Informe_Fondane'!BE15</f>
        <v>0.908</v>
      </c>
      <c r="BF15" s="51">
        <f>+'[1]Informe_Fondane'!BF15</f>
        <v>0</v>
      </c>
      <c r="BG15" s="51">
        <f>+'[1]Informe_Fondane'!BG15</f>
        <v>11699.334910000001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>+E17</f>
        <v>238</v>
      </c>
      <c r="F16" s="45">
        <f>+F17</f>
        <v>0</v>
      </c>
      <c r="G16" s="45">
        <f aca="true" t="shared" si="4" ref="G16:AS16">+G17</f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aca="true" t="shared" si="5" ref="AT16:BG16">+AT17</f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193</v>
      </c>
      <c r="B18" s="43"/>
      <c r="C18" s="44" t="s">
        <v>194</v>
      </c>
      <c r="D18" s="44">
        <f>SUM(D19,D22,D24,D30,D36,D40,D44,D49,D51,D53,D55,D57,D59,D62,D69,D74,D77,D80)</f>
        <v>3004932.934</v>
      </c>
      <c r="E18" s="44">
        <f>SUM(E19,E22,E24,E30,E36,E40,E44,E49,E51,E53,E55,E57,E59,E62,E69,E74,E77,E80)</f>
        <v>935200.102</v>
      </c>
      <c r="F18" s="44">
        <f>SUM(F19,F22,F24,F30,F36,F40,F44,F49,F51,F53,F55,F57,F59,F62,F69,F74,F77,F80)</f>
        <v>866228.9994999999</v>
      </c>
      <c r="G18" s="44">
        <f>SUM(G19,G22,G24,G30,G36,G40,G44,G49,G51,G53,G55,G57,G59,G62,G69,G74,G77,G80)</f>
        <v>2905000.00097</v>
      </c>
      <c r="H18" s="44">
        <f aca="true" t="shared" si="6" ref="H18:BG18">SUM(H19,H22,H24,H30,H36,H40,H44,H49,H51,H53,H55,H57,H59,H62,H69,H74,H77,H80)</f>
        <v>861578.0125199999</v>
      </c>
      <c r="I18" s="44">
        <f t="shared" si="6"/>
        <v>372011.46207999997</v>
      </c>
      <c r="J18" s="44">
        <f t="shared" si="6"/>
        <v>183226.55458</v>
      </c>
      <c r="K18" s="44">
        <f t="shared" si="6"/>
        <v>269209.97792</v>
      </c>
      <c r="L18" s="44">
        <f t="shared" si="6"/>
        <v>79685.03211</v>
      </c>
      <c r="M18" s="44">
        <f t="shared" si="6"/>
        <v>169783.88934</v>
      </c>
      <c r="N18" s="44">
        <f t="shared" si="6"/>
        <v>294687.48448000004</v>
      </c>
      <c r="O18" s="44">
        <f t="shared" si="6"/>
        <v>18239.466</v>
      </c>
      <c r="P18" s="44">
        <f t="shared" si="6"/>
        <v>174551.57533999998</v>
      </c>
      <c r="Q18" s="44">
        <f>SUM(Q19,Q22,Q24,Q30,Q36,Q40,Q44,Q49,Q51,Q53,Q55,Q57,Q59,Q62,Q69,Q74,Q77,Q80)</f>
        <v>57106.42706</v>
      </c>
      <c r="R18" s="44">
        <f>SUM(R19,R22,R24,R30,R36,R40,R44,R49,R51,R53,R55,R57,R59,R62,R69,R74,R77,R80)</f>
        <v>69963.1734</v>
      </c>
      <c r="S18" s="44">
        <f t="shared" si="6"/>
        <v>69244.08186000003</v>
      </c>
      <c r="T18" s="44">
        <f>SUM(T19,T22,T24,T30,T36,T40,T44,T49,T51,T53,T55,T57,T59,T62,T69,T74,T77,T80)</f>
        <v>2669863.50289</v>
      </c>
      <c r="U18" s="44">
        <f t="shared" si="6"/>
        <v>293182.77701</v>
      </c>
      <c r="V18" s="44">
        <f t="shared" si="6"/>
        <v>93135.53214999998</v>
      </c>
      <c r="W18" s="44">
        <f t="shared" si="6"/>
        <v>126649.70398999998</v>
      </c>
      <c r="X18" s="44">
        <f t="shared" si="6"/>
        <v>503505.78135999996</v>
      </c>
      <c r="Y18" s="44">
        <f t="shared" si="6"/>
        <v>262352.06742000004</v>
      </c>
      <c r="Z18" s="44">
        <f t="shared" si="6"/>
        <v>167229.90652000002</v>
      </c>
      <c r="AA18" s="44">
        <f t="shared" si="6"/>
        <v>118982.07506</v>
      </c>
      <c r="AB18" s="44">
        <f t="shared" si="6"/>
        <v>159506.90105</v>
      </c>
      <c r="AC18" s="44">
        <f t="shared" si="6"/>
        <v>200898.30792999998</v>
      </c>
      <c r="AD18" s="44">
        <f>SUM(AD19,AD22,AD24,AD30,AD36,AD40,AD44,AD49,AD51,AD53,AD55,AD57,AD59,AD62,AD69,AD74,AD77,AD80)</f>
        <v>178752.84287999998</v>
      </c>
      <c r="AE18" s="44">
        <f>SUM(AE19,AE22,AE24,AE30,AE36,AE40,AE44,AE49,AE51,AE53,AE55,AE57,AE59,AE62,AE69,AE74,AE77,AE80)</f>
        <v>175294.05992</v>
      </c>
      <c r="AF18" s="44">
        <f t="shared" si="6"/>
        <v>343930.45807000005</v>
      </c>
      <c r="AG18" s="44">
        <f>SUM(AG19,AG22,AG24,AG30,AG36,AG40,AG44,AG49,AG51,AG53,AG55,AG57,AG59,AG62,AG69,AG74,AG77,AG80)</f>
        <v>2669863.50289</v>
      </c>
      <c r="AH18" s="44">
        <f t="shared" si="6"/>
        <v>60804.538010000004</v>
      </c>
      <c r="AI18" s="44">
        <f t="shared" si="6"/>
        <v>170586.72119</v>
      </c>
      <c r="AJ18" s="44">
        <f t="shared" si="6"/>
        <v>157515.72095</v>
      </c>
      <c r="AK18" s="44">
        <f t="shared" si="6"/>
        <v>249783.69406</v>
      </c>
      <c r="AL18" s="44">
        <f t="shared" si="6"/>
        <v>193657.27392</v>
      </c>
      <c r="AM18" s="44">
        <f t="shared" si="6"/>
        <v>154351.57758</v>
      </c>
      <c r="AN18" s="44">
        <f t="shared" si="6"/>
        <v>185740.07108</v>
      </c>
      <c r="AO18" s="44">
        <f t="shared" si="6"/>
        <v>173363.14868</v>
      </c>
      <c r="AP18" s="44">
        <f t="shared" si="6"/>
        <v>224948.92862999998</v>
      </c>
      <c r="AQ18" s="44">
        <f>SUM(AQ19,AQ22,AQ24,AQ30,AQ36,AQ40,AQ44,AQ49,AQ51,AQ53,AQ55,AQ57,AQ59,AQ62,AQ69,AQ74,AQ77,AQ80)</f>
        <v>212732.92628</v>
      </c>
      <c r="AR18" s="44">
        <f t="shared" si="6"/>
        <v>215458.82506</v>
      </c>
      <c r="AS18" s="44">
        <f t="shared" si="6"/>
        <v>541086.2422199999</v>
      </c>
      <c r="AT18" s="44">
        <f>SUM(AT19,AT22,AT24,AT30,AT36,AT40,AT44,AT49,AT51,AT53,AT55,AT57,AT59,AT62,AT69,AT74,AT77,AT80)</f>
        <v>2585932.95919</v>
      </c>
      <c r="AU18" s="44">
        <f t="shared" si="6"/>
        <v>59864.675879999995</v>
      </c>
      <c r="AV18" s="44">
        <f t="shared" si="6"/>
        <v>171526.58331999998</v>
      </c>
      <c r="AW18" s="44">
        <f t="shared" si="6"/>
        <v>157515.72095</v>
      </c>
      <c r="AX18" s="44">
        <f t="shared" si="6"/>
        <v>248236.15405999997</v>
      </c>
      <c r="AY18" s="44">
        <f t="shared" si="6"/>
        <v>191370.06392</v>
      </c>
      <c r="AZ18" s="44">
        <f t="shared" si="6"/>
        <v>158186.32758</v>
      </c>
      <c r="BA18" s="44">
        <f t="shared" si="6"/>
        <v>184091.15107999998</v>
      </c>
      <c r="BB18" s="44">
        <f t="shared" si="6"/>
        <v>173364.58968</v>
      </c>
      <c r="BC18" s="44">
        <f t="shared" si="6"/>
        <v>226596.40762999997</v>
      </c>
      <c r="BD18" s="44">
        <f t="shared" si="6"/>
        <v>212732.92628</v>
      </c>
      <c r="BE18" s="44">
        <f t="shared" si="6"/>
        <v>215458.82506</v>
      </c>
      <c r="BF18" s="44">
        <f t="shared" si="6"/>
        <v>434023.79662</v>
      </c>
      <c r="BG18" s="44">
        <f t="shared" si="6"/>
        <v>2478870.51359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>SUM(E20:E21)</f>
        <v>0</v>
      </c>
      <c r="F19" s="45">
        <f>SUM(F20:F21)</f>
        <v>2863.65351</v>
      </c>
      <c r="G19" s="45">
        <f>SUM(G20:G21)</f>
        <v>1136.34649</v>
      </c>
      <c r="H19" s="45">
        <f aca="true" t="shared" si="7" ref="H19:BG19">SUM(H20:H21)</f>
        <v>0</v>
      </c>
      <c r="I19" s="45">
        <f t="shared" si="7"/>
        <v>0</v>
      </c>
      <c r="J19" s="45">
        <f t="shared" si="7"/>
        <v>0</v>
      </c>
      <c r="K19" s="45">
        <f t="shared" si="7"/>
        <v>0</v>
      </c>
      <c r="L19" s="45">
        <f t="shared" si="7"/>
        <v>0</v>
      </c>
      <c r="M19" s="45">
        <f t="shared" si="7"/>
        <v>0</v>
      </c>
      <c r="N19" s="45">
        <f t="shared" si="7"/>
        <v>0</v>
      </c>
      <c r="O19" s="45">
        <f t="shared" si="7"/>
        <v>0</v>
      </c>
      <c r="P19" s="45">
        <f t="shared" si="7"/>
        <v>0</v>
      </c>
      <c r="Q19" s="45">
        <f>SUM(Q20:Q21)</f>
        <v>0</v>
      </c>
      <c r="R19" s="45">
        <f>SUM(R20:R21)</f>
        <v>0</v>
      </c>
      <c r="S19" s="45">
        <f t="shared" si="7"/>
        <v>0</v>
      </c>
      <c r="T19" s="45">
        <f>SUM(T20:T21)</f>
        <v>0</v>
      </c>
      <c r="U19" s="45">
        <f t="shared" si="7"/>
        <v>0</v>
      </c>
      <c r="V19" s="45">
        <f t="shared" si="7"/>
        <v>0</v>
      </c>
      <c r="W19" s="45">
        <f t="shared" si="7"/>
        <v>0</v>
      </c>
      <c r="X19" s="45">
        <f t="shared" si="7"/>
        <v>0</v>
      </c>
      <c r="Y19" s="45">
        <f t="shared" si="7"/>
        <v>0</v>
      </c>
      <c r="Z19" s="45">
        <f t="shared" si="7"/>
        <v>0</v>
      </c>
      <c r="AA19" s="45">
        <f t="shared" si="7"/>
        <v>0</v>
      </c>
      <c r="AB19" s="45">
        <f t="shared" si="7"/>
        <v>0</v>
      </c>
      <c r="AC19" s="45">
        <f t="shared" si="7"/>
        <v>0</v>
      </c>
      <c r="AD19" s="45">
        <f>SUM(AD20:AD21)</f>
        <v>0</v>
      </c>
      <c r="AE19" s="45">
        <f>SUM(AE20:AE21)</f>
        <v>0</v>
      </c>
      <c r="AF19" s="45">
        <f t="shared" si="7"/>
        <v>0</v>
      </c>
      <c r="AG19" s="45">
        <f>SUM(AG20:AG21)</f>
        <v>0</v>
      </c>
      <c r="AH19" s="45">
        <f t="shared" si="7"/>
        <v>0</v>
      </c>
      <c r="AI19" s="45">
        <f t="shared" si="7"/>
        <v>0</v>
      </c>
      <c r="AJ19" s="45">
        <f t="shared" si="7"/>
        <v>0</v>
      </c>
      <c r="AK19" s="45">
        <f t="shared" si="7"/>
        <v>0</v>
      </c>
      <c r="AL19" s="45">
        <f t="shared" si="7"/>
        <v>0</v>
      </c>
      <c r="AM19" s="45">
        <f t="shared" si="7"/>
        <v>0</v>
      </c>
      <c r="AN19" s="45">
        <f t="shared" si="7"/>
        <v>0</v>
      </c>
      <c r="AO19" s="45">
        <f t="shared" si="7"/>
        <v>0</v>
      </c>
      <c r="AP19" s="45">
        <f t="shared" si="7"/>
        <v>0</v>
      </c>
      <c r="AQ19" s="45">
        <f>SUM(AQ20:AQ21)</f>
        <v>0</v>
      </c>
      <c r="AR19" s="45">
        <f t="shared" si="7"/>
        <v>0</v>
      </c>
      <c r="AS19" s="45">
        <f t="shared" si="7"/>
        <v>0</v>
      </c>
      <c r="AT19" s="45">
        <f>SUM(AT20:AT21)</f>
        <v>0</v>
      </c>
      <c r="AU19" s="45">
        <f t="shared" si="7"/>
        <v>0</v>
      </c>
      <c r="AV19" s="45">
        <f t="shared" si="7"/>
        <v>0</v>
      </c>
      <c r="AW19" s="45">
        <f t="shared" si="7"/>
        <v>0</v>
      </c>
      <c r="AX19" s="45">
        <f t="shared" si="7"/>
        <v>0</v>
      </c>
      <c r="AY19" s="45">
        <f t="shared" si="7"/>
        <v>0</v>
      </c>
      <c r="AZ19" s="45">
        <f t="shared" si="7"/>
        <v>0</v>
      </c>
      <c r="BA19" s="45">
        <f t="shared" si="7"/>
        <v>0</v>
      </c>
      <c r="BB19" s="45">
        <f t="shared" si="7"/>
        <v>0</v>
      </c>
      <c r="BC19" s="45">
        <f t="shared" si="7"/>
        <v>0</v>
      </c>
      <c r="BD19" s="45">
        <f t="shared" si="7"/>
        <v>0</v>
      </c>
      <c r="BE19" s="45">
        <f t="shared" si="7"/>
        <v>0</v>
      </c>
      <c r="BF19" s="45">
        <f t="shared" si="7"/>
        <v>0</v>
      </c>
      <c r="BG19" s="45">
        <f t="shared" si="7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863.65351</v>
      </c>
      <c r="G20" s="51">
        <f>+'[1]Informe_Fondane'!G20</f>
        <v>1136.34649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2000</v>
      </c>
      <c r="G21" s="51">
        <f>+'[1]Informe_Fondane'!G21</f>
        <v>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 aca="true" t="shared" si="8" ref="D22:BG22">+D23</f>
        <v>7000</v>
      </c>
      <c r="E22" s="45">
        <f t="shared" si="8"/>
        <v>9600</v>
      </c>
      <c r="F22" s="45">
        <f t="shared" si="8"/>
        <v>11590.8</v>
      </c>
      <c r="G22" s="45">
        <f t="shared" si="8"/>
        <v>5009.2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si="8"/>
        <v>6024</v>
      </c>
      <c r="O22" s="45">
        <f t="shared" si="8"/>
        <v>0</v>
      </c>
      <c r="P22" s="45">
        <f t="shared" si="8"/>
        <v>-1014.8</v>
      </c>
      <c r="Q22" s="45">
        <f t="shared" si="8"/>
        <v>0</v>
      </c>
      <c r="R22" s="45">
        <f t="shared" si="8"/>
        <v>0</v>
      </c>
      <c r="S22" s="45">
        <f t="shared" si="8"/>
        <v>-94.4192</v>
      </c>
      <c r="T22" s="45">
        <f t="shared" si="8"/>
        <v>4914.7807999999995</v>
      </c>
      <c r="U22" s="45">
        <f t="shared" si="8"/>
        <v>0</v>
      </c>
      <c r="V22" s="45">
        <f t="shared" si="8"/>
        <v>0</v>
      </c>
      <c r="W22" s="45">
        <f t="shared" si="8"/>
        <v>0</v>
      </c>
      <c r="X22" s="45">
        <f t="shared" si="8"/>
        <v>0</v>
      </c>
      <c r="Y22" s="45">
        <f t="shared" si="8"/>
        <v>0</v>
      </c>
      <c r="Z22" s="45">
        <f t="shared" si="8"/>
        <v>0</v>
      </c>
      <c r="AA22" s="45">
        <f t="shared" si="8"/>
        <v>0</v>
      </c>
      <c r="AB22" s="45">
        <f t="shared" si="8"/>
        <v>4985.2</v>
      </c>
      <c r="AC22" s="45">
        <f t="shared" si="8"/>
        <v>0</v>
      </c>
      <c r="AD22" s="45">
        <f t="shared" si="8"/>
        <v>0</v>
      </c>
      <c r="AE22" s="45">
        <f t="shared" si="8"/>
        <v>19.5808</v>
      </c>
      <c r="AF22" s="45">
        <f t="shared" si="8"/>
        <v>-90</v>
      </c>
      <c r="AG22" s="45">
        <f t="shared" si="8"/>
        <v>4914.7807999999995</v>
      </c>
      <c r="AH22" s="45">
        <f t="shared" si="8"/>
        <v>0</v>
      </c>
      <c r="AI22" s="45">
        <f t="shared" si="8"/>
        <v>0</v>
      </c>
      <c r="AJ22" s="45">
        <f t="shared" si="8"/>
        <v>0</v>
      </c>
      <c r="AK22" s="45">
        <f t="shared" si="8"/>
        <v>0</v>
      </c>
      <c r="AL22" s="45">
        <f t="shared" si="8"/>
        <v>0</v>
      </c>
      <c r="AM22" s="45">
        <f t="shared" si="8"/>
        <v>0</v>
      </c>
      <c r="AN22" s="45">
        <f t="shared" si="8"/>
        <v>0</v>
      </c>
      <c r="AO22" s="45">
        <f t="shared" si="8"/>
        <v>0</v>
      </c>
      <c r="AP22" s="45">
        <f t="shared" si="8"/>
        <v>4895.2</v>
      </c>
      <c r="AQ22" s="45">
        <f t="shared" si="8"/>
        <v>0</v>
      </c>
      <c r="AR22" s="45">
        <f t="shared" si="8"/>
        <v>19.5808</v>
      </c>
      <c r="AS22" s="45">
        <f t="shared" si="8"/>
        <v>0</v>
      </c>
      <c r="AT22" s="45">
        <f t="shared" si="8"/>
        <v>4914.7807999999995</v>
      </c>
      <c r="AU22" s="45">
        <f t="shared" si="8"/>
        <v>0</v>
      </c>
      <c r="AV22" s="45">
        <f t="shared" si="8"/>
        <v>0</v>
      </c>
      <c r="AW22" s="45">
        <f t="shared" si="8"/>
        <v>0</v>
      </c>
      <c r="AX22" s="45">
        <f t="shared" si="8"/>
        <v>0</v>
      </c>
      <c r="AY22" s="45">
        <f t="shared" si="8"/>
        <v>0</v>
      </c>
      <c r="AZ22" s="45">
        <f t="shared" si="8"/>
        <v>0</v>
      </c>
      <c r="BA22" s="45">
        <f t="shared" si="8"/>
        <v>0</v>
      </c>
      <c r="BB22" s="45">
        <f t="shared" si="8"/>
        <v>0</v>
      </c>
      <c r="BC22" s="45">
        <f t="shared" si="8"/>
        <v>4895.2</v>
      </c>
      <c r="BD22" s="45">
        <f t="shared" si="8"/>
        <v>0</v>
      </c>
      <c r="BE22" s="45">
        <f t="shared" si="8"/>
        <v>19.5808</v>
      </c>
      <c r="BF22" s="45">
        <f t="shared" si="8"/>
        <v>0</v>
      </c>
      <c r="BG22" s="45">
        <f t="shared" si="8"/>
        <v>4914.7807999999995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9600</v>
      </c>
      <c r="F23" s="51">
        <f>+'[1]Informe_Fondane'!F23</f>
        <v>11590.8</v>
      </c>
      <c r="G23" s="51">
        <f>+'[1]Informe_Fondane'!G23</f>
        <v>5009.2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6024</v>
      </c>
      <c r="O23" s="51">
        <f>+'[1]Informe_Fondane'!O23</f>
        <v>0</v>
      </c>
      <c r="P23" s="51">
        <f>+'[1]Informe_Fondane'!P23</f>
        <v>-1014.8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-94.4192</v>
      </c>
      <c r="T23" s="51">
        <f>+'[1]Informe_Fondane'!T23</f>
        <v>4914.7807999999995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4985.2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19.5808</v>
      </c>
      <c r="AF23" s="51">
        <f>+'[1]Informe_Fondane'!AF23</f>
        <v>-90</v>
      </c>
      <c r="AG23" s="51">
        <f>+'[1]Informe_Fondane'!AG23</f>
        <v>4914.7807999999995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4895.2</v>
      </c>
      <c r="AQ23" s="51">
        <f>+'[1]Informe_Fondane'!AQ23</f>
        <v>0</v>
      </c>
      <c r="AR23" s="51">
        <f>+'[1]Informe_Fondane'!AR23</f>
        <v>19.5808</v>
      </c>
      <c r="AS23" s="51">
        <f>+'[1]Informe_Fondane'!AS23</f>
        <v>0</v>
      </c>
      <c r="AT23" s="51">
        <f>+'[1]Informe_Fondane'!AT23</f>
        <v>4914.7807999999995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4895.2</v>
      </c>
      <c r="BD23" s="51">
        <f>+'[1]Informe_Fondane'!BD23</f>
        <v>0</v>
      </c>
      <c r="BE23" s="51">
        <f>+'[1]Informe_Fondane'!BE23</f>
        <v>19.5808</v>
      </c>
      <c r="BF23" s="51">
        <f>+'[1]Informe_Fondane'!BF23</f>
        <v>0</v>
      </c>
      <c r="BG23" s="51">
        <f>+'[1]Informe_Fondane'!BG23</f>
        <v>4914.7807999999995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>SUM(E25:E29)</f>
        <v>33000</v>
      </c>
      <c r="F24" s="45">
        <f>SUM(F25:F29)</f>
        <v>41320.91742</v>
      </c>
      <c r="G24" s="45">
        <f>SUM(G25:G29)</f>
        <v>73179.08257999999</v>
      </c>
      <c r="H24" s="45">
        <f aca="true" t="shared" si="9" ref="H24:BG24">SUM(H25:H29)</f>
        <v>3500</v>
      </c>
      <c r="I24" s="45">
        <f t="shared" si="9"/>
        <v>-2736.056</v>
      </c>
      <c r="J24" s="45">
        <f t="shared" si="9"/>
        <v>14454.886900000001</v>
      </c>
      <c r="K24" s="45">
        <f t="shared" si="9"/>
        <v>9970.960539999998</v>
      </c>
      <c r="L24" s="45">
        <f t="shared" si="9"/>
        <v>48709.842359999995</v>
      </c>
      <c r="M24" s="45">
        <f t="shared" si="9"/>
        <v>509.875</v>
      </c>
      <c r="N24" s="45">
        <f t="shared" si="9"/>
        <v>5248.992</v>
      </c>
      <c r="O24" s="45">
        <f t="shared" si="9"/>
        <v>598.119</v>
      </c>
      <c r="P24" s="45">
        <f t="shared" si="9"/>
        <v>-25280.42968</v>
      </c>
      <c r="Q24" s="45">
        <f>SUM(Q25:Q29)</f>
        <v>2008</v>
      </c>
      <c r="R24" s="45">
        <f>SUM(R25:R29)</f>
        <v>0</v>
      </c>
      <c r="S24" s="45">
        <f t="shared" si="9"/>
        <v>947.0867300000002</v>
      </c>
      <c r="T24" s="45">
        <f>SUM(T25:T29)</f>
        <v>57931.276849999995</v>
      </c>
      <c r="U24" s="45">
        <f t="shared" si="9"/>
        <v>3486.056</v>
      </c>
      <c r="V24" s="45">
        <f t="shared" si="9"/>
        <v>-2736.056</v>
      </c>
      <c r="W24" s="45">
        <f t="shared" si="9"/>
        <v>69.376</v>
      </c>
      <c r="X24" s="45">
        <f t="shared" si="9"/>
        <v>0</v>
      </c>
      <c r="Y24" s="45">
        <f t="shared" si="9"/>
        <v>19690.014</v>
      </c>
      <c r="Z24" s="45">
        <f t="shared" si="9"/>
        <v>509.875</v>
      </c>
      <c r="AA24" s="45">
        <f t="shared" si="9"/>
        <v>19248.992</v>
      </c>
      <c r="AB24" s="45">
        <f t="shared" si="9"/>
        <v>12252.619</v>
      </c>
      <c r="AC24" s="45">
        <f t="shared" si="9"/>
        <v>84.07578000000001</v>
      </c>
      <c r="AD24" s="45">
        <f>SUM(AD25:AD29)</f>
        <v>0</v>
      </c>
      <c r="AE24" s="45">
        <f>SUM(AE25:AE29)</f>
        <v>76.62473999999999</v>
      </c>
      <c r="AF24" s="45">
        <f t="shared" si="9"/>
        <v>5249.700330000001</v>
      </c>
      <c r="AG24" s="45">
        <f>SUM(AG25:AG29)</f>
        <v>57931.276849999995</v>
      </c>
      <c r="AH24" s="45">
        <f t="shared" si="9"/>
        <v>750</v>
      </c>
      <c r="AI24" s="45">
        <f t="shared" si="9"/>
        <v>0</v>
      </c>
      <c r="AJ24" s="45">
        <f t="shared" si="9"/>
        <v>69.376</v>
      </c>
      <c r="AK24" s="45">
        <f t="shared" si="9"/>
        <v>0</v>
      </c>
      <c r="AL24" s="45">
        <f t="shared" si="9"/>
        <v>318.55</v>
      </c>
      <c r="AM24" s="45">
        <f t="shared" si="9"/>
        <v>509.875</v>
      </c>
      <c r="AN24" s="45">
        <f t="shared" si="9"/>
        <v>8048.992</v>
      </c>
      <c r="AO24" s="45">
        <f t="shared" si="9"/>
        <v>13817.062</v>
      </c>
      <c r="AP24" s="45">
        <f t="shared" si="9"/>
        <v>16205.11778</v>
      </c>
      <c r="AQ24" s="45">
        <f>SUM(AQ25:AQ29)</f>
        <v>3035.144</v>
      </c>
      <c r="AR24" s="45">
        <f t="shared" si="9"/>
        <v>3291.88574</v>
      </c>
      <c r="AS24" s="45">
        <f t="shared" si="9"/>
        <v>5529.59533</v>
      </c>
      <c r="AT24" s="45">
        <f>SUM(AT25:AT29)</f>
        <v>51575.59785</v>
      </c>
      <c r="AU24" s="45">
        <f t="shared" si="9"/>
        <v>750</v>
      </c>
      <c r="AV24" s="45">
        <f t="shared" si="9"/>
        <v>0</v>
      </c>
      <c r="AW24" s="45">
        <f t="shared" si="9"/>
        <v>69.376</v>
      </c>
      <c r="AX24" s="45">
        <f t="shared" si="9"/>
        <v>0</v>
      </c>
      <c r="AY24" s="45">
        <f t="shared" si="9"/>
        <v>318.55</v>
      </c>
      <c r="AZ24" s="45">
        <f t="shared" si="9"/>
        <v>509.875</v>
      </c>
      <c r="BA24" s="45">
        <f t="shared" si="9"/>
        <v>8048.992</v>
      </c>
      <c r="BB24" s="45">
        <f t="shared" si="9"/>
        <v>12169.583</v>
      </c>
      <c r="BC24" s="45">
        <f t="shared" si="9"/>
        <v>17852.59678</v>
      </c>
      <c r="BD24" s="45">
        <f t="shared" si="9"/>
        <v>3035.144</v>
      </c>
      <c r="BE24" s="45">
        <f t="shared" si="9"/>
        <v>3291.88574</v>
      </c>
      <c r="BF24" s="45">
        <f t="shared" si="9"/>
        <v>2841.27433</v>
      </c>
      <c r="BG24" s="45">
        <f t="shared" si="9"/>
        <v>48887.27685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13856.203</v>
      </c>
      <c r="G25" s="51">
        <f>+'[1]Informe_Fondane'!G25</f>
        <v>31143.797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76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4889.8257</v>
      </c>
      <c r="T25" s="51">
        <f>+'[1]Informe_Fondane'!T25</f>
        <v>23965.8257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19000</v>
      </c>
      <c r="AB25" s="51">
        <f>+'[1]Informe_Fondane'!AB25</f>
        <v>0</v>
      </c>
      <c r="AC25" s="51">
        <f>+'[1]Informe_Fondane'!AC25</f>
        <v>6.58992</v>
      </c>
      <c r="AD25" s="51">
        <f>+'[1]Informe_Fondane'!AD25</f>
        <v>0</v>
      </c>
      <c r="AE25" s="51">
        <f>+'[1]Informe_Fondane'!AE25</f>
        <v>30.00674</v>
      </c>
      <c r="AF25" s="51">
        <f>+'[1]Informe_Fondane'!AF25</f>
        <v>4929.22904</v>
      </c>
      <c r="AG25" s="51">
        <f>+'[1]Informe_Fondane'!AG25</f>
        <v>23965.8257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1647.479</v>
      </c>
      <c r="AP25" s="51">
        <f>+'[1]Informe_Fondane'!AP25</f>
        <v>4473.13192</v>
      </c>
      <c r="AQ25" s="51">
        <f>+'[1]Informe_Fondane'!AQ25</f>
        <v>3035.144</v>
      </c>
      <c r="AR25" s="51">
        <f>+'[1]Informe_Fondane'!AR25</f>
        <v>3245.2677400000002</v>
      </c>
      <c r="AS25" s="51">
        <f>+'[1]Informe_Fondane'!AS25</f>
        <v>5209.12404</v>
      </c>
      <c r="AT25" s="51">
        <f>+'[1]Informe_Fondane'!AT25</f>
        <v>17610.146699999998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6120.61092</v>
      </c>
      <c r="BD25" s="51">
        <f>+'[1]Informe_Fondane'!BD25</f>
        <v>3035.144</v>
      </c>
      <c r="BE25" s="51">
        <f>+'[1]Informe_Fondane'!BE25</f>
        <v>3245.2677400000002</v>
      </c>
      <c r="BF25" s="51">
        <f>+'[1]Informe_Fondane'!BF25</f>
        <v>2528.8030400000002</v>
      </c>
      <c r="BG25" s="51">
        <f>+'[1]Informe_Fondane'!BG25</f>
        <v>14929.8257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1005.088</v>
      </c>
      <c r="G26" s="51">
        <f>+'[1]Informe_Fondane'!G26</f>
        <v>2494.912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248.992</v>
      </c>
      <c r="O26" s="51">
        <f>+'[1]Informe_Fondane'!O26</f>
        <v>598.119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-559.47271</v>
      </c>
      <c r="T26" s="51">
        <f>+'[1]Informe_Fondane'!T26</f>
        <v>1949.3832899999998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248.992</v>
      </c>
      <c r="AB26" s="51">
        <f>+'[1]Informe_Fondane'!AB26</f>
        <v>598.119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-545.5287099999999</v>
      </c>
      <c r="AG26" s="51">
        <f>+'[1]Informe_Fondane'!AG26</f>
        <v>1949.3832899999998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248.992</v>
      </c>
      <c r="AO26" s="51">
        <f>+'[1]Informe_Fondane'!AO26</f>
        <v>598.119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-545.5287099999999</v>
      </c>
      <c r="AT26" s="51">
        <f>+'[1]Informe_Fondane'!AT26</f>
        <v>1949.3832899999998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248.992</v>
      </c>
      <c r="BB26" s="51">
        <f>+'[1]Informe_Fondane'!BB26</f>
        <v>598.119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-545.5287099999999</v>
      </c>
      <c r="BG26" s="51">
        <f>+'[1]Informe_Fondane'!BG26</f>
        <v>1949.3832899999998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-2139.76054</v>
      </c>
      <c r="T27" s="51">
        <f>+'[1]Informe_Fondane'!T27</f>
        <v>7831.199999999998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31.2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7831.2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7800</v>
      </c>
      <c r="AO27" s="51">
        <f>+'[1]Informe_Fondane'!AO27</f>
        <v>0</v>
      </c>
      <c r="AP27" s="51">
        <f>+'[1]Informe_Fondane'!AP27</f>
        <v>31.2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7831.2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7800</v>
      </c>
      <c r="BB27" s="51">
        <f>+'[1]Informe_Fondane'!BB27</f>
        <v>0</v>
      </c>
      <c r="BC27" s="51">
        <f>+'[1]Informe_Fondane'!BC27</f>
        <v>31.2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7831.2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22539.62642</v>
      </c>
      <c r="G28" s="51">
        <f>+'[1]Informe_Fondane'!G28</f>
        <v>28460.37358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-21436.42968</v>
      </c>
      <c r="Q28" s="51">
        <f>+'[1]Informe_Fondane'!Q28</f>
        <v>2008</v>
      </c>
      <c r="R28" s="51">
        <f>+'[1]Informe_Fondane'!R28</f>
        <v>0</v>
      </c>
      <c r="S28" s="51">
        <f>+'[1]Informe_Fondane'!S28</f>
        <v>-1227.74572</v>
      </c>
      <c r="T28" s="51">
        <f>+'[1]Informe_Fondane'!T28</f>
        <v>23120.62786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10594.5</v>
      </c>
      <c r="AC28" s="51">
        <f>+'[1]Informe_Fondane'!AC28</f>
        <v>46.28586</v>
      </c>
      <c r="AD28" s="51">
        <f>+'[1]Informe_Fondane'!AD28</f>
        <v>0</v>
      </c>
      <c r="AE28" s="51">
        <f>+'[1]Informe_Fondane'!AE28</f>
        <v>42.378</v>
      </c>
      <c r="AF28" s="51">
        <f>+'[1]Informe_Fondane'!AF28</f>
        <v>866</v>
      </c>
      <c r="AG28" s="51">
        <f>+'[1]Informe_Fondane'!AG28</f>
        <v>23120.62786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11571.464</v>
      </c>
      <c r="AP28" s="51">
        <f>+'[1]Informe_Fondane'!AP28</f>
        <v>10640.78586</v>
      </c>
      <c r="AQ28" s="51">
        <f>+'[1]Informe_Fondane'!AQ28</f>
        <v>0</v>
      </c>
      <c r="AR28" s="51">
        <f>+'[1]Informe_Fondane'!AR28</f>
        <v>42.378</v>
      </c>
      <c r="AS28" s="51">
        <f>+'[1]Informe_Fondane'!AS28</f>
        <v>866</v>
      </c>
      <c r="AT28" s="51">
        <f>+'[1]Informe_Fondane'!AT28</f>
        <v>23120.62786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11571.464</v>
      </c>
      <c r="BC28" s="51">
        <f>+'[1]Informe_Fondane'!BC28</f>
        <v>10640.78586</v>
      </c>
      <c r="BD28" s="51">
        <f>+'[1]Informe_Fondane'!BD28</f>
        <v>0</v>
      </c>
      <c r="BE28" s="51">
        <f>+'[1]Informe_Fondane'!BE28</f>
        <v>42.378</v>
      </c>
      <c r="BF28" s="51">
        <f>+'[1]Informe_Fondane'!BF28</f>
        <v>858</v>
      </c>
      <c r="BG28" s="51">
        <f>+'[1]Informe_Fondane'!BG28</f>
        <v>23112.62786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2000</v>
      </c>
      <c r="F29" s="51">
        <f>+'[1]Informe_Fondane'!F29</f>
        <v>3920</v>
      </c>
      <c r="G29" s="51">
        <f>+'[1]Informe_Fondane'!G29</f>
        <v>1080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5000</v>
      </c>
      <c r="O29" s="51">
        <f>+'[1]Informe_Fondane'!O29</f>
        <v>0</v>
      </c>
      <c r="P29" s="51">
        <f>+'[1]Informe_Fondane'!P29</f>
        <v>-3920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-15.76</v>
      </c>
      <c r="T29" s="51">
        <f>+'[1]Informe_Fondane'!T29</f>
        <v>1064.24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1060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4.24</v>
      </c>
      <c r="AF29" s="51">
        <f>+'[1]Informe_Fondane'!AF29</f>
        <v>0</v>
      </c>
      <c r="AG29" s="51">
        <f>+'[1]Informe_Fondane'!AG29</f>
        <v>1064.24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1060</v>
      </c>
      <c r="AQ29" s="51">
        <f>+'[1]Informe_Fondane'!AQ29</f>
        <v>0</v>
      </c>
      <c r="AR29" s="51">
        <f>+'[1]Informe_Fondane'!AR29</f>
        <v>4.24</v>
      </c>
      <c r="AS29" s="51">
        <f>+'[1]Informe_Fondane'!AS29</f>
        <v>0</v>
      </c>
      <c r="AT29" s="51">
        <f>+'[1]Informe_Fondane'!AT29</f>
        <v>1064.24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1060</v>
      </c>
      <c r="BD29" s="51">
        <f>+'[1]Informe_Fondane'!BD29</f>
        <v>0</v>
      </c>
      <c r="BE29" s="51">
        <f>+'[1]Informe_Fondane'!BE29</f>
        <v>4.24</v>
      </c>
      <c r="BF29" s="51">
        <f>+'[1]Informe_Fondane'!BF29</f>
        <v>0</v>
      </c>
      <c r="BG29" s="51">
        <f>+'[1]Informe_Fondane'!BG29</f>
        <v>1064.24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>SUM(E31:E35)</f>
        <v>234155.02</v>
      </c>
      <c r="F30" s="45">
        <f>SUM(F31:F35)</f>
        <v>40689.00097</v>
      </c>
      <c r="G30" s="45">
        <f>SUM(G31:G35)</f>
        <v>259966.02</v>
      </c>
      <c r="H30" s="45">
        <f aca="true" t="shared" si="10" ref="H30:BG30">SUM(H31:H35)</f>
        <v>179401.307</v>
      </c>
      <c r="I30" s="45">
        <f t="shared" si="10"/>
        <v>-7960.16</v>
      </c>
      <c r="J30" s="45">
        <f t="shared" si="10"/>
        <v>25002.371</v>
      </c>
      <c r="K30" s="45">
        <f t="shared" si="10"/>
        <v>33.99203</v>
      </c>
      <c r="L30" s="45">
        <f t="shared" si="10"/>
        <v>1832.721</v>
      </c>
      <c r="M30" s="45">
        <f t="shared" si="10"/>
        <v>2732.911</v>
      </c>
      <c r="N30" s="45">
        <f t="shared" si="10"/>
        <v>950.125</v>
      </c>
      <c r="O30" s="45">
        <f t="shared" si="10"/>
        <v>383.307</v>
      </c>
      <c r="P30" s="45">
        <f t="shared" si="10"/>
        <v>0</v>
      </c>
      <c r="Q30" s="45">
        <f>SUM(Q31:Q35)</f>
        <v>564.107</v>
      </c>
      <c r="R30" s="45">
        <f>SUM(R31:R35)</f>
        <v>803.29638</v>
      </c>
      <c r="S30" s="45">
        <f t="shared" si="10"/>
        <v>29717.01617</v>
      </c>
      <c r="T30" s="45">
        <f>SUM(T31:T35)</f>
        <v>233460.99357999998</v>
      </c>
      <c r="U30" s="45">
        <f t="shared" si="10"/>
        <v>179361.467</v>
      </c>
      <c r="V30" s="45">
        <f t="shared" si="10"/>
        <v>-7960.16</v>
      </c>
      <c r="W30" s="45">
        <f t="shared" si="10"/>
        <v>1691.371</v>
      </c>
      <c r="X30" s="45">
        <f t="shared" si="10"/>
        <v>12089.593</v>
      </c>
      <c r="Y30" s="45">
        <f t="shared" si="10"/>
        <v>9334.721</v>
      </c>
      <c r="Z30" s="45">
        <f t="shared" si="10"/>
        <v>3831.18754</v>
      </c>
      <c r="AA30" s="45">
        <f t="shared" si="10"/>
        <v>2911.11484</v>
      </c>
      <c r="AB30" s="45">
        <f t="shared" si="10"/>
        <v>383.307</v>
      </c>
      <c r="AC30" s="45">
        <f t="shared" si="10"/>
        <v>90.52161</v>
      </c>
      <c r="AD30" s="45">
        <f>SUM(AD31:AD35)</f>
        <v>564.107</v>
      </c>
      <c r="AE30" s="45">
        <f>SUM(AE31:AE35)</f>
        <v>811.20455</v>
      </c>
      <c r="AF30" s="45">
        <f t="shared" si="10"/>
        <v>30352.55904</v>
      </c>
      <c r="AG30" s="45">
        <f>SUM(AG31:AG35)</f>
        <v>233460.99357999998</v>
      </c>
      <c r="AH30" s="45">
        <f t="shared" si="10"/>
        <v>2000</v>
      </c>
      <c r="AI30" s="45">
        <f t="shared" si="10"/>
        <v>50000.121</v>
      </c>
      <c r="AJ30" s="45">
        <f t="shared" si="10"/>
        <v>45318.866</v>
      </c>
      <c r="AK30" s="45">
        <f t="shared" si="10"/>
        <v>40231.737</v>
      </c>
      <c r="AL30" s="45">
        <f t="shared" si="10"/>
        <v>34623.295999999995</v>
      </c>
      <c r="AM30" s="45">
        <f t="shared" si="10"/>
        <v>3516.449</v>
      </c>
      <c r="AN30" s="45">
        <f t="shared" si="10"/>
        <v>23581.51684</v>
      </c>
      <c r="AO30" s="45">
        <f t="shared" si="10"/>
        <v>383.307</v>
      </c>
      <c r="AP30" s="45">
        <f t="shared" si="10"/>
        <v>2067.56461</v>
      </c>
      <c r="AQ30" s="45">
        <f>SUM(AQ31:AQ35)</f>
        <v>564.107</v>
      </c>
      <c r="AR30" s="45">
        <f t="shared" si="10"/>
        <v>7.90817</v>
      </c>
      <c r="AS30" s="45">
        <f t="shared" si="10"/>
        <v>-958.78854</v>
      </c>
      <c r="AT30" s="45">
        <f>SUM(AT31:AT35)</f>
        <v>201336.08408</v>
      </c>
      <c r="AU30" s="45">
        <f t="shared" si="10"/>
        <v>2000</v>
      </c>
      <c r="AV30" s="45">
        <f t="shared" si="10"/>
        <v>50000.121</v>
      </c>
      <c r="AW30" s="45">
        <f t="shared" si="10"/>
        <v>45318.866</v>
      </c>
      <c r="AX30" s="45">
        <f t="shared" si="10"/>
        <v>40231.737</v>
      </c>
      <c r="AY30" s="45">
        <f t="shared" si="10"/>
        <v>34623.295999999995</v>
      </c>
      <c r="AZ30" s="45">
        <f t="shared" si="10"/>
        <v>3516.449</v>
      </c>
      <c r="BA30" s="45">
        <f t="shared" si="10"/>
        <v>23581.51684</v>
      </c>
      <c r="BB30" s="45">
        <f t="shared" si="10"/>
        <v>383.307</v>
      </c>
      <c r="BC30" s="45">
        <f t="shared" si="10"/>
        <v>2067.56461</v>
      </c>
      <c r="BD30" s="45">
        <f t="shared" si="10"/>
        <v>564.107</v>
      </c>
      <c r="BE30" s="45">
        <f t="shared" si="10"/>
        <v>7.90817</v>
      </c>
      <c r="BF30" s="45">
        <f t="shared" si="10"/>
        <v>-958.78854</v>
      </c>
      <c r="BG30" s="45">
        <f t="shared" si="10"/>
        <v>201336.08408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34689</v>
      </c>
      <c r="G31" s="51">
        <f>+'[1]Informe_Fondane'!G31</f>
        <v>15311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-604.9652199999999</v>
      </c>
      <c r="T31" s="51">
        <f>+'[1]Informe_Fondane'!T31</f>
        <v>14706.03478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58.58978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-10.26454</v>
      </c>
      <c r="AG31" s="51">
        <f>+'[1]Informe_Fondane'!AG31</f>
        <v>14706.03478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14647.445</v>
      </c>
      <c r="AO31" s="51">
        <f>+'[1]Informe_Fondane'!AO31</f>
        <v>0</v>
      </c>
      <c r="AP31" s="51">
        <f>+'[1]Informe_Fondane'!AP31</f>
        <v>58.58978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14706.03478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14647.445</v>
      </c>
      <c r="BB31" s="51">
        <f>+'[1]Informe_Fondane'!BB31</f>
        <v>0</v>
      </c>
      <c r="BC31" s="51">
        <f>+'[1]Informe_Fondane'!BC31</f>
        <v>58.58978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14706.03478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0.0009699999999999999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233.844</v>
      </c>
      <c r="T33" s="51">
        <f>+'[1]Informe_Fondane'!T33</f>
        <v>10499.839030000001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1960.9898400000002</v>
      </c>
      <c r="AB33" s="51">
        <f>+'[1]Informe_Fondane'!AB33</f>
        <v>0</v>
      </c>
      <c r="AC33" s="51">
        <f>+'[1]Informe_Fondane'!AC33</f>
        <v>31.93183</v>
      </c>
      <c r="AD33" s="51">
        <f>+'[1]Informe_Fondane'!AD33</f>
        <v>0</v>
      </c>
      <c r="AE33" s="51">
        <f>+'[1]Informe_Fondane'!AE33</f>
        <v>7.90817</v>
      </c>
      <c r="AF33" s="51">
        <f>+'[1]Informe_Fondane'!AF33</f>
        <v>234.84619</v>
      </c>
      <c r="AG33" s="51">
        <f>+'[1]Informe_Fondane'!AG33</f>
        <v>10499.839030000001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7983.94684</v>
      </c>
      <c r="AO33" s="51">
        <f>+'[1]Informe_Fondane'!AO33</f>
        <v>0</v>
      </c>
      <c r="AP33" s="51">
        <f>+'[1]Informe_Fondane'!AP33</f>
        <v>2008.97483</v>
      </c>
      <c r="AQ33" s="51">
        <f>+'[1]Informe_Fondane'!AQ33</f>
        <v>0</v>
      </c>
      <c r="AR33" s="51">
        <f>+'[1]Informe_Fondane'!AR33</f>
        <v>7.90817</v>
      </c>
      <c r="AS33" s="51">
        <f>+'[1]Informe_Fondane'!AS33</f>
        <v>234.84619</v>
      </c>
      <c r="AT33" s="51">
        <f>+'[1]Informe_Fondane'!AT33</f>
        <v>10499.839030000001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7983.94684</v>
      </c>
      <c r="BB33" s="51">
        <f>+'[1]Informe_Fondane'!BB33</f>
        <v>0</v>
      </c>
      <c r="BC33" s="51">
        <f>+'[1]Informe_Fondane'!BC33</f>
        <v>2008.97483</v>
      </c>
      <c r="BD33" s="51">
        <f>+'[1]Informe_Fondane'!BD33</f>
        <v>0</v>
      </c>
      <c r="BE33" s="51">
        <f>+'[1]Informe_Fondane'!BE33</f>
        <v>7.90817</v>
      </c>
      <c r="BF33" s="51">
        <f>+'[1]Informe_Fondane'!BF33</f>
        <v>234.84619</v>
      </c>
      <c r="BG33" s="51">
        <f>+'[1]Informe_Fondane'!BG33</f>
        <v>10499.839030000001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224155.02</v>
      </c>
      <c r="F34" s="51">
        <f>+'[1]Informe_Fondane'!F34</f>
        <v>0</v>
      </c>
      <c r="G34" s="51">
        <f>+'[1]Informe_Fondane'!G34</f>
        <v>224155.02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32124.9085</v>
      </c>
      <c r="T34" s="51">
        <f>+'[1]Informe_Fondane'!T34</f>
        <v>201526.2155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32124.9085</v>
      </c>
      <c r="AG34" s="51">
        <f>+'[1]Informe_Fondane'!AG34</f>
        <v>201526.2155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950.125</v>
      </c>
      <c r="O35" s="51">
        <f>+'[1]Informe_Fondane'!O35</f>
        <v>383.307</v>
      </c>
      <c r="P35" s="51">
        <f>+'[1]Informe_Fondane'!P35</f>
        <v>0</v>
      </c>
      <c r="Q35" s="51">
        <f>+'[1]Informe_Fondane'!Q35</f>
        <v>564.107</v>
      </c>
      <c r="R35" s="51">
        <f>+'[1]Informe_Fondane'!R35</f>
        <v>803.29638</v>
      </c>
      <c r="S35" s="51">
        <f>+'[1]Informe_Fondane'!S35</f>
        <v>-2036.7711100000001</v>
      </c>
      <c r="T35" s="51">
        <f>+'[1]Informe_Fondane'!T35</f>
        <v>6728.904270000001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950.125</v>
      </c>
      <c r="AB35" s="51">
        <f>+'[1]Informe_Fondane'!AB35</f>
        <v>383.307</v>
      </c>
      <c r="AC35" s="51">
        <f>+'[1]Informe_Fondane'!AC35</f>
        <v>0</v>
      </c>
      <c r="AD35" s="51">
        <f>+'[1]Informe_Fondane'!AD35</f>
        <v>564.107</v>
      </c>
      <c r="AE35" s="51">
        <f>+'[1]Informe_Fondane'!AE35</f>
        <v>803.29638</v>
      </c>
      <c r="AF35" s="51">
        <f>+'[1]Informe_Fondane'!AF35</f>
        <v>-1996.93111</v>
      </c>
      <c r="AG35" s="51">
        <f>+'[1]Informe_Fondane'!AG35</f>
        <v>6728.904270000001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950.125</v>
      </c>
      <c r="AO35" s="51">
        <f>+'[1]Informe_Fondane'!AO35</f>
        <v>383.307</v>
      </c>
      <c r="AP35" s="51">
        <f>+'[1]Informe_Fondane'!AP35</f>
        <v>0</v>
      </c>
      <c r="AQ35" s="51">
        <f>+'[1]Informe_Fondane'!AQ35</f>
        <v>564.107</v>
      </c>
      <c r="AR35" s="51">
        <f>+'[1]Informe_Fondane'!AR35</f>
        <v>0</v>
      </c>
      <c r="AS35" s="51">
        <f>+'[1]Informe_Fondane'!AS35</f>
        <v>-1193.63473</v>
      </c>
      <c r="AT35" s="51">
        <f>+'[1]Informe_Fondane'!AT35</f>
        <v>6728.904270000001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950.125</v>
      </c>
      <c r="BB35" s="51">
        <f>+'[1]Informe_Fondane'!BB35</f>
        <v>383.307</v>
      </c>
      <c r="BC35" s="51">
        <f>+'[1]Informe_Fondane'!BC35</f>
        <v>0</v>
      </c>
      <c r="BD35" s="51">
        <f>+'[1]Informe_Fondane'!BD35</f>
        <v>564.107</v>
      </c>
      <c r="BE35" s="51">
        <f>+'[1]Informe_Fondane'!BE35</f>
        <v>0</v>
      </c>
      <c r="BF35" s="51">
        <f>+'[1]Informe_Fondane'!BF35</f>
        <v>-1193.63473</v>
      </c>
      <c r="BG35" s="51">
        <f>+'[1]Informe_Fondane'!BG35</f>
        <v>6728.904270000001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>SUM(E37:E39)</f>
        <v>0</v>
      </c>
      <c r="F36" s="45">
        <f>SUM(F37:F39)</f>
        <v>3577.7134</v>
      </c>
      <c r="G36" s="45">
        <f>SUM(G37:G39)</f>
        <v>4922.2866</v>
      </c>
      <c r="H36" s="45">
        <f aca="true" t="shared" si="11" ref="H36:BG36">SUM(H37:H39)</f>
        <v>3000</v>
      </c>
      <c r="I36" s="45">
        <f t="shared" si="11"/>
        <v>-2688.048</v>
      </c>
      <c r="J36" s="45">
        <f t="shared" si="11"/>
        <v>0</v>
      </c>
      <c r="K36" s="45">
        <f t="shared" si="11"/>
        <v>0</v>
      </c>
      <c r="L36" s="45">
        <f t="shared" si="11"/>
        <v>57.93</v>
      </c>
      <c r="M36" s="45">
        <f t="shared" si="11"/>
        <v>12.45</v>
      </c>
      <c r="N36" s="45">
        <f t="shared" si="11"/>
        <v>0</v>
      </c>
      <c r="O36" s="45">
        <f t="shared" si="11"/>
        <v>15.461</v>
      </c>
      <c r="P36" s="45">
        <f t="shared" si="11"/>
        <v>0</v>
      </c>
      <c r="Q36" s="45">
        <f>SUM(Q37:Q39)</f>
        <v>11.446</v>
      </c>
      <c r="R36" s="45">
        <f>SUM(R37:R39)</f>
        <v>4524.9996</v>
      </c>
      <c r="S36" s="45">
        <f t="shared" si="11"/>
        <v>-65.18391000000001</v>
      </c>
      <c r="T36" s="45">
        <f>SUM(T37:T39)</f>
        <v>4869.05469</v>
      </c>
      <c r="U36" s="45">
        <f t="shared" si="11"/>
        <v>2988.048</v>
      </c>
      <c r="V36" s="45">
        <f t="shared" si="11"/>
        <v>-2688.048</v>
      </c>
      <c r="W36" s="45">
        <f t="shared" si="11"/>
        <v>0</v>
      </c>
      <c r="X36" s="45">
        <f t="shared" si="11"/>
        <v>0</v>
      </c>
      <c r="Y36" s="45">
        <f t="shared" si="11"/>
        <v>57.93</v>
      </c>
      <c r="Z36" s="45">
        <f t="shared" si="11"/>
        <v>12.45</v>
      </c>
      <c r="AA36" s="45">
        <f t="shared" si="11"/>
        <v>0</v>
      </c>
      <c r="AB36" s="45">
        <f t="shared" si="11"/>
        <v>15.461</v>
      </c>
      <c r="AC36" s="45">
        <f t="shared" si="11"/>
        <v>0</v>
      </c>
      <c r="AD36" s="45">
        <f>SUM(AD37:AD39)</f>
        <v>11.446</v>
      </c>
      <c r="AE36" s="45">
        <f>SUM(AE37:AE39)</f>
        <v>24.999599999999997</v>
      </c>
      <c r="AF36" s="45">
        <f t="shared" si="11"/>
        <v>4446.76809</v>
      </c>
      <c r="AG36" s="45">
        <f>SUM(AG37:AG39)</f>
        <v>4869.05469</v>
      </c>
      <c r="AH36" s="45">
        <f t="shared" si="11"/>
        <v>300</v>
      </c>
      <c r="AI36" s="45">
        <f t="shared" si="11"/>
        <v>0</v>
      </c>
      <c r="AJ36" s="45">
        <f t="shared" si="11"/>
        <v>0</v>
      </c>
      <c r="AK36" s="45">
        <f t="shared" si="11"/>
        <v>0</v>
      </c>
      <c r="AL36" s="45">
        <f t="shared" si="11"/>
        <v>57.93</v>
      </c>
      <c r="AM36" s="45">
        <f t="shared" si="11"/>
        <v>12.45</v>
      </c>
      <c r="AN36" s="45">
        <f t="shared" si="11"/>
        <v>0</v>
      </c>
      <c r="AO36" s="45">
        <f t="shared" si="11"/>
        <v>15.461</v>
      </c>
      <c r="AP36" s="45">
        <f t="shared" si="11"/>
        <v>0</v>
      </c>
      <c r="AQ36" s="45">
        <f>SUM(AQ37:AQ39)</f>
        <v>11.446</v>
      </c>
      <c r="AR36" s="45">
        <f t="shared" si="11"/>
        <v>0</v>
      </c>
      <c r="AS36" s="45">
        <f t="shared" si="11"/>
        <v>4471.76769</v>
      </c>
      <c r="AT36" s="45">
        <f>SUM(AT37:AT39)</f>
        <v>4869.05469</v>
      </c>
      <c r="AU36" s="45">
        <f t="shared" si="11"/>
        <v>300</v>
      </c>
      <c r="AV36" s="45">
        <f t="shared" si="11"/>
        <v>0</v>
      </c>
      <c r="AW36" s="45">
        <f t="shared" si="11"/>
        <v>0</v>
      </c>
      <c r="AX36" s="45">
        <f t="shared" si="11"/>
        <v>0</v>
      </c>
      <c r="AY36" s="45">
        <f t="shared" si="11"/>
        <v>57.93</v>
      </c>
      <c r="AZ36" s="45">
        <f t="shared" si="11"/>
        <v>12.45</v>
      </c>
      <c r="BA36" s="45">
        <f t="shared" si="11"/>
        <v>0</v>
      </c>
      <c r="BB36" s="45">
        <f t="shared" si="11"/>
        <v>15.461</v>
      </c>
      <c r="BC36" s="45">
        <f t="shared" si="11"/>
        <v>0</v>
      </c>
      <c r="BD36" s="45">
        <f t="shared" si="11"/>
        <v>11.446</v>
      </c>
      <c r="BE36" s="45">
        <f t="shared" si="11"/>
        <v>0</v>
      </c>
      <c r="BF36" s="45">
        <f t="shared" si="11"/>
        <v>4471.76769</v>
      </c>
      <c r="BG36" s="45">
        <f t="shared" si="11"/>
        <v>4869.05469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51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4500</v>
      </c>
      <c r="S37" s="51">
        <f>+'[1]Informe_Fondane'!S37</f>
        <v>-0.072</v>
      </c>
      <c r="T37" s="51">
        <f>+'[1]Informe_Fondane'!T37</f>
        <v>4499.928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4499.928</v>
      </c>
      <c r="AG37" s="51">
        <f>+'[1]Informe_Fondane'!AG37</f>
        <v>4499.928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4499.928</v>
      </c>
      <c r="AT37" s="51">
        <f>+'[1]Informe_Fondane'!AT37</f>
        <v>4499.928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4499.928</v>
      </c>
      <c r="BG37" s="51">
        <f>+'[1]Informe_Fondane'!BG37</f>
        <v>4499.928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2577.7134</v>
      </c>
      <c r="G38" s="51">
        <f>+'[1]Informe_Fondane'!G38</f>
        <v>422.28659999999996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15.461</v>
      </c>
      <c r="P38" s="51">
        <f>+'[1]Informe_Fondane'!P38</f>
        <v>0</v>
      </c>
      <c r="Q38" s="51">
        <f>+'[1]Informe_Fondane'!Q38</f>
        <v>11.446</v>
      </c>
      <c r="R38" s="51">
        <f>+'[1]Informe_Fondane'!R38</f>
        <v>24.999599999999997</v>
      </c>
      <c r="S38" s="51">
        <f>+'[1]Informe_Fondane'!S38</f>
        <v>-65.11191000000001</v>
      </c>
      <c r="T38" s="51">
        <f>+'[1]Informe_Fondane'!T38</f>
        <v>369.1266900000002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15.461</v>
      </c>
      <c r="AC38" s="51">
        <f>+'[1]Informe_Fondane'!AC38</f>
        <v>0</v>
      </c>
      <c r="AD38" s="51">
        <f>+'[1]Informe_Fondane'!AD38</f>
        <v>11.446</v>
      </c>
      <c r="AE38" s="51">
        <f>+'[1]Informe_Fondane'!AE38</f>
        <v>24.999599999999997</v>
      </c>
      <c r="AF38" s="51">
        <f>+'[1]Informe_Fondane'!AF38</f>
        <v>-53.15991</v>
      </c>
      <c r="AG38" s="51">
        <f>+'[1]Informe_Fondane'!AG38</f>
        <v>369.12669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15.461</v>
      </c>
      <c r="AP38" s="51">
        <f>+'[1]Informe_Fondane'!AP38</f>
        <v>0</v>
      </c>
      <c r="AQ38" s="51">
        <f>+'[1]Informe_Fondane'!AQ38</f>
        <v>11.446</v>
      </c>
      <c r="AR38" s="51">
        <f>+'[1]Informe_Fondane'!AR38</f>
        <v>0</v>
      </c>
      <c r="AS38" s="51">
        <f>+'[1]Informe_Fondane'!AS38</f>
        <v>-28.160310000000003</v>
      </c>
      <c r="AT38" s="51">
        <f>+'[1]Informe_Fondane'!AT38</f>
        <v>369.12669000000005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15.461</v>
      </c>
      <c r="BC38" s="51">
        <f>+'[1]Informe_Fondane'!BC38</f>
        <v>0</v>
      </c>
      <c r="BD38" s="51">
        <f>+'[1]Informe_Fondane'!BD38</f>
        <v>11.446</v>
      </c>
      <c r="BE38" s="51">
        <f>+'[1]Informe_Fondane'!BE38</f>
        <v>0</v>
      </c>
      <c r="BF38" s="51">
        <f>+'[1]Informe_Fondane'!BF38</f>
        <v>-28.160310000000003</v>
      </c>
      <c r="BG38" s="51">
        <f>+'[1]Informe_Fondane'!BG38</f>
        <v>369.12669000000005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>SUM(E41:E43)</f>
        <v>544.24</v>
      </c>
      <c r="F40" s="45">
        <f>SUM(F41:F43)</f>
        <v>3209.426</v>
      </c>
      <c r="G40" s="45">
        <f>SUM(G41:G43)</f>
        <v>15334.814</v>
      </c>
      <c r="H40" s="45">
        <f aca="true" t="shared" si="12" ref="H40:BG40">SUM(H41:H43)</f>
        <v>2500</v>
      </c>
      <c r="I40" s="45">
        <f t="shared" si="12"/>
        <v>-1090.04</v>
      </c>
      <c r="J40" s="45">
        <f t="shared" si="12"/>
        <v>333.926</v>
      </c>
      <c r="K40" s="45">
        <f t="shared" si="12"/>
        <v>0</v>
      </c>
      <c r="L40" s="45">
        <f t="shared" si="12"/>
        <v>307.687</v>
      </c>
      <c r="M40" s="45">
        <f t="shared" si="12"/>
        <v>148.018</v>
      </c>
      <c r="N40" s="45">
        <f t="shared" si="12"/>
        <v>28.903</v>
      </c>
      <c r="O40" s="45">
        <f t="shared" si="12"/>
        <v>184.977</v>
      </c>
      <c r="P40" s="45">
        <f t="shared" si="12"/>
        <v>0</v>
      </c>
      <c r="Q40" s="45">
        <f>SUM(Q41:Q43)</f>
        <v>11808.917000000001</v>
      </c>
      <c r="R40" s="45">
        <f>SUM(R41:R43)</f>
        <v>84.89021000000001</v>
      </c>
      <c r="S40" s="45">
        <f t="shared" si="12"/>
        <v>-1343.78325</v>
      </c>
      <c r="T40" s="45">
        <f>SUM(T41:T43)</f>
        <v>12963.49496</v>
      </c>
      <c r="U40" s="45">
        <f t="shared" si="12"/>
        <v>2490.04</v>
      </c>
      <c r="V40" s="45">
        <f t="shared" si="12"/>
        <v>-1090.04</v>
      </c>
      <c r="W40" s="45">
        <f t="shared" si="12"/>
        <v>333.926</v>
      </c>
      <c r="X40" s="45">
        <f t="shared" si="12"/>
        <v>0</v>
      </c>
      <c r="Y40" s="45">
        <f t="shared" si="12"/>
        <v>307.687</v>
      </c>
      <c r="Z40" s="45">
        <f t="shared" si="12"/>
        <v>148.018</v>
      </c>
      <c r="AA40" s="45">
        <f t="shared" si="12"/>
        <v>28.903</v>
      </c>
      <c r="AB40" s="45">
        <f t="shared" si="12"/>
        <v>184.977</v>
      </c>
      <c r="AC40" s="45">
        <f t="shared" si="12"/>
        <v>0</v>
      </c>
      <c r="AD40" s="45">
        <f>SUM(AD41:AD43)</f>
        <v>4072.843</v>
      </c>
      <c r="AE40" s="45">
        <f>SUM(AE41:AE43)</f>
        <v>6196.89021</v>
      </c>
      <c r="AF40" s="45">
        <f t="shared" si="12"/>
        <v>290.2507499999999</v>
      </c>
      <c r="AG40" s="45">
        <f>SUM(AG41:AG43)</f>
        <v>12963.49496</v>
      </c>
      <c r="AH40" s="45">
        <f t="shared" si="12"/>
        <v>1400</v>
      </c>
      <c r="AI40" s="45">
        <f t="shared" si="12"/>
        <v>0</v>
      </c>
      <c r="AJ40" s="45">
        <f t="shared" si="12"/>
        <v>333.926</v>
      </c>
      <c r="AK40" s="45">
        <f t="shared" si="12"/>
        <v>0</v>
      </c>
      <c r="AL40" s="45">
        <f t="shared" si="12"/>
        <v>307.687</v>
      </c>
      <c r="AM40" s="45">
        <f t="shared" si="12"/>
        <v>148.018</v>
      </c>
      <c r="AN40" s="45">
        <f t="shared" si="12"/>
        <v>28.903</v>
      </c>
      <c r="AO40" s="45">
        <f t="shared" si="12"/>
        <v>184.977</v>
      </c>
      <c r="AP40" s="45">
        <f t="shared" si="12"/>
        <v>0</v>
      </c>
      <c r="AQ40" s="45">
        <f>SUM(AQ41:AQ43)</f>
        <v>18.343</v>
      </c>
      <c r="AR40" s="45">
        <f t="shared" si="12"/>
        <v>2634.5</v>
      </c>
      <c r="AS40" s="45">
        <f t="shared" si="12"/>
        <v>7907.140960000001</v>
      </c>
      <c r="AT40" s="45">
        <f>SUM(AT41:AT43)</f>
        <v>12963.49496</v>
      </c>
      <c r="AU40" s="45">
        <f t="shared" si="12"/>
        <v>1400</v>
      </c>
      <c r="AV40" s="45">
        <f t="shared" si="12"/>
        <v>0</v>
      </c>
      <c r="AW40" s="45">
        <f t="shared" si="12"/>
        <v>333.926</v>
      </c>
      <c r="AX40" s="45">
        <f t="shared" si="12"/>
        <v>0</v>
      </c>
      <c r="AY40" s="45">
        <f t="shared" si="12"/>
        <v>307.687</v>
      </c>
      <c r="AZ40" s="45">
        <f t="shared" si="12"/>
        <v>148.018</v>
      </c>
      <c r="BA40" s="45">
        <f t="shared" si="12"/>
        <v>28.903</v>
      </c>
      <c r="BB40" s="45">
        <f t="shared" si="12"/>
        <v>184.977</v>
      </c>
      <c r="BC40" s="45">
        <f t="shared" si="12"/>
        <v>0</v>
      </c>
      <c r="BD40" s="45">
        <f t="shared" si="12"/>
        <v>18.343</v>
      </c>
      <c r="BE40" s="45">
        <f t="shared" si="12"/>
        <v>2634.5</v>
      </c>
      <c r="BF40" s="45">
        <f t="shared" si="12"/>
        <v>1267.58896</v>
      </c>
      <c r="BG40" s="45">
        <f t="shared" si="12"/>
        <v>6323.94296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-400.91510999999997</v>
      </c>
      <c r="T41" s="51">
        <f>+'[1]Informe_Fondane'!T41</f>
        <v>135.5968900000001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-396.93111</v>
      </c>
      <c r="AG41" s="51">
        <f>+'[1]Informe_Fondane'!AG41</f>
        <v>135.59689000000003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-396.93111</v>
      </c>
      <c r="AT41" s="51">
        <f>+'[1]Informe_Fondane'!AT41</f>
        <v>135.59689000000003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-396.93111</v>
      </c>
      <c r="BG41" s="51">
        <f>+'[1]Informe_Fondane'!BG41</f>
        <v>135.59689000000003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3209.426</v>
      </c>
      <c r="G42" s="51">
        <f>+'[1]Informe_Fondane'!G42</f>
        <v>11790.574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11790.574</v>
      </c>
      <c r="R42" s="51">
        <f>+'[1]Informe_Fondane'!R42</f>
        <v>0</v>
      </c>
      <c r="S42" s="51">
        <f>+'[1]Informe_Fondane'!S42</f>
        <v>-9.984</v>
      </c>
      <c r="T42" s="51">
        <f>+'[1]Informe_Fondane'!T42</f>
        <v>11780.59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4054.5</v>
      </c>
      <c r="AE42" s="51">
        <f>+'[1]Informe_Fondane'!AE42</f>
        <v>6112</v>
      </c>
      <c r="AF42" s="51">
        <f>+'[1]Informe_Fondane'!AF42</f>
        <v>1614.09</v>
      </c>
      <c r="AG42" s="51">
        <f>+'[1]Informe_Fondane'!AG42</f>
        <v>11780.59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2634.5</v>
      </c>
      <c r="AS42" s="51">
        <f>+'[1]Informe_Fondane'!AS42</f>
        <v>9146.09</v>
      </c>
      <c r="AT42" s="51">
        <f>+'[1]Informe_Fondane'!AT42</f>
        <v>11780.59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2634.5</v>
      </c>
      <c r="BF42" s="51">
        <f>+'[1]Informe_Fondane'!BF42</f>
        <v>2506.538</v>
      </c>
      <c r="BG42" s="51">
        <f>+'[1]Informe_Fondane'!BG42</f>
        <v>5141.0380000000005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544.24</v>
      </c>
      <c r="F43" s="51">
        <f>+'[1]Informe_Fondane'!F43</f>
        <v>0</v>
      </c>
      <c r="G43" s="51">
        <f>+'[1]Informe_Fondane'!G43</f>
        <v>2044.24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28.903</v>
      </c>
      <c r="O43" s="51">
        <f>+'[1]Informe_Fondane'!O43</f>
        <v>184.977</v>
      </c>
      <c r="P43" s="51">
        <f>+'[1]Informe_Fondane'!P43</f>
        <v>0</v>
      </c>
      <c r="Q43" s="51">
        <f>+'[1]Informe_Fondane'!Q43</f>
        <v>18.343</v>
      </c>
      <c r="R43" s="51">
        <f>+'[1]Informe_Fondane'!R43</f>
        <v>84.89021000000001</v>
      </c>
      <c r="S43" s="51">
        <f>+'[1]Informe_Fondane'!S43</f>
        <v>-932.88414</v>
      </c>
      <c r="T43" s="51">
        <f>+'[1]Informe_Fondane'!T43</f>
        <v>1047.30807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28.903</v>
      </c>
      <c r="AB43" s="51">
        <f>+'[1]Informe_Fondane'!AB43</f>
        <v>184.977</v>
      </c>
      <c r="AC43" s="51">
        <f>+'[1]Informe_Fondane'!AC43</f>
        <v>0</v>
      </c>
      <c r="AD43" s="51">
        <f>+'[1]Informe_Fondane'!AD43</f>
        <v>18.343</v>
      </c>
      <c r="AE43" s="51">
        <f>+'[1]Informe_Fondane'!AE43</f>
        <v>84.89021000000001</v>
      </c>
      <c r="AF43" s="51">
        <f>+'[1]Informe_Fondane'!AF43</f>
        <v>-926.90814</v>
      </c>
      <c r="AG43" s="51">
        <f>+'[1]Informe_Fondane'!AG43</f>
        <v>1047.30807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28.903</v>
      </c>
      <c r="AO43" s="51">
        <f>+'[1]Informe_Fondane'!AO43</f>
        <v>184.977</v>
      </c>
      <c r="AP43" s="51">
        <f>+'[1]Informe_Fondane'!AP43</f>
        <v>0</v>
      </c>
      <c r="AQ43" s="51">
        <f>+'[1]Informe_Fondane'!AQ43</f>
        <v>18.343</v>
      </c>
      <c r="AR43" s="51">
        <f>+'[1]Informe_Fondane'!AR43</f>
        <v>0</v>
      </c>
      <c r="AS43" s="51">
        <f>+'[1]Informe_Fondane'!AS43</f>
        <v>-842.0179300000001</v>
      </c>
      <c r="AT43" s="51">
        <f>+'[1]Informe_Fondane'!AT43</f>
        <v>1047.30807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28.903</v>
      </c>
      <c r="BB43" s="51">
        <f>+'[1]Informe_Fondane'!BB43</f>
        <v>184.977</v>
      </c>
      <c r="BC43" s="51">
        <f>+'[1]Informe_Fondane'!BC43</f>
        <v>0</v>
      </c>
      <c r="BD43" s="51">
        <f>+'[1]Informe_Fondane'!BD43</f>
        <v>18.343</v>
      </c>
      <c r="BE43" s="51">
        <f>+'[1]Informe_Fondane'!BE43</f>
        <v>0</v>
      </c>
      <c r="BF43" s="51">
        <f>+'[1]Informe_Fondane'!BF43</f>
        <v>-842.0179300000001</v>
      </c>
      <c r="BG43" s="51">
        <f>+'[1]Informe_Fondane'!BG43</f>
        <v>1047.30807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>SUM(E45:E48)</f>
        <v>63063.037469999996</v>
      </c>
      <c r="F44" s="45">
        <f>SUM(F45:F48)</f>
        <v>237367.14349999998</v>
      </c>
      <c r="G44" s="45">
        <f>SUM(G45:G48)</f>
        <v>425745.89397</v>
      </c>
      <c r="H44" s="45">
        <f aca="true" t="shared" si="13" ref="H44:BG44">SUM(H45:H48)</f>
        <v>164297.1704</v>
      </c>
      <c r="I44" s="45">
        <f t="shared" si="13"/>
        <v>234.70507999999998</v>
      </c>
      <c r="J44" s="45">
        <f t="shared" si="13"/>
        <v>26556.62168</v>
      </c>
      <c r="K44" s="45">
        <f t="shared" si="13"/>
        <v>0</v>
      </c>
      <c r="L44" s="45">
        <f t="shared" si="13"/>
        <v>0</v>
      </c>
      <c r="M44" s="45">
        <f t="shared" si="13"/>
        <v>100</v>
      </c>
      <c r="N44" s="45">
        <f t="shared" si="13"/>
        <v>81095.893</v>
      </c>
      <c r="O44" s="45">
        <f t="shared" si="13"/>
        <v>0</v>
      </c>
      <c r="P44" s="45">
        <f t="shared" si="13"/>
        <v>128032</v>
      </c>
      <c r="Q44" s="45">
        <f>SUM(Q45:Q48)</f>
        <v>0</v>
      </c>
      <c r="R44" s="45">
        <f>SUM(R45:R48)</f>
        <v>0</v>
      </c>
      <c r="S44" s="45">
        <f t="shared" si="13"/>
        <v>-101367.60251</v>
      </c>
      <c r="T44" s="45">
        <f>SUM(T45:T48)</f>
        <v>298948.78765</v>
      </c>
      <c r="U44" s="45">
        <f t="shared" si="13"/>
        <v>25959.45</v>
      </c>
      <c r="V44" s="45">
        <f t="shared" si="13"/>
        <v>10898.44</v>
      </c>
      <c r="W44" s="45">
        <f t="shared" si="13"/>
        <v>18359.453999999998</v>
      </c>
      <c r="X44" s="45">
        <f t="shared" si="13"/>
        <v>92209.38</v>
      </c>
      <c r="Y44" s="45">
        <f t="shared" si="13"/>
        <v>3094.6</v>
      </c>
      <c r="Z44" s="45">
        <f t="shared" si="13"/>
        <v>10920.15646</v>
      </c>
      <c r="AA44" s="45">
        <f t="shared" si="13"/>
        <v>13807.64</v>
      </c>
      <c r="AB44" s="45">
        <f t="shared" si="13"/>
        <v>7944.214</v>
      </c>
      <c r="AC44" s="45">
        <f t="shared" si="13"/>
        <v>16692.95422</v>
      </c>
      <c r="AD44" s="45">
        <f>SUM(AD45:AD48)</f>
        <v>23335.60675</v>
      </c>
      <c r="AE44" s="45">
        <f>SUM(AE45:AE48)</f>
        <v>30761.80065</v>
      </c>
      <c r="AF44" s="45">
        <f t="shared" si="13"/>
        <v>44965.091570000004</v>
      </c>
      <c r="AG44" s="45">
        <f>SUM(AG45:AG48)</f>
        <v>298948.7876500001</v>
      </c>
      <c r="AH44" s="45">
        <f t="shared" si="13"/>
        <v>14209.24</v>
      </c>
      <c r="AI44" s="45">
        <f t="shared" si="13"/>
        <v>22620.030000000002</v>
      </c>
      <c r="AJ44" s="45">
        <f t="shared" si="13"/>
        <v>16840.534</v>
      </c>
      <c r="AK44" s="45">
        <f t="shared" si="13"/>
        <v>93756.92000000001</v>
      </c>
      <c r="AL44" s="45">
        <f t="shared" si="13"/>
        <v>3094.6</v>
      </c>
      <c r="AM44" s="45">
        <f t="shared" si="13"/>
        <v>10920.15646</v>
      </c>
      <c r="AN44" s="45">
        <f t="shared" si="13"/>
        <v>13807.64</v>
      </c>
      <c r="AO44" s="45">
        <f t="shared" si="13"/>
        <v>7944.214</v>
      </c>
      <c r="AP44" s="45">
        <f t="shared" si="13"/>
        <v>16692.95422</v>
      </c>
      <c r="AQ44" s="45">
        <f>SUM(AQ45:AQ48)</f>
        <v>23335.60675</v>
      </c>
      <c r="AR44" s="45">
        <f t="shared" si="13"/>
        <v>28253.19065</v>
      </c>
      <c r="AS44" s="45">
        <f t="shared" si="13"/>
        <v>47473.701570000005</v>
      </c>
      <c r="AT44" s="45">
        <f>SUM(AT45:AT48)</f>
        <v>298948.7876500001</v>
      </c>
      <c r="AU44" s="45">
        <f t="shared" si="13"/>
        <v>14209.24</v>
      </c>
      <c r="AV44" s="45">
        <f t="shared" si="13"/>
        <v>22620.030000000002</v>
      </c>
      <c r="AW44" s="45">
        <f t="shared" si="13"/>
        <v>16840.534</v>
      </c>
      <c r="AX44" s="45">
        <f t="shared" si="13"/>
        <v>92209.38</v>
      </c>
      <c r="AY44" s="45">
        <f t="shared" si="13"/>
        <v>807.39</v>
      </c>
      <c r="AZ44" s="45">
        <f t="shared" si="13"/>
        <v>14754.906459999998</v>
      </c>
      <c r="BA44" s="45">
        <f t="shared" si="13"/>
        <v>12158.720000000001</v>
      </c>
      <c r="BB44" s="45">
        <f t="shared" si="13"/>
        <v>9593.134</v>
      </c>
      <c r="BC44" s="45">
        <f t="shared" si="13"/>
        <v>16692.95422</v>
      </c>
      <c r="BD44" s="45">
        <f t="shared" si="13"/>
        <v>23335.60675</v>
      </c>
      <c r="BE44" s="45">
        <f t="shared" si="13"/>
        <v>28253.19065</v>
      </c>
      <c r="BF44" s="45">
        <f t="shared" si="13"/>
        <v>47274.95357</v>
      </c>
      <c r="BG44" s="45">
        <f t="shared" si="13"/>
        <v>298750.03965000005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4600</v>
      </c>
      <c r="F45" s="51">
        <f>+'[1]Informe_Fondane'!F45</f>
        <v>200.0005</v>
      </c>
      <c r="G45" s="51">
        <f>+'[1]Informe_Fondane'!G45</f>
        <v>54399.9995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22684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-3225.4607</v>
      </c>
      <c r="T45" s="51">
        <f>+'[1]Informe_Fondane'!T45</f>
        <v>47961.687659999996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9544.59</v>
      </c>
      <c r="AB45" s="51">
        <f>+'[1]Informe_Fondane'!AB45</f>
        <v>2887.23</v>
      </c>
      <c r="AC45" s="51">
        <f>+'[1]Informe_Fondane'!AC45</f>
        <v>7548.18512</v>
      </c>
      <c r="AD45" s="51">
        <f>+'[1]Informe_Fondane'!AD45</f>
        <v>5616.169</v>
      </c>
      <c r="AE45" s="51">
        <f>+'[1]Informe_Fondane'!AE45</f>
        <v>9456.11692</v>
      </c>
      <c r="AF45" s="51">
        <f>+'[1]Informe_Fondane'!AF45</f>
        <v>3369.76986</v>
      </c>
      <c r="AG45" s="51">
        <f>+'[1]Informe_Fondane'!AG45</f>
        <v>47961.68766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9544.59</v>
      </c>
      <c r="AO45" s="51">
        <f>+'[1]Informe_Fondane'!AO45</f>
        <v>2887.23</v>
      </c>
      <c r="AP45" s="51">
        <f>+'[1]Informe_Fondane'!AP45</f>
        <v>7548.18512</v>
      </c>
      <c r="AQ45" s="51">
        <f>+'[1]Informe_Fondane'!AQ45</f>
        <v>5616.169</v>
      </c>
      <c r="AR45" s="51">
        <f>+'[1]Informe_Fondane'!AR45</f>
        <v>6947.50692</v>
      </c>
      <c r="AS45" s="51">
        <f>+'[1]Informe_Fondane'!AS45</f>
        <v>5878.37986</v>
      </c>
      <c r="AT45" s="51">
        <f>+'[1]Informe_Fondane'!AT45</f>
        <v>47961.68766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7895.67</v>
      </c>
      <c r="BB45" s="51">
        <f>+'[1]Informe_Fondane'!BB45</f>
        <v>4536.15</v>
      </c>
      <c r="BC45" s="51">
        <f>+'[1]Informe_Fondane'!BC45</f>
        <v>7548.18512</v>
      </c>
      <c r="BD45" s="51">
        <f>+'[1]Informe_Fondane'!BD45</f>
        <v>5616.169</v>
      </c>
      <c r="BE45" s="51">
        <f>+'[1]Informe_Fondane'!BE45</f>
        <v>6947.50692</v>
      </c>
      <c r="BF45" s="51">
        <f>+'[1]Informe_Fondane'!BF45</f>
        <v>5878.37986</v>
      </c>
      <c r="BG45" s="51">
        <f>+'[1]Informe_Fondane'!BG45</f>
        <v>47961.68766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33263.037469999996</v>
      </c>
      <c r="F46" s="51">
        <f>+'[1]Informe_Fondane'!F46</f>
        <v>218904.107</v>
      </c>
      <c r="G46" s="51">
        <f>+'[1]Informe_Fondane'!G46</f>
        <v>114358.93046999999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81095.893</v>
      </c>
      <c r="O46" s="51">
        <f>+'[1]Informe_Fondane'!O46</f>
        <v>0</v>
      </c>
      <c r="P46" s="51">
        <f>+'[1]Informe_Fondane'!P46</f>
        <v>18000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-66023.15301</v>
      </c>
      <c r="T46" s="51">
        <f>+'[1]Informe_Fondane'!T46</f>
        <v>33072.73999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3706.04236</v>
      </c>
      <c r="AD46" s="51">
        <f>+'[1]Informe_Fondane'!AD46</f>
        <v>12634.47875</v>
      </c>
      <c r="AE46" s="51">
        <f>+'[1]Informe_Fondane'!AE46</f>
        <v>1269.8183700000002</v>
      </c>
      <c r="AF46" s="51">
        <f>+'[1]Informe_Fondane'!AF46</f>
        <v>15462.40051</v>
      </c>
      <c r="AG46" s="51">
        <f>+'[1]Informe_Fondane'!AG46</f>
        <v>33072.73999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3706.04236</v>
      </c>
      <c r="AQ46" s="51">
        <f>+'[1]Informe_Fondane'!AQ46</f>
        <v>12634.47875</v>
      </c>
      <c r="AR46" s="51">
        <f>+'[1]Informe_Fondane'!AR46</f>
        <v>1269.8183700000002</v>
      </c>
      <c r="AS46" s="51">
        <f>+'[1]Informe_Fondane'!AS46</f>
        <v>15462.40051</v>
      </c>
      <c r="AT46" s="51">
        <f>+'[1]Informe_Fondane'!AT46</f>
        <v>33072.73999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3706.04236</v>
      </c>
      <c r="BD46" s="51">
        <f>+'[1]Informe_Fondane'!BD46</f>
        <v>12634.47875</v>
      </c>
      <c r="BE46" s="51">
        <f>+'[1]Informe_Fondane'!BE46</f>
        <v>1269.8183700000002</v>
      </c>
      <c r="BF46" s="51">
        <f>+'[1]Informe_Fondane'!BF46</f>
        <v>15462.40051</v>
      </c>
      <c r="BG46" s="51">
        <f>+'[1]Informe_Fondane'!BG46</f>
        <v>33072.73999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25200</v>
      </c>
      <c r="F48" s="51">
        <f>+'[1]Informe_Fondane'!F48</f>
        <v>18263.036</v>
      </c>
      <c r="G48" s="51">
        <f>+'[1]Informe_Fondane'!G48</f>
        <v>256936.964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87348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-32118.9888</v>
      </c>
      <c r="T48" s="51">
        <f>+'[1]Informe_Fondane'!T48</f>
        <v>217877.0112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4263.05</v>
      </c>
      <c r="AB48" s="51">
        <f>+'[1]Informe_Fondane'!AB48</f>
        <v>5056.984</v>
      </c>
      <c r="AC48" s="51">
        <f>+'[1]Informe_Fondane'!AC48</f>
        <v>5438.72674</v>
      </c>
      <c r="AD48" s="51">
        <f>+'[1]Informe_Fondane'!AD48</f>
        <v>5084.959</v>
      </c>
      <c r="AE48" s="51">
        <f>+'[1]Informe_Fondane'!AE48</f>
        <v>20035.86536</v>
      </c>
      <c r="AF48" s="51">
        <f>+'[1]Informe_Fondane'!AF48</f>
        <v>26132.9212</v>
      </c>
      <c r="AG48" s="51">
        <f>+'[1]Informe_Fondane'!AG48</f>
        <v>217877.01120000004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4263.05</v>
      </c>
      <c r="AO48" s="51">
        <f>+'[1]Informe_Fondane'!AO48</f>
        <v>5056.984</v>
      </c>
      <c r="AP48" s="51">
        <f>+'[1]Informe_Fondane'!AP48</f>
        <v>5438.72674</v>
      </c>
      <c r="AQ48" s="51">
        <f>+'[1]Informe_Fondane'!AQ48</f>
        <v>5084.959</v>
      </c>
      <c r="AR48" s="51">
        <f>+'[1]Informe_Fondane'!AR48</f>
        <v>20035.86536</v>
      </c>
      <c r="AS48" s="51">
        <f>+'[1]Informe_Fondane'!AS48</f>
        <v>26132.9212</v>
      </c>
      <c r="AT48" s="51">
        <f>+'[1]Informe_Fondane'!AT48</f>
        <v>217877.01120000004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4263.05</v>
      </c>
      <c r="BB48" s="51">
        <f>+'[1]Informe_Fondane'!BB48</f>
        <v>5056.984</v>
      </c>
      <c r="BC48" s="51">
        <f>+'[1]Informe_Fondane'!BC48</f>
        <v>5438.72674</v>
      </c>
      <c r="BD48" s="51">
        <f>+'[1]Informe_Fondane'!BD48</f>
        <v>5084.959</v>
      </c>
      <c r="BE48" s="51">
        <f>+'[1]Informe_Fondane'!BE48</f>
        <v>20035.86536</v>
      </c>
      <c r="BF48" s="51">
        <f>+'[1]Informe_Fondane'!BF48</f>
        <v>25934.173199999997</v>
      </c>
      <c r="BG48" s="51">
        <f>+'[1]Informe_Fondane'!BG48</f>
        <v>217678.26320000002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 aca="true" t="shared" si="14" ref="D49:BG49">+D50</f>
        <v>5000</v>
      </c>
      <c r="E49" s="45">
        <f t="shared" si="14"/>
        <v>0</v>
      </c>
      <c r="F49" s="45">
        <f t="shared" si="14"/>
        <v>0</v>
      </c>
      <c r="G49" s="45">
        <f t="shared" si="14"/>
        <v>5000</v>
      </c>
      <c r="H49" s="45">
        <f t="shared" si="14"/>
        <v>0</v>
      </c>
      <c r="I49" s="45">
        <f t="shared" si="14"/>
        <v>4518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-8.10986</v>
      </c>
      <c r="T49" s="45">
        <f t="shared" si="14"/>
        <v>4509.89014</v>
      </c>
      <c r="U49" s="45">
        <f t="shared" si="14"/>
        <v>0</v>
      </c>
      <c r="V49" s="45">
        <f t="shared" si="14"/>
        <v>0</v>
      </c>
      <c r="W49" s="45">
        <f t="shared" si="14"/>
        <v>0</v>
      </c>
      <c r="X49" s="45">
        <f t="shared" si="14"/>
        <v>4500</v>
      </c>
      <c r="Y49" s="45">
        <f t="shared" si="14"/>
        <v>0</v>
      </c>
      <c r="Z49" s="45">
        <f t="shared" si="14"/>
        <v>0</v>
      </c>
      <c r="AA49" s="45">
        <f t="shared" si="14"/>
        <v>0</v>
      </c>
      <c r="AB49" s="45">
        <f t="shared" si="14"/>
        <v>0</v>
      </c>
      <c r="AC49" s="45">
        <f t="shared" si="14"/>
        <v>4.35705</v>
      </c>
      <c r="AD49" s="45">
        <f t="shared" si="14"/>
        <v>0</v>
      </c>
      <c r="AE49" s="45">
        <f t="shared" si="14"/>
        <v>3.9904699999999997</v>
      </c>
      <c r="AF49" s="45">
        <f t="shared" si="14"/>
        <v>1.5426199999999999</v>
      </c>
      <c r="AG49" s="45">
        <f t="shared" si="14"/>
        <v>4509.8901399999995</v>
      </c>
      <c r="AH49" s="45">
        <f t="shared" si="14"/>
        <v>0</v>
      </c>
      <c r="AI49" s="45">
        <f t="shared" si="14"/>
        <v>0</v>
      </c>
      <c r="AJ49" s="45">
        <f t="shared" si="14"/>
        <v>0</v>
      </c>
      <c r="AK49" s="45">
        <f t="shared" si="14"/>
        <v>0</v>
      </c>
      <c r="AL49" s="45">
        <f t="shared" si="14"/>
        <v>0</v>
      </c>
      <c r="AM49" s="45">
        <f t="shared" si="14"/>
        <v>680.331</v>
      </c>
      <c r="AN49" s="45">
        <f t="shared" si="14"/>
        <v>259.301</v>
      </c>
      <c r="AO49" s="45">
        <f t="shared" si="14"/>
        <v>149.63</v>
      </c>
      <c r="AP49" s="45">
        <f t="shared" si="14"/>
        <v>578.69705</v>
      </c>
      <c r="AQ49" s="45">
        <f t="shared" si="14"/>
        <v>423.278</v>
      </c>
      <c r="AR49" s="45">
        <f t="shared" si="14"/>
        <v>389.64646999999997</v>
      </c>
      <c r="AS49" s="45">
        <f t="shared" si="14"/>
        <v>506.39062</v>
      </c>
      <c r="AT49" s="45">
        <f t="shared" si="14"/>
        <v>2987.2741400000004</v>
      </c>
      <c r="AU49" s="45">
        <f t="shared" si="14"/>
        <v>0</v>
      </c>
      <c r="AV49" s="45">
        <f t="shared" si="14"/>
        <v>0</v>
      </c>
      <c r="AW49" s="45">
        <f t="shared" si="14"/>
        <v>0</v>
      </c>
      <c r="AX49" s="45">
        <f t="shared" si="14"/>
        <v>0</v>
      </c>
      <c r="AY49" s="45">
        <f t="shared" si="14"/>
        <v>0</v>
      </c>
      <c r="AZ49" s="45">
        <f t="shared" si="14"/>
        <v>680.331</v>
      </c>
      <c r="BA49" s="45">
        <f t="shared" si="14"/>
        <v>259.301</v>
      </c>
      <c r="BB49" s="45">
        <f t="shared" si="14"/>
        <v>149.63</v>
      </c>
      <c r="BC49" s="45">
        <f t="shared" si="14"/>
        <v>578.69705</v>
      </c>
      <c r="BD49" s="45">
        <f t="shared" si="14"/>
        <v>423.278</v>
      </c>
      <c r="BE49" s="45">
        <f t="shared" si="14"/>
        <v>389.64646999999997</v>
      </c>
      <c r="BF49" s="45">
        <f t="shared" si="14"/>
        <v>361.98462</v>
      </c>
      <c r="BG49" s="45">
        <f t="shared" si="14"/>
        <v>2842.8681400000005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1">
        <f>+'[1]Informe_Fondane'!D50</f>
        <v>5000</v>
      </c>
      <c r="E50" s="51">
        <f>+'[1]Informe_Fondane'!E50</f>
        <v>0</v>
      </c>
      <c r="F50" s="51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-8.10986</v>
      </c>
      <c r="T50" s="51">
        <f>+'[1]Informe_Fondane'!T50</f>
        <v>4509.89014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4.35705</v>
      </c>
      <c r="AD50" s="51">
        <f>+'[1]Informe_Fondane'!AD50</f>
        <v>0</v>
      </c>
      <c r="AE50" s="51">
        <f>+'[1]Informe_Fondane'!AE50</f>
        <v>3.9904699999999997</v>
      </c>
      <c r="AF50" s="51">
        <f>+'[1]Informe_Fondane'!AF50</f>
        <v>1.5426199999999999</v>
      </c>
      <c r="AG50" s="51">
        <f>+'[1]Informe_Fondane'!AG50</f>
        <v>4509.8901399999995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259.301</v>
      </c>
      <c r="AO50" s="51">
        <f>+'[1]Informe_Fondane'!AO50</f>
        <v>149.63</v>
      </c>
      <c r="AP50" s="51">
        <f>+'[1]Informe_Fondane'!AP50</f>
        <v>578.69705</v>
      </c>
      <c r="AQ50" s="51">
        <f>+'[1]Informe_Fondane'!AQ50</f>
        <v>423.278</v>
      </c>
      <c r="AR50" s="51">
        <f>+'[1]Informe_Fondane'!AR50</f>
        <v>389.64646999999997</v>
      </c>
      <c r="AS50" s="51">
        <f>+'[1]Informe_Fondane'!AS50</f>
        <v>506.39062</v>
      </c>
      <c r="AT50" s="51">
        <f>+'[1]Informe_Fondane'!AT50</f>
        <v>2987.2741400000004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259.301</v>
      </c>
      <c r="BB50" s="51">
        <f>+'[1]Informe_Fondane'!BB50</f>
        <v>149.63</v>
      </c>
      <c r="BC50" s="51">
        <f>+'[1]Informe_Fondane'!BC50</f>
        <v>578.69705</v>
      </c>
      <c r="BD50" s="51">
        <f>+'[1]Informe_Fondane'!BD50</f>
        <v>423.278</v>
      </c>
      <c r="BE50" s="51">
        <f>+'[1]Informe_Fondane'!BE50</f>
        <v>389.64646999999997</v>
      </c>
      <c r="BF50" s="51">
        <f>+'[1]Informe_Fondane'!BF50</f>
        <v>361.98462</v>
      </c>
      <c r="BG50" s="51">
        <f>+'[1]Informe_Fondane'!BG50</f>
        <v>2842.8681400000005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4">
        <f aca="true" t="shared" si="15" ref="D51:BG51">+D52</f>
        <v>56250</v>
      </c>
      <c r="E51" s="54">
        <f t="shared" si="15"/>
        <v>0</v>
      </c>
      <c r="F51" s="54">
        <f t="shared" si="15"/>
        <v>0</v>
      </c>
      <c r="G51" s="54">
        <f t="shared" si="15"/>
        <v>56250</v>
      </c>
      <c r="H51" s="54">
        <f t="shared" si="15"/>
        <v>0</v>
      </c>
      <c r="I51" s="54">
        <f t="shared" si="15"/>
        <v>0</v>
      </c>
      <c r="J51" s="54">
        <f t="shared" si="15"/>
        <v>0</v>
      </c>
      <c r="K51" s="54">
        <f t="shared" si="15"/>
        <v>0</v>
      </c>
      <c r="L51" s="54">
        <f t="shared" si="15"/>
        <v>0</v>
      </c>
      <c r="M51" s="54">
        <f t="shared" si="15"/>
        <v>56224</v>
      </c>
      <c r="N51" s="54">
        <f t="shared" si="15"/>
        <v>0</v>
      </c>
      <c r="O51" s="54">
        <f t="shared" si="15"/>
        <v>0</v>
      </c>
      <c r="P51" s="54">
        <f t="shared" si="15"/>
        <v>0</v>
      </c>
      <c r="Q51" s="54">
        <f t="shared" si="15"/>
        <v>0</v>
      </c>
      <c r="R51" s="54">
        <f t="shared" si="15"/>
        <v>0</v>
      </c>
      <c r="S51" s="54">
        <f t="shared" si="15"/>
        <v>-1383.688</v>
      </c>
      <c r="T51" s="54">
        <f t="shared" si="15"/>
        <v>54840.312</v>
      </c>
      <c r="U51" s="54">
        <f t="shared" si="15"/>
        <v>0</v>
      </c>
      <c r="V51" s="54">
        <f t="shared" si="15"/>
        <v>0</v>
      </c>
      <c r="W51" s="54">
        <f t="shared" si="15"/>
        <v>0</v>
      </c>
      <c r="X51" s="54">
        <f t="shared" si="15"/>
        <v>0</v>
      </c>
      <c r="Y51" s="54">
        <f t="shared" si="15"/>
        <v>0</v>
      </c>
      <c r="Z51" s="54">
        <f t="shared" si="15"/>
        <v>0</v>
      </c>
      <c r="AA51" s="54">
        <f t="shared" si="15"/>
        <v>0</v>
      </c>
      <c r="AB51" s="54">
        <f t="shared" si="15"/>
        <v>0</v>
      </c>
      <c r="AC51" s="54">
        <f t="shared" si="15"/>
        <v>56000</v>
      </c>
      <c r="AD51" s="54">
        <f t="shared" si="15"/>
        <v>0</v>
      </c>
      <c r="AE51" s="54">
        <f t="shared" si="15"/>
        <v>0</v>
      </c>
      <c r="AF51" s="54">
        <f t="shared" si="15"/>
        <v>-1159.688</v>
      </c>
      <c r="AG51" s="54">
        <f t="shared" si="15"/>
        <v>54840.312</v>
      </c>
      <c r="AH51" s="54">
        <f t="shared" si="15"/>
        <v>0</v>
      </c>
      <c r="AI51" s="54">
        <f t="shared" si="15"/>
        <v>0</v>
      </c>
      <c r="AJ51" s="54">
        <f t="shared" si="15"/>
        <v>0</v>
      </c>
      <c r="AK51" s="54">
        <f t="shared" si="15"/>
        <v>0</v>
      </c>
      <c r="AL51" s="54">
        <f t="shared" si="15"/>
        <v>0</v>
      </c>
      <c r="AM51" s="54">
        <f t="shared" si="15"/>
        <v>0</v>
      </c>
      <c r="AN51" s="54">
        <f t="shared" si="15"/>
        <v>0</v>
      </c>
      <c r="AO51" s="54">
        <f t="shared" si="15"/>
        <v>0</v>
      </c>
      <c r="AP51" s="54">
        <f t="shared" si="15"/>
        <v>0</v>
      </c>
      <c r="AQ51" s="54">
        <f t="shared" si="15"/>
        <v>0</v>
      </c>
      <c r="AR51" s="54">
        <f t="shared" si="15"/>
        <v>0</v>
      </c>
      <c r="AS51" s="54">
        <f t="shared" si="15"/>
        <v>54840.312</v>
      </c>
      <c r="AT51" s="54">
        <f t="shared" si="15"/>
        <v>54840.312</v>
      </c>
      <c r="AU51" s="54">
        <f t="shared" si="15"/>
        <v>0</v>
      </c>
      <c r="AV51" s="54">
        <f t="shared" si="15"/>
        <v>0</v>
      </c>
      <c r="AW51" s="54">
        <f t="shared" si="15"/>
        <v>0</v>
      </c>
      <c r="AX51" s="54">
        <f t="shared" si="15"/>
        <v>0</v>
      </c>
      <c r="AY51" s="54">
        <f t="shared" si="15"/>
        <v>0</v>
      </c>
      <c r="AZ51" s="54">
        <f t="shared" si="15"/>
        <v>0</v>
      </c>
      <c r="BA51" s="54">
        <f t="shared" si="15"/>
        <v>0</v>
      </c>
      <c r="BB51" s="54">
        <f t="shared" si="15"/>
        <v>0</v>
      </c>
      <c r="BC51" s="54">
        <f t="shared" si="15"/>
        <v>0</v>
      </c>
      <c r="BD51" s="54">
        <f t="shared" si="15"/>
        <v>0</v>
      </c>
      <c r="BE51" s="54">
        <f t="shared" si="15"/>
        <v>0</v>
      </c>
      <c r="BF51" s="54">
        <f t="shared" si="15"/>
        <v>54344.828</v>
      </c>
      <c r="BG51" s="54">
        <f t="shared" si="15"/>
        <v>54344.828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1">
        <f>+'[1]Informe_Fondane'!D52</f>
        <v>56250</v>
      </c>
      <c r="E52" s="51">
        <f>+'[1]Informe_Fondane'!E52</f>
        <v>0</v>
      </c>
      <c r="F52" s="51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-1383.688</v>
      </c>
      <c r="T52" s="51">
        <f>+'[1]Informe_Fondane'!T52</f>
        <v>54840.312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56000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-1159.688</v>
      </c>
      <c r="AG52" s="51">
        <f>+'[1]Informe_Fondane'!AG52</f>
        <v>54840.312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54840.312</v>
      </c>
      <c r="AT52" s="51">
        <f>+'[1]Informe_Fondane'!AT52</f>
        <v>54840.312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54344.828</v>
      </c>
      <c r="BG52" s="51">
        <f>+'[1]Informe_Fondane'!BG52</f>
        <v>54344.828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 aca="true" t="shared" si="16" ref="D53:BG53">+D54</f>
        <v>90000</v>
      </c>
      <c r="E53" s="45">
        <f t="shared" si="16"/>
        <v>0</v>
      </c>
      <c r="F53" s="45">
        <f t="shared" si="16"/>
        <v>5143.64267</v>
      </c>
      <c r="G53" s="45">
        <f t="shared" si="16"/>
        <v>84856.35733</v>
      </c>
      <c r="H53" s="45">
        <f t="shared" si="16"/>
        <v>0</v>
      </c>
      <c r="I53" s="45">
        <f t="shared" si="16"/>
        <v>0</v>
      </c>
      <c r="J53" s="45">
        <f t="shared" si="16"/>
        <v>0</v>
      </c>
      <c r="K53" s="45">
        <f t="shared" si="16"/>
        <v>0</v>
      </c>
      <c r="L53" s="45">
        <f t="shared" si="16"/>
        <v>0</v>
      </c>
      <c r="M53" s="45">
        <f t="shared" si="16"/>
        <v>68011.48208</v>
      </c>
      <c r="N53" s="45">
        <f t="shared" si="16"/>
        <v>0</v>
      </c>
      <c r="O53" s="45">
        <f t="shared" si="16"/>
        <v>0</v>
      </c>
      <c r="P53" s="45">
        <f t="shared" si="16"/>
        <v>16844.87525</v>
      </c>
      <c r="Q53" s="45">
        <f t="shared" si="16"/>
        <v>0</v>
      </c>
      <c r="R53" s="45">
        <f t="shared" si="16"/>
        <v>0</v>
      </c>
      <c r="S53" s="45">
        <f t="shared" si="16"/>
        <v>-15302.58428</v>
      </c>
      <c r="T53" s="45">
        <f t="shared" si="16"/>
        <v>69553.77305</v>
      </c>
      <c r="U53" s="45">
        <f t="shared" si="16"/>
        <v>0</v>
      </c>
      <c r="V53" s="45">
        <f t="shared" si="16"/>
        <v>0</v>
      </c>
      <c r="W53" s="45">
        <f t="shared" si="16"/>
        <v>0</v>
      </c>
      <c r="X53" s="45">
        <f t="shared" si="16"/>
        <v>0</v>
      </c>
      <c r="Y53" s="45">
        <f t="shared" si="16"/>
        <v>0</v>
      </c>
      <c r="Z53" s="45">
        <f t="shared" si="16"/>
        <v>0</v>
      </c>
      <c r="AA53" s="45">
        <f t="shared" si="16"/>
        <v>0</v>
      </c>
      <c r="AB53" s="45">
        <f t="shared" si="16"/>
        <v>46400</v>
      </c>
      <c r="AC53" s="45">
        <f t="shared" si="16"/>
        <v>0</v>
      </c>
      <c r="AD53" s="45">
        <f t="shared" si="16"/>
        <v>22927.4</v>
      </c>
      <c r="AE53" s="45">
        <f t="shared" si="16"/>
        <v>0</v>
      </c>
      <c r="AF53" s="45">
        <f t="shared" si="16"/>
        <v>226.37304999999998</v>
      </c>
      <c r="AG53" s="45">
        <f t="shared" si="16"/>
        <v>69553.77304999999</v>
      </c>
      <c r="AH53" s="45">
        <f t="shared" si="16"/>
        <v>0</v>
      </c>
      <c r="AI53" s="45">
        <f t="shared" si="16"/>
        <v>0</v>
      </c>
      <c r="AJ53" s="45">
        <f t="shared" si="16"/>
        <v>0</v>
      </c>
      <c r="AK53" s="45">
        <f t="shared" si="16"/>
        <v>0</v>
      </c>
      <c r="AL53" s="45">
        <f t="shared" si="16"/>
        <v>0</v>
      </c>
      <c r="AM53" s="45">
        <f t="shared" si="16"/>
        <v>0</v>
      </c>
      <c r="AN53" s="45">
        <f t="shared" si="16"/>
        <v>0</v>
      </c>
      <c r="AO53" s="45">
        <f t="shared" si="16"/>
        <v>0</v>
      </c>
      <c r="AP53" s="45">
        <f t="shared" si="16"/>
        <v>0</v>
      </c>
      <c r="AQ53" s="45">
        <f t="shared" si="16"/>
        <v>0</v>
      </c>
      <c r="AR53" s="45">
        <f t="shared" si="16"/>
        <v>18560</v>
      </c>
      <c r="AS53" s="45">
        <f t="shared" si="16"/>
        <v>50993.773049999996</v>
      </c>
      <c r="AT53" s="45">
        <f t="shared" si="16"/>
        <v>69553.77304999999</v>
      </c>
      <c r="AU53" s="45">
        <f t="shared" si="16"/>
        <v>0</v>
      </c>
      <c r="AV53" s="45">
        <f t="shared" si="16"/>
        <v>0</v>
      </c>
      <c r="AW53" s="45">
        <f t="shared" si="16"/>
        <v>0</v>
      </c>
      <c r="AX53" s="45">
        <f t="shared" si="16"/>
        <v>0</v>
      </c>
      <c r="AY53" s="45">
        <f t="shared" si="16"/>
        <v>0</v>
      </c>
      <c r="AZ53" s="45">
        <f t="shared" si="16"/>
        <v>0</v>
      </c>
      <c r="BA53" s="45">
        <f t="shared" si="16"/>
        <v>0</v>
      </c>
      <c r="BB53" s="45">
        <f t="shared" si="16"/>
        <v>0</v>
      </c>
      <c r="BC53" s="45">
        <f t="shared" si="16"/>
        <v>0</v>
      </c>
      <c r="BD53" s="45">
        <f t="shared" si="16"/>
        <v>0</v>
      </c>
      <c r="BE53" s="45">
        <f t="shared" si="16"/>
        <v>18560</v>
      </c>
      <c r="BF53" s="45">
        <f t="shared" si="16"/>
        <v>50841.64</v>
      </c>
      <c r="BG53" s="45">
        <f t="shared" si="16"/>
        <v>69401.64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5143.64267</v>
      </c>
      <c r="G54" s="51">
        <f>+'[1]Informe_Fondane'!G54</f>
        <v>84856.35733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16844.87525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-15302.58428</v>
      </c>
      <c r="T54" s="51">
        <f>+'[1]Informe_Fondane'!T54</f>
        <v>69553.77305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46400</v>
      </c>
      <c r="AC54" s="51">
        <f>+'[1]Informe_Fondane'!AC54</f>
        <v>0</v>
      </c>
      <c r="AD54" s="51">
        <f>+'[1]Informe_Fondane'!AD54</f>
        <v>22927.4</v>
      </c>
      <c r="AE54" s="51">
        <f>+'[1]Informe_Fondane'!AE54</f>
        <v>0</v>
      </c>
      <c r="AF54" s="51">
        <f>+'[1]Informe_Fondane'!AF54</f>
        <v>226.37304999999998</v>
      </c>
      <c r="AG54" s="51">
        <f>+'[1]Informe_Fondane'!AG54</f>
        <v>69553.77304999999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18560</v>
      </c>
      <c r="AS54" s="51">
        <f>+'[1]Informe_Fondane'!AS54</f>
        <v>50993.773049999996</v>
      </c>
      <c r="AT54" s="51">
        <f>+'[1]Informe_Fondane'!AT54</f>
        <v>69553.77304999999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18560</v>
      </c>
      <c r="BF54" s="51">
        <f>+'[1]Informe_Fondane'!BF54</f>
        <v>50841.64</v>
      </c>
      <c r="BG54" s="51">
        <f>+'[1]Informe_Fondane'!BG54</f>
        <v>69401.64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 aca="true" t="shared" si="17" ref="D55:BG55">+D56</f>
        <v>200</v>
      </c>
      <c r="E55" s="45">
        <f t="shared" si="17"/>
        <v>10000</v>
      </c>
      <c r="F55" s="45">
        <f t="shared" si="17"/>
        <v>4600</v>
      </c>
      <c r="G55" s="45">
        <f t="shared" si="17"/>
        <v>5600</v>
      </c>
      <c r="H55" s="45">
        <f t="shared" si="17"/>
        <v>0</v>
      </c>
      <c r="I55" s="45">
        <f t="shared" si="17"/>
        <v>0</v>
      </c>
      <c r="J55" s="45">
        <f t="shared" si="17"/>
        <v>0</v>
      </c>
      <c r="K55" s="45">
        <f t="shared" si="17"/>
        <v>3632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 t="shared" si="17"/>
        <v>0</v>
      </c>
      <c r="Q55" s="45">
        <f t="shared" si="17"/>
        <v>-1400</v>
      </c>
      <c r="R55" s="45">
        <f t="shared" si="17"/>
        <v>1660.32594</v>
      </c>
      <c r="S55" s="45">
        <f t="shared" si="17"/>
        <v>-47.674</v>
      </c>
      <c r="T55" s="45">
        <f t="shared" si="17"/>
        <v>3844.6519399999997</v>
      </c>
      <c r="U55" s="45">
        <f t="shared" si="17"/>
        <v>0</v>
      </c>
      <c r="V55" s="45">
        <f t="shared" si="17"/>
        <v>0</v>
      </c>
      <c r="W55" s="45">
        <f t="shared" si="17"/>
        <v>0</v>
      </c>
      <c r="X55" s="45">
        <f t="shared" si="17"/>
        <v>0</v>
      </c>
      <c r="Y55" s="45">
        <f t="shared" si="17"/>
        <v>133.754</v>
      </c>
      <c r="Z55" s="45">
        <f t="shared" si="17"/>
        <v>0</v>
      </c>
      <c r="AA55" s="45">
        <f t="shared" si="17"/>
        <v>0</v>
      </c>
      <c r="AB55" s="45">
        <f t="shared" si="17"/>
        <v>37.468</v>
      </c>
      <c r="AC55" s="45">
        <f t="shared" si="17"/>
        <v>0</v>
      </c>
      <c r="AD55" s="45">
        <f t="shared" si="17"/>
        <v>0</v>
      </c>
      <c r="AE55" s="45">
        <f t="shared" si="17"/>
        <v>3460.3259399999997</v>
      </c>
      <c r="AF55" s="45">
        <f t="shared" si="17"/>
        <v>213.104</v>
      </c>
      <c r="AG55" s="45">
        <f t="shared" si="17"/>
        <v>3844.6519399999993</v>
      </c>
      <c r="AH55" s="45">
        <f t="shared" si="17"/>
        <v>0</v>
      </c>
      <c r="AI55" s="45">
        <f t="shared" si="17"/>
        <v>0</v>
      </c>
      <c r="AJ55" s="45">
        <f t="shared" si="17"/>
        <v>0</v>
      </c>
      <c r="AK55" s="45">
        <f t="shared" si="17"/>
        <v>0</v>
      </c>
      <c r="AL55" s="45">
        <f t="shared" si="17"/>
        <v>133.754</v>
      </c>
      <c r="AM55" s="45">
        <f t="shared" si="17"/>
        <v>0</v>
      </c>
      <c r="AN55" s="45">
        <f t="shared" si="17"/>
        <v>0</v>
      </c>
      <c r="AO55" s="45">
        <f t="shared" si="17"/>
        <v>37.468</v>
      </c>
      <c r="AP55" s="45">
        <f t="shared" si="17"/>
        <v>0</v>
      </c>
      <c r="AQ55" s="45">
        <f t="shared" si="17"/>
        <v>0</v>
      </c>
      <c r="AR55" s="45">
        <f t="shared" si="17"/>
        <v>0</v>
      </c>
      <c r="AS55" s="45">
        <f t="shared" si="17"/>
        <v>3673.42994</v>
      </c>
      <c r="AT55" s="45">
        <f t="shared" si="17"/>
        <v>3844.6519399999997</v>
      </c>
      <c r="AU55" s="45">
        <f t="shared" si="17"/>
        <v>0</v>
      </c>
      <c r="AV55" s="45">
        <f t="shared" si="17"/>
        <v>0</v>
      </c>
      <c r="AW55" s="45">
        <f t="shared" si="17"/>
        <v>0</v>
      </c>
      <c r="AX55" s="45">
        <f t="shared" si="17"/>
        <v>0</v>
      </c>
      <c r="AY55" s="45">
        <f t="shared" si="17"/>
        <v>133.754</v>
      </c>
      <c r="AZ55" s="45">
        <f t="shared" si="17"/>
        <v>0</v>
      </c>
      <c r="BA55" s="45">
        <f t="shared" si="17"/>
        <v>0</v>
      </c>
      <c r="BB55" s="45">
        <f t="shared" si="17"/>
        <v>37.468</v>
      </c>
      <c r="BC55" s="45">
        <f t="shared" si="17"/>
        <v>0</v>
      </c>
      <c r="BD55" s="45">
        <f t="shared" si="17"/>
        <v>0</v>
      </c>
      <c r="BE55" s="45">
        <f t="shared" si="17"/>
        <v>0</v>
      </c>
      <c r="BF55" s="45">
        <f t="shared" si="17"/>
        <v>3673.42994</v>
      </c>
      <c r="BG55" s="45">
        <f t="shared" si="17"/>
        <v>3844.6519399999997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4600</v>
      </c>
      <c r="G56" s="51">
        <f>+'[1]Informe_Fondane'!G56</f>
        <v>5600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-1400</v>
      </c>
      <c r="R56" s="51">
        <f>+'[1]Informe_Fondane'!R56</f>
        <v>1660.32594</v>
      </c>
      <c r="S56" s="51">
        <f>+'[1]Informe_Fondane'!S56</f>
        <v>-47.674</v>
      </c>
      <c r="T56" s="51">
        <f>+'[1]Informe_Fondane'!T56</f>
        <v>3844.6519399999997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37.468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3460.3259399999997</v>
      </c>
      <c r="AF56" s="51">
        <f>+'[1]Informe_Fondane'!AF56</f>
        <v>213.104</v>
      </c>
      <c r="AG56" s="51">
        <f>+'[1]Informe_Fondane'!AG56</f>
        <v>3844.6519399999993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37.468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3673.42994</v>
      </c>
      <c r="AT56" s="51">
        <f>+'[1]Informe_Fondane'!AT56</f>
        <v>3844.6519399999997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37.468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3673.42994</v>
      </c>
      <c r="BG56" s="51">
        <f>+'[1]Informe_Fondane'!BG56</f>
        <v>3844.6519399999997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 aca="true" t="shared" si="18" ref="D57:BG57">+D58</f>
        <v>5000</v>
      </c>
      <c r="E57" s="45">
        <f t="shared" si="18"/>
        <v>0</v>
      </c>
      <c r="F57" s="45">
        <f t="shared" si="18"/>
        <v>5000</v>
      </c>
      <c r="G57" s="45">
        <f t="shared" si="18"/>
        <v>0</v>
      </c>
      <c r="H57" s="45">
        <f t="shared" si="18"/>
        <v>0</v>
      </c>
      <c r="I57" s="45">
        <f t="shared" si="18"/>
        <v>0</v>
      </c>
      <c r="J57" s="45">
        <f t="shared" si="18"/>
        <v>0</v>
      </c>
      <c r="K57" s="45">
        <f t="shared" si="18"/>
        <v>0</v>
      </c>
      <c r="L57" s="45">
        <f t="shared" si="18"/>
        <v>0</v>
      </c>
      <c r="M57" s="45">
        <f t="shared" si="18"/>
        <v>0</v>
      </c>
      <c r="N57" s="45">
        <f t="shared" si="18"/>
        <v>0</v>
      </c>
      <c r="O57" s="45">
        <f t="shared" si="18"/>
        <v>0</v>
      </c>
      <c r="P57" s="45">
        <f t="shared" si="18"/>
        <v>0</v>
      </c>
      <c r="Q57" s="45">
        <f t="shared" si="18"/>
        <v>0</v>
      </c>
      <c r="R57" s="45">
        <f t="shared" si="18"/>
        <v>0</v>
      </c>
      <c r="S57" s="45">
        <f t="shared" si="18"/>
        <v>0</v>
      </c>
      <c r="T57" s="45">
        <f t="shared" si="18"/>
        <v>0</v>
      </c>
      <c r="U57" s="45">
        <f t="shared" si="18"/>
        <v>0</v>
      </c>
      <c r="V57" s="45">
        <f t="shared" si="18"/>
        <v>0</v>
      </c>
      <c r="W57" s="45">
        <f t="shared" si="18"/>
        <v>0</v>
      </c>
      <c r="X57" s="45">
        <f t="shared" si="18"/>
        <v>0</v>
      </c>
      <c r="Y57" s="45">
        <f t="shared" si="18"/>
        <v>0</v>
      </c>
      <c r="Z57" s="45">
        <f t="shared" si="18"/>
        <v>0</v>
      </c>
      <c r="AA57" s="45">
        <f t="shared" si="18"/>
        <v>0</v>
      </c>
      <c r="AB57" s="45">
        <f t="shared" si="18"/>
        <v>0</v>
      </c>
      <c r="AC57" s="45">
        <f t="shared" si="18"/>
        <v>0</v>
      </c>
      <c r="AD57" s="45">
        <f t="shared" si="18"/>
        <v>0</v>
      </c>
      <c r="AE57" s="45">
        <f t="shared" si="18"/>
        <v>0</v>
      </c>
      <c r="AF57" s="45">
        <f t="shared" si="18"/>
        <v>0</v>
      </c>
      <c r="AG57" s="45">
        <f t="shared" si="18"/>
        <v>0</v>
      </c>
      <c r="AH57" s="45">
        <f t="shared" si="18"/>
        <v>0</v>
      </c>
      <c r="AI57" s="45">
        <f t="shared" si="18"/>
        <v>0</v>
      </c>
      <c r="AJ57" s="45">
        <f t="shared" si="18"/>
        <v>0</v>
      </c>
      <c r="AK57" s="45">
        <f t="shared" si="18"/>
        <v>0</v>
      </c>
      <c r="AL57" s="45">
        <f t="shared" si="18"/>
        <v>0</v>
      </c>
      <c r="AM57" s="45">
        <f t="shared" si="18"/>
        <v>0</v>
      </c>
      <c r="AN57" s="45">
        <f t="shared" si="18"/>
        <v>0</v>
      </c>
      <c r="AO57" s="45">
        <f t="shared" si="18"/>
        <v>0</v>
      </c>
      <c r="AP57" s="45">
        <f t="shared" si="18"/>
        <v>0</v>
      </c>
      <c r="AQ57" s="45">
        <f t="shared" si="18"/>
        <v>0</v>
      </c>
      <c r="AR57" s="45">
        <f t="shared" si="18"/>
        <v>0</v>
      </c>
      <c r="AS57" s="45">
        <f t="shared" si="18"/>
        <v>0</v>
      </c>
      <c r="AT57" s="45">
        <f t="shared" si="18"/>
        <v>0</v>
      </c>
      <c r="AU57" s="45">
        <f t="shared" si="18"/>
        <v>0</v>
      </c>
      <c r="AV57" s="45">
        <f t="shared" si="18"/>
        <v>0</v>
      </c>
      <c r="AW57" s="45">
        <f t="shared" si="18"/>
        <v>0</v>
      </c>
      <c r="AX57" s="45">
        <f t="shared" si="18"/>
        <v>0</v>
      </c>
      <c r="AY57" s="45">
        <f t="shared" si="18"/>
        <v>0</v>
      </c>
      <c r="AZ57" s="45">
        <f t="shared" si="18"/>
        <v>0</v>
      </c>
      <c r="BA57" s="45">
        <f t="shared" si="18"/>
        <v>0</v>
      </c>
      <c r="BB57" s="45">
        <f t="shared" si="18"/>
        <v>0</v>
      </c>
      <c r="BC57" s="45">
        <f t="shared" si="18"/>
        <v>0</v>
      </c>
      <c r="BD57" s="45">
        <f t="shared" si="18"/>
        <v>0</v>
      </c>
      <c r="BE57" s="45">
        <f t="shared" si="18"/>
        <v>0</v>
      </c>
      <c r="BF57" s="45">
        <f t="shared" si="18"/>
        <v>0</v>
      </c>
      <c r="BG57" s="45">
        <f t="shared" si="18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5000</v>
      </c>
      <c r="G58" s="51">
        <f>+'[1]Informe_Fondane'!G58</f>
        <v>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>SUM(E60:E61)</f>
        <v>0</v>
      </c>
      <c r="F59" s="45">
        <f>SUM(F60:F61)</f>
        <v>0</v>
      </c>
      <c r="G59" s="45">
        <f>SUM(G60:G61)</f>
        <v>50000</v>
      </c>
      <c r="H59" s="45">
        <f aca="true" t="shared" si="19" ref="H59:BG59">SUM(H60:H61)</f>
        <v>0</v>
      </c>
      <c r="I59" s="45">
        <f t="shared" si="19"/>
        <v>0</v>
      </c>
      <c r="J59" s="45">
        <f t="shared" si="19"/>
        <v>50000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-21.46483</v>
      </c>
      <c r="O59" s="45">
        <f t="shared" si="19"/>
        <v>0</v>
      </c>
      <c r="P59" s="45">
        <f t="shared" si="19"/>
        <v>0</v>
      </c>
      <c r="Q59" s="45">
        <f>SUM(Q60:Q61)</f>
        <v>0</v>
      </c>
      <c r="R59" s="45">
        <f>SUM(R60:R61)</f>
        <v>0</v>
      </c>
      <c r="S59" s="45">
        <f t="shared" si="19"/>
        <v>0</v>
      </c>
      <c r="T59" s="45">
        <f>SUM(T60:T61)</f>
        <v>49978.53517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49779.416</v>
      </c>
      <c r="Y59" s="45">
        <f t="shared" si="19"/>
        <v>0</v>
      </c>
      <c r="Z59" s="45">
        <f t="shared" si="19"/>
        <v>198.48353</v>
      </c>
      <c r="AA59" s="45">
        <f t="shared" si="19"/>
        <v>0.63564</v>
      </c>
      <c r="AB59" s="45">
        <f t="shared" si="19"/>
        <v>0</v>
      </c>
      <c r="AC59" s="45">
        <f t="shared" si="19"/>
        <v>0</v>
      </c>
      <c r="AD59" s="45">
        <f>SUM(AD60:AD61)</f>
        <v>0</v>
      </c>
      <c r="AE59" s="45">
        <f>SUM(AE60:AE61)</f>
        <v>0</v>
      </c>
      <c r="AF59" s="45">
        <f t="shared" si="19"/>
        <v>0</v>
      </c>
      <c r="AG59" s="45">
        <f>SUM(AG60:AG61)</f>
        <v>49978.53517</v>
      </c>
      <c r="AH59" s="45">
        <f t="shared" si="19"/>
        <v>0</v>
      </c>
      <c r="AI59" s="45">
        <f t="shared" si="19"/>
        <v>0</v>
      </c>
      <c r="AJ59" s="45">
        <f t="shared" si="19"/>
        <v>0</v>
      </c>
      <c r="AK59" s="45">
        <f t="shared" si="19"/>
        <v>0</v>
      </c>
      <c r="AL59" s="45">
        <f t="shared" si="19"/>
        <v>49779.416</v>
      </c>
      <c r="AM59" s="45">
        <f t="shared" si="19"/>
        <v>198.48353</v>
      </c>
      <c r="AN59" s="45">
        <f t="shared" si="19"/>
        <v>0.63564</v>
      </c>
      <c r="AO59" s="45">
        <f t="shared" si="19"/>
        <v>0</v>
      </c>
      <c r="AP59" s="45">
        <f t="shared" si="19"/>
        <v>0</v>
      </c>
      <c r="AQ59" s="45">
        <f>SUM(AQ60:AQ61)</f>
        <v>0</v>
      </c>
      <c r="AR59" s="45">
        <f t="shared" si="19"/>
        <v>0</v>
      </c>
      <c r="AS59" s="45">
        <f t="shared" si="19"/>
        <v>0</v>
      </c>
      <c r="AT59" s="45">
        <f>SUM(AT60:AT61)</f>
        <v>49978.53517</v>
      </c>
      <c r="AU59" s="45">
        <f t="shared" si="19"/>
        <v>0</v>
      </c>
      <c r="AV59" s="45">
        <f t="shared" si="19"/>
        <v>0</v>
      </c>
      <c r="AW59" s="45">
        <f t="shared" si="19"/>
        <v>0</v>
      </c>
      <c r="AX59" s="45">
        <f t="shared" si="19"/>
        <v>0</v>
      </c>
      <c r="AY59" s="45">
        <f t="shared" si="19"/>
        <v>49779.416</v>
      </c>
      <c r="AZ59" s="45">
        <f t="shared" si="19"/>
        <v>198.48353</v>
      </c>
      <c r="BA59" s="45">
        <f t="shared" si="19"/>
        <v>0.63564</v>
      </c>
      <c r="BB59" s="45">
        <f t="shared" si="19"/>
        <v>0</v>
      </c>
      <c r="BC59" s="45">
        <f t="shared" si="19"/>
        <v>0</v>
      </c>
      <c r="BD59" s="45">
        <f t="shared" si="19"/>
        <v>0</v>
      </c>
      <c r="BE59" s="45">
        <f t="shared" si="19"/>
        <v>0</v>
      </c>
      <c r="BF59" s="45">
        <f t="shared" si="19"/>
        <v>0</v>
      </c>
      <c r="BG59" s="45">
        <f t="shared" si="19"/>
        <v>49978.53517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-4.33458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18975.66542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0.24124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18975.66542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0.24124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18975.66542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0.24124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18975.66542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-17.13025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31002.86975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0.3944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31002.86975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0.3944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31002.86975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0.3944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31002.86975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SUM(D63:D68)</f>
        <v>159265.7</v>
      </c>
      <c r="E62" s="45">
        <f>SUM(E63:E68)</f>
        <v>24512.714</v>
      </c>
      <c r="F62" s="45">
        <f>SUM(F63:F68)</f>
        <v>35917.524950000006</v>
      </c>
      <c r="G62" s="45">
        <f>SUM(G63:G68)</f>
        <v>147860.88905</v>
      </c>
      <c r="H62" s="45">
        <f aca="true" t="shared" si="20" ref="H62:BG62">SUM(H63:H68)</f>
        <v>26625.617230000003</v>
      </c>
      <c r="I62" s="45">
        <f t="shared" si="20"/>
        <v>12450.344000000001</v>
      </c>
      <c r="J62" s="45">
        <f t="shared" si="20"/>
        <v>8647.386</v>
      </c>
      <c r="K62" s="45">
        <f t="shared" si="20"/>
        <v>11817.09535</v>
      </c>
      <c r="L62" s="45">
        <f t="shared" si="20"/>
        <v>2968.9741200000003</v>
      </c>
      <c r="M62" s="45">
        <f t="shared" si="20"/>
        <v>9902.22112</v>
      </c>
      <c r="N62" s="45">
        <f t="shared" si="20"/>
        <v>528.0004399999999</v>
      </c>
      <c r="O62" s="45">
        <f t="shared" si="20"/>
        <v>-1.91</v>
      </c>
      <c r="P62" s="45">
        <f t="shared" si="20"/>
        <v>2172.126</v>
      </c>
      <c r="Q62" s="45">
        <f>SUM(Q63:Q68)</f>
        <v>8203.00006</v>
      </c>
      <c r="R62" s="45">
        <f>SUM(R63:R68)</f>
        <v>14605.530320000002</v>
      </c>
      <c r="S62" s="45">
        <f t="shared" si="20"/>
        <v>-2361.13002</v>
      </c>
      <c r="T62" s="45">
        <f>SUM(T63:T68)</f>
        <v>146133.62082</v>
      </c>
      <c r="U62" s="45">
        <f t="shared" si="20"/>
        <v>0</v>
      </c>
      <c r="V62" s="45">
        <f t="shared" si="20"/>
        <v>17380.98176</v>
      </c>
      <c r="W62" s="45">
        <f t="shared" si="20"/>
        <v>13427.82935</v>
      </c>
      <c r="X62" s="45">
        <f t="shared" si="20"/>
        <v>20086.303239999997</v>
      </c>
      <c r="Y62" s="45">
        <f t="shared" si="20"/>
        <v>5057.369</v>
      </c>
      <c r="Z62" s="45">
        <f t="shared" si="20"/>
        <v>7736.88609</v>
      </c>
      <c r="AA62" s="45">
        <f t="shared" si="20"/>
        <v>4554.487</v>
      </c>
      <c r="AB62" s="45">
        <f t="shared" si="20"/>
        <v>14.00522</v>
      </c>
      <c r="AC62" s="45">
        <f t="shared" si="20"/>
        <v>2188.7228200000004</v>
      </c>
      <c r="AD62" s="45">
        <f>SUM(AD63:AD68)</f>
        <v>5243.71518</v>
      </c>
      <c r="AE62" s="45">
        <f>SUM(AE63:AE68)</f>
        <v>8787.74975</v>
      </c>
      <c r="AF62" s="45">
        <f t="shared" si="20"/>
        <v>15212.481880000001</v>
      </c>
      <c r="AG62" s="45">
        <f>SUM(AG63:AG68)</f>
        <v>146133.62082</v>
      </c>
      <c r="AH62" s="45">
        <f t="shared" si="20"/>
        <v>0</v>
      </c>
      <c r="AI62" s="45">
        <f t="shared" si="20"/>
        <v>12299.70846</v>
      </c>
      <c r="AJ62" s="45">
        <f t="shared" si="20"/>
        <v>7457.88265</v>
      </c>
      <c r="AK62" s="45">
        <f t="shared" si="20"/>
        <v>2501.02312</v>
      </c>
      <c r="AL62" s="45">
        <f t="shared" si="20"/>
        <v>21212.567119999996</v>
      </c>
      <c r="AM62" s="45">
        <f t="shared" si="20"/>
        <v>8563.338090000001</v>
      </c>
      <c r="AN62" s="45">
        <f t="shared" si="20"/>
        <v>1324</v>
      </c>
      <c r="AO62" s="45">
        <f t="shared" si="20"/>
        <v>2936.3432199999997</v>
      </c>
      <c r="AP62" s="45">
        <f t="shared" si="20"/>
        <v>6468.20276</v>
      </c>
      <c r="AQ62" s="45">
        <f>SUM(AQ63:AQ68)</f>
        <v>8194.85136</v>
      </c>
      <c r="AR62" s="45">
        <f t="shared" si="20"/>
        <v>3077.16475</v>
      </c>
      <c r="AS62" s="45">
        <f t="shared" si="20"/>
        <v>25814.886760000005</v>
      </c>
      <c r="AT62" s="45">
        <f>SUM(AT63:AT68)</f>
        <v>145753.25981999998</v>
      </c>
      <c r="AU62" s="45">
        <f t="shared" si="20"/>
        <v>0</v>
      </c>
      <c r="AV62" s="45">
        <f t="shared" si="20"/>
        <v>12299.70846</v>
      </c>
      <c r="AW62" s="45">
        <f t="shared" si="20"/>
        <v>7457.88265</v>
      </c>
      <c r="AX62" s="45">
        <f t="shared" si="20"/>
        <v>2501.02312</v>
      </c>
      <c r="AY62" s="45">
        <f t="shared" si="20"/>
        <v>21212.567119999996</v>
      </c>
      <c r="AZ62" s="45">
        <f t="shared" si="20"/>
        <v>8563.338090000001</v>
      </c>
      <c r="BA62" s="45">
        <f t="shared" si="20"/>
        <v>1324</v>
      </c>
      <c r="BB62" s="45">
        <f t="shared" si="20"/>
        <v>2936.3432199999997</v>
      </c>
      <c r="BC62" s="45">
        <f t="shared" si="20"/>
        <v>6468.20276</v>
      </c>
      <c r="BD62" s="45">
        <f t="shared" si="20"/>
        <v>8194.85136</v>
      </c>
      <c r="BE62" s="45">
        <f t="shared" si="20"/>
        <v>3077.16475</v>
      </c>
      <c r="BF62" s="45">
        <f t="shared" si="20"/>
        <v>24894.57145</v>
      </c>
      <c r="BG62" s="45">
        <f t="shared" si="20"/>
        <v>144832.94451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1869.4663400000002</v>
      </c>
      <c r="G63" s="51">
        <f>+'[1]Informe_Fondane'!G63</f>
        <v>20396.23366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610.1863199999999</v>
      </c>
      <c r="S63" s="51">
        <f>+'[1]Informe_Fondane'!S63</f>
        <v>-759.5765600000001</v>
      </c>
      <c r="T63" s="51">
        <f>+'[1]Informe_Fondane'!T63</f>
        <v>19619.468419999997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1797.66799</v>
      </c>
      <c r="AB63" s="51">
        <f>+'[1]Informe_Fondane'!AB63</f>
        <v>3.9632199999999997</v>
      </c>
      <c r="AC63" s="51">
        <f>+'[1]Informe_Fondane'!AC63</f>
        <v>3.69876</v>
      </c>
      <c r="AD63" s="51">
        <f>+'[1]Informe_Fondane'!AD63</f>
        <v>2.73218</v>
      </c>
      <c r="AE63" s="51">
        <f>+'[1]Informe_Fondane'!AE63</f>
        <v>617.83978</v>
      </c>
      <c r="AF63" s="51">
        <f>+'[1]Informe_Fondane'!AF63</f>
        <v>-747.8649200000001</v>
      </c>
      <c r="AG63" s="51">
        <f>+'[1]Informe_Fondane'!AG63</f>
        <v>19619.468419999997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1306.40599</v>
      </c>
      <c r="AO63" s="51">
        <f>+'[1]Informe_Fondane'!AO63</f>
        <v>1292.19122</v>
      </c>
      <c r="AP63" s="51">
        <f>+'[1]Informe_Fondane'!AP63</f>
        <v>689.43876</v>
      </c>
      <c r="AQ63" s="51">
        <f>+'[1]Informe_Fondane'!AQ63</f>
        <v>1015.11818</v>
      </c>
      <c r="AR63" s="51">
        <f>+'[1]Informe_Fondane'!AR63</f>
        <v>1294.14178</v>
      </c>
      <c r="AS63" s="51">
        <f>+'[1]Informe_Fondane'!AS63</f>
        <v>2618.05508</v>
      </c>
      <c r="AT63" s="51">
        <f>+'[1]Informe_Fondane'!AT63</f>
        <v>19239.10742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1306.40599</v>
      </c>
      <c r="BB63" s="51">
        <f>+'[1]Informe_Fondane'!BB63</f>
        <v>1292.19122</v>
      </c>
      <c r="BC63" s="51">
        <f>+'[1]Informe_Fondane'!BC63</f>
        <v>689.43876</v>
      </c>
      <c r="BD63" s="51">
        <f>+'[1]Informe_Fondane'!BD63</f>
        <v>1015.11818</v>
      </c>
      <c r="BE63" s="51">
        <f>+'[1]Informe_Fondane'!BE63</f>
        <v>1294.14178</v>
      </c>
      <c r="BF63" s="51">
        <f>+'[1]Informe_Fondane'!BF63</f>
        <v>1697.73977</v>
      </c>
      <c r="BG63" s="51">
        <f>+'[1]Informe_Fondane'!BG63</f>
        <v>18318.79211</v>
      </c>
    </row>
    <row r="64" spans="1:59" s="40" customFormat="1" ht="11.25">
      <c r="A64" s="64" t="s">
        <v>172</v>
      </c>
      <c r="B64" s="65">
        <v>21</v>
      </c>
      <c r="C64" s="66" t="s">
        <v>173</v>
      </c>
      <c r="D64" s="51">
        <f>+'[1]Informe_Fondane'!D64</f>
        <v>0</v>
      </c>
      <c r="E64" s="51">
        <f>+'[1]Informe_Fondane'!E64</f>
        <v>1000</v>
      </c>
      <c r="F64" s="51">
        <f>+'[1]Informe_Fondane'!F64</f>
        <v>0</v>
      </c>
      <c r="G64" s="51">
        <f>+'[1]Informe_Fondane'!G64</f>
        <v>1000</v>
      </c>
      <c r="H64" s="51">
        <f>+'[1]Informe_Fondane'!H64</f>
        <v>0</v>
      </c>
      <c r="I64" s="51">
        <f>+'[1]Informe_Fondane'!I64</f>
        <v>0</v>
      </c>
      <c r="J64" s="51">
        <f>+'[1]Informe_Fondane'!J64</f>
        <v>0</v>
      </c>
      <c r="K64" s="51">
        <f>+'[1]Informe_Fondane'!K64</f>
        <v>0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1000</v>
      </c>
      <c r="S64" s="51">
        <f>+'[1]Informe_Fondane'!S64</f>
        <v>-66.277</v>
      </c>
      <c r="T64" s="51">
        <f>+'[1]Informe_Fondane'!T64</f>
        <v>933.723</v>
      </c>
      <c r="U64" s="51">
        <f>+'[1]Informe_Fondane'!U64</f>
        <v>0</v>
      </c>
      <c r="V64" s="51">
        <f>+'[1]Informe_Fondane'!V64</f>
        <v>0</v>
      </c>
      <c r="W64" s="51">
        <f>+'[1]Informe_Fondane'!W64</f>
        <v>0</v>
      </c>
      <c r="X64" s="51">
        <f>+'[1]Informe_Fondane'!X64</f>
        <v>0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930</v>
      </c>
      <c r="AF64" s="51">
        <f>+'[1]Informe_Fondane'!AF64</f>
        <v>3.723</v>
      </c>
      <c r="AG64" s="51">
        <f>+'[1]Informe_Fondane'!AG64</f>
        <v>933.723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0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933.723</v>
      </c>
      <c r="AT64" s="51">
        <f>+'[1]Informe_Fondane'!AT64</f>
        <v>933.723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0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933.723</v>
      </c>
      <c r="BG64" s="51">
        <f>+'[1]Informe_Fondane'!BG64</f>
        <v>933.723</v>
      </c>
    </row>
    <row r="65" spans="1:59" s="40" customFormat="1" ht="11.25">
      <c r="A65" s="32" t="s">
        <v>68</v>
      </c>
      <c r="B65" s="29" t="s">
        <v>164</v>
      </c>
      <c r="C65" s="30" t="s">
        <v>69</v>
      </c>
      <c r="D65" s="51">
        <f>+'[1]Informe_Fondane'!D65</f>
        <v>0</v>
      </c>
      <c r="E65" s="51">
        <f>+'[1]Informe_Fondane'!E65</f>
        <v>14657.377</v>
      </c>
      <c r="F65" s="51">
        <f>+'[1]Informe_Fondane'!F65</f>
        <v>164.668</v>
      </c>
      <c r="G65" s="51">
        <f>+'[1]Informe_Fondane'!G65</f>
        <v>14492.709</v>
      </c>
      <c r="H65" s="51">
        <f>+'[1]Informe_Fondane'!H65</f>
        <v>0</v>
      </c>
      <c r="I65" s="51">
        <f>+'[1]Informe_Fondane'!I65</f>
        <v>0</v>
      </c>
      <c r="J65" s="51">
        <f>+'[1]Informe_Fondane'!J65</f>
        <v>0</v>
      </c>
      <c r="K65" s="51">
        <f>+'[1]Informe_Fondane'!K65</f>
        <v>0</v>
      </c>
      <c r="L65" s="51">
        <f>+'[1]Informe_Fondane'!L65</f>
        <v>0</v>
      </c>
      <c r="M65" s="51">
        <f>+'[1]Informe_Fondane'!M65</f>
        <v>0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7416.503</v>
      </c>
      <c r="R65" s="51">
        <f>+'[1]Informe_Fondane'!R65</f>
        <v>7176.336</v>
      </c>
      <c r="S65" s="51">
        <f>+'[1]Informe_Fondane'!S65</f>
        <v>-103.29354</v>
      </c>
      <c r="T65" s="51">
        <f>+'[1]Informe_Fondane'!T65</f>
        <v>14489.54546</v>
      </c>
      <c r="U65" s="51">
        <f>+'[1]Informe_Fondane'!U65</f>
        <v>0</v>
      </c>
      <c r="V65" s="51">
        <f>+'[1]Informe_Fondane'!V65</f>
        <v>0</v>
      </c>
      <c r="W65" s="51">
        <f>+'[1]Informe_Fondane'!W65</f>
        <v>0</v>
      </c>
      <c r="X65" s="51">
        <f>+'[1]Informe_Fondane'!X65</f>
        <v>0</v>
      </c>
      <c r="Y65" s="51">
        <f>+'[1]Informe_Fondane'!Y65</f>
        <v>0</v>
      </c>
      <c r="Z65" s="51">
        <f>+'[1]Informe_Fondane'!Z65</f>
        <v>0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6012.872</v>
      </c>
      <c r="AF65" s="51">
        <f>+'[1]Informe_Fondane'!AF65</f>
        <v>8476.673460000002</v>
      </c>
      <c r="AG65" s="51">
        <f>+'[1]Informe_Fondane'!AG65</f>
        <v>14489.545460000001</v>
      </c>
      <c r="AH65" s="51">
        <f>+'[1]Informe_Fondane'!AH65</f>
        <v>0</v>
      </c>
      <c r="AI65" s="51">
        <f>+'[1]Informe_Fondane'!AI65</f>
        <v>0</v>
      </c>
      <c r="AJ65" s="51">
        <f>+'[1]Informe_Fondane'!AJ65</f>
        <v>0</v>
      </c>
      <c r="AK65" s="51">
        <f>+'[1]Informe_Fondane'!AK65</f>
        <v>0</v>
      </c>
      <c r="AL65" s="51">
        <f>+'[1]Informe_Fondane'!AL65</f>
        <v>0</v>
      </c>
      <c r="AM65" s="51">
        <f>+'[1]Informe_Fondane'!AM65</f>
        <v>0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14489.545460000001</v>
      </c>
      <c r="AT65" s="51">
        <f>+'[1]Informe_Fondane'!AT65</f>
        <v>14489.545460000001</v>
      </c>
      <c r="AU65" s="51">
        <f>+'[1]Informe_Fondane'!AU65</f>
        <v>0</v>
      </c>
      <c r="AV65" s="51">
        <f>+'[1]Informe_Fondane'!AV65</f>
        <v>0</v>
      </c>
      <c r="AW65" s="51">
        <f>+'[1]Informe_Fondane'!AW65</f>
        <v>0</v>
      </c>
      <c r="AX65" s="51">
        <f>+'[1]Informe_Fondane'!AX65</f>
        <v>0</v>
      </c>
      <c r="AY65" s="51">
        <f>+'[1]Informe_Fondane'!AY65</f>
        <v>0</v>
      </c>
      <c r="AZ65" s="51">
        <f>+'[1]Informe_Fondane'!AZ65</f>
        <v>0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14489.545460000001</v>
      </c>
      <c r="BG65" s="51">
        <f>+'[1]Informe_Fondane'!BG65</f>
        <v>14489.545460000001</v>
      </c>
    </row>
    <row r="66" spans="1:59" s="40" customFormat="1" ht="11.25">
      <c r="A66" s="51" t="s">
        <v>70</v>
      </c>
      <c r="B66" s="52" t="s">
        <v>164</v>
      </c>
      <c r="C66" s="53" t="s">
        <v>71</v>
      </c>
      <c r="D66" s="51">
        <f>+'[1]Informe_Fondane'!D66</f>
        <v>61000</v>
      </c>
      <c r="E66" s="51">
        <f>+'[1]Informe_Fondane'!E66</f>
        <v>8255.337</v>
      </c>
      <c r="F66" s="51">
        <f>+'[1]Informe_Fondane'!F66</f>
        <v>13850.0418</v>
      </c>
      <c r="G66" s="51">
        <f>+'[1]Informe_Fondane'!G66</f>
        <v>55405.2952</v>
      </c>
      <c r="H66" s="51">
        <f>+'[1]Informe_Fondane'!H65</f>
        <v>0</v>
      </c>
      <c r="I66" s="51">
        <f>+'[1]Informe_Fondane'!I65</f>
        <v>0</v>
      </c>
      <c r="J66" s="51">
        <f>+'[1]Informe_Fondane'!J65</f>
        <v>0</v>
      </c>
      <c r="K66" s="51">
        <f>+'[1]Informe_Fondane'!K65</f>
        <v>0</v>
      </c>
      <c r="L66" s="51">
        <f>+'[1]Informe_Fondane'!L65</f>
        <v>0</v>
      </c>
      <c r="M66" s="51">
        <f>+'[1]Informe_Fondane'!M65</f>
        <v>0</v>
      </c>
      <c r="N66" s="51">
        <f>+'[1]Informe_Fondane'!N65</f>
        <v>0</v>
      </c>
      <c r="O66" s="51">
        <f>+'[1]Informe_Fondane'!O65</f>
        <v>0</v>
      </c>
      <c r="P66" s="51">
        <f>+'[1]Informe_Fondane'!P65</f>
        <v>0</v>
      </c>
      <c r="Q66" s="51">
        <f>+'[1]Informe_Fondane'!Q66</f>
        <v>-17.041</v>
      </c>
      <c r="R66" s="51">
        <f>+'[1]Informe_Fondane'!R66</f>
        <v>4845.97</v>
      </c>
      <c r="S66" s="51">
        <f>+'[1]Informe_Fondane'!S66</f>
        <v>-525.26165</v>
      </c>
      <c r="T66" s="51">
        <f>+'[1]Informe_Fondane'!T66</f>
        <v>54880.03355000001</v>
      </c>
      <c r="U66" s="51">
        <f>+'[1]Informe_Fondane'!U65</f>
        <v>0</v>
      </c>
      <c r="V66" s="51">
        <f>+'[1]Informe_Fondane'!V65</f>
        <v>0</v>
      </c>
      <c r="W66" s="51">
        <f>+'[1]Informe_Fondane'!W65</f>
        <v>0</v>
      </c>
      <c r="X66" s="51">
        <f>+'[1]Informe_Fondane'!X65</f>
        <v>0</v>
      </c>
      <c r="Y66" s="51">
        <f>+'[1]Informe_Fondane'!Y65</f>
        <v>0</v>
      </c>
      <c r="Z66" s="51">
        <f>+'[1]Informe_Fondane'!Z65</f>
        <v>0</v>
      </c>
      <c r="AA66" s="51">
        <f>+'[1]Informe_Fondane'!AA65</f>
        <v>0</v>
      </c>
      <c r="AB66" s="51">
        <f>+'[1]Informe_Fondane'!AB65</f>
        <v>0</v>
      </c>
      <c r="AC66" s="51">
        <f>+'[1]Informe_Fondane'!AC65</f>
        <v>0</v>
      </c>
      <c r="AD66" s="51">
        <f>+'[1]Informe_Fondane'!AD66</f>
        <v>3425.366</v>
      </c>
      <c r="AE66" s="51">
        <f>+'[1]Informe_Fondane'!AE66</f>
        <v>530.92259</v>
      </c>
      <c r="AF66" s="51">
        <f>+'[1]Informe_Fondane'!AF66</f>
        <v>4480.65543</v>
      </c>
      <c r="AG66" s="51">
        <f>+'[1]Informe_Fondane'!AG66</f>
        <v>54880.03354999999</v>
      </c>
      <c r="AH66" s="51">
        <f>+'[1]Informe_Fondane'!AH65</f>
        <v>0</v>
      </c>
      <c r="AI66" s="51">
        <f>+'[1]Informe_Fondane'!AI65</f>
        <v>0</v>
      </c>
      <c r="AJ66" s="51">
        <f>+'[1]Informe_Fondane'!AJ65</f>
        <v>0</v>
      </c>
      <c r="AK66" s="51">
        <f>+'[1]Informe_Fondane'!AK65</f>
        <v>0</v>
      </c>
      <c r="AL66" s="51">
        <f>+'[1]Informe_Fondane'!AL65</f>
        <v>0</v>
      </c>
      <c r="AM66" s="51">
        <f>+'[1]Informe_Fondane'!AM65</f>
        <v>0</v>
      </c>
      <c r="AN66" s="51">
        <f>+'[1]Informe_Fondane'!AN65</f>
        <v>0</v>
      </c>
      <c r="AO66" s="51">
        <f>+'[1]Informe_Fondane'!AO65</f>
        <v>0</v>
      </c>
      <c r="AP66" s="51">
        <f>+'[1]Informe_Fondane'!AP65</f>
        <v>0</v>
      </c>
      <c r="AQ66" s="51">
        <f>+'[1]Informe_Fondane'!AQ66</f>
        <v>3961.97865</v>
      </c>
      <c r="AR66" s="51">
        <f>+'[1]Informe_Fondane'!AR66</f>
        <v>530.92259</v>
      </c>
      <c r="AS66" s="51">
        <f>+'[1]Informe_Fondane'!AS66</f>
        <v>4483.84078</v>
      </c>
      <c r="AT66" s="51">
        <f>+'[1]Informe_Fondane'!AT66</f>
        <v>54880.03355</v>
      </c>
      <c r="AU66" s="51">
        <f>+'[1]Informe_Fondane'!AU65</f>
        <v>0</v>
      </c>
      <c r="AV66" s="51">
        <f>+'[1]Informe_Fondane'!AV65</f>
        <v>0</v>
      </c>
      <c r="AW66" s="51">
        <f>+'[1]Informe_Fondane'!AW65</f>
        <v>0</v>
      </c>
      <c r="AX66" s="51">
        <f>+'[1]Informe_Fondane'!AX65</f>
        <v>0</v>
      </c>
      <c r="AY66" s="51">
        <f>+'[1]Informe_Fondane'!AY65</f>
        <v>0</v>
      </c>
      <c r="AZ66" s="51">
        <f>+'[1]Informe_Fondane'!AZ65</f>
        <v>0</v>
      </c>
      <c r="BA66" s="51">
        <f>+'[1]Informe_Fondane'!BA65</f>
        <v>0</v>
      </c>
      <c r="BB66" s="51">
        <f>+'[1]Informe_Fondane'!BB65</f>
        <v>0</v>
      </c>
      <c r="BC66" s="51">
        <f>+'[1]Informe_Fondane'!BC65</f>
        <v>0</v>
      </c>
      <c r="BD66" s="51">
        <f>+'[1]Informe_Fondane'!BD66</f>
        <v>3961.97865</v>
      </c>
      <c r="BE66" s="51">
        <f>+'[1]Informe_Fondane'!BE66</f>
        <v>530.92259</v>
      </c>
      <c r="BF66" s="51">
        <f>+'[1]Informe_Fondane'!BF66</f>
        <v>4483.84078</v>
      </c>
      <c r="BG66" s="51">
        <f>+'[1]Informe_Fondane'!BG66</f>
        <v>54880.03355</v>
      </c>
    </row>
    <row r="67" spans="1:59" s="40" customFormat="1" ht="11.25">
      <c r="A67" s="51" t="s">
        <v>72</v>
      </c>
      <c r="B67" s="52" t="s">
        <v>164</v>
      </c>
      <c r="C67" s="53" t="s">
        <v>73</v>
      </c>
      <c r="D67" s="51">
        <f>+'[1]Informe_Fondane'!D67</f>
        <v>53000</v>
      </c>
      <c r="E67" s="51">
        <f>+'[1]Informe_Fondane'!E67</f>
        <v>0</v>
      </c>
      <c r="F67" s="51">
        <f>+'[1]Informe_Fondane'!F67</f>
        <v>17012.58937</v>
      </c>
      <c r="G67" s="51">
        <f>+'[1]Informe_Fondane'!G67</f>
        <v>35987.410630000006</v>
      </c>
      <c r="H67" s="51">
        <f>+'[1]Informe_Fondane'!H67</f>
        <v>16099.60251</v>
      </c>
      <c r="I67" s="51">
        <f>+'[1]Informe_Fondane'!I67</f>
        <v>48</v>
      </c>
      <c r="J67" s="51">
        <f>+'[1]Informe_Fondane'!J67</f>
        <v>8793.61</v>
      </c>
      <c r="K67" s="51">
        <f>+'[1]Informe_Fondane'!K67</f>
        <v>6495.160349999999</v>
      </c>
      <c r="L67" s="51">
        <f>+'[1]Informe_Fondane'!L67</f>
        <v>-2.221</v>
      </c>
      <c r="M67" s="51">
        <f>+'[1]Informe_Fondane'!M67</f>
        <v>2738.03912</v>
      </c>
      <c r="N67" s="51">
        <f>+'[1]Informe_Fondane'!N67</f>
        <v>-72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2675.276</v>
      </c>
      <c r="S67" s="51">
        <f>+'[1]Informe_Fondane'!S67</f>
        <v>-826.92337</v>
      </c>
      <c r="T67" s="51">
        <f>+'[1]Informe_Fondane'!T67</f>
        <v>35948.54361</v>
      </c>
      <c r="U67" s="51">
        <f>+'[1]Informe_Fondane'!U67</f>
        <v>0</v>
      </c>
      <c r="V67" s="51">
        <f>+'[1]Informe_Fondane'!V67</f>
        <v>9955.339</v>
      </c>
      <c r="W67" s="51">
        <f>+'[1]Informe_Fondane'!W67</f>
        <v>39.821349999999995</v>
      </c>
      <c r="X67" s="51">
        <f>+'[1]Informe_Fondane'!X67</f>
        <v>15372.876119999999</v>
      </c>
      <c r="Y67" s="51">
        <f>+'[1]Informe_Fondane'!Y67</f>
        <v>4396.282</v>
      </c>
      <c r="Z67" s="51">
        <f>+'[1]Informe_Fondane'!Z67</f>
        <v>1846.9766200000001</v>
      </c>
      <c r="AA67" s="51">
        <f>+'[1]Informe_Fondane'!AA67</f>
        <v>1919.20901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2418.0395099999996</v>
      </c>
      <c r="AG67" s="51">
        <f>+'[1]Informe_Fondane'!AG67</f>
        <v>35948.54361</v>
      </c>
      <c r="AH67" s="51">
        <f>+'[1]Informe_Fondane'!AH67</f>
        <v>0</v>
      </c>
      <c r="AI67" s="51">
        <f>+'[1]Informe_Fondane'!AI67</f>
        <v>9955.339</v>
      </c>
      <c r="AJ67" s="51">
        <f>+'[1]Informe_Fondane'!AJ67</f>
        <v>39.821349999999995</v>
      </c>
      <c r="AK67" s="51">
        <f>+'[1]Informe_Fondane'!AK67</f>
        <v>0</v>
      </c>
      <c r="AL67" s="51">
        <f>+'[1]Informe_Fondane'!AL67</f>
        <v>15322.847119999999</v>
      </c>
      <c r="AM67" s="51">
        <f>+'[1]Informe_Fondane'!AM67</f>
        <v>4455.79262</v>
      </c>
      <c r="AN67" s="51">
        <f>+'[1]Informe_Fondane'!AN67</f>
        <v>17.594009999999997</v>
      </c>
      <c r="AO67" s="51">
        <f>+'[1]Informe_Fondane'!AO67</f>
        <v>796.5</v>
      </c>
      <c r="AP67" s="51">
        <f>+'[1]Informe_Fondane'!AP67</f>
        <v>2897.988</v>
      </c>
      <c r="AQ67" s="51">
        <f>+'[1]Informe_Fondane'!AQ67</f>
        <v>11.57921</v>
      </c>
      <c r="AR67" s="51">
        <f>+'[1]Informe_Fondane'!AR67</f>
        <v>0</v>
      </c>
      <c r="AS67" s="51">
        <f>+'[1]Informe_Fondane'!AS67</f>
        <v>2451.0823</v>
      </c>
      <c r="AT67" s="51">
        <f>+'[1]Informe_Fondane'!AT67</f>
        <v>35948.54361</v>
      </c>
      <c r="AU67" s="51">
        <f>+'[1]Informe_Fondane'!AU67</f>
        <v>0</v>
      </c>
      <c r="AV67" s="51">
        <f>+'[1]Informe_Fondane'!AV67</f>
        <v>9955.339</v>
      </c>
      <c r="AW67" s="51">
        <f>+'[1]Informe_Fondane'!AW67</f>
        <v>39.821349999999995</v>
      </c>
      <c r="AX67" s="51">
        <f>+'[1]Informe_Fondane'!AX67</f>
        <v>0</v>
      </c>
      <c r="AY67" s="51">
        <f>+'[1]Informe_Fondane'!AY67</f>
        <v>15322.847119999999</v>
      </c>
      <c r="AZ67" s="51">
        <f>+'[1]Informe_Fondane'!AZ67</f>
        <v>4455.79262</v>
      </c>
      <c r="BA67" s="51">
        <f>+'[1]Informe_Fondane'!BA67</f>
        <v>17.594009999999997</v>
      </c>
      <c r="BB67" s="51">
        <f>+'[1]Informe_Fondane'!BB67</f>
        <v>796.5</v>
      </c>
      <c r="BC67" s="51">
        <f>+'[1]Informe_Fondane'!BC67</f>
        <v>2897.988</v>
      </c>
      <c r="BD67" s="51">
        <f>+'[1]Informe_Fondane'!BD67</f>
        <v>11.57921</v>
      </c>
      <c r="BE67" s="51">
        <f>+'[1]Informe_Fondane'!BE67</f>
        <v>0</v>
      </c>
      <c r="BF67" s="51">
        <f>+'[1]Informe_Fondane'!BF67</f>
        <v>2451.0823</v>
      </c>
      <c r="BG67" s="51">
        <f>+'[1]Informe_Fondane'!BG67</f>
        <v>35948.54361</v>
      </c>
    </row>
    <row r="68" spans="1:59" s="40" customFormat="1" ht="11.25">
      <c r="A68" s="51" t="s">
        <v>74</v>
      </c>
      <c r="B68" s="52" t="s">
        <v>164</v>
      </c>
      <c r="C68" s="53" t="s">
        <v>75</v>
      </c>
      <c r="D68" s="51">
        <f>+'[1]Informe_Fondane'!D68</f>
        <v>23000</v>
      </c>
      <c r="E68" s="51">
        <f>+'[1]Informe_Fondane'!E68</f>
        <v>600</v>
      </c>
      <c r="F68" s="51">
        <f>+'[1]Informe_Fondane'!F68</f>
        <v>3020.75944</v>
      </c>
      <c r="G68" s="51">
        <f>+'[1]Informe_Fondane'!G68</f>
        <v>20579.24056</v>
      </c>
      <c r="H68" s="51">
        <f>+'[1]Informe_Fondane'!H68</f>
        <v>3059.76006</v>
      </c>
      <c r="I68" s="51">
        <f>+'[1]Informe_Fondane'!I68</f>
        <v>5919.5</v>
      </c>
      <c r="J68" s="51">
        <f>+'[1]Informe_Fondane'!J68</f>
        <v>-146.224</v>
      </c>
      <c r="K68" s="51">
        <f>+'[1]Informe_Fondane'!K68</f>
        <v>973.547</v>
      </c>
      <c r="L68" s="51">
        <f>+'[1]Informe_Fondane'!L68</f>
        <v>2982.3601200000003</v>
      </c>
      <c r="M68" s="51">
        <f>+'[1]Informe_Fondane'!M68</f>
        <v>5681.645</v>
      </c>
      <c r="N68" s="51">
        <f>+'[1]Informe_Fondane'!N68</f>
        <v>600.0004399999999</v>
      </c>
      <c r="O68" s="51">
        <f>+'[1]Informe_Fondane'!O68</f>
        <v>-1.91</v>
      </c>
      <c r="P68" s="51">
        <f>+'[1]Informe_Fondane'!P68</f>
        <v>2172.126</v>
      </c>
      <c r="Q68" s="51">
        <f>+'[1]Informe_Fondane'!Q68</f>
        <v>803.5380600000001</v>
      </c>
      <c r="R68" s="51">
        <f>+'[1]Informe_Fondane'!R68</f>
        <v>-1702.238</v>
      </c>
      <c r="S68" s="51">
        <f>+'[1]Informe_Fondane'!S68</f>
        <v>-79.7979</v>
      </c>
      <c r="T68" s="51">
        <f>+'[1]Informe_Fondane'!T68</f>
        <v>20262.30678</v>
      </c>
      <c r="U68" s="51">
        <f>+'[1]Informe_Fondane'!U68</f>
        <v>0</v>
      </c>
      <c r="V68" s="51">
        <f>+'[1]Informe_Fondane'!V68</f>
        <v>44.54276</v>
      </c>
      <c r="W68" s="51">
        <f>+'[1]Informe_Fondane'!W68</f>
        <v>7218.808</v>
      </c>
      <c r="X68" s="51">
        <f>+'[1]Informe_Fondane'!X68</f>
        <v>994.03412</v>
      </c>
      <c r="Y68" s="51">
        <f>+'[1]Informe_Fondane'!Y68</f>
        <v>7.632</v>
      </c>
      <c r="Z68" s="51">
        <f>+'[1]Informe_Fondane'!Z68</f>
        <v>5871.62606</v>
      </c>
      <c r="AA68" s="51">
        <f>+'[1]Informe_Fondane'!AA68</f>
        <v>837.61</v>
      </c>
      <c r="AB68" s="51">
        <f>+'[1]Informe_Fondane'!AB68</f>
        <v>10.042</v>
      </c>
      <c r="AC68" s="51">
        <f>+'[1]Informe_Fondane'!AC68</f>
        <v>2185.02406</v>
      </c>
      <c r="AD68" s="51">
        <f>+'[1]Informe_Fondane'!AD68</f>
        <v>1815.617</v>
      </c>
      <c r="AE68" s="51">
        <f>+'[1]Informe_Fondane'!AE68</f>
        <v>696.11538</v>
      </c>
      <c r="AF68" s="51">
        <f>+'[1]Informe_Fondane'!AF68</f>
        <v>581.2554</v>
      </c>
      <c r="AG68" s="51">
        <f>+'[1]Informe_Fondane'!AG68</f>
        <v>20262.30678</v>
      </c>
      <c r="AH68" s="51">
        <f>+'[1]Informe_Fondane'!AH68</f>
        <v>0</v>
      </c>
      <c r="AI68" s="51">
        <f>+'[1]Informe_Fondane'!AI68</f>
        <v>44.36946</v>
      </c>
      <c r="AJ68" s="51">
        <f>+'[1]Informe_Fondane'!AJ68</f>
        <v>5315.8613</v>
      </c>
      <c r="AK68" s="51">
        <f>+'[1]Informe_Fondane'!AK68</f>
        <v>1924.63912</v>
      </c>
      <c r="AL68" s="51">
        <f>+'[1]Informe_Fondane'!AL68</f>
        <v>960.283</v>
      </c>
      <c r="AM68" s="51">
        <f>+'[1]Informe_Fondane'!AM68</f>
        <v>2991.8100600000002</v>
      </c>
      <c r="AN68" s="51">
        <f>+'[1]Informe_Fondane'!AN68</f>
        <v>0</v>
      </c>
      <c r="AO68" s="51">
        <f>+'[1]Informe_Fondane'!AO68</f>
        <v>847.652</v>
      </c>
      <c r="AP68" s="51">
        <f>+'[1]Informe_Fondane'!AP68</f>
        <v>2880.776</v>
      </c>
      <c r="AQ68" s="51">
        <f>+'[1]Informe_Fondane'!AQ68</f>
        <v>3206.17532</v>
      </c>
      <c r="AR68" s="51">
        <f>+'[1]Informe_Fondane'!AR68</f>
        <v>1252.1003799999999</v>
      </c>
      <c r="AS68" s="51">
        <f>+'[1]Informe_Fondane'!AS68</f>
        <v>838.64014</v>
      </c>
      <c r="AT68" s="51">
        <f>+'[1]Informe_Fondane'!AT68</f>
        <v>20262.30678</v>
      </c>
      <c r="AU68" s="51">
        <f>+'[1]Informe_Fondane'!AU68</f>
        <v>0</v>
      </c>
      <c r="AV68" s="51">
        <f>+'[1]Informe_Fondane'!AV68</f>
        <v>44.36946</v>
      </c>
      <c r="AW68" s="51">
        <f>+'[1]Informe_Fondane'!AW68</f>
        <v>5315.8613</v>
      </c>
      <c r="AX68" s="51">
        <f>+'[1]Informe_Fondane'!AX68</f>
        <v>1924.63912</v>
      </c>
      <c r="AY68" s="51">
        <f>+'[1]Informe_Fondane'!AY68</f>
        <v>960.283</v>
      </c>
      <c r="AZ68" s="51">
        <f>+'[1]Informe_Fondane'!AZ68</f>
        <v>2991.8100600000002</v>
      </c>
      <c r="BA68" s="51">
        <f>+'[1]Informe_Fondane'!BA68</f>
        <v>0</v>
      </c>
      <c r="BB68" s="51">
        <f>+'[1]Informe_Fondane'!BB68</f>
        <v>847.652</v>
      </c>
      <c r="BC68" s="51">
        <f>+'[1]Informe_Fondane'!BC68</f>
        <v>2880.776</v>
      </c>
      <c r="BD68" s="51">
        <f>+'[1]Informe_Fondane'!BD68</f>
        <v>3206.17532</v>
      </c>
      <c r="BE68" s="51">
        <f>+'[1]Informe_Fondane'!BE68</f>
        <v>1252.1003799999999</v>
      </c>
      <c r="BF68" s="51">
        <f>+'[1]Informe_Fondane'!BF68</f>
        <v>838.64014</v>
      </c>
      <c r="BG68" s="51">
        <f>+'[1]Informe_Fondane'!BG68</f>
        <v>20262.30678</v>
      </c>
    </row>
    <row r="69" spans="1:59" s="47" customFormat="1" ht="11.25">
      <c r="A69" s="45" t="s">
        <v>137</v>
      </c>
      <c r="B69" s="46">
        <v>21</v>
      </c>
      <c r="C69" s="45" t="s">
        <v>78</v>
      </c>
      <c r="D69" s="45">
        <f>SUM(D70:D73)</f>
        <v>745797.2339999999</v>
      </c>
      <c r="E69" s="45">
        <f>SUM(E70:E73)</f>
        <v>328351.61658</v>
      </c>
      <c r="F69" s="45">
        <f>SUM(F70:F73)</f>
        <v>426397.70455</v>
      </c>
      <c r="G69" s="45">
        <f>SUM(G70:G73)</f>
        <v>575017.11003</v>
      </c>
      <c r="H69" s="45">
        <f aca="true" t="shared" si="21" ref="H69:BG69">SUM(H70:H73)</f>
        <v>55803.784360000005</v>
      </c>
      <c r="I69" s="45">
        <f t="shared" si="21"/>
        <v>216419.987</v>
      </c>
      <c r="J69" s="45">
        <f t="shared" si="21"/>
        <v>15952.58</v>
      </c>
      <c r="K69" s="45">
        <f t="shared" si="21"/>
        <v>190136.397</v>
      </c>
      <c r="L69" s="45">
        <f t="shared" si="21"/>
        <v>2106.89717</v>
      </c>
      <c r="M69" s="45">
        <f t="shared" si="21"/>
        <v>-5760.055</v>
      </c>
      <c r="N69" s="45">
        <f t="shared" si="21"/>
        <v>-1324.11113</v>
      </c>
      <c r="O69" s="45">
        <f t="shared" si="21"/>
        <v>2873.608</v>
      </c>
      <c r="P69" s="45">
        <f t="shared" si="21"/>
        <v>23575.18377</v>
      </c>
      <c r="Q69" s="45">
        <f>SUM(Q70:Q73)</f>
        <v>4925.074</v>
      </c>
      <c r="R69" s="45">
        <f>SUM(R70:R73)</f>
        <v>6488.90716</v>
      </c>
      <c r="S69" s="45">
        <f t="shared" si="21"/>
        <v>43509.651620000004</v>
      </c>
      <c r="T69" s="45">
        <f>SUM(T70:T73)</f>
        <v>554707.9039500001</v>
      </c>
      <c r="U69" s="45">
        <f t="shared" si="21"/>
        <v>16020.756</v>
      </c>
      <c r="V69" s="45">
        <f t="shared" si="21"/>
        <v>185.48322000000002</v>
      </c>
      <c r="W69" s="45">
        <f t="shared" si="21"/>
        <v>8347.326610000002</v>
      </c>
      <c r="X69" s="45">
        <f t="shared" si="21"/>
        <v>220487.84139</v>
      </c>
      <c r="Y69" s="45">
        <f t="shared" si="21"/>
        <v>156437.41802</v>
      </c>
      <c r="Z69" s="45">
        <f t="shared" si="21"/>
        <v>62882.68651</v>
      </c>
      <c r="AA69" s="45">
        <f t="shared" si="21"/>
        <v>5532.7114200000005</v>
      </c>
      <c r="AB69" s="45">
        <f t="shared" si="21"/>
        <v>3963.15053</v>
      </c>
      <c r="AC69" s="45">
        <f t="shared" si="21"/>
        <v>8927.554909999999</v>
      </c>
      <c r="AD69" s="45">
        <f>SUM(AD70:AD73)</f>
        <v>7177.362160000001</v>
      </c>
      <c r="AE69" s="45">
        <f>SUM(AE70:AE73)</f>
        <v>14201.51678</v>
      </c>
      <c r="AF69" s="45">
        <f t="shared" si="21"/>
        <v>50544.0964</v>
      </c>
      <c r="AG69" s="45">
        <f>SUM(AG70:AG73)</f>
        <v>554707.9039500001</v>
      </c>
      <c r="AH69" s="45">
        <f t="shared" si="21"/>
        <v>0</v>
      </c>
      <c r="AI69" s="45">
        <f t="shared" si="21"/>
        <v>526.482</v>
      </c>
      <c r="AJ69" s="45">
        <f t="shared" si="21"/>
        <v>277.04883</v>
      </c>
      <c r="AK69" s="45">
        <f t="shared" si="21"/>
        <v>5933.66403</v>
      </c>
      <c r="AL69" s="45">
        <f t="shared" si="21"/>
        <v>12795.88942</v>
      </c>
      <c r="AM69" s="45">
        <f t="shared" si="21"/>
        <v>50234.77026999999</v>
      </c>
      <c r="AN69" s="45">
        <f t="shared" si="21"/>
        <v>65293.82277</v>
      </c>
      <c r="AO69" s="45">
        <f t="shared" si="21"/>
        <v>64680.88616</v>
      </c>
      <c r="AP69" s="45">
        <f t="shared" si="21"/>
        <v>59759.872839999996</v>
      </c>
      <c r="AQ69" s="45">
        <f>SUM(AQ70:AQ73)</f>
        <v>60587.95533</v>
      </c>
      <c r="AR69" s="45">
        <f t="shared" si="21"/>
        <v>51848.275850000005</v>
      </c>
      <c r="AS69" s="45">
        <f t="shared" si="21"/>
        <v>139222.25825</v>
      </c>
      <c r="AT69" s="45">
        <f>SUM(AT70:AT73)</f>
        <v>511160.92575000005</v>
      </c>
      <c r="AU69" s="45">
        <f t="shared" si="21"/>
        <v>0</v>
      </c>
      <c r="AV69" s="45">
        <f t="shared" si="21"/>
        <v>526.482</v>
      </c>
      <c r="AW69" s="45">
        <f t="shared" si="21"/>
        <v>277.04883</v>
      </c>
      <c r="AX69" s="45">
        <f t="shared" si="21"/>
        <v>5933.66403</v>
      </c>
      <c r="AY69" s="45">
        <f t="shared" si="21"/>
        <v>12795.88942</v>
      </c>
      <c r="AZ69" s="45">
        <f t="shared" si="21"/>
        <v>50234.77026999999</v>
      </c>
      <c r="BA69" s="45">
        <f t="shared" si="21"/>
        <v>65293.82277</v>
      </c>
      <c r="BB69" s="45">
        <f t="shared" si="21"/>
        <v>64680.88616</v>
      </c>
      <c r="BC69" s="45">
        <f t="shared" si="21"/>
        <v>59759.872839999996</v>
      </c>
      <c r="BD69" s="45">
        <f t="shared" si="21"/>
        <v>60587.95533</v>
      </c>
      <c r="BE69" s="45">
        <f t="shared" si="21"/>
        <v>51848.275850000005</v>
      </c>
      <c r="BF69" s="45">
        <f t="shared" si="21"/>
        <v>93320.01501</v>
      </c>
      <c r="BG69" s="45">
        <f t="shared" si="21"/>
        <v>465258.68251</v>
      </c>
    </row>
    <row r="70" spans="1:59" s="40" customFormat="1" ht="11.25">
      <c r="A70" s="51" t="s">
        <v>79</v>
      </c>
      <c r="B70" s="52" t="s">
        <v>164</v>
      </c>
      <c r="C70" s="53" t="s">
        <v>80</v>
      </c>
      <c r="D70" s="51">
        <f>+'[1]Informe_Fondane'!D70</f>
        <v>9100</v>
      </c>
      <c r="E70" s="51">
        <f>+'[1]Informe_Fondane'!E70</f>
        <v>6400</v>
      </c>
      <c r="F70" s="51">
        <f>+'[1]Informe_Fondane'!F70</f>
        <v>373.02</v>
      </c>
      <c r="G70" s="51">
        <f>+'[1]Informe_Fondane'!G70</f>
        <v>11026.98</v>
      </c>
      <c r="H70" s="51">
        <f>+'[1]Informe_Fondane'!H70</f>
        <v>19.92</v>
      </c>
      <c r="I70" s="51">
        <f>+'[1]Informe_Fondane'!I70</f>
        <v>0</v>
      </c>
      <c r="J70" s="51">
        <f>+'[1]Informe_Fondane'!J70</f>
        <v>6002.58</v>
      </c>
      <c r="K70" s="51">
        <f>+'[1]Informe_Fondane'!K70</f>
        <v>24.4</v>
      </c>
      <c r="L70" s="51">
        <f>+'[1]Informe_Fondane'!L70</f>
        <v>0</v>
      </c>
      <c r="M70" s="51">
        <f>+'[1]Informe_Fondane'!M70</f>
        <v>0</v>
      </c>
      <c r="N70" s="51">
        <f>+'[1]Informe_Fondane'!N70</f>
        <v>0</v>
      </c>
      <c r="O70" s="51">
        <f>+'[1]Informe_Fondane'!O70</f>
        <v>3164.48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1815</v>
      </c>
      <c r="S70" s="51">
        <f>+'[1]Informe_Fondane'!S70</f>
        <v>-0.39168000000000003</v>
      </c>
      <c r="T70" s="51">
        <f>+'[1]Informe_Fondane'!T70</f>
        <v>11025.988319999999</v>
      </c>
      <c r="U70" s="51">
        <f>+'[1]Informe_Fondane'!U70</f>
        <v>0</v>
      </c>
      <c r="V70" s="51">
        <f>+'[1]Informe_Fondane'!V70</f>
        <v>0</v>
      </c>
      <c r="W70" s="51">
        <f>+'[1]Informe_Fondane'!W70</f>
        <v>1000.43</v>
      </c>
      <c r="X70" s="51">
        <f>+'[1]Informe_Fondane'!X70</f>
        <v>5026.55</v>
      </c>
      <c r="Y70" s="51">
        <f>+'[1]Informe_Fondane'!Y70</f>
        <v>0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3164.48</v>
      </c>
      <c r="AC70" s="51">
        <f>+'[1]Informe_Fondane'!AC70</f>
        <v>0</v>
      </c>
      <c r="AD70" s="51">
        <f>+'[1]Informe_Fondane'!AD70</f>
        <v>12.658</v>
      </c>
      <c r="AE70" s="51">
        <f>+'[1]Informe_Fondane'!AE70</f>
        <v>0</v>
      </c>
      <c r="AF70" s="51">
        <f>+'[1]Informe_Fondane'!AF70</f>
        <v>1821.87032</v>
      </c>
      <c r="AG70" s="51">
        <f>+'[1]Informe_Fondane'!AG70</f>
        <v>11025.98832</v>
      </c>
      <c r="AH70" s="51">
        <f>+'[1]Informe_Fondane'!AH70</f>
        <v>0</v>
      </c>
      <c r="AI70" s="51">
        <f>+'[1]Informe_Fondane'!AI70</f>
        <v>0</v>
      </c>
      <c r="AJ70" s="51">
        <f>+'[1]Informe_Fondane'!AJ70</f>
        <v>0</v>
      </c>
      <c r="AK70" s="51">
        <f>+'[1]Informe_Fondane'!AK70</f>
        <v>1500.645</v>
      </c>
      <c r="AL70" s="51">
        <f>+'[1]Informe_Fondane'!AL70</f>
        <v>1006.4325799999999</v>
      </c>
      <c r="AM70" s="51">
        <f>+'[1]Informe_Fondane'!AM70</f>
        <v>4.00172</v>
      </c>
      <c r="AN70" s="51">
        <f>+'[1]Informe_Fondane'!AN70</f>
        <v>0</v>
      </c>
      <c r="AO70" s="51">
        <f>+'[1]Informe_Fondane'!AO70</f>
        <v>1000.43</v>
      </c>
      <c r="AP70" s="51">
        <f>+'[1]Informe_Fondane'!AP70</f>
        <v>3668.6967200000004</v>
      </c>
      <c r="AQ70" s="51">
        <f>+'[1]Informe_Fondane'!AQ70</f>
        <v>1015.08886</v>
      </c>
      <c r="AR70" s="51">
        <f>+'[1]Informe_Fondane'!AR70</f>
        <v>504.21671999999995</v>
      </c>
      <c r="AS70" s="51">
        <f>+'[1]Informe_Fondane'!AS70</f>
        <v>2326.47672</v>
      </c>
      <c r="AT70" s="51">
        <f>+'[1]Informe_Fondane'!AT70</f>
        <v>11025.988320000002</v>
      </c>
      <c r="AU70" s="51">
        <f>+'[1]Informe_Fondane'!AU70</f>
        <v>0</v>
      </c>
      <c r="AV70" s="51">
        <f>+'[1]Informe_Fondane'!AV70</f>
        <v>0</v>
      </c>
      <c r="AW70" s="51">
        <f>+'[1]Informe_Fondane'!AW70</f>
        <v>0</v>
      </c>
      <c r="AX70" s="51">
        <f>+'[1]Informe_Fondane'!AX70</f>
        <v>1500.645</v>
      </c>
      <c r="AY70" s="51">
        <f>+'[1]Informe_Fondane'!AY70</f>
        <v>1006.4325799999999</v>
      </c>
      <c r="AZ70" s="51">
        <f>+'[1]Informe_Fondane'!AZ70</f>
        <v>4.00172</v>
      </c>
      <c r="BA70" s="51">
        <f>+'[1]Informe_Fondane'!BA70</f>
        <v>0</v>
      </c>
      <c r="BB70" s="51">
        <f>+'[1]Informe_Fondane'!BB70</f>
        <v>1000.43</v>
      </c>
      <c r="BC70" s="51">
        <f>+'[1]Informe_Fondane'!BC70</f>
        <v>3668.6967200000004</v>
      </c>
      <c r="BD70" s="51">
        <f>+'[1]Informe_Fondane'!BD70</f>
        <v>1015.08886</v>
      </c>
      <c r="BE70" s="51">
        <f>+'[1]Informe_Fondane'!BE70</f>
        <v>504.21671999999995</v>
      </c>
      <c r="BF70" s="51">
        <f>+'[1]Informe_Fondane'!BF70</f>
        <v>2319.70872</v>
      </c>
      <c r="BG70" s="51">
        <f>+'[1]Informe_Fondane'!BG70</f>
        <v>11019.220320000002</v>
      </c>
    </row>
    <row r="71" spans="1:59" s="40" customFormat="1" ht="11.25">
      <c r="A71" s="51" t="s">
        <v>81</v>
      </c>
      <c r="B71" s="52" t="s">
        <v>164</v>
      </c>
      <c r="C71" s="53" t="s">
        <v>82</v>
      </c>
      <c r="D71" s="51">
        <f>+'[1]Informe_Fondane'!D71</f>
        <v>111634.036</v>
      </c>
      <c r="E71" s="51">
        <f>+'[1]Informe_Fondane'!E71</f>
        <v>80514.04187999999</v>
      </c>
      <c r="F71" s="51">
        <f>+'[1]Informe_Fondane'!F71</f>
        <v>71065.83348999999</v>
      </c>
      <c r="G71" s="51">
        <f>+'[1]Informe_Fondane'!G71</f>
        <v>52448.20839</v>
      </c>
      <c r="H71" s="51">
        <f>+'[1]Informe_Fondane'!H71</f>
        <v>9383.665509999999</v>
      </c>
      <c r="I71" s="51">
        <f>+'[1]Informe_Fondane'!I71</f>
        <v>48</v>
      </c>
      <c r="J71" s="51">
        <f>+'[1]Informe_Fondane'!J71</f>
        <v>9950</v>
      </c>
      <c r="K71" s="51">
        <f>+'[1]Informe_Fondane'!K71</f>
        <v>5304.8</v>
      </c>
      <c r="L71" s="51">
        <f>+'[1]Informe_Fondane'!L71</f>
        <v>4108.72</v>
      </c>
      <c r="M71" s="51">
        <f>+'[1]Informe_Fondane'!M71</f>
        <v>4678.189</v>
      </c>
      <c r="N71" s="51">
        <f>+'[1]Informe_Fondane'!N71</f>
        <v>-1318.80206</v>
      </c>
      <c r="O71" s="51">
        <f>+'[1]Informe_Fondane'!O71</f>
        <v>-290.872</v>
      </c>
      <c r="P71" s="51">
        <f>+'[1]Informe_Fondane'!P71</f>
        <v>10272.442939999999</v>
      </c>
      <c r="Q71" s="51">
        <f>+'[1]Informe_Fondane'!Q71</f>
        <v>3431.08</v>
      </c>
      <c r="R71" s="51">
        <f>+'[1]Informe_Fondane'!R71</f>
        <v>2740.432</v>
      </c>
      <c r="S71" s="51">
        <f>+'[1]Informe_Fondane'!S71</f>
        <v>491.49420000000003</v>
      </c>
      <c r="T71" s="51">
        <f>+'[1]Informe_Fondane'!T71</f>
        <v>48799.14959</v>
      </c>
      <c r="U71" s="51">
        <f>+'[1]Informe_Fondane'!U71</f>
        <v>0</v>
      </c>
      <c r="V71" s="51">
        <f>+'[1]Informe_Fondane'!V71</f>
        <v>156</v>
      </c>
      <c r="W71" s="51">
        <f>+'[1]Informe_Fondane'!W71</f>
        <v>6291.028</v>
      </c>
      <c r="X71" s="51">
        <f>+'[1]Informe_Fondane'!X71</f>
        <v>8764.625</v>
      </c>
      <c r="Y71" s="51">
        <f>+'[1]Informe_Fondane'!Y71</f>
        <v>6099.12</v>
      </c>
      <c r="Z71" s="51">
        <f>+'[1]Informe_Fondane'!Z71</f>
        <v>6163.184</v>
      </c>
      <c r="AA71" s="51">
        <f>+'[1]Informe_Fondane'!AA71</f>
        <v>3168.58915</v>
      </c>
      <c r="AB71" s="51">
        <f>+'[1]Informe_Fondane'!AB71</f>
        <v>608.68278</v>
      </c>
      <c r="AC71" s="51">
        <f>+'[1]Informe_Fondane'!AC71</f>
        <v>2966.0986000000003</v>
      </c>
      <c r="AD71" s="51">
        <f>+'[1]Informe_Fondane'!AD71</f>
        <v>3425.67923</v>
      </c>
      <c r="AE71" s="51">
        <f>+'[1]Informe_Fondane'!AE71</f>
        <v>6592.63793</v>
      </c>
      <c r="AF71" s="51">
        <f>+'[1]Informe_Fondane'!AF71</f>
        <v>4563.504900000001</v>
      </c>
      <c r="AG71" s="51">
        <f>+'[1]Informe_Fondane'!AG71</f>
        <v>48799.14959</v>
      </c>
      <c r="AH71" s="51">
        <f>+'[1]Informe_Fondane'!AH71</f>
        <v>0</v>
      </c>
      <c r="AI71" s="51">
        <f>+'[1]Informe_Fondane'!AI71</f>
        <v>156</v>
      </c>
      <c r="AJ71" s="51">
        <f>+'[1]Informe_Fondane'!AJ71</f>
        <v>0.828</v>
      </c>
      <c r="AK71" s="51">
        <f>+'[1]Informe_Fondane'!AK71</f>
        <v>2650</v>
      </c>
      <c r="AL71" s="51">
        <f>+'[1]Informe_Fondane'!AL71</f>
        <v>4260.6</v>
      </c>
      <c r="AM71" s="51">
        <f>+'[1]Informe_Fondane'!AM71</f>
        <v>2896.642</v>
      </c>
      <c r="AN71" s="51">
        <f>+'[1]Informe_Fondane'!AN71</f>
        <v>7942.6061500000005</v>
      </c>
      <c r="AO71" s="51">
        <f>+'[1]Informe_Fondane'!AO71</f>
        <v>3410.1360600000003</v>
      </c>
      <c r="AP71" s="51">
        <f>+'[1]Informe_Fondane'!AP71</f>
        <v>2806.65246</v>
      </c>
      <c r="AQ71" s="51">
        <f>+'[1]Informe_Fondane'!AQ71</f>
        <v>4534.938190000001</v>
      </c>
      <c r="AR71" s="51">
        <f>+'[1]Informe_Fondane'!AR71</f>
        <v>4197.47593</v>
      </c>
      <c r="AS71" s="51">
        <f>+'[1]Informe_Fondane'!AS71</f>
        <v>15943.2708</v>
      </c>
      <c r="AT71" s="51">
        <f>+'[1]Informe_Fondane'!AT71</f>
        <v>48799.14959</v>
      </c>
      <c r="AU71" s="51">
        <f>+'[1]Informe_Fondane'!AU71</f>
        <v>0</v>
      </c>
      <c r="AV71" s="51">
        <f>+'[1]Informe_Fondane'!AV71</f>
        <v>156</v>
      </c>
      <c r="AW71" s="51">
        <f>+'[1]Informe_Fondane'!AW71</f>
        <v>0.828</v>
      </c>
      <c r="AX71" s="51">
        <f>+'[1]Informe_Fondane'!AX71</f>
        <v>2650</v>
      </c>
      <c r="AY71" s="51">
        <f>+'[1]Informe_Fondane'!AY71</f>
        <v>4260.6</v>
      </c>
      <c r="AZ71" s="51">
        <f>+'[1]Informe_Fondane'!AZ71</f>
        <v>2896.642</v>
      </c>
      <c r="BA71" s="51">
        <f>+'[1]Informe_Fondane'!BA71</f>
        <v>7942.6061500000005</v>
      </c>
      <c r="BB71" s="51">
        <f>+'[1]Informe_Fondane'!BB71</f>
        <v>3410.1360600000003</v>
      </c>
      <c r="BC71" s="51">
        <f>+'[1]Informe_Fondane'!BC71</f>
        <v>2806.65246</v>
      </c>
      <c r="BD71" s="51">
        <f>+'[1]Informe_Fondane'!BD71</f>
        <v>4534.938190000001</v>
      </c>
      <c r="BE71" s="51">
        <f>+'[1]Informe_Fondane'!BE71</f>
        <v>4197.47593</v>
      </c>
      <c r="BF71" s="51">
        <f>+'[1]Informe_Fondane'!BF71</f>
        <v>15409.32551</v>
      </c>
      <c r="BG71" s="51">
        <f>+'[1]Informe_Fondane'!BG71</f>
        <v>48265.204300000005</v>
      </c>
    </row>
    <row r="72" spans="1:59" s="40" customFormat="1" ht="11.25">
      <c r="A72" s="51" t="s">
        <v>138</v>
      </c>
      <c r="B72" s="52" t="s">
        <v>164</v>
      </c>
      <c r="C72" s="53" t="s">
        <v>139</v>
      </c>
      <c r="D72" s="51">
        <f>+'[1]Informe_Fondane'!D72</f>
        <v>8000</v>
      </c>
      <c r="E72" s="51">
        <f>+'[1]Informe_Fondane'!E72</f>
        <v>120</v>
      </c>
      <c r="F72" s="51">
        <f>+'[1]Informe_Fondane'!F72</f>
        <v>335.59191</v>
      </c>
      <c r="G72" s="51">
        <f>+'[1]Informe_Fondane'!G72</f>
        <v>7784.40809</v>
      </c>
      <c r="H72" s="51">
        <f>+'[1]Informe_Fondane'!H72</f>
        <v>3013.944</v>
      </c>
      <c r="I72" s="51">
        <f>+'[1]Informe_Fondane'!I72</f>
        <v>6</v>
      </c>
      <c r="J72" s="51">
        <f>+'[1]Informe_Fondane'!J72</f>
        <v>0</v>
      </c>
      <c r="K72" s="51">
        <f>+'[1]Informe_Fondane'!K72</f>
        <v>1992.032</v>
      </c>
      <c r="L72" s="51">
        <f>+'[1]Informe_Fondane'!L72</f>
        <v>-949.647</v>
      </c>
      <c r="M72" s="51">
        <f>+'[1]Informe_Fondane'!M72</f>
        <v>1420</v>
      </c>
      <c r="N72" s="51">
        <f>+'[1]Informe_Fondane'!N72</f>
        <v>-5.309069999999999</v>
      </c>
      <c r="O72" s="51">
        <f>+'[1]Informe_Fondane'!O72</f>
        <v>0</v>
      </c>
      <c r="P72" s="51">
        <f>+'[1]Informe_Fondane'!P72</f>
        <v>-249.435</v>
      </c>
      <c r="Q72" s="51">
        <f>+'[1]Informe_Fondane'!Q72</f>
        <v>1493.994</v>
      </c>
      <c r="R72" s="51">
        <f>+'[1]Informe_Fondane'!R72</f>
        <v>943.7871600000001</v>
      </c>
      <c r="S72" s="51">
        <f>+'[1]Informe_Fondane'!S72</f>
        <v>46.692209999999996</v>
      </c>
      <c r="T72" s="51">
        <f>+'[1]Informe_Fondane'!T72</f>
        <v>7712.058299999999</v>
      </c>
      <c r="U72" s="51">
        <f>+'[1]Informe_Fondane'!U72</f>
        <v>0</v>
      </c>
      <c r="V72" s="51">
        <f>+'[1]Informe_Fondane'!V72</f>
        <v>0</v>
      </c>
      <c r="W72" s="51">
        <f>+'[1]Informe_Fondane'!W72</f>
        <v>994.369</v>
      </c>
      <c r="X72" s="51">
        <f>+'[1]Informe_Fondane'!X72</f>
        <v>1058</v>
      </c>
      <c r="Y72" s="51">
        <f>+'[1]Informe_Fondane'!Y72</f>
        <v>945.597</v>
      </c>
      <c r="Z72" s="51">
        <f>+'[1]Informe_Fondane'!Z72</f>
        <v>0</v>
      </c>
      <c r="AA72" s="51">
        <f>+'[1]Informe_Fondane'!AA72</f>
        <v>2217.753</v>
      </c>
      <c r="AB72" s="51">
        <f>+'[1]Informe_Fondane'!AB72</f>
        <v>1.98704</v>
      </c>
      <c r="AC72" s="51">
        <f>+'[1]Informe_Fondane'!AC72</f>
        <v>2.62384</v>
      </c>
      <c r="AD72" s="51">
        <f>+'[1]Informe_Fondane'!AD72</f>
        <v>1493.994</v>
      </c>
      <c r="AE72" s="51">
        <f>+'[1]Informe_Fondane'!AE72</f>
        <v>870</v>
      </c>
      <c r="AF72" s="51">
        <f>+'[1]Informe_Fondane'!AF72</f>
        <v>127.73442</v>
      </c>
      <c r="AG72" s="51">
        <f>+'[1]Informe_Fondane'!AG72</f>
        <v>7712.058300000001</v>
      </c>
      <c r="AH72" s="51">
        <f>+'[1]Informe_Fondane'!AH72</f>
        <v>0</v>
      </c>
      <c r="AI72" s="51">
        <f>+'[1]Informe_Fondane'!AI72</f>
        <v>0</v>
      </c>
      <c r="AJ72" s="51">
        <f>+'[1]Informe_Fondane'!AJ72</f>
        <v>0</v>
      </c>
      <c r="AK72" s="51">
        <f>+'[1]Informe_Fondane'!AK72</f>
        <v>299</v>
      </c>
      <c r="AL72" s="51">
        <f>+'[1]Informe_Fondane'!AL72</f>
        <v>1.196</v>
      </c>
      <c r="AM72" s="51">
        <f>+'[1]Informe_Fondane'!AM72</f>
        <v>1996.401</v>
      </c>
      <c r="AN72" s="51">
        <f>+'[1]Informe_Fondane'!AN72</f>
        <v>506.318</v>
      </c>
      <c r="AO72" s="51">
        <f>+'[1]Informe_Fondane'!AO72</f>
        <v>2018.02504</v>
      </c>
      <c r="AP72" s="51">
        <f>+'[1]Informe_Fondane'!AP72</f>
        <v>8.26384</v>
      </c>
      <c r="AQ72" s="51">
        <f>+'[1]Informe_Fondane'!AQ72</f>
        <v>0</v>
      </c>
      <c r="AR72" s="51">
        <f>+'[1]Informe_Fondane'!AR72</f>
        <v>1493.994</v>
      </c>
      <c r="AS72" s="51">
        <f>+'[1]Informe_Fondane'!AS72</f>
        <v>1388.86042</v>
      </c>
      <c r="AT72" s="51">
        <f>+'[1]Informe_Fondane'!AT72</f>
        <v>7712.058299999999</v>
      </c>
      <c r="AU72" s="51">
        <f>+'[1]Informe_Fondane'!AU72</f>
        <v>0</v>
      </c>
      <c r="AV72" s="51">
        <f>+'[1]Informe_Fondane'!AV72</f>
        <v>0</v>
      </c>
      <c r="AW72" s="51">
        <f>+'[1]Informe_Fondane'!AW72</f>
        <v>0</v>
      </c>
      <c r="AX72" s="51">
        <f>+'[1]Informe_Fondane'!AX72</f>
        <v>299</v>
      </c>
      <c r="AY72" s="51">
        <f>+'[1]Informe_Fondane'!AY72</f>
        <v>1.196</v>
      </c>
      <c r="AZ72" s="51">
        <f>+'[1]Informe_Fondane'!AZ72</f>
        <v>1996.401</v>
      </c>
      <c r="BA72" s="51">
        <f>+'[1]Informe_Fondane'!BA72</f>
        <v>506.318</v>
      </c>
      <c r="BB72" s="51">
        <f>+'[1]Informe_Fondane'!BB72</f>
        <v>2018.02504</v>
      </c>
      <c r="BC72" s="51">
        <f>+'[1]Informe_Fondane'!BC72</f>
        <v>8.26384</v>
      </c>
      <c r="BD72" s="51">
        <f>+'[1]Informe_Fondane'!BD72</f>
        <v>0</v>
      </c>
      <c r="BE72" s="51">
        <f>+'[1]Informe_Fondane'!BE72</f>
        <v>1493.994</v>
      </c>
      <c r="BF72" s="51">
        <f>+'[1]Informe_Fondane'!BF72</f>
        <v>1196.7024199999998</v>
      </c>
      <c r="BG72" s="51">
        <f>+'[1]Informe_Fondane'!BG72</f>
        <v>7519.900299999998</v>
      </c>
    </row>
    <row r="73" spans="1:59" s="40" customFormat="1" ht="11.25">
      <c r="A73" s="51" t="s">
        <v>83</v>
      </c>
      <c r="B73" s="52" t="s">
        <v>164</v>
      </c>
      <c r="C73" s="53" t="s">
        <v>84</v>
      </c>
      <c r="D73" s="51">
        <f>+'[1]Informe_Fondane'!D73</f>
        <v>617063.198</v>
      </c>
      <c r="E73" s="51">
        <f>+'[1]Informe_Fondane'!E73</f>
        <v>241317.5747</v>
      </c>
      <c r="F73" s="51">
        <f>+'[1]Informe_Fondane'!F73</f>
        <v>354623.25915</v>
      </c>
      <c r="G73" s="51">
        <f>+'[1]Informe_Fondane'!G73</f>
        <v>503757.51355000003</v>
      </c>
      <c r="H73" s="51">
        <f>+'[1]Informe_Fondane'!H73</f>
        <v>43386.254850000005</v>
      </c>
      <c r="I73" s="51">
        <f>+'[1]Informe_Fondane'!I73</f>
        <v>216365.987</v>
      </c>
      <c r="J73" s="51">
        <f>+'[1]Informe_Fondane'!J73</f>
        <v>0</v>
      </c>
      <c r="K73" s="51">
        <f>+'[1]Informe_Fondane'!K73</f>
        <v>182815.165</v>
      </c>
      <c r="L73" s="51">
        <f>+'[1]Informe_Fondane'!L73</f>
        <v>-1052.1758300000001</v>
      </c>
      <c r="M73" s="51">
        <f>+'[1]Informe_Fondane'!M73</f>
        <v>-11858.244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13552.17583</v>
      </c>
      <c r="Q73" s="51">
        <f>+'[1]Informe_Fondane'!Q73</f>
        <v>0</v>
      </c>
      <c r="R73" s="51">
        <f>+'[1]Informe_Fondane'!R73</f>
        <v>989.688</v>
      </c>
      <c r="S73" s="51">
        <f>+'[1]Informe_Fondane'!S73</f>
        <v>42971.85689</v>
      </c>
      <c r="T73" s="51">
        <f>+'[1]Informe_Fondane'!T73</f>
        <v>487170.70774000004</v>
      </c>
      <c r="U73" s="51">
        <f>+'[1]Informe_Fondane'!U73</f>
        <v>16020.756</v>
      </c>
      <c r="V73" s="51">
        <f>+'[1]Informe_Fondane'!V73</f>
        <v>29.483220000000003</v>
      </c>
      <c r="W73" s="51">
        <f>+'[1]Informe_Fondane'!W73</f>
        <v>61.499610000000004</v>
      </c>
      <c r="X73" s="51">
        <f>+'[1]Informe_Fondane'!X73</f>
        <v>205638.66639</v>
      </c>
      <c r="Y73" s="51">
        <f>+'[1]Informe_Fondane'!Y73</f>
        <v>149392.70102</v>
      </c>
      <c r="Z73" s="51">
        <f>+'[1]Informe_Fondane'!Z73</f>
        <v>56719.50251</v>
      </c>
      <c r="AA73" s="51">
        <f>+'[1]Informe_Fondane'!AA73</f>
        <v>146.36927</v>
      </c>
      <c r="AB73" s="51">
        <f>+'[1]Informe_Fondane'!AB73</f>
        <v>188.00071</v>
      </c>
      <c r="AC73" s="51">
        <f>+'[1]Informe_Fondane'!AC73</f>
        <v>5958.832469999999</v>
      </c>
      <c r="AD73" s="51">
        <f>+'[1]Informe_Fondane'!AD73</f>
        <v>2245.0309300000004</v>
      </c>
      <c r="AE73" s="51">
        <f>+'[1]Informe_Fondane'!AE73</f>
        <v>6738.87885</v>
      </c>
      <c r="AF73" s="51">
        <f>+'[1]Informe_Fondane'!AF73</f>
        <v>44030.98676</v>
      </c>
      <c r="AG73" s="51">
        <f>+'[1]Informe_Fondane'!AG73</f>
        <v>487170.70774000004</v>
      </c>
      <c r="AH73" s="51">
        <f>+'[1]Informe_Fondane'!AH73</f>
        <v>0</v>
      </c>
      <c r="AI73" s="51">
        <f>+'[1]Informe_Fondane'!AI73</f>
        <v>370.482</v>
      </c>
      <c r="AJ73" s="51">
        <f>+'[1]Informe_Fondane'!AJ73</f>
        <v>276.22083000000003</v>
      </c>
      <c r="AK73" s="51">
        <f>+'[1]Informe_Fondane'!AK73</f>
        <v>1484.01903</v>
      </c>
      <c r="AL73" s="51">
        <f>+'[1]Informe_Fondane'!AL73</f>
        <v>7527.66084</v>
      </c>
      <c r="AM73" s="51">
        <f>+'[1]Informe_Fondane'!AM73</f>
        <v>45337.725549999996</v>
      </c>
      <c r="AN73" s="51">
        <f>+'[1]Informe_Fondane'!AN73</f>
        <v>56844.89862</v>
      </c>
      <c r="AO73" s="51">
        <f>+'[1]Informe_Fondane'!AO73</f>
        <v>58252.295060000004</v>
      </c>
      <c r="AP73" s="51">
        <f>+'[1]Informe_Fondane'!AP73</f>
        <v>53276.25982</v>
      </c>
      <c r="AQ73" s="51">
        <f>+'[1]Informe_Fondane'!AQ73</f>
        <v>55037.92828</v>
      </c>
      <c r="AR73" s="51">
        <f>+'[1]Informe_Fondane'!AR73</f>
        <v>45652.5892</v>
      </c>
      <c r="AS73" s="51">
        <f>+'[1]Informe_Fondane'!AS73</f>
        <v>119563.65031</v>
      </c>
      <c r="AT73" s="51">
        <f>+'[1]Informe_Fondane'!AT73</f>
        <v>443623.72954000003</v>
      </c>
      <c r="AU73" s="51">
        <f>+'[1]Informe_Fondane'!AU73</f>
        <v>0</v>
      </c>
      <c r="AV73" s="51">
        <f>+'[1]Informe_Fondane'!AV73</f>
        <v>370.482</v>
      </c>
      <c r="AW73" s="51">
        <f>+'[1]Informe_Fondane'!AW73</f>
        <v>276.22083000000003</v>
      </c>
      <c r="AX73" s="51">
        <f>+'[1]Informe_Fondane'!AX73</f>
        <v>1484.01903</v>
      </c>
      <c r="AY73" s="51">
        <f>+'[1]Informe_Fondane'!AY73</f>
        <v>7527.66084</v>
      </c>
      <c r="AZ73" s="51">
        <f>+'[1]Informe_Fondane'!AZ73</f>
        <v>45337.725549999996</v>
      </c>
      <c r="BA73" s="51">
        <f>+'[1]Informe_Fondane'!BA73</f>
        <v>56844.89862</v>
      </c>
      <c r="BB73" s="51">
        <f>+'[1]Informe_Fondane'!BB73</f>
        <v>58252.295060000004</v>
      </c>
      <c r="BC73" s="51">
        <f>+'[1]Informe_Fondane'!BC73</f>
        <v>53276.25982</v>
      </c>
      <c r="BD73" s="51">
        <f>+'[1]Informe_Fondane'!BD73</f>
        <v>55037.92828</v>
      </c>
      <c r="BE73" s="51">
        <f>+'[1]Informe_Fondane'!BE73</f>
        <v>45652.5892</v>
      </c>
      <c r="BF73" s="51">
        <f>+'[1]Informe_Fondane'!BF73</f>
        <v>74394.27836</v>
      </c>
      <c r="BG73" s="51">
        <f>+'[1]Informe_Fondane'!BG73</f>
        <v>398454.35759</v>
      </c>
    </row>
    <row r="74" spans="1:59" s="47" customFormat="1" ht="11.25">
      <c r="A74" s="45" t="s">
        <v>140</v>
      </c>
      <c r="B74" s="46">
        <v>21</v>
      </c>
      <c r="C74" s="45" t="s">
        <v>87</v>
      </c>
      <c r="D74" s="45">
        <f>SUM(D75:D76)</f>
        <v>113270</v>
      </c>
      <c r="E74" s="45">
        <f>SUM(E75:E76)</f>
        <v>2785.94164</v>
      </c>
      <c r="F74" s="45">
        <f>SUM(F75:F76)</f>
        <v>7185.76009</v>
      </c>
      <c r="G74" s="45">
        <f>SUM(G75:G76)</f>
        <v>12700.181550000001</v>
      </c>
      <c r="H74" s="45">
        <f aca="true" t="shared" si="22" ref="H74:BG74">SUM(H75:H76)</f>
        <v>4553.82404</v>
      </c>
      <c r="I74" s="45">
        <f t="shared" si="22"/>
        <v>6263.632</v>
      </c>
      <c r="J74" s="45">
        <f t="shared" si="22"/>
        <v>-2</v>
      </c>
      <c r="K74" s="45">
        <f t="shared" si="22"/>
        <v>1992</v>
      </c>
      <c r="L74" s="45">
        <f t="shared" si="22"/>
        <v>3.79846</v>
      </c>
      <c r="M74" s="45">
        <f t="shared" si="22"/>
        <v>54.79554</v>
      </c>
      <c r="N74" s="45">
        <f t="shared" si="22"/>
        <v>1231.864</v>
      </c>
      <c r="O74" s="45">
        <f t="shared" si="22"/>
        <v>0</v>
      </c>
      <c r="P74" s="45">
        <f t="shared" si="22"/>
        <v>-1992</v>
      </c>
      <c r="Q74" s="45">
        <f>SUM(Q75:Q76)</f>
        <v>-285.873</v>
      </c>
      <c r="R74" s="45">
        <f>SUM(R75:R76)</f>
        <v>-189.9226</v>
      </c>
      <c r="S74" s="45">
        <f t="shared" si="22"/>
        <v>979.85388</v>
      </c>
      <c r="T74" s="45">
        <f>SUM(T75:T76)</f>
        <v>12609.97232</v>
      </c>
      <c r="U74" s="45">
        <f t="shared" si="22"/>
        <v>1263.4431</v>
      </c>
      <c r="V74" s="45">
        <f t="shared" si="22"/>
        <v>6704.89736</v>
      </c>
      <c r="W74" s="45">
        <f t="shared" si="22"/>
        <v>452.0944</v>
      </c>
      <c r="X74" s="45">
        <f t="shared" si="22"/>
        <v>465.47714</v>
      </c>
      <c r="Y74" s="45">
        <f t="shared" si="22"/>
        <v>460.43706999999995</v>
      </c>
      <c r="Z74" s="45">
        <f t="shared" si="22"/>
        <v>511.33857</v>
      </c>
      <c r="AA74" s="45">
        <f t="shared" si="22"/>
        <v>456.57261</v>
      </c>
      <c r="AB74" s="45">
        <f t="shared" si="22"/>
        <v>456.57245</v>
      </c>
      <c r="AC74" s="45">
        <f t="shared" si="22"/>
        <v>456.78047</v>
      </c>
      <c r="AD74" s="45">
        <f>SUM(AD75:AD76)</f>
        <v>-215.09194000000008</v>
      </c>
      <c r="AE74" s="45">
        <f>SUM(AE75:AE76)</f>
        <v>130.41575</v>
      </c>
      <c r="AF74" s="45">
        <f t="shared" si="22"/>
        <v>1467.0353400000001</v>
      </c>
      <c r="AG74" s="45">
        <f>SUM(AG75:AG76)</f>
        <v>12609.97232</v>
      </c>
      <c r="AH74" s="45">
        <f t="shared" si="22"/>
        <v>453.44309999999996</v>
      </c>
      <c r="AI74" s="45">
        <f t="shared" si="22"/>
        <v>603.59314</v>
      </c>
      <c r="AJ74" s="45">
        <f t="shared" si="22"/>
        <v>677.86662</v>
      </c>
      <c r="AK74" s="45">
        <f t="shared" si="22"/>
        <v>1204.71314</v>
      </c>
      <c r="AL74" s="45">
        <f t="shared" si="22"/>
        <v>935.78107</v>
      </c>
      <c r="AM74" s="45">
        <f t="shared" si="22"/>
        <v>1077.1745700000001</v>
      </c>
      <c r="AN74" s="45">
        <f t="shared" si="22"/>
        <v>938.74461</v>
      </c>
      <c r="AO74" s="45">
        <f t="shared" si="22"/>
        <v>1116.9084500000001</v>
      </c>
      <c r="AP74" s="45">
        <f t="shared" si="22"/>
        <v>943.62047</v>
      </c>
      <c r="AQ74" s="45">
        <f>SUM(AQ75:AQ76)</f>
        <v>859.44406</v>
      </c>
      <c r="AR74" s="45">
        <f t="shared" si="22"/>
        <v>1414.58375</v>
      </c>
      <c r="AS74" s="45">
        <f t="shared" si="22"/>
        <v>2384.09934</v>
      </c>
      <c r="AT74" s="45">
        <f>SUM(AT75:AT76)</f>
        <v>12609.97232</v>
      </c>
      <c r="AU74" s="45">
        <f t="shared" si="22"/>
        <v>453.44309999999996</v>
      </c>
      <c r="AV74" s="45">
        <f t="shared" si="22"/>
        <v>603.59314</v>
      </c>
      <c r="AW74" s="45">
        <f t="shared" si="22"/>
        <v>677.86662</v>
      </c>
      <c r="AX74" s="45">
        <f t="shared" si="22"/>
        <v>1204.71314</v>
      </c>
      <c r="AY74" s="45">
        <f t="shared" si="22"/>
        <v>935.78107</v>
      </c>
      <c r="AZ74" s="45">
        <f t="shared" si="22"/>
        <v>1077.1745700000001</v>
      </c>
      <c r="BA74" s="45">
        <f t="shared" si="22"/>
        <v>938.74461</v>
      </c>
      <c r="BB74" s="45">
        <f t="shared" si="22"/>
        <v>1116.9084500000001</v>
      </c>
      <c r="BC74" s="45">
        <f t="shared" si="22"/>
        <v>943.62047</v>
      </c>
      <c r="BD74" s="45">
        <f t="shared" si="22"/>
        <v>859.44406</v>
      </c>
      <c r="BE74" s="45">
        <f t="shared" si="22"/>
        <v>1414.58375</v>
      </c>
      <c r="BF74" s="45">
        <f t="shared" si="22"/>
        <v>2187.59134</v>
      </c>
      <c r="BG74" s="45">
        <f t="shared" si="22"/>
        <v>12413.46432</v>
      </c>
    </row>
    <row r="75" spans="1:59" s="40" customFormat="1" ht="11.25">
      <c r="A75" s="51" t="s">
        <v>88</v>
      </c>
      <c r="B75" s="52" t="s">
        <v>164</v>
      </c>
      <c r="C75" s="53" t="s">
        <v>89</v>
      </c>
      <c r="D75" s="51">
        <f>+'[1]Informe_Fondane'!D75</f>
        <v>102870</v>
      </c>
      <c r="E75" s="51">
        <f>+'[1]Informe_Fondane'!E75</f>
        <v>2785.94164</v>
      </c>
      <c r="F75" s="51">
        <f>+'[1]Informe_Fondane'!F75</f>
        <v>2931.42322</v>
      </c>
      <c r="G75" s="51">
        <f>+'[1]Informe_Fondane'!G75</f>
        <v>6554.51842</v>
      </c>
      <c r="H75" s="51">
        <f>+'[1]Informe_Fondane'!H75</f>
        <v>3711.95191</v>
      </c>
      <c r="I75" s="51">
        <f>+'[1]Informe_Fondane'!I75</f>
        <v>0</v>
      </c>
      <c r="J75" s="51">
        <f>+'[1]Informe_Fondane'!J75</f>
        <v>0</v>
      </c>
      <c r="K75" s="51">
        <f>+'[1]Informe_Fondane'!K75</f>
        <v>0</v>
      </c>
      <c r="L75" s="51">
        <f>+'[1]Informe_Fondane'!L75</f>
        <v>3.79846</v>
      </c>
      <c r="M75" s="51">
        <f>+'[1]Informe_Fondane'!M75</f>
        <v>54.79554</v>
      </c>
      <c r="N75" s="51">
        <f>+'[1]Informe_Fondane'!N75</f>
        <v>1231.864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524.0774</v>
      </c>
      <c r="S75" s="51">
        <f>+'[1]Informe_Fondane'!S75</f>
        <v>997.09653</v>
      </c>
      <c r="T75" s="51">
        <f>+'[1]Informe_Fondane'!T75</f>
        <v>6523.58384</v>
      </c>
      <c r="U75" s="51">
        <f>+'[1]Informe_Fondane'!U75</f>
        <v>453.44309999999996</v>
      </c>
      <c r="V75" s="51">
        <f>+'[1]Informe_Fondane'!V75</f>
        <v>452.59914000000003</v>
      </c>
      <c r="W75" s="51">
        <f>+'[1]Informe_Fondane'!W75</f>
        <v>452.09314</v>
      </c>
      <c r="X75" s="51">
        <f>+'[1]Informe_Fondane'!X75</f>
        <v>454.97714</v>
      </c>
      <c r="Y75" s="51">
        <f>+'[1]Informe_Fondane'!Y75</f>
        <v>458.78511</v>
      </c>
      <c r="Z75" s="51">
        <f>+'[1]Informe_Fondane'!Z75</f>
        <v>509.78219</v>
      </c>
      <c r="AA75" s="51">
        <f>+'[1]Informe_Fondane'!AA75</f>
        <v>454.98665</v>
      </c>
      <c r="AB75" s="51">
        <f>+'[1]Informe_Fondane'!AB75</f>
        <v>454.98665</v>
      </c>
      <c r="AC75" s="51">
        <f>+'[1]Informe_Fondane'!AC75</f>
        <v>454.98661</v>
      </c>
      <c r="AD75" s="51">
        <f>+'[1]Informe_Fondane'!AD75</f>
        <v>455.50215999999995</v>
      </c>
      <c r="AE75" s="51">
        <f>+'[1]Informe_Fondane'!AE75</f>
        <v>456.81584999999995</v>
      </c>
      <c r="AF75" s="51">
        <f>+'[1]Informe_Fondane'!AF75</f>
        <v>1464.6261000000002</v>
      </c>
      <c r="AG75" s="51">
        <f>+'[1]Informe_Fondane'!AG75</f>
        <v>6523.58384</v>
      </c>
      <c r="AH75" s="51">
        <f>+'[1]Informe_Fondane'!AH75</f>
        <v>453.44309999999996</v>
      </c>
      <c r="AI75" s="51">
        <f>+'[1]Informe_Fondane'!AI75</f>
        <v>452.09314</v>
      </c>
      <c r="AJ75" s="51">
        <f>+'[1]Informe_Fondane'!AJ75</f>
        <v>452.59914000000003</v>
      </c>
      <c r="AK75" s="51">
        <f>+'[1]Informe_Fondane'!AK75</f>
        <v>454.97714</v>
      </c>
      <c r="AL75" s="51">
        <f>+'[1]Informe_Fondane'!AL75</f>
        <v>458.78511</v>
      </c>
      <c r="AM75" s="51">
        <f>+'[1]Informe_Fondane'!AM75</f>
        <v>509.78219</v>
      </c>
      <c r="AN75" s="51">
        <f>+'[1]Informe_Fondane'!AN75</f>
        <v>454.98665</v>
      </c>
      <c r="AO75" s="51">
        <f>+'[1]Informe_Fondane'!AO75</f>
        <v>454.98665</v>
      </c>
      <c r="AP75" s="51">
        <f>+'[1]Informe_Fondane'!AP75</f>
        <v>454.98661</v>
      </c>
      <c r="AQ75" s="51">
        <f>+'[1]Informe_Fondane'!AQ75</f>
        <v>455.50215999999995</v>
      </c>
      <c r="AR75" s="51">
        <f>+'[1]Informe_Fondane'!AR75</f>
        <v>456.81584999999995</v>
      </c>
      <c r="AS75" s="51">
        <f>+'[1]Informe_Fondane'!AS75</f>
        <v>1464.6261000000002</v>
      </c>
      <c r="AT75" s="51">
        <f>+'[1]Informe_Fondane'!AT75</f>
        <v>6523.58384</v>
      </c>
      <c r="AU75" s="51">
        <f>+'[1]Informe_Fondane'!AU75</f>
        <v>453.44309999999996</v>
      </c>
      <c r="AV75" s="51">
        <f>+'[1]Informe_Fondane'!AV75</f>
        <v>452.09314</v>
      </c>
      <c r="AW75" s="51">
        <f>+'[1]Informe_Fondane'!AW75</f>
        <v>452.59914000000003</v>
      </c>
      <c r="AX75" s="51">
        <f>+'[1]Informe_Fondane'!AX75</f>
        <v>454.97714</v>
      </c>
      <c r="AY75" s="51">
        <f>+'[1]Informe_Fondane'!AY75</f>
        <v>458.78511</v>
      </c>
      <c r="AZ75" s="51">
        <f>+'[1]Informe_Fondane'!AZ75</f>
        <v>509.78219</v>
      </c>
      <c r="BA75" s="51">
        <f>+'[1]Informe_Fondane'!BA75</f>
        <v>454.98665</v>
      </c>
      <c r="BB75" s="51">
        <f>+'[1]Informe_Fondane'!BB75</f>
        <v>454.98665</v>
      </c>
      <c r="BC75" s="51">
        <f>+'[1]Informe_Fondane'!BC75</f>
        <v>454.98661</v>
      </c>
      <c r="BD75" s="51">
        <f>+'[1]Informe_Fondane'!BD75</f>
        <v>455.50215999999995</v>
      </c>
      <c r="BE75" s="51">
        <f>+'[1]Informe_Fondane'!BE75</f>
        <v>456.81584999999995</v>
      </c>
      <c r="BF75" s="51">
        <f>+'[1]Informe_Fondane'!BF75</f>
        <v>1464.6261000000002</v>
      </c>
      <c r="BG75" s="51">
        <f>+'[1]Informe_Fondane'!BG75</f>
        <v>6523.58384</v>
      </c>
    </row>
    <row r="76" spans="1:59" s="40" customFormat="1" ht="11.25">
      <c r="A76" s="51" t="s">
        <v>143</v>
      </c>
      <c r="B76" s="52" t="s">
        <v>164</v>
      </c>
      <c r="C76" s="53" t="s">
        <v>144</v>
      </c>
      <c r="D76" s="51">
        <f>+'[1]Informe_Fondane'!D76</f>
        <v>10400</v>
      </c>
      <c r="E76" s="51">
        <f>+'[1]Informe_Fondane'!E76</f>
        <v>0</v>
      </c>
      <c r="F76" s="51">
        <f>+'[1]Informe_Fondane'!F76</f>
        <v>4254.33687</v>
      </c>
      <c r="G76" s="51">
        <f>+'[1]Informe_Fondane'!G76</f>
        <v>6145.66313</v>
      </c>
      <c r="H76" s="51">
        <f>+'[1]Informe_Fondane'!H76</f>
        <v>841.87213</v>
      </c>
      <c r="I76" s="51">
        <f>+'[1]Informe_Fondane'!I76</f>
        <v>6263.632</v>
      </c>
      <c r="J76" s="51">
        <f>+'[1]Informe_Fondane'!J76</f>
        <v>-2</v>
      </c>
      <c r="K76" s="51">
        <f>+'[1]Informe_Fondane'!K76</f>
        <v>1992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-1992</v>
      </c>
      <c r="Q76" s="51">
        <f>+'[1]Informe_Fondane'!Q76</f>
        <v>-285.873</v>
      </c>
      <c r="R76" s="51">
        <f>+'[1]Informe_Fondane'!R76</f>
        <v>-714</v>
      </c>
      <c r="S76" s="51">
        <f>+'[1]Informe_Fondane'!S76</f>
        <v>-17.24265</v>
      </c>
      <c r="T76" s="51">
        <f>+'[1]Informe_Fondane'!T76</f>
        <v>6086.38848</v>
      </c>
      <c r="U76" s="51">
        <f>+'[1]Informe_Fondane'!U76</f>
        <v>810</v>
      </c>
      <c r="V76" s="51">
        <f>+'[1]Informe_Fondane'!V76</f>
        <v>6252.29822</v>
      </c>
      <c r="W76" s="51">
        <f>+'[1]Informe_Fondane'!W76</f>
        <v>0.00126</v>
      </c>
      <c r="X76" s="51">
        <f>+'[1]Informe_Fondane'!X76</f>
        <v>10.5</v>
      </c>
      <c r="Y76" s="51">
        <f>+'[1]Informe_Fondane'!Y76</f>
        <v>1.65196</v>
      </c>
      <c r="Z76" s="51">
        <f>+'[1]Informe_Fondane'!Z76</f>
        <v>1.55638</v>
      </c>
      <c r="AA76" s="51">
        <f>+'[1]Informe_Fondane'!AA76</f>
        <v>1.58596</v>
      </c>
      <c r="AB76" s="51">
        <f>+'[1]Informe_Fondane'!AB76</f>
        <v>1.5857999999999999</v>
      </c>
      <c r="AC76" s="51">
        <f>+'[1]Informe_Fondane'!AC76</f>
        <v>1.79386</v>
      </c>
      <c r="AD76" s="51">
        <f>+'[1]Informe_Fondane'!AD76</f>
        <v>-670.5941</v>
      </c>
      <c r="AE76" s="51">
        <f>+'[1]Informe_Fondane'!AE76</f>
        <v>-326.40009999999995</v>
      </c>
      <c r="AF76" s="51">
        <f>+'[1]Informe_Fondane'!AF76</f>
        <v>2.4092399999999996</v>
      </c>
      <c r="AG76" s="51">
        <f>+'[1]Informe_Fondane'!AG76</f>
        <v>6086.38848</v>
      </c>
      <c r="AH76" s="51">
        <f>+'[1]Informe_Fondane'!AH76</f>
        <v>0</v>
      </c>
      <c r="AI76" s="51">
        <f>+'[1]Informe_Fondane'!AI76</f>
        <v>151.5</v>
      </c>
      <c r="AJ76" s="51">
        <f>+'[1]Informe_Fondane'!AJ76</f>
        <v>225.26748</v>
      </c>
      <c r="AK76" s="51">
        <f>+'[1]Informe_Fondane'!AK76</f>
        <v>749.736</v>
      </c>
      <c r="AL76" s="51">
        <f>+'[1]Informe_Fondane'!AL76</f>
        <v>476.99596</v>
      </c>
      <c r="AM76" s="51">
        <f>+'[1]Informe_Fondane'!AM76</f>
        <v>567.39238</v>
      </c>
      <c r="AN76" s="51">
        <f>+'[1]Informe_Fondane'!AN76</f>
        <v>483.75796</v>
      </c>
      <c r="AO76" s="51">
        <f>+'[1]Informe_Fondane'!AO76</f>
        <v>661.9218000000001</v>
      </c>
      <c r="AP76" s="51">
        <f>+'[1]Informe_Fondane'!AP76</f>
        <v>488.63385999999997</v>
      </c>
      <c r="AQ76" s="51">
        <f>+'[1]Informe_Fondane'!AQ76</f>
        <v>403.94190000000003</v>
      </c>
      <c r="AR76" s="51">
        <f>+'[1]Informe_Fondane'!AR76</f>
        <v>957.7679</v>
      </c>
      <c r="AS76" s="51">
        <f>+'[1]Informe_Fondane'!AS76</f>
        <v>919.47324</v>
      </c>
      <c r="AT76" s="51">
        <f>+'[1]Informe_Fondane'!AT76</f>
        <v>6086.38848</v>
      </c>
      <c r="AU76" s="51">
        <f>+'[1]Informe_Fondane'!AU76</f>
        <v>0</v>
      </c>
      <c r="AV76" s="51">
        <f>+'[1]Informe_Fondane'!AV76</f>
        <v>151.5</v>
      </c>
      <c r="AW76" s="51">
        <f>+'[1]Informe_Fondane'!AW76</f>
        <v>225.26748</v>
      </c>
      <c r="AX76" s="51">
        <f>+'[1]Informe_Fondane'!AX76</f>
        <v>749.736</v>
      </c>
      <c r="AY76" s="51">
        <f>+'[1]Informe_Fondane'!AY76</f>
        <v>476.99596</v>
      </c>
      <c r="AZ76" s="51">
        <f>+'[1]Informe_Fondane'!AZ76</f>
        <v>567.39238</v>
      </c>
      <c r="BA76" s="51">
        <f>+'[1]Informe_Fondane'!BA76</f>
        <v>483.75796</v>
      </c>
      <c r="BB76" s="51">
        <f>+'[1]Informe_Fondane'!BB76</f>
        <v>661.9218000000001</v>
      </c>
      <c r="BC76" s="51">
        <f>+'[1]Informe_Fondane'!BC76</f>
        <v>488.63385999999997</v>
      </c>
      <c r="BD76" s="51">
        <f>+'[1]Informe_Fondane'!BD76</f>
        <v>403.94190000000003</v>
      </c>
      <c r="BE76" s="51">
        <f>+'[1]Informe_Fondane'!BE76</f>
        <v>957.7679</v>
      </c>
      <c r="BF76" s="51">
        <f>+'[1]Informe_Fondane'!BF76</f>
        <v>722.96524</v>
      </c>
      <c r="BG76" s="51">
        <f>+'[1]Informe_Fondane'!BG76</f>
        <v>5889.88048</v>
      </c>
    </row>
    <row r="77" spans="1:59" s="47" customFormat="1" ht="11.25">
      <c r="A77" s="45" t="s">
        <v>145</v>
      </c>
      <c r="B77" s="46">
        <v>21</v>
      </c>
      <c r="C77" s="45" t="s">
        <v>146</v>
      </c>
      <c r="D77" s="45">
        <f>SUM(D78:D79)</f>
        <v>8200</v>
      </c>
      <c r="E77" s="45">
        <f>SUM(E78:E79)</f>
        <v>0</v>
      </c>
      <c r="F77" s="45">
        <f>SUM(F78:F79)</f>
        <v>2061.87437</v>
      </c>
      <c r="G77" s="45">
        <f>SUM(G78:G79)</f>
        <v>6138.1256300000005</v>
      </c>
      <c r="H77" s="45">
        <f aca="true" t="shared" si="23" ref="H77:BG77">SUM(H78:H79)</f>
        <v>2516.73303</v>
      </c>
      <c r="I77" s="45">
        <f t="shared" si="23"/>
        <v>6</v>
      </c>
      <c r="J77" s="45">
        <f t="shared" si="23"/>
        <v>396.304</v>
      </c>
      <c r="K77" s="45">
        <f t="shared" si="23"/>
        <v>498</v>
      </c>
      <c r="L77" s="45">
        <f t="shared" si="23"/>
        <v>0</v>
      </c>
      <c r="M77" s="45">
        <f t="shared" si="23"/>
        <v>433.54159999999996</v>
      </c>
      <c r="N77" s="45">
        <f t="shared" si="23"/>
        <v>505</v>
      </c>
      <c r="O77" s="45">
        <f t="shared" si="23"/>
        <v>150.5</v>
      </c>
      <c r="P77" s="45">
        <f t="shared" si="23"/>
        <v>1986.608</v>
      </c>
      <c r="Q77" s="45">
        <f>SUM(Q78:Q79)</f>
        <v>-498.008</v>
      </c>
      <c r="R77" s="45">
        <f>SUM(R78:R79)</f>
        <v>0</v>
      </c>
      <c r="S77" s="45">
        <f t="shared" si="23"/>
        <v>-18.37525</v>
      </c>
      <c r="T77" s="45">
        <f>SUM(T78:T79)</f>
        <v>5976.303379999999</v>
      </c>
      <c r="U77" s="45">
        <f t="shared" si="23"/>
        <v>476</v>
      </c>
      <c r="V77" s="45">
        <f t="shared" si="23"/>
        <v>0</v>
      </c>
      <c r="W77" s="45">
        <f t="shared" si="23"/>
        <v>421.986</v>
      </c>
      <c r="X77" s="45">
        <f t="shared" si="23"/>
        <v>5.992</v>
      </c>
      <c r="Y77" s="45">
        <f t="shared" si="23"/>
        <v>0</v>
      </c>
      <c r="Z77" s="45">
        <f t="shared" si="23"/>
        <v>2425.5736</v>
      </c>
      <c r="AA77" s="45">
        <f t="shared" si="23"/>
        <v>0.05378</v>
      </c>
      <c r="AB77" s="45">
        <f t="shared" si="23"/>
        <v>655.5</v>
      </c>
      <c r="AC77" s="45">
        <f t="shared" si="23"/>
        <v>2.622</v>
      </c>
      <c r="AD77" s="45">
        <f>SUM(AD78:AD79)</f>
        <v>1986.6</v>
      </c>
      <c r="AE77" s="45">
        <f>SUM(AE78:AE79)</f>
        <v>7.968</v>
      </c>
      <c r="AF77" s="45">
        <f t="shared" si="23"/>
        <v>-5.992</v>
      </c>
      <c r="AG77" s="45">
        <f>SUM(AG78:AG79)</f>
        <v>5976.30338</v>
      </c>
      <c r="AH77" s="45">
        <f t="shared" si="23"/>
        <v>0</v>
      </c>
      <c r="AI77" s="45">
        <f t="shared" si="23"/>
        <v>476</v>
      </c>
      <c r="AJ77" s="45">
        <f t="shared" si="23"/>
        <v>1.912</v>
      </c>
      <c r="AK77" s="45">
        <f t="shared" si="23"/>
        <v>420.074</v>
      </c>
      <c r="AL77" s="45">
        <f t="shared" si="23"/>
        <v>0</v>
      </c>
      <c r="AM77" s="45">
        <f t="shared" si="23"/>
        <v>433.5736</v>
      </c>
      <c r="AN77" s="45">
        <f t="shared" si="23"/>
        <v>0.05378</v>
      </c>
      <c r="AO77" s="45">
        <f t="shared" si="23"/>
        <v>655.5</v>
      </c>
      <c r="AP77" s="45">
        <f t="shared" si="23"/>
        <v>2.622</v>
      </c>
      <c r="AQ77" s="45">
        <f>SUM(AQ78:AQ79)</f>
        <v>1992</v>
      </c>
      <c r="AR77" s="45">
        <f t="shared" si="23"/>
        <v>7.968</v>
      </c>
      <c r="AS77" s="45">
        <f t="shared" si="23"/>
        <v>1986.6</v>
      </c>
      <c r="AT77" s="45">
        <f>SUM(AT78:AT79)</f>
        <v>5976.30338</v>
      </c>
      <c r="AU77" s="45">
        <f t="shared" si="23"/>
        <v>0</v>
      </c>
      <c r="AV77" s="45">
        <f t="shared" si="23"/>
        <v>476</v>
      </c>
      <c r="AW77" s="45">
        <f t="shared" si="23"/>
        <v>1.912</v>
      </c>
      <c r="AX77" s="45">
        <f t="shared" si="23"/>
        <v>420.074</v>
      </c>
      <c r="AY77" s="45">
        <f t="shared" si="23"/>
        <v>0</v>
      </c>
      <c r="AZ77" s="45">
        <f t="shared" si="23"/>
        <v>433.5736</v>
      </c>
      <c r="BA77" s="45">
        <f t="shared" si="23"/>
        <v>0.05378</v>
      </c>
      <c r="BB77" s="45">
        <f t="shared" si="23"/>
        <v>655.5</v>
      </c>
      <c r="BC77" s="45">
        <f t="shared" si="23"/>
        <v>2.622</v>
      </c>
      <c r="BD77" s="45">
        <f t="shared" si="23"/>
        <v>1992</v>
      </c>
      <c r="BE77" s="45">
        <f t="shared" si="23"/>
        <v>7.968</v>
      </c>
      <c r="BF77" s="45">
        <f t="shared" si="23"/>
        <v>1986.6</v>
      </c>
      <c r="BG77" s="45">
        <f t="shared" si="23"/>
        <v>5976.30338</v>
      </c>
    </row>
    <row r="78" spans="1:59" s="40" customFormat="1" ht="11.25">
      <c r="A78" s="51" t="s">
        <v>149</v>
      </c>
      <c r="B78" s="52" t="s">
        <v>164</v>
      </c>
      <c r="C78" s="53" t="s">
        <v>150</v>
      </c>
      <c r="D78" s="51">
        <f>+'[1]Informe_Fondane'!D78</f>
        <v>3200</v>
      </c>
      <c r="E78" s="51">
        <f>+'[1]Informe_Fondane'!E78</f>
        <v>0</v>
      </c>
      <c r="F78" s="51">
        <f>+'[1]Informe_Fondane'!F78</f>
        <v>5.432</v>
      </c>
      <c r="G78" s="51">
        <f>+'[1]Informe_Fondane'!G78</f>
        <v>3194.568</v>
      </c>
      <c r="H78" s="51">
        <f>+'[1]Informe_Fondane'!H78</f>
        <v>510.757</v>
      </c>
      <c r="I78" s="51">
        <f>+'[1]Informe_Fondane'!I78</f>
        <v>0</v>
      </c>
      <c r="J78" s="51">
        <f>+'[1]Informe_Fondane'!J78</f>
        <v>-22.096</v>
      </c>
      <c r="K78" s="51">
        <f>+'[1]Informe_Fondane'!K78</f>
        <v>0</v>
      </c>
      <c r="L78" s="51">
        <f>+'[1]Informe_Fondane'!L78</f>
        <v>0</v>
      </c>
      <c r="M78" s="51">
        <f>+'[1]Informe_Fondane'!M78</f>
        <v>0</v>
      </c>
      <c r="N78" s="51">
        <f>+'[1]Informe_Fondane'!N78</f>
        <v>505</v>
      </c>
      <c r="O78" s="51">
        <f>+'[1]Informe_Fondane'!O78</f>
        <v>150.5</v>
      </c>
      <c r="P78" s="51">
        <f>+'[1]Informe_Fondane'!P78</f>
        <v>1986.6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-8.135</v>
      </c>
      <c r="T78" s="51">
        <f>+'[1]Informe_Fondane'!T78</f>
        <v>3122.6259999999997</v>
      </c>
      <c r="U78" s="51">
        <f>+'[1]Informe_Fondane'!U78</f>
        <v>476</v>
      </c>
      <c r="V78" s="51">
        <f>+'[1]Informe_Fondane'!V78</f>
        <v>0</v>
      </c>
      <c r="W78" s="51">
        <f>+'[1]Informe_Fondane'!W78</f>
        <v>1.904</v>
      </c>
      <c r="X78" s="51">
        <f>+'[1]Informe_Fondane'!X78</f>
        <v>0</v>
      </c>
      <c r="Y78" s="51">
        <f>+'[1]Informe_Fondane'!Y78</f>
        <v>0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655.5</v>
      </c>
      <c r="AC78" s="51">
        <f>+'[1]Informe_Fondane'!AC78</f>
        <v>2.622</v>
      </c>
      <c r="AD78" s="51">
        <f>+'[1]Informe_Fondane'!AD78</f>
        <v>1986.6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3122.626</v>
      </c>
      <c r="AH78" s="51">
        <f>+'[1]Informe_Fondane'!AH78</f>
        <v>0</v>
      </c>
      <c r="AI78" s="51">
        <f>+'[1]Informe_Fondane'!AI78</f>
        <v>476</v>
      </c>
      <c r="AJ78" s="51">
        <f>+'[1]Informe_Fondane'!AJ78</f>
        <v>1.904</v>
      </c>
      <c r="AK78" s="51">
        <f>+'[1]Informe_Fondane'!AK78</f>
        <v>0</v>
      </c>
      <c r="AL78" s="51">
        <f>+'[1]Informe_Fondane'!AL78</f>
        <v>0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655.5</v>
      </c>
      <c r="AP78" s="51">
        <f>+'[1]Informe_Fondane'!AP78</f>
        <v>2.622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1986.6</v>
      </c>
      <c r="AT78" s="51">
        <f>+'[1]Informe_Fondane'!AT78</f>
        <v>3122.626</v>
      </c>
      <c r="AU78" s="51">
        <f>+'[1]Informe_Fondane'!AU78</f>
        <v>0</v>
      </c>
      <c r="AV78" s="51">
        <f>+'[1]Informe_Fondane'!AV78</f>
        <v>476</v>
      </c>
      <c r="AW78" s="51">
        <f>+'[1]Informe_Fondane'!AW78</f>
        <v>1.904</v>
      </c>
      <c r="AX78" s="51">
        <f>+'[1]Informe_Fondane'!AX78</f>
        <v>0</v>
      </c>
      <c r="AY78" s="51">
        <f>+'[1]Informe_Fondane'!AY78</f>
        <v>0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655.5</v>
      </c>
      <c r="BC78" s="51">
        <f>+'[1]Informe_Fondane'!BC78</f>
        <v>2.622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1986.6</v>
      </c>
      <c r="BG78" s="51">
        <f>+'[1]Informe_Fondane'!BG78</f>
        <v>3122.626</v>
      </c>
    </row>
    <row r="79" spans="1:59" s="40" customFormat="1" ht="11.25">
      <c r="A79" s="51" t="s">
        <v>151</v>
      </c>
      <c r="B79" s="52" t="s">
        <v>164</v>
      </c>
      <c r="C79" s="53" t="s">
        <v>152</v>
      </c>
      <c r="D79" s="51">
        <f>+'[1]Informe_Fondane'!D79</f>
        <v>5000</v>
      </c>
      <c r="E79" s="51">
        <f>+'[1]Informe_Fondane'!E79</f>
        <v>0</v>
      </c>
      <c r="F79" s="51">
        <f>+'[1]Informe_Fondane'!F79</f>
        <v>2056.44237</v>
      </c>
      <c r="G79" s="51">
        <f>+'[1]Informe_Fondane'!G79</f>
        <v>2943.55763</v>
      </c>
      <c r="H79" s="51">
        <f>+'[1]Informe_Fondane'!H79</f>
        <v>2005.97603</v>
      </c>
      <c r="I79" s="51">
        <f>+'[1]Informe_Fondane'!I79</f>
        <v>6</v>
      </c>
      <c r="J79" s="51">
        <f>+'[1]Informe_Fondane'!J79</f>
        <v>418.4</v>
      </c>
      <c r="K79" s="51">
        <f>+'[1]Informe_Fondane'!K79</f>
        <v>498</v>
      </c>
      <c r="L79" s="51">
        <f>+'[1]Informe_Fondane'!L79</f>
        <v>0</v>
      </c>
      <c r="M79" s="51">
        <f>+'[1]Informe_Fondane'!M79</f>
        <v>433.54159999999996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0.008</v>
      </c>
      <c r="Q79" s="51">
        <f>+'[1]Informe_Fondane'!Q79</f>
        <v>-498.008</v>
      </c>
      <c r="R79" s="51">
        <f>+'[1]Informe_Fondane'!R79</f>
        <v>0</v>
      </c>
      <c r="S79" s="51">
        <f>+'[1]Informe_Fondane'!S79</f>
        <v>-10.24025</v>
      </c>
      <c r="T79" s="51">
        <f>+'[1]Informe_Fondane'!T79</f>
        <v>2853.67738</v>
      </c>
      <c r="U79" s="51">
        <f>+'[1]Informe_Fondane'!U79</f>
        <v>0</v>
      </c>
      <c r="V79" s="51">
        <f>+'[1]Informe_Fondane'!V79</f>
        <v>0</v>
      </c>
      <c r="W79" s="51">
        <f>+'[1]Informe_Fondane'!W79</f>
        <v>420.082</v>
      </c>
      <c r="X79" s="51">
        <f>+'[1]Informe_Fondane'!X79</f>
        <v>5.992</v>
      </c>
      <c r="Y79" s="51">
        <f>+'[1]Informe_Fondane'!Y79</f>
        <v>0</v>
      </c>
      <c r="Z79" s="51">
        <f>+'[1]Informe_Fondane'!Z79</f>
        <v>2425.5736</v>
      </c>
      <c r="AA79" s="51">
        <f>+'[1]Informe_Fondane'!AA79</f>
        <v>0.05378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7.968</v>
      </c>
      <c r="AF79" s="51">
        <f>+'[1]Informe_Fondane'!AF79</f>
        <v>-5.992</v>
      </c>
      <c r="AG79" s="51">
        <f>+'[1]Informe_Fondane'!AG79</f>
        <v>2853.67738</v>
      </c>
      <c r="AH79" s="51">
        <f>+'[1]Informe_Fondane'!AH79</f>
        <v>0</v>
      </c>
      <c r="AI79" s="51">
        <f>+'[1]Informe_Fondane'!AI79</f>
        <v>0</v>
      </c>
      <c r="AJ79" s="51">
        <f>+'[1]Informe_Fondane'!AJ79</f>
        <v>0.008</v>
      </c>
      <c r="AK79" s="51">
        <f>+'[1]Informe_Fondane'!AK79</f>
        <v>420.074</v>
      </c>
      <c r="AL79" s="51">
        <f>+'[1]Informe_Fondane'!AL79</f>
        <v>0</v>
      </c>
      <c r="AM79" s="51">
        <f>+'[1]Informe_Fondane'!AM79</f>
        <v>433.5736</v>
      </c>
      <c r="AN79" s="51">
        <f>+'[1]Informe_Fondane'!AN79</f>
        <v>0.05378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1992</v>
      </c>
      <c r="AR79" s="51">
        <f>+'[1]Informe_Fondane'!AR79</f>
        <v>7.968</v>
      </c>
      <c r="AS79" s="51">
        <f>+'[1]Informe_Fondane'!AS79</f>
        <v>0</v>
      </c>
      <c r="AT79" s="51">
        <f>+'[1]Informe_Fondane'!AT79</f>
        <v>2853.67738</v>
      </c>
      <c r="AU79" s="51">
        <f>+'[1]Informe_Fondane'!AU79</f>
        <v>0</v>
      </c>
      <c r="AV79" s="51">
        <f>+'[1]Informe_Fondane'!AV79</f>
        <v>0</v>
      </c>
      <c r="AW79" s="51">
        <f>+'[1]Informe_Fondane'!AW79</f>
        <v>0.008</v>
      </c>
      <c r="AX79" s="51">
        <f>+'[1]Informe_Fondane'!AX79</f>
        <v>420.074</v>
      </c>
      <c r="AY79" s="51">
        <f>+'[1]Informe_Fondane'!AY79</f>
        <v>0</v>
      </c>
      <c r="AZ79" s="51">
        <f>+'[1]Informe_Fondane'!AZ79</f>
        <v>433.5736</v>
      </c>
      <c r="BA79" s="51">
        <f>+'[1]Informe_Fondane'!BA79</f>
        <v>0.05378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1992</v>
      </c>
      <c r="BE79" s="51">
        <f>+'[1]Informe_Fondane'!BE79</f>
        <v>7.968</v>
      </c>
      <c r="BF79" s="51">
        <f>+'[1]Informe_Fondane'!BF79</f>
        <v>0</v>
      </c>
      <c r="BG79" s="51">
        <f>+'[1]Informe_Fondane'!BG79</f>
        <v>2853.67738</v>
      </c>
    </row>
    <row r="80" spans="1:59" s="47" customFormat="1" ht="11.25">
      <c r="A80" s="45" t="s">
        <v>153</v>
      </c>
      <c r="B80" s="46">
        <v>21</v>
      </c>
      <c r="C80" s="45" t="s">
        <v>92</v>
      </c>
      <c r="D80" s="45">
        <f>SUM(D81:D83)</f>
        <v>986400</v>
      </c>
      <c r="E80" s="45">
        <f>SUM(E81:E83)</f>
        <v>229187.53231</v>
      </c>
      <c r="F80" s="45">
        <f>SUM(F81:F83)</f>
        <v>39303.83807</v>
      </c>
      <c r="G80" s="45">
        <f>SUM(G81:G83)</f>
        <v>1176283.69374</v>
      </c>
      <c r="H80" s="45">
        <f aca="true" t="shared" si="24" ref="H80:BG80">SUM(H81:H83)</f>
        <v>419379.57646</v>
      </c>
      <c r="I80" s="45">
        <f t="shared" si="24"/>
        <v>146593.098</v>
      </c>
      <c r="J80" s="45">
        <f t="shared" si="24"/>
        <v>41884.47900000001</v>
      </c>
      <c r="K80" s="45">
        <f t="shared" si="24"/>
        <v>51129.532999999996</v>
      </c>
      <c r="L80" s="45">
        <f t="shared" si="24"/>
        <v>23697.182</v>
      </c>
      <c r="M80" s="45">
        <f t="shared" si="24"/>
        <v>37414.65</v>
      </c>
      <c r="N80" s="45">
        <f t="shared" si="24"/>
        <v>200420.28300000002</v>
      </c>
      <c r="O80" s="45">
        <f t="shared" si="24"/>
        <v>14035.404</v>
      </c>
      <c r="P80" s="45">
        <f t="shared" si="24"/>
        <v>30228.012000000002</v>
      </c>
      <c r="Q80" s="45">
        <f>SUM(Q81:Q83)</f>
        <v>31769.764</v>
      </c>
      <c r="R80" s="45">
        <f>SUM(R81:R83)</f>
        <v>41985.14639</v>
      </c>
      <c r="S80" s="45">
        <f t="shared" si="24"/>
        <v>116083.02374</v>
      </c>
      <c r="T80" s="45">
        <f>SUM(T81:T83)</f>
        <v>1154620.15159</v>
      </c>
      <c r="U80" s="45">
        <f t="shared" si="24"/>
        <v>61137.51691</v>
      </c>
      <c r="V80" s="45">
        <f t="shared" si="24"/>
        <v>72440.03381</v>
      </c>
      <c r="W80" s="45">
        <f t="shared" si="24"/>
        <v>83546.34062999999</v>
      </c>
      <c r="X80" s="45">
        <f t="shared" si="24"/>
        <v>103881.77859</v>
      </c>
      <c r="Y80" s="45">
        <f t="shared" si="24"/>
        <v>67778.13733</v>
      </c>
      <c r="Z80" s="45">
        <f t="shared" si="24"/>
        <v>78053.25122</v>
      </c>
      <c r="AA80" s="45">
        <f t="shared" si="24"/>
        <v>72440.96476999999</v>
      </c>
      <c r="AB80" s="45">
        <f t="shared" si="24"/>
        <v>82214.42684999999</v>
      </c>
      <c r="AC80" s="45">
        <f t="shared" si="24"/>
        <v>116450.71906999999</v>
      </c>
      <c r="AD80" s="45">
        <f>SUM(AD81:AD83)</f>
        <v>113648.85472999999</v>
      </c>
      <c r="AE80" s="45">
        <f>SUM(AE81:AE83)</f>
        <v>110810.99268</v>
      </c>
      <c r="AF80" s="45">
        <f t="shared" si="24"/>
        <v>192217.135</v>
      </c>
      <c r="AG80" s="45">
        <f>SUM(AG81:AG83)</f>
        <v>1154620.15159</v>
      </c>
      <c r="AH80" s="45">
        <f t="shared" si="24"/>
        <v>41691.85491</v>
      </c>
      <c r="AI80" s="45">
        <f t="shared" si="24"/>
        <v>84060.78659</v>
      </c>
      <c r="AJ80" s="45">
        <f t="shared" si="24"/>
        <v>86538.30885</v>
      </c>
      <c r="AK80" s="45">
        <f t="shared" si="24"/>
        <v>105735.56277</v>
      </c>
      <c r="AL80" s="45">
        <f t="shared" si="24"/>
        <v>70397.80331</v>
      </c>
      <c r="AM80" s="45">
        <f t="shared" si="24"/>
        <v>78056.95806</v>
      </c>
      <c r="AN80" s="45">
        <f t="shared" si="24"/>
        <v>72456.46144</v>
      </c>
      <c r="AO80" s="45">
        <f t="shared" si="24"/>
        <v>81441.39185</v>
      </c>
      <c r="AP80" s="45">
        <f t="shared" si="24"/>
        <v>117335.07689999999</v>
      </c>
      <c r="AQ80" s="45">
        <f>SUM(AQ81:AQ83)</f>
        <v>113710.75078</v>
      </c>
      <c r="AR80" s="45">
        <f t="shared" si="24"/>
        <v>105954.12088</v>
      </c>
      <c r="AS80" s="45">
        <f t="shared" si="24"/>
        <v>197241.07525</v>
      </c>
      <c r="AT80" s="45">
        <f>SUM(AT81:AT83)</f>
        <v>1154620.15159</v>
      </c>
      <c r="AU80" s="45">
        <f t="shared" si="24"/>
        <v>40751.99278</v>
      </c>
      <c r="AV80" s="45">
        <f t="shared" si="24"/>
        <v>85000.64872</v>
      </c>
      <c r="AW80" s="45">
        <f t="shared" si="24"/>
        <v>86538.30885</v>
      </c>
      <c r="AX80" s="45">
        <f t="shared" si="24"/>
        <v>105735.56277</v>
      </c>
      <c r="AY80" s="45">
        <f t="shared" si="24"/>
        <v>70397.80331</v>
      </c>
      <c r="AZ80" s="45">
        <f t="shared" si="24"/>
        <v>78056.95806</v>
      </c>
      <c r="BA80" s="45">
        <f t="shared" si="24"/>
        <v>72456.46144</v>
      </c>
      <c r="BB80" s="45">
        <f t="shared" si="24"/>
        <v>81441.39185</v>
      </c>
      <c r="BC80" s="45">
        <f t="shared" si="24"/>
        <v>117335.07689999999</v>
      </c>
      <c r="BD80" s="45">
        <f t="shared" si="24"/>
        <v>113710.75078</v>
      </c>
      <c r="BE80" s="45">
        <f t="shared" si="24"/>
        <v>105954.12088</v>
      </c>
      <c r="BF80" s="45">
        <f t="shared" si="24"/>
        <v>147516.34025</v>
      </c>
      <c r="BG80" s="45">
        <f t="shared" si="24"/>
        <v>1104895.41659</v>
      </c>
    </row>
    <row r="81" spans="1:59" s="40" customFormat="1" ht="11.25">
      <c r="A81" s="51" t="s">
        <v>154</v>
      </c>
      <c r="B81" s="52" t="s">
        <v>164</v>
      </c>
      <c r="C81" s="53" t="s">
        <v>155</v>
      </c>
      <c r="D81" s="51">
        <f>+'[1]Informe_Fondane'!D81</f>
        <v>61400</v>
      </c>
      <c r="E81" s="51">
        <f>+'[1]Informe_Fondane'!E81</f>
        <v>4380.289</v>
      </c>
      <c r="F81" s="51">
        <f>+'[1]Informe_Fondane'!F81</f>
        <v>3243.123</v>
      </c>
      <c r="G81" s="51">
        <f>+'[1]Informe_Fondane'!G81</f>
        <v>62537.1655</v>
      </c>
      <c r="H81" s="51">
        <f>+'[1]Informe_Fondane'!H81</f>
        <v>22072.348449999998</v>
      </c>
      <c r="I81" s="51">
        <f>+'[1]Informe_Fondane'!I81</f>
        <v>1610.541</v>
      </c>
      <c r="J81" s="51">
        <f>+'[1]Informe_Fondane'!J81</f>
        <v>1348.137</v>
      </c>
      <c r="K81" s="51">
        <f>+'[1]Informe_Fondane'!K81</f>
        <v>966.462</v>
      </c>
      <c r="L81" s="51">
        <f>+'[1]Informe_Fondane'!L81</f>
        <v>1750.819</v>
      </c>
      <c r="M81" s="51">
        <f>+'[1]Informe_Fondane'!M81</f>
        <v>1616.93</v>
      </c>
      <c r="N81" s="51">
        <f>+'[1]Informe_Fondane'!N81</f>
        <v>3539.021</v>
      </c>
      <c r="O81" s="51">
        <f>+'[1]Informe_Fondane'!O81</f>
        <v>1369.111</v>
      </c>
      <c r="P81" s="51">
        <f>+'[1]Informe_Fondane'!P81</f>
        <v>2667.815</v>
      </c>
      <c r="Q81" s="51">
        <f>+'[1]Informe_Fondane'!Q81</f>
        <v>1613.745</v>
      </c>
      <c r="R81" s="51">
        <f>+'[1]Informe_Fondane'!R81</f>
        <v>7333.98845</v>
      </c>
      <c r="S81" s="51">
        <f>+'[1]Informe_Fondane'!S81</f>
        <v>2690.2790499999996</v>
      </c>
      <c r="T81" s="51">
        <f>+'[1]Informe_Fondane'!T81</f>
        <v>48579.19694999999</v>
      </c>
      <c r="U81" s="51">
        <f>+'[1]Informe_Fondane'!U81</f>
        <v>3651.9217599999997</v>
      </c>
      <c r="V81" s="51">
        <f>+'[1]Informe_Fondane'!V81</f>
        <v>2957.4156000000003</v>
      </c>
      <c r="W81" s="51">
        <f>+'[1]Informe_Fondane'!W81</f>
        <v>2879.8950299999997</v>
      </c>
      <c r="X81" s="51">
        <f>+'[1]Informe_Fondane'!X81</f>
        <v>5118.29566</v>
      </c>
      <c r="Y81" s="51">
        <f>+'[1]Informe_Fondane'!Y81</f>
        <v>4042.2857400000003</v>
      </c>
      <c r="Z81" s="51">
        <f>+'[1]Informe_Fondane'!Z81</f>
        <v>3080.30981</v>
      </c>
      <c r="AA81" s="51">
        <f>+'[1]Informe_Fondane'!AA81</f>
        <v>5562.94975</v>
      </c>
      <c r="AB81" s="51">
        <f>+'[1]Informe_Fondane'!AB81</f>
        <v>2807.40609</v>
      </c>
      <c r="AC81" s="51">
        <f>+'[1]Informe_Fondane'!AC81</f>
        <v>4650.996389999999</v>
      </c>
      <c r="AD81" s="51">
        <f>+'[1]Informe_Fondane'!AD81</f>
        <v>3332.66713</v>
      </c>
      <c r="AE81" s="51">
        <f>+'[1]Informe_Fondane'!AE81</f>
        <v>5305.88905</v>
      </c>
      <c r="AF81" s="51">
        <f>+'[1]Informe_Fondane'!AF81</f>
        <v>5189.164940000001</v>
      </c>
      <c r="AG81" s="51">
        <f>+'[1]Informe_Fondane'!AG81</f>
        <v>48579.19695</v>
      </c>
      <c r="AH81" s="51">
        <f>+'[1]Informe_Fondane'!AH81</f>
        <v>2706.89076</v>
      </c>
      <c r="AI81" s="51">
        <f>+'[1]Informe_Fondane'!AI81</f>
        <v>3901.0535299999997</v>
      </c>
      <c r="AJ81" s="51">
        <f>+'[1]Informe_Fondane'!AJ81</f>
        <v>2785.8491</v>
      </c>
      <c r="AK81" s="51">
        <f>+'[1]Informe_Fondane'!AK81</f>
        <v>5169.88341</v>
      </c>
      <c r="AL81" s="51">
        <f>+'[1]Informe_Fondane'!AL81</f>
        <v>4045.2672000000002</v>
      </c>
      <c r="AM81" s="51">
        <f>+'[1]Informe_Fondane'!AM81</f>
        <v>3017.89254</v>
      </c>
      <c r="AN81" s="51">
        <f>+'[1]Informe_Fondane'!AN81</f>
        <v>5511.677269999999</v>
      </c>
      <c r="AO81" s="51">
        <f>+'[1]Informe_Fondane'!AO81</f>
        <v>2637.3046099999997</v>
      </c>
      <c r="AP81" s="51">
        <f>+'[1]Informe_Fondane'!AP81</f>
        <v>4946.7876</v>
      </c>
      <c r="AQ81" s="51">
        <f>+'[1]Informe_Fondane'!AQ81</f>
        <v>3331.38243</v>
      </c>
      <c r="AR81" s="51">
        <f>+'[1]Informe_Fondane'!AR81</f>
        <v>4867.34983</v>
      </c>
      <c r="AS81" s="51">
        <f>+'[1]Informe_Fondane'!AS81</f>
        <v>5657.85867</v>
      </c>
      <c r="AT81" s="51">
        <f>+'[1]Informe_Fondane'!AT81</f>
        <v>48579.19695</v>
      </c>
      <c r="AU81" s="51">
        <f>+'[1]Informe_Fondane'!AU81</f>
        <v>2433.1802900000002</v>
      </c>
      <c r="AV81" s="51">
        <f>+'[1]Informe_Fondane'!AV81</f>
        <v>4174.764</v>
      </c>
      <c r="AW81" s="51">
        <f>+'[1]Informe_Fondane'!AW81</f>
        <v>2785.8491</v>
      </c>
      <c r="AX81" s="51">
        <f>+'[1]Informe_Fondane'!AX81</f>
        <v>5169.88341</v>
      </c>
      <c r="AY81" s="51">
        <f>+'[1]Informe_Fondane'!AY81</f>
        <v>4045.2672000000002</v>
      </c>
      <c r="AZ81" s="51">
        <f>+'[1]Informe_Fondane'!AZ81</f>
        <v>3017.89254</v>
      </c>
      <c r="BA81" s="51">
        <f>+'[1]Informe_Fondane'!BA81</f>
        <v>5511.677269999999</v>
      </c>
      <c r="BB81" s="51">
        <f>+'[1]Informe_Fondane'!BB81</f>
        <v>2637.3046099999997</v>
      </c>
      <c r="BC81" s="51">
        <f>+'[1]Informe_Fondane'!BC81</f>
        <v>4946.7876</v>
      </c>
      <c r="BD81" s="51">
        <f>+'[1]Informe_Fondane'!BD81</f>
        <v>3331.38243</v>
      </c>
      <c r="BE81" s="51">
        <f>+'[1]Informe_Fondane'!BE81</f>
        <v>4867.34983</v>
      </c>
      <c r="BF81" s="51">
        <f>+'[1]Informe_Fondane'!BF81</f>
        <v>5656.26267</v>
      </c>
      <c r="BG81" s="51">
        <f>+'[1]Informe_Fondane'!BG81</f>
        <v>48577.60095000001</v>
      </c>
    </row>
    <row r="82" spans="1:59" s="40" customFormat="1" ht="11.25">
      <c r="A82" s="51" t="s">
        <v>93</v>
      </c>
      <c r="B82" s="52" t="s">
        <v>164</v>
      </c>
      <c r="C82" s="53" t="s">
        <v>94</v>
      </c>
      <c r="D82" s="51">
        <f>+'[1]Informe_Fondane'!D82</f>
        <v>366000</v>
      </c>
      <c r="E82" s="51">
        <f>+'[1]Informe_Fondane'!E82</f>
        <v>210093.19843000002</v>
      </c>
      <c r="F82" s="51">
        <f>+'[1]Informe_Fondane'!F82</f>
        <v>7050</v>
      </c>
      <c r="G82" s="51">
        <f>+'[1]Informe_Fondane'!G82</f>
        <v>569043.19843</v>
      </c>
      <c r="H82" s="51">
        <f>+'[1]Informe_Fondane'!H82</f>
        <v>161420.80819</v>
      </c>
      <c r="I82" s="51">
        <f>+'[1]Informe_Fondane'!I82</f>
        <v>119479.509</v>
      </c>
      <c r="J82" s="51">
        <f>+'[1]Informe_Fondane'!J82</f>
        <v>5686.345</v>
      </c>
      <c r="K82" s="51">
        <f>+'[1]Informe_Fondane'!K82</f>
        <v>10810.747</v>
      </c>
      <c r="L82" s="51">
        <f>+'[1]Informe_Fondane'!L82</f>
        <v>4302.19</v>
      </c>
      <c r="M82" s="51">
        <f>+'[1]Informe_Fondane'!M82</f>
        <v>8615.176</v>
      </c>
      <c r="N82" s="51">
        <f>+'[1]Informe_Fondane'!N82</f>
        <v>177983.39</v>
      </c>
      <c r="O82" s="51">
        <f>+'[1]Informe_Fondane'!O82</f>
        <v>7576.357</v>
      </c>
      <c r="P82" s="51">
        <f>+'[1]Informe_Fondane'!P82</f>
        <v>10007.176</v>
      </c>
      <c r="Q82" s="51">
        <f>+'[1]Informe_Fondane'!Q82</f>
        <v>11025.902</v>
      </c>
      <c r="R82" s="51">
        <f>+'[1]Informe_Fondane'!R82</f>
        <v>10848.901820000001</v>
      </c>
      <c r="S82" s="51">
        <f>+'[1]Informe_Fondane'!S82</f>
        <v>35982.06936</v>
      </c>
      <c r="T82" s="51">
        <f>+'[1]Informe_Fondane'!T82</f>
        <v>563738.5713699999</v>
      </c>
      <c r="U82" s="51">
        <f>+'[1]Informe_Fondane'!U82</f>
        <v>23524.210280000003</v>
      </c>
      <c r="V82" s="51">
        <f>+'[1]Informe_Fondane'!V82</f>
        <v>30599.309</v>
      </c>
      <c r="W82" s="51">
        <f>+'[1]Informe_Fondane'!W82</f>
        <v>27565.67366</v>
      </c>
      <c r="X82" s="51">
        <f>+'[1]Informe_Fondane'!X82</f>
        <v>42279.33804</v>
      </c>
      <c r="Y82" s="51">
        <f>+'[1]Informe_Fondane'!Y82</f>
        <v>30927.32226</v>
      </c>
      <c r="Z82" s="51">
        <f>+'[1]Informe_Fondane'!Z82</f>
        <v>32877.76657</v>
      </c>
      <c r="AA82" s="51">
        <f>+'[1]Informe_Fondane'!AA82</f>
        <v>33127.71838</v>
      </c>
      <c r="AB82" s="51">
        <f>+'[1]Informe_Fondane'!AB82</f>
        <v>38056.766939999994</v>
      </c>
      <c r="AC82" s="51">
        <f>+'[1]Informe_Fondane'!AC82</f>
        <v>73015.39489</v>
      </c>
      <c r="AD82" s="51">
        <f>+'[1]Informe_Fondane'!AD82</f>
        <v>68558.65217</v>
      </c>
      <c r="AE82" s="51">
        <f>+'[1]Informe_Fondane'!AE82</f>
        <v>67983.69469</v>
      </c>
      <c r="AF82" s="51">
        <f>+'[1]Informe_Fondane'!AF82</f>
        <v>95222.72449</v>
      </c>
      <c r="AG82" s="51">
        <f>+'[1]Informe_Fondane'!AG82</f>
        <v>563738.57137</v>
      </c>
      <c r="AH82" s="51">
        <f>+'[1]Informe_Fondane'!AH82</f>
        <v>13272.940279999999</v>
      </c>
      <c r="AI82" s="51">
        <f>+'[1]Informe_Fondane'!AI82</f>
        <v>37320.57168</v>
      </c>
      <c r="AJ82" s="51">
        <f>+'[1]Informe_Fondane'!AJ82</f>
        <v>31095.68098</v>
      </c>
      <c r="AK82" s="51">
        <f>+'[1]Informe_Fondane'!AK82</f>
        <v>39881.49708</v>
      </c>
      <c r="AL82" s="51">
        <f>+'[1]Informe_Fondane'!AL82</f>
        <v>33164.62856</v>
      </c>
      <c r="AM82" s="51">
        <f>+'[1]Informe_Fondane'!AM82</f>
        <v>32923.58916</v>
      </c>
      <c r="AN82" s="51">
        <f>+'[1]Informe_Fondane'!AN82</f>
        <v>33171.05022</v>
      </c>
      <c r="AO82" s="51">
        <f>+'[1]Informe_Fondane'!AO82</f>
        <v>38099.88163</v>
      </c>
      <c r="AP82" s="51">
        <f>+'[1]Informe_Fondane'!AP82</f>
        <v>72914.74248999999</v>
      </c>
      <c r="AQ82" s="51">
        <f>+'[1]Informe_Fondane'!AQ82</f>
        <v>68595.67410999999</v>
      </c>
      <c r="AR82" s="51">
        <f>+'[1]Informe_Fondane'!AR82</f>
        <v>63662.54381</v>
      </c>
      <c r="AS82" s="51">
        <f>+'[1]Informe_Fondane'!AS82</f>
        <v>99635.77137</v>
      </c>
      <c r="AT82" s="51">
        <f>+'[1]Informe_Fondane'!AT82</f>
        <v>563738.57137</v>
      </c>
      <c r="AU82" s="51">
        <f>+'[1]Informe_Fondane'!AU82</f>
        <v>13264.63785</v>
      </c>
      <c r="AV82" s="51">
        <f>+'[1]Informe_Fondane'!AV82</f>
        <v>37328.87411</v>
      </c>
      <c r="AW82" s="51">
        <f>+'[1]Informe_Fondane'!AW82</f>
        <v>31095.68098</v>
      </c>
      <c r="AX82" s="51">
        <f>+'[1]Informe_Fondane'!AX82</f>
        <v>39881.49708</v>
      </c>
      <c r="AY82" s="51">
        <f>+'[1]Informe_Fondane'!AY82</f>
        <v>33164.62856</v>
      </c>
      <c r="AZ82" s="51">
        <f>+'[1]Informe_Fondane'!AZ82</f>
        <v>32923.58916</v>
      </c>
      <c r="BA82" s="51">
        <f>+'[1]Informe_Fondane'!BA82</f>
        <v>33171.05022</v>
      </c>
      <c r="BB82" s="51">
        <f>+'[1]Informe_Fondane'!BB82</f>
        <v>38099.88163</v>
      </c>
      <c r="BC82" s="51">
        <f>+'[1]Informe_Fondane'!BC82</f>
        <v>72914.74248999999</v>
      </c>
      <c r="BD82" s="51">
        <f>+'[1]Informe_Fondane'!BD82</f>
        <v>68595.67410999999</v>
      </c>
      <c r="BE82" s="51">
        <f>+'[1]Informe_Fondane'!BE82</f>
        <v>63662.54381</v>
      </c>
      <c r="BF82" s="51">
        <f>+'[1]Informe_Fondane'!BF82</f>
        <v>99611.24337000001</v>
      </c>
      <c r="BG82" s="51">
        <f>+'[1]Informe_Fondane'!BG82</f>
        <v>563714.04337</v>
      </c>
    </row>
    <row r="83" spans="1:59" s="40" customFormat="1" ht="11.25">
      <c r="A83" s="55" t="s">
        <v>158</v>
      </c>
      <c r="B83" s="56" t="s">
        <v>164</v>
      </c>
      <c r="C83" s="57" t="s">
        <v>159</v>
      </c>
      <c r="D83" s="55">
        <f>+'[1]Informe_Fondane'!D83</f>
        <v>559000</v>
      </c>
      <c r="E83" s="55">
        <f>+'[1]Informe_Fondane'!E83</f>
        <v>14714.044880000001</v>
      </c>
      <c r="F83" s="55">
        <f>+'[1]Informe_Fondane'!F83</f>
        <v>29010.715070000002</v>
      </c>
      <c r="G83" s="55">
        <f>+'[1]Informe_Fondane'!G83</f>
        <v>544703.3298099999</v>
      </c>
      <c r="H83" s="55">
        <f>+'[1]Informe_Fondane'!H83</f>
        <v>235886.41981999998</v>
      </c>
      <c r="I83" s="55">
        <f>+'[1]Informe_Fondane'!I83</f>
        <v>25503.048</v>
      </c>
      <c r="J83" s="55">
        <f>+'[1]Informe_Fondane'!J83</f>
        <v>34849.997</v>
      </c>
      <c r="K83" s="55">
        <f>+'[1]Informe_Fondane'!K83</f>
        <v>39352.324</v>
      </c>
      <c r="L83" s="55">
        <f>+'[1]Informe_Fondane'!L83</f>
        <v>17644.173</v>
      </c>
      <c r="M83" s="55">
        <f>+'[1]Informe_Fondane'!M83</f>
        <v>27182.544</v>
      </c>
      <c r="N83" s="55">
        <f>+'[1]Informe_Fondane'!N83</f>
        <v>18897.872</v>
      </c>
      <c r="O83" s="55">
        <f>+'[1]Informe_Fondane'!O83</f>
        <v>5089.936</v>
      </c>
      <c r="P83" s="55">
        <f>+'[1]Informe_Fondane'!P83</f>
        <v>17553.021</v>
      </c>
      <c r="Q83" s="55">
        <f>+'[1]Informe_Fondane'!Q83</f>
        <v>19130.117</v>
      </c>
      <c r="R83" s="55">
        <f>+'[1]Informe_Fondane'!R83</f>
        <v>23802.256120000002</v>
      </c>
      <c r="S83" s="55">
        <f>+'[1]Informe_Fondane'!S83</f>
        <v>77410.67533</v>
      </c>
      <c r="T83" s="55">
        <f>+'[1]Informe_Fondane'!T83</f>
        <v>542302.3832699999</v>
      </c>
      <c r="U83" s="55">
        <f>+'[1]Informe_Fondane'!U83</f>
        <v>33961.384869999994</v>
      </c>
      <c r="V83" s="55">
        <f>+'[1]Informe_Fondane'!V83</f>
        <v>38883.30921</v>
      </c>
      <c r="W83" s="55">
        <f>+'[1]Informe_Fondane'!W83</f>
        <v>53100.77194</v>
      </c>
      <c r="X83" s="55">
        <f>+'[1]Informe_Fondane'!X83</f>
        <v>56484.14489</v>
      </c>
      <c r="Y83" s="55">
        <f>+'[1]Informe_Fondane'!Y83</f>
        <v>32808.52933</v>
      </c>
      <c r="Z83" s="55">
        <f>+'[1]Informe_Fondane'!Z83</f>
        <v>42095.17484000001</v>
      </c>
      <c r="AA83" s="55">
        <f>+'[1]Informe_Fondane'!AA83</f>
        <v>33750.29664</v>
      </c>
      <c r="AB83" s="55">
        <f>+'[1]Informe_Fondane'!AB83</f>
        <v>41350.25382</v>
      </c>
      <c r="AC83" s="55">
        <f>+'[1]Informe_Fondane'!AC83</f>
        <v>38784.327789999996</v>
      </c>
      <c r="AD83" s="55">
        <f>+'[1]Informe_Fondane'!AD83</f>
        <v>41757.535429999996</v>
      </c>
      <c r="AE83" s="55">
        <f>+'[1]Informe_Fondane'!AE83</f>
        <v>37521.40894</v>
      </c>
      <c r="AF83" s="55">
        <f>+'[1]Informe_Fondane'!AF83</f>
        <v>91805.24557</v>
      </c>
      <c r="AG83" s="55">
        <f>+'[1]Informe_Fondane'!AG83</f>
        <v>542302.38327</v>
      </c>
      <c r="AH83" s="55">
        <f>+'[1]Informe_Fondane'!AH83</f>
        <v>25712.02387</v>
      </c>
      <c r="AI83" s="55">
        <f>+'[1]Informe_Fondane'!AI83</f>
        <v>42839.161380000005</v>
      </c>
      <c r="AJ83" s="55">
        <f>+'[1]Informe_Fondane'!AJ83</f>
        <v>52656.778770000004</v>
      </c>
      <c r="AK83" s="55">
        <f>+'[1]Informe_Fondane'!AK83</f>
        <v>60684.18228</v>
      </c>
      <c r="AL83" s="55">
        <f>+'[1]Informe_Fondane'!AL83</f>
        <v>33187.90755</v>
      </c>
      <c r="AM83" s="55">
        <f>+'[1]Informe_Fondane'!AM83</f>
        <v>42115.47636</v>
      </c>
      <c r="AN83" s="55">
        <f>+'[1]Informe_Fondane'!AN83</f>
        <v>33773.73395</v>
      </c>
      <c r="AO83" s="55">
        <f>+'[1]Informe_Fondane'!AO83</f>
        <v>40704.20561</v>
      </c>
      <c r="AP83" s="55">
        <f>+'[1]Informe_Fondane'!AP83</f>
        <v>39473.54681</v>
      </c>
      <c r="AQ83" s="55">
        <f>+'[1]Informe_Fondane'!AQ83</f>
        <v>41783.694240000004</v>
      </c>
      <c r="AR83" s="55">
        <f>+'[1]Informe_Fondane'!AR83</f>
        <v>37424.22724</v>
      </c>
      <c r="AS83" s="55">
        <f>+'[1]Informe_Fondane'!AS83</f>
        <v>91947.44520999999</v>
      </c>
      <c r="AT83" s="55">
        <f>+'[1]Informe_Fondane'!AT83</f>
        <v>542302.38327</v>
      </c>
      <c r="AU83" s="55">
        <f>+'[1]Informe_Fondane'!AU83</f>
        <v>25054.17464</v>
      </c>
      <c r="AV83" s="55">
        <f>+'[1]Informe_Fondane'!AV83</f>
        <v>43497.01061</v>
      </c>
      <c r="AW83" s="55">
        <f>+'[1]Informe_Fondane'!AW83</f>
        <v>52656.778770000004</v>
      </c>
      <c r="AX83" s="55">
        <f>+'[1]Informe_Fondane'!AX83</f>
        <v>60684.18228</v>
      </c>
      <c r="AY83" s="55">
        <f>+'[1]Informe_Fondane'!AY83</f>
        <v>33187.90755</v>
      </c>
      <c r="AZ83" s="55">
        <f>+'[1]Informe_Fondane'!AZ83</f>
        <v>42115.47636</v>
      </c>
      <c r="BA83" s="55">
        <f>+'[1]Informe_Fondane'!BA83</f>
        <v>33773.73395</v>
      </c>
      <c r="BB83" s="55">
        <f>+'[1]Informe_Fondane'!BB83</f>
        <v>40704.20561</v>
      </c>
      <c r="BC83" s="55">
        <f>+'[1]Informe_Fondane'!BC83</f>
        <v>39473.54681</v>
      </c>
      <c r="BD83" s="55">
        <f>+'[1]Informe_Fondane'!BD83</f>
        <v>41783.694240000004</v>
      </c>
      <c r="BE83" s="55">
        <f>+'[1]Informe_Fondane'!BE83</f>
        <v>37424.22724</v>
      </c>
      <c r="BF83" s="55">
        <f>+'[1]Informe_Fondane'!BF83</f>
        <v>42248.83421</v>
      </c>
      <c r="BG83" s="55">
        <f>+'[1]Informe_Fondane'!BG83</f>
        <v>492603.77227</v>
      </c>
    </row>
    <row r="84" spans="1:59" s="37" customFormat="1" ht="12.75">
      <c r="A84" s="58" t="s">
        <v>104</v>
      </c>
      <c r="B84" s="38">
        <v>11</v>
      </c>
      <c r="C84" s="59" t="s">
        <v>165</v>
      </c>
      <c r="D84" s="59">
        <f aca="true" t="shared" si="25" ref="D84:BG84">+D85</f>
        <v>22000</v>
      </c>
      <c r="E84" s="59">
        <f t="shared" si="25"/>
        <v>0</v>
      </c>
      <c r="F84" s="59">
        <f t="shared" si="25"/>
        <v>0</v>
      </c>
      <c r="G84" s="59">
        <f t="shared" si="25"/>
        <v>22000</v>
      </c>
      <c r="H84" s="59">
        <f t="shared" si="25"/>
        <v>0</v>
      </c>
      <c r="I84" s="59">
        <f t="shared" si="25"/>
        <v>0</v>
      </c>
      <c r="J84" s="59">
        <f t="shared" si="25"/>
        <v>0</v>
      </c>
      <c r="K84" s="59">
        <f t="shared" si="25"/>
        <v>0</v>
      </c>
      <c r="L84" s="59">
        <f t="shared" si="25"/>
        <v>0</v>
      </c>
      <c r="M84" s="59">
        <f t="shared" si="25"/>
        <v>0</v>
      </c>
      <c r="N84" s="59">
        <f t="shared" si="25"/>
        <v>0</v>
      </c>
      <c r="O84" s="59">
        <f t="shared" si="25"/>
        <v>18697.718</v>
      </c>
      <c r="P84" s="59">
        <f t="shared" si="25"/>
        <v>0</v>
      </c>
      <c r="Q84" s="59">
        <f t="shared" si="25"/>
        <v>0</v>
      </c>
      <c r="R84" s="59">
        <f t="shared" si="25"/>
        <v>0</v>
      </c>
      <c r="S84" s="59">
        <f t="shared" si="25"/>
        <v>0</v>
      </c>
      <c r="T84" s="59">
        <f t="shared" si="25"/>
        <v>18697.718</v>
      </c>
      <c r="U84" s="59">
        <f t="shared" si="25"/>
        <v>0</v>
      </c>
      <c r="V84" s="59">
        <f t="shared" si="25"/>
        <v>0</v>
      </c>
      <c r="W84" s="59">
        <f t="shared" si="25"/>
        <v>0</v>
      </c>
      <c r="X84" s="59">
        <f t="shared" si="25"/>
        <v>0</v>
      </c>
      <c r="Y84" s="59">
        <f t="shared" si="25"/>
        <v>0</v>
      </c>
      <c r="Z84" s="59">
        <f t="shared" si="25"/>
        <v>0</v>
      </c>
      <c r="AA84" s="59">
        <f t="shared" si="25"/>
        <v>0</v>
      </c>
      <c r="AB84" s="59">
        <f t="shared" si="25"/>
        <v>18697.718</v>
      </c>
      <c r="AC84" s="59">
        <f t="shared" si="25"/>
        <v>0</v>
      </c>
      <c r="AD84" s="59">
        <f t="shared" si="25"/>
        <v>0</v>
      </c>
      <c r="AE84" s="59">
        <f t="shared" si="25"/>
        <v>0</v>
      </c>
      <c r="AF84" s="59">
        <f t="shared" si="25"/>
        <v>0</v>
      </c>
      <c r="AG84" s="59">
        <f t="shared" si="25"/>
        <v>18697.718</v>
      </c>
      <c r="AH84" s="59">
        <f t="shared" si="25"/>
        <v>0</v>
      </c>
      <c r="AI84" s="59">
        <f t="shared" si="25"/>
        <v>0</v>
      </c>
      <c r="AJ84" s="59">
        <f t="shared" si="25"/>
        <v>0</v>
      </c>
      <c r="AK84" s="59">
        <f t="shared" si="25"/>
        <v>0</v>
      </c>
      <c r="AL84" s="59">
        <f t="shared" si="25"/>
        <v>0</v>
      </c>
      <c r="AM84" s="59">
        <f t="shared" si="25"/>
        <v>0</v>
      </c>
      <c r="AN84" s="59">
        <f t="shared" si="25"/>
        <v>0</v>
      </c>
      <c r="AO84" s="59">
        <f t="shared" si="25"/>
        <v>0</v>
      </c>
      <c r="AP84" s="59">
        <f t="shared" si="25"/>
        <v>18697.718</v>
      </c>
      <c r="AQ84" s="59">
        <f t="shared" si="25"/>
        <v>0</v>
      </c>
      <c r="AR84" s="59">
        <f t="shared" si="25"/>
        <v>0</v>
      </c>
      <c r="AS84" s="59">
        <f t="shared" si="25"/>
        <v>0</v>
      </c>
      <c r="AT84" s="59">
        <f t="shared" si="25"/>
        <v>18697.718</v>
      </c>
      <c r="AU84" s="59">
        <f t="shared" si="25"/>
        <v>0</v>
      </c>
      <c r="AV84" s="59">
        <f t="shared" si="25"/>
        <v>0</v>
      </c>
      <c r="AW84" s="59">
        <f t="shared" si="25"/>
        <v>0</v>
      </c>
      <c r="AX84" s="59">
        <f t="shared" si="25"/>
        <v>0</v>
      </c>
      <c r="AY84" s="59">
        <f t="shared" si="25"/>
        <v>0</v>
      </c>
      <c r="AZ84" s="59">
        <f t="shared" si="25"/>
        <v>0</v>
      </c>
      <c r="BA84" s="59">
        <f t="shared" si="25"/>
        <v>0</v>
      </c>
      <c r="BB84" s="59">
        <f t="shared" si="25"/>
        <v>0</v>
      </c>
      <c r="BC84" s="59">
        <f t="shared" si="25"/>
        <v>18697.718</v>
      </c>
      <c r="BD84" s="59">
        <f t="shared" si="25"/>
        <v>0</v>
      </c>
      <c r="BE84" s="59">
        <f t="shared" si="25"/>
        <v>0</v>
      </c>
      <c r="BF84" s="59">
        <f t="shared" si="25"/>
        <v>0</v>
      </c>
      <c r="BG84" s="59">
        <f t="shared" si="25"/>
        <v>18697.718</v>
      </c>
    </row>
    <row r="85" spans="1:59" s="40" customFormat="1" ht="11.25">
      <c r="A85" s="51" t="s">
        <v>105</v>
      </c>
      <c r="B85" s="52">
        <v>11</v>
      </c>
      <c r="C85" s="53" t="s">
        <v>106</v>
      </c>
      <c r="D85" s="51">
        <f>+'[1]Informe_Fondane'!D85</f>
        <v>22000</v>
      </c>
      <c r="E85" s="51">
        <f>+'[1]Informe_Fondane'!E85</f>
        <v>0</v>
      </c>
      <c r="F85" s="51">
        <f>+'[1]Informe_Fondane'!F85</f>
        <v>0</v>
      </c>
      <c r="G85" s="51">
        <f>+'[1]Informe_Fondane'!G85</f>
        <v>22000</v>
      </c>
      <c r="H85" s="51">
        <f>+'[1]Informe_Fondane'!H85</f>
        <v>0</v>
      </c>
      <c r="I85" s="51">
        <f>+'[1]Informe_Fondane'!I85</f>
        <v>0</v>
      </c>
      <c r="J85" s="5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51">
        <f>+'[1]Informe_Fondane'!M85</f>
        <v>0</v>
      </c>
      <c r="N85" s="51">
        <f>+'[1]Informe_Fondane'!N85</f>
        <v>0</v>
      </c>
      <c r="O85" s="51">
        <f>+'[1]Informe_Fondane'!O85</f>
        <v>18697.718</v>
      </c>
      <c r="P85" s="5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18697.718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18697.718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18697.718</v>
      </c>
      <c r="AH85" s="5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18697.718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51">
        <f>+'[1]Informe_Fondane'!AT85</f>
        <v>18697.718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51">
        <f>+'[1]Informe_Fondane'!BB85</f>
        <v>0</v>
      </c>
      <c r="BC85" s="51">
        <f>+'[1]Informe_Fondane'!BC85</f>
        <v>18697.718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18697.718</v>
      </c>
    </row>
    <row r="86" spans="1:59" s="37" customFormat="1" ht="12.75">
      <c r="A86" s="58" t="s">
        <v>104</v>
      </c>
      <c r="B86" s="38">
        <v>20</v>
      </c>
      <c r="C86" s="59" t="s">
        <v>165</v>
      </c>
      <c r="D86" s="59">
        <f>SUM(D87:D88)</f>
        <v>89000</v>
      </c>
      <c r="E86" s="59">
        <f>SUM(E87:E88)</f>
        <v>0</v>
      </c>
      <c r="F86" s="59">
        <f>SUM(F87:F88)</f>
        <v>0</v>
      </c>
      <c r="G86" s="59">
        <f>SUM(G87:G88)</f>
        <v>89000</v>
      </c>
      <c r="H86" s="59">
        <f aca="true" t="shared" si="26" ref="H86:BG86">SUM(H87:H88)</f>
        <v>0</v>
      </c>
      <c r="I86" s="59">
        <f t="shared" si="26"/>
        <v>0</v>
      </c>
      <c r="J86" s="59">
        <f t="shared" si="26"/>
        <v>0</v>
      </c>
      <c r="K86" s="59">
        <f t="shared" si="26"/>
        <v>0</v>
      </c>
      <c r="L86" s="59">
        <f t="shared" si="26"/>
        <v>0</v>
      </c>
      <c r="M86" s="59">
        <f t="shared" si="26"/>
        <v>0</v>
      </c>
      <c r="N86" s="59">
        <f t="shared" si="26"/>
        <v>0</v>
      </c>
      <c r="O86" s="59">
        <f t="shared" si="26"/>
        <v>0</v>
      </c>
      <c r="P86" s="59">
        <f t="shared" si="26"/>
        <v>0</v>
      </c>
      <c r="Q86" s="59">
        <f>SUM(Q87:Q88)</f>
        <v>0</v>
      </c>
      <c r="R86" s="59">
        <f>SUM(R87:R88)</f>
        <v>0</v>
      </c>
      <c r="S86" s="59">
        <f t="shared" si="26"/>
        <v>0</v>
      </c>
      <c r="T86" s="59">
        <f>SUM(T87:T88)</f>
        <v>0</v>
      </c>
      <c r="U86" s="59">
        <f t="shared" si="26"/>
        <v>0</v>
      </c>
      <c r="V86" s="59">
        <f t="shared" si="26"/>
        <v>0</v>
      </c>
      <c r="W86" s="59">
        <f t="shared" si="26"/>
        <v>0</v>
      </c>
      <c r="X86" s="59">
        <f t="shared" si="26"/>
        <v>0</v>
      </c>
      <c r="Y86" s="59">
        <f t="shared" si="26"/>
        <v>0</v>
      </c>
      <c r="Z86" s="59">
        <f t="shared" si="26"/>
        <v>0</v>
      </c>
      <c r="AA86" s="59">
        <f t="shared" si="26"/>
        <v>0</v>
      </c>
      <c r="AB86" s="59">
        <f t="shared" si="26"/>
        <v>0</v>
      </c>
      <c r="AC86" s="59">
        <f t="shared" si="26"/>
        <v>0</v>
      </c>
      <c r="AD86" s="59">
        <f>SUM(AD87:AD88)</f>
        <v>0</v>
      </c>
      <c r="AE86" s="59">
        <f>SUM(AE87:AE88)</f>
        <v>0</v>
      </c>
      <c r="AF86" s="59">
        <f t="shared" si="26"/>
        <v>0</v>
      </c>
      <c r="AG86" s="59">
        <f>SUM(AG87:AG88)</f>
        <v>0</v>
      </c>
      <c r="AH86" s="59">
        <f t="shared" si="26"/>
        <v>0</v>
      </c>
      <c r="AI86" s="59">
        <f t="shared" si="26"/>
        <v>0</v>
      </c>
      <c r="AJ86" s="59">
        <f t="shared" si="26"/>
        <v>0</v>
      </c>
      <c r="AK86" s="59">
        <f t="shared" si="26"/>
        <v>0</v>
      </c>
      <c r="AL86" s="59">
        <f t="shared" si="26"/>
        <v>0</v>
      </c>
      <c r="AM86" s="59">
        <f t="shared" si="26"/>
        <v>0</v>
      </c>
      <c r="AN86" s="59">
        <f t="shared" si="26"/>
        <v>0</v>
      </c>
      <c r="AO86" s="59">
        <f t="shared" si="26"/>
        <v>0</v>
      </c>
      <c r="AP86" s="59">
        <f t="shared" si="26"/>
        <v>0</v>
      </c>
      <c r="AQ86" s="59">
        <f>SUM(AQ87:AQ88)</f>
        <v>0</v>
      </c>
      <c r="AR86" s="59">
        <f t="shared" si="26"/>
        <v>0</v>
      </c>
      <c r="AS86" s="59">
        <f t="shared" si="26"/>
        <v>0</v>
      </c>
      <c r="AT86" s="59">
        <f>SUM(AT87:AT88)</f>
        <v>0</v>
      </c>
      <c r="AU86" s="59">
        <f t="shared" si="26"/>
        <v>0</v>
      </c>
      <c r="AV86" s="59">
        <f t="shared" si="26"/>
        <v>0</v>
      </c>
      <c r="AW86" s="59">
        <f t="shared" si="26"/>
        <v>0</v>
      </c>
      <c r="AX86" s="59">
        <f t="shared" si="26"/>
        <v>0</v>
      </c>
      <c r="AY86" s="59">
        <f t="shared" si="26"/>
        <v>0</v>
      </c>
      <c r="AZ86" s="59">
        <f t="shared" si="26"/>
        <v>0</v>
      </c>
      <c r="BA86" s="59">
        <f t="shared" si="26"/>
        <v>0</v>
      </c>
      <c r="BB86" s="59">
        <f t="shared" si="26"/>
        <v>0</v>
      </c>
      <c r="BC86" s="59">
        <f t="shared" si="26"/>
        <v>0</v>
      </c>
      <c r="BD86" s="59">
        <f t="shared" si="26"/>
        <v>0</v>
      </c>
      <c r="BE86" s="59">
        <f t="shared" si="26"/>
        <v>0</v>
      </c>
      <c r="BF86" s="59">
        <f t="shared" si="26"/>
        <v>0</v>
      </c>
      <c r="BG86" s="59">
        <f t="shared" si="26"/>
        <v>0</v>
      </c>
    </row>
    <row r="87" spans="1:59" ht="12.75">
      <c r="A87" s="48" t="s">
        <v>105</v>
      </c>
      <c r="B87" s="49" t="s">
        <v>123</v>
      </c>
      <c r="C87" s="50" t="s">
        <v>106</v>
      </c>
      <c r="D87" s="48">
        <f>+'[1]Informe_Fondane'!D87</f>
        <v>23000</v>
      </c>
      <c r="E87" s="48">
        <f>+'[1]Informe_Fondane'!E87</f>
        <v>0</v>
      </c>
      <c r="F87" s="48">
        <f>+'[1]Informe_Fondane'!F87</f>
        <v>0</v>
      </c>
      <c r="G87" s="48">
        <f>+'[1]Informe_Fondane'!G87</f>
        <v>23000</v>
      </c>
      <c r="H87" s="48">
        <f>+'[1]Informe_Fondane'!H87</f>
        <v>0</v>
      </c>
      <c r="I87" s="48">
        <f>+'[1]Informe_Fondane'!I87</f>
        <v>0</v>
      </c>
      <c r="J87" s="48">
        <f>+'[1]Informe_Fondane'!J87</f>
        <v>0</v>
      </c>
      <c r="K87" s="48">
        <f>+'[1]Informe_Fondane'!K87</f>
        <v>0</v>
      </c>
      <c r="L87" s="48">
        <f>+'[1]Informe_Fondane'!L87</f>
        <v>0</v>
      </c>
      <c r="M87" s="48">
        <f>+'[1]Informe_Fondane'!M87</f>
        <v>0</v>
      </c>
      <c r="N87" s="48">
        <f>+'[1]Informe_Fondane'!N87</f>
        <v>0</v>
      </c>
      <c r="O87" s="48">
        <f>+'[1]Informe_Fondane'!O87</f>
        <v>0</v>
      </c>
      <c r="P87" s="48">
        <f>+'[1]Informe_Fondane'!P87</f>
        <v>0</v>
      </c>
      <c r="Q87" s="48">
        <f>+'[1]Informe_Fondane'!Q87</f>
        <v>0</v>
      </c>
      <c r="R87" s="48">
        <f>+'[1]Informe_Fondane'!R87</f>
        <v>0</v>
      </c>
      <c r="S87" s="48">
        <f>+'[1]Informe_Fondane'!S87</f>
        <v>0</v>
      </c>
      <c r="T87" s="48">
        <f>+'[1]Informe_Fondane'!T87</f>
        <v>0</v>
      </c>
      <c r="U87" s="48">
        <f>+'[1]Informe_Fondane'!U87</f>
        <v>0</v>
      </c>
      <c r="V87" s="48">
        <f>+'[1]Informe_Fondane'!V87</f>
        <v>0</v>
      </c>
      <c r="W87" s="48">
        <f>+'[1]Informe_Fondane'!W87</f>
        <v>0</v>
      </c>
      <c r="X87" s="48">
        <f>+'[1]Informe_Fondane'!X87</f>
        <v>0</v>
      </c>
      <c r="Y87" s="48">
        <f>+'[1]Informe_Fondane'!Y87</f>
        <v>0</v>
      </c>
      <c r="Z87" s="48">
        <f>+'[1]Informe_Fondane'!Z87</f>
        <v>0</v>
      </c>
      <c r="AA87" s="48">
        <f>+'[1]Informe_Fondane'!AA87</f>
        <v>0</v>
      </c>
      <c r="AB87" s="48">
        <f>+'[1]Informe_Fondane'!AB87</f>
        <v>0</v>
      </c>
      <c r="AC87" s="48">
        <f>+'[1]Informe_Fondane'!AC87</f>
        <v>0</v>
      </c>
      <c r="AD87" s="48">
        <f>+'[1]Informe_Fondane'!AD87</f>
        <v>0</v>
      </c>
      <c r="AE87" s="48">
        <f>+'[1]Informe_Fondane'!AE87</f>
        <v>0</v>
      </c>
      <c r="AF87" s="48">
        <f>+'[1]Informe_Fondane'!AF87</f>
        <v>0</v>
      </c>
      <c r="AG87" s="48">
        <f>+'[1]Informe_Fondane'!AG87</f>
        <v>0</v>
      </c>
      <c r="AH87" s="48">
        <f>+'[1]Informe_Fondane'!AH87</f>
        <v>0</v>
      </c>
      <c r="AI87" s="48">
        <f>+'[1]Informe_Fondane'!AI87</f>
        <v>0</v>
      </c>
      <c r="AJ87" s="48">
        <f>+'[1]Informe_Fondane'!AJ87</f>
        <v>0</v>
      </c>
      <c r="AK87" s="48">
        <f>+'[1]Informe_Fondane'!AK87</f>
        <v>0</v>
      </c>
      <c r="AL87" s="48">
        <f>+'[1]Informe_Fondane'!AL87</f>
        <v>0</v>
      </c>
      <c r="AM87" s="48">
        <f>+'[1]Informe_Fondane'!AM87</f>
        <v>0</v>
      </c>
      <c r="AN87" s="48">
        <f>+'[1]Informe_Fondane'!AN87</f>
        <v>0</v>
      </c>
      <c r="AO87" s="48">
        <f>+'[1]Informe_Fondane'!AO87</f>
        <v>0</v>
      </c>
      <c r="AP87" s="48">
        <f>+'[1]Informe_Fondane'!AP87</f>
        <v>0</v>
      </c>
      <c r="AQ87" s="48">
        <f>+'[1]Informe_Fondane'!AQ87</f>
        <v>0</v>
      </c>
      <c r="AR87" s="48">
        <f>+'[1]Informe_Fondane'!AR87</f>
        <v>0</v>
      </c>
      <c r="AS87" s="48">
        <f>+'[1]Informe_Fondane'!AS87</f>
        <v>0</v>
      </c>
      <c r="AT87" s="48">
        <f>+'[1]Informe_Fondane'!AT87</f>
        <v>0</v>
      </c>
      <c r="AU87" s="48">
        <f>+'[1]Informe_Fondane'!AU87</f>
        <v>0</v>
      </c>
      <c r="AV87" s="48">
        <f>+'[1]Informe_Fondane'!AV87</f>
        <v>0</v>
      </c>
      <c r="AW87" s="48">
        <f>+'[1]Informe_Fondane'!AW87</f>
        <v>0</v>
      </c>
      <c r="AX87" s="48">
        <f>+'[1]Informe_Fondane'!AX87</f>
        <v>0</v>
      </c>
      <c r="AY87" s="48">
        <f>+'[1]Informe_Fondane'!AY87</f>
        <v>0</v>
      </c>
      <c r="AZ87" s="48">
        <f>+'[1]Informe_Fondane'!AZ87</f>
        <v>0</v>
      </c>
      <c r="BA87" s="48">
        <f>+'[1]Informe_Fondane'!BA87</f>
        <v>0</v>
      </c>
      <c r="BB87" s="48">
        <f>+'[1]Informe_Fondane'!BB87</f>
        <v>0</v>
      </c>
      <c r="BC87" s="48">
        <f>+'[1]Informe_Fondane'!BC87</f>
        <v>0</v>
      </c>
      <c r="BD87" s="48">
        <f>+'[1]Informe_Fondane'!BD87</f>
        <v>0</v>
      </c>
      <c r="BE87" s="48">
        <f>+'[1]Informe_Fondane'!BE87</f>
        <v>0</v>
      </c>
      <c r="BF87" s="48">
        <f>+'[1]Informe_Fondane'!BF87</f>
        <v>0</v>
      </c>
      <c r="BG87" s="48">
        <f>+'[1]Informe_Fondane'!BG87</f>
        <v>0</v>
      </c>
    </row>
    <row r="88" spans="1:59" ht="12.75">
      <c r="A88" s="55" t="s">
        <v>107</v>
      </c>
      <c r="B88" s="56" t="s">
        <v>123</v>
      </c>
      <c r="C88" s="57" t="s">
        <v>108</v>
      </c>
      <c r="D88" s="55">
        <f>+'[1]Informe_Fondane'!D88</f>
        <v>66000</v>
      </c>
      <c r="E88" s="55">
        <f>+'[1]Informe_Fondane'!E88</f>
        <v>0</v>
      </c>
      <c r="F88" s="55">
        <f>+'[1]Informe_Fondane'!F88</f>
        <v>0</v>
      </c>
      <c r="G88" s="55">
        <f>+'[1]Informe_Fondane'!G88</f>
        <v>66000</v>
      </c>
      <c r="H88" s="55">
        <f>+'[1]Informe_Fondane'!H88</f>
        <v>0</v>
      </c>
      <c r="I88" s="55">
        <f>+'[1]Informe_Fondane'!I88</f>
        <v>0</v>
      </c>
      <c r="J88" s="55">
        <f>+'[1]Informe_Fondane'!J88</f>
        <v>0</v>
      </c>
      <c r="K88" s="55">
        <f>+'[1]Informe_Fondane'!K88</f>
        <v>0</v>
      </c>
      <c r="L88" s="55">
        <f>+'[1]Informe_Fondane'!L88</f>
        <v>0</v>
      </c>
      <c r="M88" s="55">
        <f>+'[1]Informe_Fondane'!M88</f>
        <v>0</v>
      </c>
      <c r="N88" s="55">
        <f>+'[1]Informe_Fondane'!N88</f>
        <v>0</v>
      </c>
      <c r="O88" s="55">
        <f>+'[1]Informe_Fondane'!O88</f>
        <v>0</v>
      </c>
      <c r="P88" s="55">
        <f>+'[1]Informe_Fondane'!P88</f>
        <v>0</v>
      </c>
      <c r="Q88" s="55">
        <f>+'[1]Informe_Fondane'!Q88</f>
        <v>0</v>
      </c>
      <c r="R88" s="55">
        <f>+'[1]Informe_Fondane'!R88</f>
        <v>0</v>
      </c>
      <c r="S88" s="55">
        <f>+'[1]Informe_Fondane'!S88</f>
        <v>0</v>
      </c>
      <c r="T88" s="55">
        <f>+'[1]Informe_Fondane'!T88</f>
        <v>0</v>
      </c>
      <c r="U88" s="55">
        <f>+'[1]Informe_Fondane'!U88</f>
        <v>0</v>
      </c>
      <c r="V88" s="55">
        <f>+'[1]Informe_Fondane'!V88</f>
        <v>0</v>
      </c>
      <c r="W88" s="55">
        <f>+'[1]Informe_Fondane'!W88</f>
        <v>0</v>
      </c>
      <c r="X88" s="55">
        <f>+'[1]Informe_Fondane'!X88</f>
        <v>0</v>
      </c>
      <c r="Y88" s="55">
        <f>+'[1]Informe_Fondane'!Y88</f>
        <v>0</v>
      </c>
      <c r="Z88" s="55">
        <f>+'[1]Informe_Fondane'!Z88</f>
        <v>0</v>
      </c>
      <c r="AA88" s="55">
        <f>+'[1]Informe_Fondane'!AA88</f>
        <v>0</v>
      </c>
      <c r="AB88" s="55">
        <f>+'[1]Informe_Fondane'!AB88</f>
        <v>0</v>
      </c>
      <c r="AC88" s="55">
        <f>+'[1]Informe_Fondane'!AC88</f>
        <v>0</v>
      </c>
      <c r="AD88" s="55">
        <f>+'[1]Informe_Fondane'!AD88</f>
        <v>0</v>
      </c>
      <c r="AE88" s="55">
        <f>+'[1]Informe_Fondane'!AE88</f>
        <v>0</v>
      </c>
      <c r="AF88" s="55">
        <f>+'[1]Informe_Fondane'!AF88</f>
        <v>0</v>
      </c>
      <c r="AG88" s="55">
        <f>+'[1]Informe_Fondane'!AG88</f>
        <v>0</v>
      </c>
      <c r="AH88" s="55">
        <f>+'[1]Informe_Fondane'!AH88</f>
        <v>0</v>
      </c>
      <c r="AI88" s="55">
        <f>+'[1]Informe_Fondane'!AI88</f>
        <v>0</v>
      </c>
      <c r="AJ88" s="55">
        <f>+'[1]Informe_Fondane'!AJ88</f>
        <v>0</v>
      </c>
      <c r="AK88" s="55">
        <f>+'[1]Informe_Fondane'!AK88</f>
        <v>0</v>
      </c>
      <c r="AL88" s="55">
        <f>+'[1]Informe_Fondane'!AL88</f>
        <v>0</v>
      </c>
      <c r="AM88" s="55">
        <f>+'[1]Informe_Fondane'!AM88</f>
        <v>0</v>
      </c>
      <c r="AN88" s="55">
        <f>+'[1]Informe_Fondane'!AN88</f>
        <v>0</v>
      </c>
      <c r="AO88" s="55">
        <f>+'[1]Informe_Fondane'!AO88</f>
        <v>0</v>
      </c>
      <c r="AP88" s="55">
        <f>+'[1]Informe_Fondane'!AP88</f>
        <v>0</v>
      </c>
      <c r="AQ88" s="55">
        <f>+'[1]Informe_Fondane'!AQ88</f>
        <v>0</v>
      </c>
      <c r="AR88" s="55">
        <f>+'[1]Informe_Fondane'!AR88</f>
        <v>0</v>
      </c>
      <c r="AS88" s="55">
        <f>+'[1]Informe_Fondane'!AS88</f>
        <v>0</v>
      </c>
      <c r="AT88" s="55">
        <f>+'[1]Informe_Fondane'!AT88</f>
        <v>0</v>
      </c>
      <c r="AU88" s="55">
        <f>+'[1]Informe_Fondane'!AU88</f>
        <v>0</v>
      </c>
      <c r="AV88" s="55">
        <f>+'[1]Informe_Fondane'!AV88</f>
        <v>0</v>
      </c>
      <c r="AW88" s="55">
        <f>+'[1]Informe_Fondane'!AW88</f>
        <v>0</v>
      </c>
      <c r="AX88" s="55">
        <f>+'[1]Informe_Fondane'!AX88</f>
        <v>0</v>
      </c>
      <c r="AY88" s="55">
        <f>+'[1]Informe_Fondane'!AY88</f>
        <v>0</v>
      </c>
      <c r="AZ88" s="55">
        <f>+'[1]Informe_Fondane'!AZ88</f>
        <v>0</v>
      </c>
      <c r="BA88" s="55">
        <f>+'[1]Informe_Fondane'!BA88</f>
        <v>0</v>
      </c>
      <c r="BB88" s="55">
        <f>+'[1]Informe_Fondane'!BB88</f>
        <v>0</v>
      </c>
      <c r="BC88" s="55">
        <f>+'[1]Informe_Fondane'!BC88</f>
        <v>0</v>
      </c>
      <c r="BD88" s="55">
        <f>+'[1]Informe_Fondane'!BD88</f>
        <v>0</v>
      </c>
      <c r="BE88" s="55">
        <f>+'[1]Informe_Fondane'!BE88</f>
        <v>0</v>
      </c>
      <c r="BF88" s="55">
        <f>+'[1]Informe_Fondane'!BF88</f>
        <v>0</v>
      </c>
      <c r="BG88" s="55">
        <f>+'[1]Informe_Fondane'!BG88</f>
        <v>0</v>
      </c>
    </row>
    <row r="89" spans="1:59" s="37" customFormat="1" ht="12.75">
      <c r="A89" s="38"/>
      <c r="B89" s="38"/>
      <c r="C89" s="59" t="s">
        <v>20</v>
      </c>
      <c r="D89" s="59">
        <f>SUM(D90:D91)</f>
        <v>10045000</v>
      </c>
      <c r="E89" s="59">
        <f>SUM(E90:E91)</f>
        <v>2415</v>
      </c>
      <c r="F89" s="59">
        <f>SUM(F90:F91)</f>
        <v>2415</v>
      </c>
      <c r="G89" s="59">
        <f>SUM(G90:G91)</f>
        <v>10045000</v>
      </c>
      <c r="H89" s="59">
        <f aca="true" t="shared" si="27" ref="H89:BG89">SUM(H90:H91)</f>
        <v>3314130.4843099997</v>
      </c>
      <c r="I89" s="59">
        <f t="shared" si="27"/>
        <v>515676.25726</v>
      </c>
      <c r="J89" s="59">
        <f t="shared" si="27"/>
        <v>177880.24405</v>
      </c>
      <c r="K89" s="59">
        <f t="shared" si="27"/>
        <v>163529.35288999998</v>
      </c>
      <c r="L89" s="59">
        <f t="shared" si="27"/>
        <v>205454.4859</v>
      </c>
      <c r="M89" s="59">
        <f t="shared" si="27"/>
        <v>304371.48656</v>
      </c>
      <c r="N89" s="59">
        <f t="shared" si="27"/>
        <v>280499.61908</v>
      </c>
      <c r="O89" s="59">
        <f t="shared" si="27"/>
        <v>1141437.369</v>
      </c>
      <c r="P89" s="59">
        <f t="shared" si="27"/>
        <v>2146999.24388</v>
      </c>
      <c r="Q89" s="59">
        <f>SUM(Q90:Q91)</f>
        <v>1067269.81497</v>
      </c>
      <c r="R89" s="59">
        <f>SUM(R90:R91)</f>
        <v>-183873.929</v>
      </c>
      <c r="S89" s="59">
        <f t="shared" si="27"/>
        <v>146584.83868000002</v>
      </c>
      <c r="T89" s="59">
        <f>SUM(T90:T91)</f>
        <v>9279959.267579999</v>
      </c>
      <c r="U89" s="59">
        <f t="shared" si="27"/>
        <v>3069212.8986799996</v>
      </c>
      <c r="V89" s="59">
        <f t="shared" si="27"/>
        <v>523870.71645</v>
      </c>
      <c r="W89" s="59">
        <f t="shared" si="27"/>
        <v>262300.66843</v>
      </c>
      <c r="X89" s="59">
        <f t="shared" si="27"/>
        <v>212217.96968</v>
      </c>
      <c r="Y89" s="59">
        <f t="shared" si="27"/>
        <v>138635.74385</v>
      </c>
      <c r="Z89" s="59">
        <f t="shared" si="27"/>
        <v>132446.43846</v>
      </c>
      <c r="AA89" s="59">
        <f t="shared" si="27"/>
        <v>106886.85579</v>
      </c>
      <c r="AB89" s="59">
        <f t="shared" si="27"/>
        <v>862360.97871</v>
      </c>
      <c r="AC89" s="59">
        <f t="shared" si="27"/>
        <v>693179.90439</v>
      </c>
      <c r="AD89" s="59">
        <f>SUM(AD90:AD91)</f>
        <v>1415100.37538</v>
      </c>
      <c r="AE89" s="59">
        <f>SUM(AE90:AE91)</f>
        <v>1582311.19317</v>
      </c>
      <c r="AF89" s="59">
        <f t="shared" si="27"/>
        <v>281435.52459</v>
      </c>
      <c r="AG89" s="59">
        <f>SUM(AG90:AG91)</f>
        <v>9279959.26758</v>
      </c>
      <c r="AH89" s="59">
        <f t="shared" si="27"/>
        <v>67988.783</v>
      </c>
      <c r="AI89" s="59">
        <f t="shared" si="27"/>
        <v>290195.53126</v>
      </c>
      <c r="AJ89" s="59">
        <f t="shared" si="27"/>
        <v>1565799.07219</v>
      </c>
      <c r="AK89" s="59">
        <f t="shared" si="27"/>
        <v>814958.28674</v>
      </c>
      <c r="AL89" s="59">
        <f t="shared" si="27"/>
        <v>369766.75727999996</v>
      </c>
      <c r="AM89" s="59">
        <f t="shared" si="27"/>
        <v>156684.93818</v>
      </c>
      <c r="AN89" s="59">
        <f t="shared" si="27"/>
        <v>259768.57132</v>
      </c>
      <c r="AO89" s="59">
        <f t="shared" si="27"/>
        <v>216926.53931</v>
      </c>
      <c r="AP89" s="59">
        <f t="shared" si="27"/>
        <v>362348.81839</v>
      </c>
      <c r="AQ89" s="59">
        <f>SUM(AQ90:AQ91)</f>
        <v>594296.9755800001</v>
      </c>
      <c r="AR89" s="59">
        <f t="shared" si="27"/>
        <v>915731.65617</v>
      </c>
      <c r="AS89" s="59">
        <f t="shared" si="27"/>
        <v>3432446.11429</v>
      </c>
      <c r="AT89" s="59">
        <f>SUM(AT90:AT91)</f>
        <v>9046912.04371</v>
      </c>
      <c r="AU89" s="59">
        <f t="shared" si="27"/>
        <v>66335.67</v>
      </c>
      <c r="AV89" s="59">
        <f t="shared" si="27"/>
        <v>291462.87325999996</v>
      </c>
      <c r="AW89" s="59">
        <f t="shared" si="27"/>
        <v>1566148.14931</v>
      </c>
      <c r="AX89" s="59">
        <f t="shared" si="27"/>
        <v>814994.98062</v>
      </c>
      <c r="AY89" s="59">
        <f t="shared" si="27"/>
        <v>329984.52427999995</v>
      </c>
      <c r="AZ89" s="59">
        <f t="shared" si="27"/>
        <v>189406.80318000002</v>
      </c>
      <c r="BA89" s="59">
        <f t="shared" si="27"/>
        <v>265711.04832</v>
      </c>
      <c r="BB89" s="59">
        <f t="shared" si="27"/>
        <v>218044.43031</v>
      </c>
      <c r="BC89" s="59">
        <f t="shared" si="27"/>
        <v>362348.81839</v>
      </c>
      <c r="BD89" s="59">
        <f t="shared" si="27"/>
        <v>594296.9755800001</v>
      </c>
      <c r="BE89" s="59">
        <f t="shared" si="27"/>
        <v>915731.65617</v>
      </c>
      <c r="BF89" s="59">
        <f t="shared" si="27"/>
        <v>2536917.36123</v>
      </c>
      <c r="BG89" s="59">
        <f t="shared" si="27"/>
        <v>8151383.290650001</v>
      </c>
    </row>
    <row r="90" spans="1:59" ht="12.75">
      <c r="A90" s="55" t="s">
        <v>166</v>
      </c>
      <c r="B90" s="56" t="s">
        <v>123</v>
      </c>
      <c r="C90" s="57" t="s">
        <v>167</v>
      </c>
      <c r="D90" s="55">
        <f>+'[1]Informe_Fondane'!D90</f>
        <v>10045000</v>
      </c>
      <c r="E90" s="55">
        <f>+'[1]Informe_Fondane'!E90</f>
        <v>0</v>
      </c>
      <c r="F90" s="55">
        <f>+'[1]Informe_Fondane'!F90</f>
        <v>2415</v>
      </c>
      <c r="G90" s="55">
        <f>+'[1]Informe_Fondane'!G90</f>
        <v>10042585</v>
      </c>
      <c r="H90" s="55">
        <f>+'[1]Informe_Fondane'!H90</f>
        <v>3314130.4843099997</v>
      </c>
      <c r="I90" s="55">
        <f>+'[1]Informe_Fondane'!I90</f>
        <v>515676.25726</v>
      </c>
      <c r="J90" s="55">
        <f>+'[1]Informe_Fondane'!J90</f>
        <v>177880.24405</v>
      </c>
      <c r="K90" s="55">
        <f>+'[1]Informe_Fondane'!K90</f>
        <v>163529.35288999998</v>
      </c>
      <c r="L90" s="55">
        <f>+'[1]Informe_Fondane'!L90</f>
        <v>205454.4859</v>
      </c>
      <c r="M90" s="55">
        <f>+'[1]Informe_Fondane'!M90</f>
        <v>304371.48656</v>
      </c>
      <c r="N90" s="55">
        <f>+'[1]Informe_Fondane'!N90</f>
        <v>280499.61908</v>
      </c>
      <c r="O90" s="55">
        <f>+'[1]Informe_Fondane'!O90</f>
        <v>1141437.369</v>
      </c>
      <c r="P90" s="55">
        <f>+'[1]Informe_Fondane'!P90</f>
        <v>2146999.24388</v>
      </c>
      <c r="Q90" s="55">
        <f>+'[1]Informe_Fondane'!Q90</f>
        <v>1064854.81497</v>
      </c>
      <c r="R90" s="55">
        <f>+'[1]Informe_Fondane'!R90</f>
        <v>-183873.929</v>
      </c>
      <c r="S90" s="55">
        <f>+'[1]Informe_Fondane'!S90</f>
        <v>146584.83868000002</v>
      </c>
      <c r="T90" s="55">
        <f>+'[1]Informe_Fondane'!T90</f>
        <v>9277544.267579999</v>
      </c>
      <c r="U90" s="55">
        <f>+'[1]Informe_Fondane'!U90</f>
        <v>3069212.8986799996</v>
      </c>
      <c r="V90" s="55">
        <f>+'[1]Informe_Fondane'!V90</f>
        <v>523870.71645</v>
      </c>
      <c r="W90" s="55">
        <f>+'[1]Informe_Fondane'!W90</f>
        <v>262300.66843</v>
      </c>
      <c r="X90" s="55">
        <f>+'[1]Informe_Fondane'!X90</f>
        <v>212217.96968</v>
      </c>
      <c r="Y90" s="55">
        <f>+'[1]Informe_Fondane'!Y90</f>
        <v>138635.74385</v>
      </c>
      <c r="Z90" s="55">
        <f>+'[1]Informe_Fondane'!Z90</f>
        <v>132446.43846</v>
      </c>
      <c r="AA90" s="55">
        <f>+'[1]Informe_Fondane'!AA90</f>
        <v>106886.85579</v>
      </c>
      <c r="AB90" s="55">
        <f>+'[1]Informe_Fondane'!AB90</f>
        <v>862360.97871</v>
      </c>
      <c r="AC90" s="55">
        <f>+'[1]Informe_Fondane'!AC90</f>
        <v>693179.90439</v>
      </c>
      <c r="AD90" s="55">
        <f>+'[1]Informe_Fondane'!AD90</f>
        <v>1412685.37538</v>
      </c>
      <c r="AE90" s="55">
        <f>+'[1]Informe_Fondane'!AE90</f>
        <v>1582311.19317</v>
      </c>
      <c r="AF90" s="55">
        <f>+'[1]Informe_Fondane'!AF90</f>
        <v>281435.52459</v>
      </c>
      <c r="AG90" s="55">
        <f>+'[1]Informe_Fondane'!AG90</f>
        <v>9277544.26758</v>
      </c>
      <c r="AH90" s="55">
        <f>+'[1]Informe_Fondane'!AH90</f>
        <v>67988.783</v>
      </c>
      <c r="AI90" s="55">
        <f>+'[1]Informe_Fondane'!AI90</f>
        <v>290195.53126</v>
      </c>
      <c r="AJ90" s="55">
        <f>+'[1]Informe_Fondane'!AJ90</f>
        <v>1565799.07219</v>
      </c>
      <c r="AK90" s="55">
        <f>+'[1]Informe_Fondane'!AK90</f>
        <v>814958.28674</v>
      </c>
      <c r="AL90" s="55">
        <f>+'[1]Informe_Fondane'!AL90</f>
        <v>369766.75727999996</v>
      </c>
      <c r="AM90" s="55">
        <f>+'[1]Informe_Fondane'!AM90</f>
        <v>156684.93818</v>
      </c>
      <c r="AN90" s="55">
        <f>+'[1]Informe_Fondane'!AN90</f>
        <v>259768.57132</v>
      </c>
      <c r="AO90" s="55">
        <f>+'[1]Informe_Fondane'!AO90</f>
        <v>216926.53931</v>
      </c>
      <c r="AP90" s="55">
        <f>+'[1]Informe_Fondane'!AP90</f>
        <v>362348.81839</v>
      </c>
      <c r="AQ90" s="55">
        <f>+'[1]Informe_Fondane'!AQ90</f>
        <v>591881.9755800001</v>
      </c>
      <c r="AR90" s="55">
        <f>+'[1]Informe_Fondane'!AR90</f>
        <v>915731.65617</v>
      </c>
      <c r="AS90" s="55">
        <f>+'[1]Informe_Fondane'!AS90</f>
        <v>3432446.11429</v>
      </c>
      <c r="AT90" s="55">
        <f>+'[1]Informe_Fondane'!AT90</f>
        <v>9044497.04371</v>
      </c>
      <c r="AU90" s="55">
        <f>+'[1]Informe_Fondane'!AU90</f>
        <v>66335.67</v>
      </c>
      <c r="AV90" s="55">
        <f>+'[1]Informe_Fondane'!AV90</f>
        <v>291462.87325999996</v>
      </c>
      <c r="AW90" s="55">
        <f>+'[1]Informe_Fondane'!AW90</f>
        <v>1566148.14931</v>
      </c>
      <c r="AX90" s="55">
        <f>+'[1]Informe_Fondane'!AX90</f>
        <v>814994.98062</v>
      </c>
      <c r="AY90" s="55">
        <f>+'[1]Informe_Fondane'!AY90</f>
        <v>329984.52427999995</v>
      </c>
      <c r="AZ90" s="55">
        <f>+'[1]Informe_Fondane'!AZ90</f>
        <v>189406.80318000002</v>
      </c>
      <c r="BA90" s="55">
        <f>+'[1]Informe_Fondane'!BA90</f>
        <v>265711.04832</v>
      </c>
      <c r="BB90" s="55">
        <f>+'[1]Informe_Fondane'!BB90</f>
        <v>218044.43031</v>
      </c>
      <c r="BC90" s="55">
        <f>+'[1]Informe_Fondane'!BC90</f>
        <v>362348.81839</v>
      </c>
      <c r="BD90" s="55">
        <f>+'[1]Informe_Fondane'!BD90</f>
        <v>591881.9755800001</v>
      </c>
      <c r="BE90" s="55">
        <f>+'[1]Informe_Fondane'!BE90</f>
        <v>915731.65617</v>
      </c>
      <c r="BF90" s="55">
        <f>+'[1]Informe_Fondane'!BF90</f>
        <v>2536917.36123</v>
      </c>
      <c r="BG90" s="55">
        <f>+'[1]Informe_Fondane'!BG90</f>
        <v>8148968.290650001</v>
      </c>
    </row>
    <row r="91" spans="1:59" ht="22.5">
      <c r="A91" s="32" t="s">
        <v>195</v>
      </c>
      <c r="B91" s="29" t="s">
        <v>123</v>
      </c>
      <c r="C91" s="30" t="s">
        <v>196</v>
      </c>
      <c r="D91" s="55">
        <f>+'[1]Informe_Fondane'!D91</f>
        <v>0</v>
      </c>
      <c r="E91" s="55">
        <f>+'[1]Informe_Fondane'!E91</f>
        <v>2415</v>
      </c>
      <c r="F91" s="55">
        <f>+'[1]Informe_Fondane'!F91</f>
        <v>0</v>
      </c>
      <c r="G91" s="55">
        <f>+'[1]Informe_Fondane'!G91</f>
        <v>2415</v>
      </c>
      <c r="H91" s="55">
        <f>+'[1]Informe_Fondane'!H91</f>
        <v>0</v>
      </c>
      <c r="I91" s="55">
        <f>+'[1]Informe_Fondane'!I91</f>
        <v>0</v>
      </c>
      <c r="J91" s="55">
        <f>+'[1]Informe_Fondane'!J91</f>
        <v>0</v>
      </c>
      <c r="K91" s="55">
        <f>+'[1]Informe_Fondane'!K91</f>
        <v>0</v>
      </c>
      <c r="L91" s="55">
        <f>+'[1]Informe_Fondane'!L91</f>
        <v>0</v>
      </c>
      <c r="M91" s="55">
        <f>+'[1]Informe_Fondane'!M91</f>
        <v>0</v>
      </c>
      <c r="N91" s="55">
        <f>+'[1]Informe_Fondane'!N91</f>
        <v>0</v>
      </c>
      <c r="O91" s="55">
        <f>+'[1]Informe_Fondane'!O91</f>
        <v>0</v>
      </c>
      <c r="P91" s="55">
        <f>+'[1]Informe_Fondane'!P91</f>
        <v>0</v>
      </c>
      <c r="Q91" s="55">
        <f>+'[1]Informe_Fondane'!Q91</f>
        <v>2415</v>
      </c>
      <c r="R91" s="55">
        <f>+'[1]Informe_Fondane'!R91</f>
        <v>0</v>
      </c>
      <c r="S91" s="55">
        <f>+'[1]Informe_Fondane'!S91</f>
        <v>0</v>
      </c>
      <c r="T91" s="55">
        <f>+'[1]Informe_Fondane'!T91</f>
        <v>2415</v>
      </c>
      <c r="U91" s="55">
        <f>+'[1]Informe_Fondane'!U91</f>
        <v>0</v>
      </c>
      <c r="V91" s="55">
        <f>+'[1]Informe_Fondane'!V91</f>
        <v>0</v>
      </c>
      <c r="W91" s="55">
        <f>+'[1]Informe_Fondane'!W91</f>
        <v>0</v>
      </c>
      <c r="X91" s="55">
        <f>+'[1]Informe_Fondane'!X91</f>
        <v>0</v>
      </c>
      <c r="Y91" s="55">
        <f>+'[1]Informe_Fondane'!Y91</f>
        <v>0</v>
      </c>
      <c r="Z91" s="55">
        <f>+'[1]Informe_Fondane'!Z91</f>
        <v>0</v>
      </c>
      <c r="AA91" s="55">
        <f>+'[1]Informe_Fondane'!AA91</f>
        <v>0</v>
      </c>
      <c r="AB91" s="55">
        <f>+'[1]Informe_Fondane'!AB91</f>
        <v>0</v>
      </c>
      <c r="AC91" s="55">
        <f>+'[1]Informe_Fondane'!AC91</f>
        <v>0</v>
      </c>
      <c r="AD91" s="55">
        <f>+'[1]Informe_Fondane'!AD91</f>
        <v>2415</v>
      </c>
      <c r="AE91" s="55">
        <f>+'[1]Informe_Fondane'!AE91</f>
        <v>0</v>
      </c>
      <c r="AF91" s="55">
        <f>+'[1]Informe_Fondane'!AF91</f>
        <v>0</v>
      </c>
      <c r="AG91" s="55">
        <f>+'[1]Informe_Fondane'!AG91</f>
        <v>2415</v>
      </c>
      <c r="AH91" s="55">
        <f>+'[1]Informe_Fondane'!AH91</f>
        <v>0</v>
      </c>
      <c r="AI91" s="55">
        <f>+'[1]Informe_Fondane'!AI91</f>
        <v>0</v>
      </c>
      <c r="AJ91" s="55">
        <f>+'[1]Informe_Fondane'!AJ91</f>
        <v>0</v>
      </c>
      <c r="AK91" s="55">
        <f>+'[1]Informe_Fondane'!AK91</f>
        <v>0</v>
      </c>
      <c r="AL91" s="55">
        <f>+'[1]Informe_Fondane'!AL91</f>
        <v>0</v>
      </c>
      <c r="AM91" s="55">
        <f>+'[1]Informe_Fondane'!AM91</f>
        <v>0</v>
      </c>
      <c r="AN91" s="55">
        <f>+'[1]Informe_Fondane'!AN91</f>
        <v>0</v>
      </c>
      <c r="AO91" s="55">
        <f>+'[1]Informe_Fondane'!AO91</f>
        <v>0</v>
      </c>
      <c r="AP91" s="55">
        <f>+'[1]Informe_Fondane'!AP91</f>
        <v>0</v>
      </c>
      <c r="AQ91" s="55">
        <f>+'[1]Informe_Fondane'!AQ91</f>
        <v>2415</v>
      </c>
      <c r="AR91" s="55">
        <f>+'[1]Informe_Fondane'!AR91</f>
        <v>0</v>
      </c>
      <c r="AS91" s="55">
        <f>+'[1]Informe_Fondane'!AS91</f>
        <v>0</v>
      </c>
      <c r="AT91" s="55">
        <f>+'[1]Informe_Fondane'!AT91</f>
        <v>2415</v>
      </c>
      <c r="AU91" s="55">
        <f>+'[1]Informe_Fondane'!AU91</f>
        <v>0</v>
      </c>
      <c r="AV91" s="55">
        <f>+'[1]Informe_Fondane'!AV91</f>
        <v>0</v>
      </c>
      <c r="AW91" s="55">
        <f>+'[1]Informe_Fondane'!AW91</f>
        <v>0</v>
      </c>
      <c r="AX91" s="55">
        <f>+'[1]Informe_Fondane'!AX91</f>
        <v>0</v>
      </c>
      <c r="AY91" s="55">
        <f>+'[1]Informe_Fondane'!AY91</f>
        <v>0</v>
      </c>
      <c r="AZ91" s="55">
        <f>+'[1]Informe_Fondane'!AZ91</f>
        <v>0</v>
      </c>
      <c r="BA91" s="55">
        <f>+'[1]Informe_Fondane'!BA91</f>
        <v>0</v>
      </c>
      <c r="BB91" s="55">
        <f>+'[1]Informe_Fondane'!BB91</f>
        <v>0</v>
      </c>
      <c r="BC91" s="55">
        <f>+'[1]Informe_Fondane'!BC91</f>
        <v>0</v>
      </c>
      <c r="BD91" s="55">
        <f>+'[1]Informe_Fondane'!BD91</f>
        <v>2415</v>
      </c>
      <c r="BE91" s="55">
        <f>+'[1]Informe_Fondane'!BE91</f>
        <v>0</v>
      </c>
      <c r="BF91" s="55">
        <f>+'[1]Informe_Fondane'!BF91</f>
        <v>0</v>
      </c>
      <c r="BG91" s="55">
        <f>+'[1]Informe_Fondane'!BG91</f>
        <v>2415</v>
      </c>
    </row>
    <row r="92" spans="1:59" s="37" customFormat="1" ht="12.75">
      <c r="A92" s="71" t="s">
        <v>109</v>
      </c>
      <c r="B92" s="71"/>
      <c r="C92" s="71"/>
      <c r="D92" s="59">
        <f>+D89+D9</f>
        <v>13315932.934</v>
      </c>
      <c r="E92" s="59">
        <f>+E89+E9</f>
        <v>945924.72673</v>
      </c>
      <c r="F92" s="59">
        <f>+F89+F9</f>
        <v>871953.62423</v>
      </c>
      <c r="G92" s="59">
        <f>+G89+G9</f>
        <v>13221000.00097</v>
      </c>
      <c r="H92" s="59">
        <f aca="true" t="shared" si="28" ref="H92:BG92">+H89+H9</f>
        <v>4193906.8853199994</v>
      </c>
      <c r="I92" s="59">
        <f t="shared" si="28"/>
        <v>889835.5732999999</v>
      </c>
      <c r="J92" s="59">
        <f t="shared" si="28"/>
        <v>493065.71481000003</v>
      </c>
      <c r="K92" s="59">
        <f t="shared" si="28"/>
        <v>432856.17243999994</v>
      </c>
      <c r="L92" s="59">
        <f t="shared" si="28"/>
        <v>285626.45801</v>
      </c>
      <c r="M92" s="59">
        <f t="shared" si="28"/>
        <v>474302.9639</v>
      </c>
      <c r="N92" s="59">
        <f t="shared" si="28"/>
        <v>577005.6688399999</v>
      </c>
      <c r="O92" s="59">
        <f t="shared" si="28"/>
        <v>1178374.5529999998</v>
      </c>
      <c r="P92" s="59">
        <f t="shared" si="28"/>
        <v>2321574.84786</v>
      </c>
      <c r="Q92" s="59">
        <f>+Q89+Q9</f>
        <v>1124374.43212</v>
      </c>
      <c r="R92" s="59">
        <f>+R89+R9</f>
        <v>-113910.7556</v>
      </c>
      <c r="S92" s="59">
        <f t="shared" si="28"/>
        <v>217098.98054000005</v>
      </c>
      <c r="T92" s="59">
        <f>+T89+T9</f>
        <v>12124687.860739999</v>
      </c>
      <c r="U92" s="59">
        <f t="shared" si="28"/>
        <v>3363476.2526899995</v>
      </c>
      <c r="V92" s="59">
        <f t="shared" si="28"/>
        <v>635082.03669</v>
      </c>
      <c r="W92" s="59">
        <f t="shared" si="28"/>
        <v>521226.86143</v>
      </c>
      <c r="X92" s="59">
        <f t="shared" si="28"/>
        <v>716035.99504</v>
      </c>
      <c r="Y92" s="59">
        <f t="shared" si="28"/>
        <v>401472.81127000006</v>
      </c>
      <c r="Z92" s="59">
        <f t="shared" si="28"/>
        <v>300297.08587</v>
      </c>
      <c r="AA92" s="59">
        <f t="shared" si="28"/>
        <v>227680.91613</v>
      </c>
      <c r="AB92" s="59">
        <f t="shared" si="28"/>
        <v>1040565.59776</v>
      </c>
      <c r="AC92" s="59">
        <f t="shared" si="28"/>
        <v>894311.79232</v>
      </c>
      <c r="AD92" s="59">
        <f>+AD89+AD9</f>
        <v>1593853.21826</v>
      </c>
      <c r="AE92" s="59">
        <f>+AE89+AE9</f>
        <v>1757606.16109</v>
      </c>
      <c r="AF92" s="59">
        <f t="shared" si="28"/>
        <v>626636.04266</v>
      </c>
      <c r="AG92" s="59">
        <f>+AG89+AG9</f>
        <v>12124687.86074</v>
      </c>
      <c r="AH92" s="59">
        <f t="shared" si="28"/>
        <v>129804.32101</v>
      </c>
      <c r="AI92" s="59">
        <f t="shared" si="28"/>
        <v>478927.49434000003</v>
      </c>
      <c r="AJ92" s="59">
        <f t="shared" si="28"/>
        <v>1745125.06015</v>
      </c>
      <c r="AK92" s="59">
        <f t="shared" si="28"/>
        <v>1175520.4468</v>
      </c>
      <c r="AL92" s="59">
        <f t="shared" si="28"/>
        <v>563909.0312</v>
      </c>
      <c r="AM92" s="59">
        <f t="shared" si="28"/>
        <v>311657.25665</v>
      </c>
      <c r="AN92" s="59">
        <f t="shared" si="28"/>
        <v>447320.62768</v>
      </c>
      <c r="AO92" s="59">
        <f t="shared" si="28"/>
        <v>390289.68799</v>
      </c>
      <c r="AP92" s="59">
        <f t="shared" si="28"/>
        <v>606229.04502</v>
      </c>
      <c r="AQ92" s="59">
        <f>+AQ89+AQ9</f>
        <v>807029.9018600001</v>
      </c>
      <c r="AR92" s="59">
        <f t="shared" si="28"/>
        <v>1131191.3892299999</v>
      </c>
      <c r="AS92" s="59">
        <f t="shared" si="28"/>
        <v>3974802.41651</v>
      </c>
      <c r="AT92" s="59">
        <f>+AT89+AT9</f>
        <v>11807709.96997</v>
      </c>
      <c r="AU92" s="59">
        <f t="shared" si="28"/>
        <v>126200.34588</v>
      </c>
      <c r="AV92" s="59">
        <f t="shared" si="28"/>
        <v>481134.69846999994</v>
      </c>
      <c r="AW92" s="59">
        <f t="shared" si="28"/>
        <v>1745474.13727</v>
      </c>
      <c r="AX92" s="59">
        <f t="shared" si="28"/>
        <v>1174009.6006800001</v>
      </c>
      <c r="AY92" s="59">
        <f t="shared" si="28"/>
        <v>521839.58819999994</v>
      </c>
      <c r="AZ92" s="59">
        <f t="shared" si="28"/>
        <v>349224.87165</v>
      </c>
      <c r="BA92" s="59">
        <f t="shared" si="28"/>
        <v>451614.18467999995</v>
      </c>
      <c r="BB92" s="59">
        <f t="shared" si="28"/>
        <v>391409.01999</v>
      </c>
      <c r="BC92" s="59">
        <f t="shared" si="28"/>
        <v>607876.5240199999</v>
      </c>
      <c r="BD92" s="59">
        <f t="shared" si="28"/>
        <v>807029.9018600001</v>
      </c>
      <c r="BE92" s="59">
        <f t="shared" si="28"/>
        <v>1131191.3892299999</v>
      </c>
      <c r="BF92" s="59">
        <f t="shared" si="28"/>
        <v>2972211.2178499997</v>
      </c>
      <c r="BG92" s="59">
        <f t="shared" si="28"/>
        <v>10805118.771310002</v>
      </c>
    </row>
    <row r="93" spans="1:59" s="37" customFormat="1" ht="12.75">
      <c r="A93" s="80" t="s">
        <v>200</v>
      </c>
      <c r="B93" s="60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47" ht="12.75">
      <c r="A94" s="47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</row>
    <row r="95" spans="4:59" ht="12.7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4:64" ht="12.75">
      <c r="D96" s="63"/>
      <c r="E96" s="63"/>
      <c r="F96" s="63"/>
      <c r="G96" s="63"/>
      <c r="H96" s="63">
        <f>'[1]Ene_SIIF'!T52</f>
        <v>0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2"/>
    </row>
    <row r="97" spans="3:63" ht="12.75">
      <c r="C97" s="34" t="s">
        <v>183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</row>
    <row r="98" spans="3:47" ht="12.75">
      <c r="C98" s="34" t="s">
        <v>184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4:47" ht="12.7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</row>
    <row r="100" spans="4:47" ht="12.7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</row>
    <row r="101" spans="4:47" ht="12.7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4:47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</row>
    <row r="103" spans="4:47" ht="12.7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</row>
    <row r="104" spans="4:47" ht="12.7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</row>
    <row r="105" spans="4:47" ht="12.7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</row>
    <row r="106" spans="4:47" ht="12.7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4:47" ht="12.7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4:47" ht="12.7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4:47" ht="12.7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4:47" ht="12.7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4:47" ht="12.7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4:47" ht="12.7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4:47" ht="12.7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4:47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4:47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4:47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4:47" ht="12.7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4:47" ht="12.7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4:47" ht="12.7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</sheetData>
  <sheetProtection/>
  <mergeCells count="6">
    <mergeCell ref="A1:BG1"/>
    <mergeCell ref="A2:BG2"/>
    <mergeCell ref="A3:BG3"/>
    <mergeCell ref="A4:BG4"/>
    <mergeCell ref="A5:BG5"/>
    <mergeCell ref="A92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showGridLines="0" showZeros="0" zoomScalePageLayoutView="0" workbookViewId="0" topLeftCell="A1">
      <selection activeCell="A9" sqref="A9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5" width="11.00390625" style="7" hidden="1" customWidth="1"/>
    <col min="16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75" t="s">
        <v>168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75" t="s">
        <v>169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197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122487.35069999998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-10000</v>
      </c>
      <c r="Q9" s="6">
        <f t="shared" si="0"/>
        <v>122487.35069999998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122487.35069999998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-10000</v>
      </c>
      <c r="Q10" s="26">
        <f t="shared" si="1"/>
        <v>122487.35069999998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22.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3587.6149800000003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-10000</v>
      </c>
      <c r="Q21" s="28">
        <f t="shared" si="6"/>
        <v>3587.6149799999985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3587.6149800000003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-10000</v>
      </c>
      <c r="Q22" s="13">
        <f>+'[2]CxP_FONDANE14'!Q22</f>
        <v>3587.6149799999985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22.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1431214.30617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22.5">
      <c r="A46" s="32" t="s">
        <v>166</v>
      </c>
      <c r="B46" s="29" t="s">
        <v>123</v>
      </c>
      <c r="C46" s="30" t="s">
        <v>167</v>
      </c>
      <c r="D46" s="17">
        <f>+'[2]CxP_FONDANE14'!D46</f>
        <v>1431214.30617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2" t="s">
        <v>109</v>
      </c>
      <c r="B47" s="72"/>
      <c r="C47" s="72"/>
      <c r="D47" s="9">
        <f>+D45+D9</f>
        <v>1553701.65687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-10000</v>
      </c>
      <c r="Q47" s="9">
        <f t="shared" si="15"/>
        <v>1553701.65687</v>
      </c>
      <c r="S47" s="22"/>
    </row>
    <row r="48" spans="1:5" ht="12.75">
      <c r="A48" s="7" t="s">
        <v>200</v>
      </c>
      <c r="D48" s="33"/>
      <c r="E48" s="33"/>
    </row>
    <row r="49" spans="4:5" ht="12.75">
      <c r="D49" s="33"/>
      <c r="E49" s="33"/>
    </row>
    <row r="50" spans="1:17" ht="12.75">
      <c r="A50" s="10" t="s">
        <v>199</v>
      </c>
      <c r="B50" s="10"/>
      <c r="C50" s="10"/>
      <c r="D50" s="79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4:23" ht="12.75">
      <c r="D51" s="18"/>
      <c r="E51" s="18">
        <f>'[1]Ene_SIIF'!BG52</f>
        <v>0</v>
      </c>
      <c r="F51" s="18">
        <f>'[1]Ene_SIIF'!BH52</f>
        <v>0</v>
      </c>
      <c r="G51" s="18">
        <f>'[1]Ene_SIIF'!BI52</f>
        <v>0</v>
      </c>
      <c r="H51" s="18">
        <f>'[1]Ene_SIIF'!BJ52</f>
        <v>0</v>
      </c>
      <c r="I51" s="18">
        <f>'[1]Ene_SIIF'!BK52</f>
        <v>0</v>
      </c>
      <c r="J51" s="18">
        <f>'[1]Ene_SIIF'!BL52</f>
        <v>0</v>
      </c>
      <c r="K51" s="18">
        <f>'[1]Ene_SIIF'!BM52</f>
        <v>0</v>
      </c>
      <c r="L51" s="18">
        <f>'[1]Ene_SIIF'!BN52</f>
        <v>0</v>
      </c>
      <c r="M51" s="18">
        <f>'[1]Ene_SIIF'!BO52</f>
        <v>0</v>
      </c>
      <c r="N51" s="18">
        <f>'[1]Ene_SIIF'!BP52</f>
        <v>0</v>
      </c>
      <c r="O51" s="18">
        <f>'[1]Ene_SIIF'!BQ52</f>
        <v>0</v>
      </c>
      <c r="P51" s="18">
        <f>'[1]Ene_SIIF'!BR52</f>
        <v>0</v>
      </c>
      <c r="Q51" s="18">
        <f>'[1]Ene_SIIF'!BS52</f>
        <v>0</v>
      </c>
      <c r="R51" s="18">
        <f>'[1]Ene_SIIF'!BT52</f>
        <v>0</v>
      </c>
      <c r="S51" s="18">
        <f>'[1]Ene_SIIF'!BU52</f>
        <v>0</v>
      </c>
      <c r="T51" s="18">
        <f>'[1]Ene_SIIF'!BV52</f>
        <v>0</v>
      </c>
      <c r="U51" s="18">
        <f>'[1]Ene_SIIF'!BW52</f>
        <v>0</v>
      </c>
      <c r="V51" s="18">
        <f>'[1]Ene_SIIF'!BX52</f>
        <v>0</v>
      </c>
      <c r="W51" s="33">
        <f>'[1]Ene_SIIF'!BY52</f>
        <v>0</v>
      </c>
    </row>
    <row r="52" spans="3:22" ht="12.75">
      <c r="C52" s="7" t="s">
        <v>183</v>
      </c>
      <c r="D52" s="18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5" ht="12.75">
      <c r="C53" s="7" t="s">
        <v>184</v>
      </c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  <row r="74" spans="4:5" ht="12.75">
      <c r="D74" s="33"/>
      <c r="E74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A5" sqref="A5:AD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5" width="11.00390625" style="19" hidden="1" customWidth="1"/>
    <col min="16" max="17" width="11.00390625" style="19" customWidth="1"/>
    <col min="18" max="18" width="11.00390625" style="19" hidden="1" customWidth="1"/>
    <col min="19" max="28" width="11.00390625" style="7" hidden="1" customWidth="1"/>
    <col min="29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5.75">
      <c r="A2" s="74" t="s">
        <v>192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2.7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2.75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2.75">
      <c r="A6" s="2"/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198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28635.134339999997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146.29172</v>
      </c>
      <c r="P9" s="6">
        <f t="shared" si="0"/>
        <v>0</v>
      </c>
      <c r="Q9" s="6">
        <f t="shared" si="0"/>
        <v>28635.134339999993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146.29172</v>
      </c>
      <c r="AC9" s="6">
        <f t="shared" si="0"/>
        <v>0</v>
      </c>
      <c r="AD9" s="6">
        <f t="shared" si="0"/>
        <v>28635.134339999993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28635.134339999997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146.29172</v>
      </c>
      <c r="P10" s="26">
        <f t="shared" si="1"/>
        <v>0</v>
      </c>
      <c r="Q10" s="26">
        <f t="shared" si="1"/>
        <v>28635.134339999993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146.29172</v>
      </c>
      <c r="AC10" s="26">
        <f t="shared" si="1"/>
        <v>0</v>
      </c>
      <c r="AD10" s="26">
        <f t="shared" si="1"/>
        <v>28635.134339999993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3.5552700000000037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1.932</v>
      </c>
      <c r="P11" s="28">
        <f t="shared" si="2"/>
        <v>0</v>
      </c>
      <c r="Q11" s="28">
        <f t="shared" si="2"/>
        <v>3.55527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1.932</v>
      </c>
      <c r="AC11" s="28">
        <f t="shared" si="2"/>
        <v>0</v>
      </c>
      <c r="AD11" s="28">
        <f t="shared" si="2"/>
        <v>3.55527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3.5552700000000037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1.932</v>
      </c>
      <c r="P12" s="13">
        <f>+'[3]Inf_FONDANE_Rva14'!P12</f>
        <v>0</v>
      </c>
      <c r="Q12" s="13">
        <f>+'[3]Inf_FONDANE_Rva14'!Q12</f>
        <v>3.55527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1.932</v>
      </c>
      <c r="AC12" s="13">
        <f>+'[3]Inf_FONDANE_Rva14'!AC12</f>
        <v>0</v>
      </c>
      <c r="AD12" s="13">
        <f>+'[3]Inf_FONDANE_Rva14'!AD12</f>
        <v>3.55527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15.8004</v>
      </c>
      <c r="P15" s="28">
        <f t="shared" si="4"/>
        <v>0</v>
      </c>
      <c r="Q15" s="28">
        <f t="shared" si="4"/>
        <v>263.7364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15.8004</v>
      </c>
      <c r="AC15" s="28">
        <f t="shared" si="4"/>
        <v>0</v>
      </c>
      <c r="AD15" s="28">
        <f t="shared" si="4"/>
        <v>263.7364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15.8004</v>
      </c>
      <c r="P16" s="13">
        <f>+'[3]Inf_FONDANE_Rva14'!P16</f>
        <v>0</v>
      </c>
      <c r="Q16" s="13">
        <f>+'[3]Inf_FONDANE_Rva14'!Q16</f>
        <v>15.8004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15.8004</v>
      </c>
      <c r="AC16" s="13">
        <f>+'[3]Inf_FONDANE_Rva14'!AC16</f>
        <v>0</v>
      </c>
      <c r="AD16" s="13">
        <f>+'[3]Inf_FONDANE_Rva14'!AD16</f>
        <v>15.8004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0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0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13.83107</v>
      </c>
      <c r="P20" s="28">
        <f t="shared" si="6"/>
        <v>0</v>
      </c>
      <c r="Q20" s="28">
        <f t="shared" si="6"/>
        <v>13.83107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13.83107</v>
      </c>
      <c r="AC20" s="28">
        <f t="shared" si="6"/>
        <v>0</v>
      </c>
      <c r="AD20" s="28">
        <f t="shared" si="6"/>
        <v>13.83107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13.83107</v>
      </c>
      <c r="P21" s="13">
        <f>+'[3]Inf_FONDANE_Rva14'!P21</f>
        <v>0</v>
      </c>
      <c r="Q21" s="13">
        <f>+'[3]Inf_FONDANE_Rva14'!Q21</f>
        <v>13.83107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13.83107</v>
      </c>
      <c r="AC21" s="13">
        <f>+'[3]Inf_FONDANE_Rva14'!AC21</f>
        <v>0</v>
      </c>
      <c r="AD21" s="13">
        <f>+'[3]Inf_FONDANE_Rva14'!AD21</f>
        <v>13.83107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10379.794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2111.6440000000002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10948.411789999998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20.65579</v>
      </c>
      <c r="P30" s="28">
        <f t="shared" si="9"/>
        <v>0</v>
      </c>
      <c r="Q30" s="28">
        <f t="shared" si="9"/>
        <v>10948.41179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20.65579</v>
      </c>
      <c r="AC30" s="28">
        <f t="shared" si="9"/>
        <v>0</v>
      </c>
      <c r="AD30" s="28">
        <f t="shared" si="9"/>
        <v>10948.41179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4915.495789999999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20.65579</v>
      </c>
      <c r="P32" s="13">
        <f>+'[3]Inf_FONDANE_Rva14'!P32</f>
        <v>0</v>
      </c>
      <c r="Q32" s="13">
        <f>+'[3]Inf_FONDANE_Rva14'!Q32</f>
        <v>4915.49579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20.65579</v>
      </c>
      <c r="AC32" s="13">
        <f>+'[3]Inf_FONDANE_Rva14'!AC32</f>
        <v>0</v>
      </c>
      <c r="AD32" s="13">
        <f>+'[3]Inf_FONDANE_Rva14'!AD32</f>
        <v>4915.49579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134.09174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36.04374</v>
      </c>
      <c r="P35" s="28">
        <f t="shared" si="11"/>
        <v>0</v>
      </c>
      <c r="Q35" s="28">
        <f t="shared" si="11"/>
        <v>134.09174000000002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36.04374</v>
      </c>
      <c r="AC35" s="28">
        <f t="shared" si="11"/>
        <v>0</v>
      </c>
      <c r="AD35" s="28">
        <f t="shared" si="11"/>
        <v>134.09174000000002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134.09174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36.04374</v>
      </c>
      <c r="P36" s="13">
        <f>+'[3]Inf_FONDANE_Rva14'!P36</f>
        <v>0</v>
      </c>
      <c r="Q36" s="13">
        <f>+'[3]Inf_FONDANE_Rva14'!Q36</f>
        <v>134.09174000000002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36.04374</v>
      </c>
      <c r="AC36" s="13">
        <f>+'[3]Inf_FONDANE_Rva14'!AC36</f>
        <v>0</v>
      </c>
      <c r="AD36" s="13">
        <f>+'[3]Inf_FONDANE_Rva14'!AD36</f>
        <v>134.09174000000002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58.02872</v>
      </c>
      <c r="P37" s="28">
        <f t="shared" si="12"/>
        <v>0</v>
      </c>
      <c r="Q37" s="28">
        <f t="shared" si="12"/>
        <v>58.02872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58.02872</v>
      </c>
      <c r="AC37" s="28">
        <f t="shared" si="12"/>
        <v>0</v>
      </c>
      <c r="AD37" s="28">
        <f t="shared" si="12"/>
        <v>58.02872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58.02872</v>
      </c>
      <c r="P38" s="13">
        <f>+'[3]Inf_FONDANE_Rva14'!P38</f>
        <v>0</v>
      </c>
      <c r="Q38" s="13">
        <f>+'[3]Inf_FONDANE_Rva14'!Q38</f>
        <v>58.02872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58.02872</v>
      </c>
      <c r="AC38" s="13">
        <f>+'[3]Inf_FONDANE_Rva14'!AC38</f>
        <v>0</v>
      </c>
      <c r="AD38" s="13">
        <f>+'[3]Inf_FONDANE_Rva14'!AD38</f>
        <v>58.02872</v>
      </c>
    </row>
    <row r="39" spans="1:30" s="10" customFormat="1" ht="12.75">
      <c r="A39" s="4"/>
      <c r="B39" s="4"/>
      <c r="C39" s="8" t="s">
        <v>20</v>
      </c>
      <c r="D39" s="9">
        <f>+D40</f>
        <v>622570.6058199999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1207.5</v>
      </c>
      <c r="M39" s="9">
        <f t="shared" si="13"/>
        <v>0</v>
      </c>
      <c r="N39" s="9">
        <f t="shared" si="13"/>
        <v>0</v>
      </c>
      <c r="O39" s="9">
        <f t="shared" si="13"/>
        <v>1148.785</v>
      </c>
      <c r="P39" s="9">
        <f t="shared" si="13"/>
        <v>0</v>
      </c>
      <c r="Q39" s="9">
        <f t="shared" si="13"/>
        <v>622570.60582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1207.5</v>
      </c>
      <c r="Z39" s="9">
        <f t="shared" si="13"/>
        <v>0</v>
      </c>
      <c r="AA39" s="9">
        <f t="shared" si="13"/>
        <v>0</v>
      </c>
      <c r="AB39" s="9">
        <f t="shared" si="13"/>
        <v>1148.785</v>
      </c>
      <c r="AC39" s="9">
        <f t="shared" si="13"/>
        <v>0</v>
      </c>
      <c r="AD39" s="9">
        <f t="shared" si="13"/>
        <v>622570.60582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622570.6058199999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1207.5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1148.785</v>
      </c>
      <c r="P40" s="17">
        <f>+'[3]Inf_FONDANE_Rva14'!P40</f>
        <v>0</v>
      </c>
      <c r="Q40" s="31">
        <f>+'[3]Inf_FONDANE_Rva14'!Q40</f>
        <v>622570.60582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1207.5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1148.785</v>
      </c>
      <c r="AC40" s="17">
        <f>+'[3]Inf_FONDANE_Rva14'!AC40</f>
        <v>0</v>
      </c>
      <c r="AD40" s="31">
        <f>+'[3]Inf_FONDANE_Rva14'!AD40</f>
        <v>622570.60582</v>
      </c>
    </row>
    <row r="41" spans="1:32" s="10" customFormat="1" ht="12.75">
      <c r="A41" s="72" t="s">
        <v>109</v>
      </c>
      <c r="B41" s="72"/>
      <c r="C41" s="72"/>
      <c r="D41" s="9">
        <f>+D39+D9</f>
        <v>651205.7401599999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1207.5</v>
      </c>
      <c r="M41" s="9">
        <f t="shared" si="14"/>
        <v>0</v>
      </c>
      <c r="N41" s="9">
        <f t="shared" si="14"/>
        <v>0</v>
      </c>
      <c r="O41" s="9">
        <f t="shared" si="14"/>
        <v>1295.07672</v>
      </c>
      <c r="P41" s="9">
        <f t="shared" si="14"/>
        <v>0</v>
      </c>
      <c r="Q41" s="9">
        <f t="shared" si="14"/>
        <v>651205.74016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1207.5</v>
      </c>
      <c r="Z41" s="9">
        <f t="shared" si="14"/>
        <v>0</v>
      </c>
      <c r="AA41" s="9">
        <f t="shared" si="14"/>
        <v>0</v>
      </c>
      <c r="AB41" s="9">
        <f t="shared" si="14"/>
        <v>1295.07672</v>
      </c>
      <c r="AC41" s="9">
        <f t="shared" si="14"/>
        <v>0</v>
      </c>
      <c r="AD41" s="9">
        <f t="shared" si="14"/>
        <v>651205.74016</v>
      </c>
      <c r="AF41" s="22"/>
    </row>
    <row r="42" spans="1:18" ht="12.75">
      <c r="A42" s="7" t="s">
        <v>200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0" ht="1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7">
    <mergeCell ref="A43:AD43"/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2014-12-03T20:18:38Z</cp:lastPrinted>
  <dcterms:created xsi:type="dcterms:W3CDTF">2014-02-18T15:31:15Z</dcterms:created>
  <dcterms:modified xsi:type="dcterms:W3CDTF">2015-01-23T19:30:47Z</dcterms:modified>
  <cp:category/>
  <cp:version/>
  <cp:contentType/>
  <cp:contentStatus/>
</cp:coreProperties>
</file>