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1570" windowHeight="12000" tabRatio="603" activeTab="2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  <externalReference r:id="rId9"/>
  </externalReferences>
  <definedNames>
    <definedName name="_xlfn.SUMIFS" hidden="1">#NAME?</definedName>
    <definedName name="_xlnm.Print_Titles" localSheetId="1">'Cuentas por Pagar'!$8:$8</definedName>
    <definedName name="_xlnm.Print_Titles" localSheetId="0">'Gastos'!$8:$8</definedName>
    <definedName name="_xlnm.Print_Titles" localSheetId="2">'Reservas'!$8:$8</definedName>
  </definedNames>
  <calcPr fullCalcOnLoad="1"/>
</workbook>
</file>

<file path=xl/sharedStrings.xml><?xml version="1.0" encoding="utf-8"?>
<sst xmlns="http://schemas.openxmlformats.org/spreadsheetml/2006/main" count="482" uniqueCount="197">
  <si>
    <t>MINISTERIO DE HACIENDA Y CREDITO PUBLICO</t>
  </si>
  <si>
    <t>DIRECCION GENERAL DEL PRESUPUESTO NACIONAL</t>
  </si>
  <si>
    <t>Informe Mensual de Ejecución del Presupuesto de Gastos</t>
  </si>
  <si>
    <t>UNIDAD EJECUTORA:  00</t>
  </si>
  <si>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</si>
  <si>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</si>
  <si>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</si>
  <si>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</si>
  <si>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</si>
  <si>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</si>
  <si>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</si>
  <si>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</si>
  <si>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</si>
  <si>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</si>
  <si>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</si>
  <si>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</si>
  <si>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</si>
  <si>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</si>
  <si>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</si>
  <si>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</si>
  <si>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</si>
  <si>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Apropiaciones de la Vigencia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</si>
  <si>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</si>
  <si>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</si>
  <si>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</si>
  <si>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</si>
  <si>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</si>
  <si>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</si>
  <si>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</si>
  <si>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</si>
  <si>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</si>
  <si>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</si>
  <si>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</si>
  <si>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</si>
  <si>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</si>
  <si>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</si>
  <si>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</si>
  <si>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</si>
  <si>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</si>
  <si>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</si>
  <si>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</si>
  <si>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</si>
  <si>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</si>
  <si>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</si>
  <si>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</si>
  <si>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</si>
  <si>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</si>
  <si>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</si>
  <si>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</si>
  <si>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</si>
  <si>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</si>
  <si>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</si>
  <si>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</si>
  <si>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</si>
  <si>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</si>
  <si>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</si>
  <si>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</si>
  <si>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</si>
  <si>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</si>
  <si>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</si>
  <si>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</si>
  <si>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</si>
  <si>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</si>
  <si>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</si>
  <si>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</si>
  <si>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A-2-0-4-1</t>
  </si>
  <si>
    <t>COMPRA DE EQUIPO</t>
  </si>
  <si>
    <t>MATERIALES Y SUMINISTROS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</si>
  <si>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</si>
  <si>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</si>
  <si>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</si>
  <si>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</si>
  <si>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</si>
  <si>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</si>
  <si>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</si>
  <si>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</si>
  <si>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</si>
  <si>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</si>
  <si>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</si>
  <si>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</si>
  <si>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</si>
  <si>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</si>
  <si>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</si>
  <si>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</si>
  <si>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</si>
  <si>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</si>
  <si>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</si>
  <si>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COMUNICACIONES Y TRANSPORTES</t>
  </si>
  <si>
    <t>A-2-0-4-6-8</t>
  </si>
  <si>
    <t>OTROS COMUNICACIONES Y TRANSPORTE</t>
  </si>
  <si>
    <t>SERVICIOS PÚBLICOS</t>
  </si>
  <si>
    <t>A-2-0-4-8-2</t>
  </si>
  <si>
    <t>ENERGIA</t>
  </si>
  <si>
    <t>ARRENDAMIENTOS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</si>
  <si>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</si>
  <si>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</si>
  <si>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</si>
  <si>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</si>
  <si>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</si>
  <si>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</si>
  <si>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</si>
  <si>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</si>
  <si>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</si>
  <si>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</si>
  <si>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</si>
  <si>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A-3-6-1-1</t>
  </si>
  <si>
    <t>SENTENCIAS Y CONCILIACIONES</t>
  </si>
  <si>
    <t>TOTAL PRESUPUESTO DE LA SECCIÓN</t>
  </si>
  <si>
    <t>A-2-0-4-4</t>
  </si>
  <si>
    <t>A-2-0-4-4-1</t>
  </si>
  <si>
    <t>COMBUSTIBLE Y LUBRICANTES</t>
  </si>
  <si>
    <t>A-2-0-4-10</t>
  </si>
  <si>
    <t>FONDO ROTATORIO DEL DANE - FONDANE</t>
  </si>
  <si>
    <t>SECCION:  0402</t>
  </si>
  <si>
    <t>Rec</t>
  </si>
  <si>
    <t>GASTOS DE  FUNCIONAMIENTO</t>
  </si>
  <si>
    <t>GASTOS DE GENERALES</t>
  </si>
  <si>
    <t>A-2-0-3</t>
  </si>
  <si>
    <t>IMPUESTOS Y MULTAS</t>
  </si>
  <si>
    <t>A-2-0-3-50-2</t>
  </si>
  <si>
    <t>20</t>
  </si>
  <si>
    <t>IMPUESTO DE VEHICULO</t>
  </si>
  <si>
    <t>A-2-0-3-50-3</t>
  </si>
  <si>
    <t>IMPUESTO PREDIAL</t>
  </si>
  <si>
    <t>A-2-0-3-50-90</t>
  </si>
  <si>
    <t>OTROS IMPUESTOS</t>
  </si>
  <si>
    <t>A-2-0-4-1-3</t>
  </si>
  <si>
    <t>HERRAMIENTAS</t>
  </si>
  <si>
    <t>A-2-0-4-1-9</t>
  </si>
  <si>
    <t>EQUIPO DE CAFETERIA</t>
  </si>
  <si>
    <t>A-2-0-4-2</t>
  </si>
  <si>
    <t>ENSERES Y EQUIPOS DE OFICINA</t>
  </si>
  <si>
    <t>A-2-0-4-2-1</t>
  </si>
  <si>
    <t>EQUIPOS Y MAQUINAS PARA OFICINA</t>
  </si>
  <si>
    <t>A-2-0-4-5</t>
  </si>
  <si>
    <t>A-2-0-4-5-6</t>
  </si>
  <si>
    <t>MANTENIMIENTO EQUIPO DE NAVEGACION Y TRANSPORTE</t>
  </si>
  <si>
    <t>A-2-0-4-6</t>
  </si>
  <si>
    <t>A-2-0-4-6-3</t>
  </si>
  <si>
    <t>EMBALAJE Y ACARREO</t>
  </si>
  <si>
    <t>A-2-0-4-6-7</t>
  </si>
  <si>
    <t>TRANSPORTE</t>
  </si>
  <si>
    <t>A-2-0-4-7</t>
  </si>
  <si>
    <t>IMPRESOS Y PUBLICACIONES</t>
  </si>
  <si>
    <t>A-2-0-4-7-1</t>
  </si>
  <si>
    <t>ADQUISICION DE LIBROS Y REVISTAS</t>
  </si>
  <si>
    <t>A-2-0-4-7-5</t>
  </si>
  <si>
    <t>SUSCRIPCIONES</t>
  </si>
  <si>
    <t>A-2-0-4-7-6</t>
  </si>
  <si>
    <t>OTROS GASTOS POR IMPRESOS Y PUBLICACIONES</t>
  </si>
  <si>
    <t>A-2-0-4-8</t>
  </si>
  <si>
    <t>A-2-0-4-8-1</t>
  </si>
  <si>
    <t>ACUEDUCTO ALCANTARILLADO Y ASEO</t>
  </si>
  <si>
    <t>A-2-0-4-8-3</t>
  </si>
  <si>
    <t>GAS NATURAL</t>
  </si>
  <si>
    <t>A-2-0-4-8-6</t>
  </si>
  <si>
    <t>TELEFONO,FAX Y OTROS</t>
  </si>
  <si>
    <t>A-2-0-4-10-1</t>
  </si>
  <si>
    <t>ARRENDAMIENTOS BIENES MUEBLES</t>
  </si>
  <si>
    <t>A-2-0-4-21</t>
  </si>
  <si>
    <t>A-2-0-4-41</t>
  </si>
  <si>
    <t>21</t>
  </si>
  <si>
    <t>TRANSFERENCIAS CORRIENTES</t>
  </si>
  <si>
    <t>C-310-1000-1</t>
  </si>
  <si>
    <t>ACTUALIZACION DE ESTUDIOS Y ENCUESTAS DE PROPOSITOS MULTIPLES</t>
  </si>
  <si>
    <t>Informe Mensual de Ejecución de Cuentas por Pagar</t>
  </si>
  <si>
    <t>OBLIGACION</t>
  </si>
  <si>
    <t>A-2-0-4-11</t>
  </si>
  <si>
    <t>A-2-0-4-4-6</t>
  </si>
  <si>
    <t>LLANTAS Y ACCESORIOS</t>
  </si>
  <si>
    <t>COMPROMISO</t>
  </si>
  <si>
    <t>A-2-0-4-22</t>
  </si>
  <si>
    <t>A-2-0-4-22-1</t>
  </si>
  <si>
    <t>GASTOS FINANCIEROS</t>
  </si>
  <si>
    <t>COMISIONES BANCARIAS</t>
  </si>
  <si>
    <t>____________________________</t>
  </si>
  <si>
    <t xml:space="preserve">COORDINADOR PRESUPUESTO </t>
  </si>
  <si>
    <t>A-2-0-3-50</t>
  </si>
  <si>
    <t>IMPUESTOS Y CONTRIBUCIONES</t>
  </si>
  <si>
    <t>A-2-0-3-51</t>
  </si>
  <si>
    <t>A-2-0-3-51-2</t>
  </si>
  <si>
    <t>MULTAS Y SANCIONES</t>
  </si>
  <si>
    <t>SANCIONES</t>
  </si>
  <si>
    <t xml:space="preserve">RDIRECCION GENERAL DEL PRESUPUESTO NACIONAL </t>
  </si>
  <si>
    <t>DIRECCION GENERAL DEL PRESUPUESTO  NACIONAL</t>
  </si>
  <si>
    <t>A-2-0-4</t>
  </si>
  <si>
    <t>ADQUISICIÓN DE BIENES Y SERVICIOS</t>
  </si>
  <si>
    <t>A</t>
  </si>
  <si>
    <t>A-2</t>
  </si>
  <si>
    <t>C</t>
  </si>
  <si>
    <t>Cuentas por Pagar 2014</t>
  </si>
  <si>
    <t xml:space="preserve">GASTOS DE  FUNCIONAMIENTO  RP </t>
  </si>
  <si>
    <t>ADQUISICIÓN DE BIENES Y SERVICIOS - 20</t>
  </si>
  <si>
    <t>ADQUISICIÓN DE BIENES Y SERVICIOS - 21</t>
  </si>
  <si>
    <t>Abril- Vigencia 2015</t>
  </si>
  <si>
    <t>Abril- Vigencia 2014</t>
  </si>
  <si>
    <t>Reservas de Apropiación 2014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</si>
</sst>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7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/>
    </xf>
    <xf numFmtId="0" fontId="50" fillId="33" borderId="10" xfId="0" applyNumberFormat="1" applyFont="1" applyFill="1" applyBorder="1" applyAlignment="1">
      <alignment horizontal="center" vertical="center" wrapText="1" readingOrder="1"/>
    </xf>
    <xf numFmtId="3" fontId="50" fillId="33" borderId="10" xfId="0" applyNumberFormat="1" applyFont="1" applyFill="1" applyBorder="1" applyAlignment="1">
      <alignment horizontal="center" vertical="center" wrapText="1" readingOrder="1"/>
    </xf>
    <xf numFmtId="3" fontId="51" fillId="0" borderId="11" xfId="0" applyNumberFormat="1" applyFont="1" applyFill="1" applyBorder="1" applyAlignment="1">
      <alignment vertical="center" wrapText="1" readingOrder="1"/>
    </xf>
    <xf numFmtId="0" fontId="6" fillId="0" borderId="0" xfId="0" applyFont="1" applyFill="1" applyBorder="1" applyAlignment="1">
      <alignment/>
    </xf>
    <xf numFmtId="0" fontId="51" fillId="33" borderId="10" xfId="0" applyNumberFormat="1" applyFont="1" applyFill="1" applyBorder="1" applyAlignment="1">
      <alignment vertical="center" wrapText="1" readingOrder="1"/>
    </xf>
    <xf numFmtId="3" fontId="51" fillId="33" borderId="10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2" fillId="0" borderId="12" xfId="0" applyNumberFormat="1" applyFont="1" applyFill="1" applyBorder="1" applyAlignment="1">
      <alignment vertical="center" wrapText="1" readingOrder="1"/>
    </xf>
    <xf numFmtId="0" fontId="52" fillId="0" borderId="12" xfId="0" applyNumberFormat="1" applyFont="1" applyFill="1" applyBorder="1" applyAlignment="1">
      <alignment horizontal="center" vertical="center" wrapText="1" readingOrder="1"/>
    </xf>
    <xf numFmtId="3" fontId="52" fillId="0" borderId="12" xfId="0" applyNumberFormat="1" applyFont="1" applyFill="1" applyBorder="1" applyAlignment="1">
      <alignment vertical="center" wrapText="1" readingOrder="1"/>
    </xf>
    <xf numFmtId="0" fontId="50" fillId="0" borderId="11" xfId="0" applyNumberFormat="1" applyFont="1" applyFill="1" applyBorder="1" applyAlignment="1">
      <alignment horizontal="center" vertical="center" wrapText="1" readingOrder="1"/>
    </xf>
    <xf numFmtId="0" fontId="51" fillId="0" borderId="11" xfId="0" applyNumberFormat="1" applyFont="1" applyFill="1" applyBorder="1" applyAlignment="1">
      <alignment vertical="center" wrapText="1" readingOrder="1"/>
    </xf>
    <xf numFmtId="0" fontId="52" fillId="0" borderId="12" xfId="0" applyNumberFormat="1" applyFont="1" applyFill="1" applyBorder="1" applyAlignment="1">
      <alignment horizontal="left" vertical="center" wrapText="1" readingOrder="1"/>
    </xf>
    <xf numFmtId="3" fontId="52" fillId="0" borderId="13" xfId="0" applyNumberFormat="1" applyFont="1" applyFill="1" applyBorder="1" applyAlignment="1">
      <alignment vertical="center" wrapText="1" readingOrder="1"/>
    </xf>
    <xf numFmtId="3" fontId="6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51" fillId="0" borderId="11" xfId="0" applyNumberFormat="1" applyFont="1" applyFill="1" applyBorder="1" applyAlignment="1">
      <alignment horizontal="center" vertical="center" wrapText="1" readingOrder="1"/>
    </xf>
    <xf numFmtId="0" fontId="51" fillId="33" borderId="11" xfId="0" applyNumberFormat="1" applyFont="1" applyFill="1" applyBorder="1" applyAlignment="1">
      <alignment horizontal="center" vertical="center" wrapText="1" readingOrder="1"/>
    </xf>
    <xf numFmtId="0" fontId="51" fillId="33" borderId="11" xfId="0" applyNumberFormat="1" applyFont="1" applyFill="1" applyBorder="1" applyAlignment="1">
      <alignment vertical="center" wrapText="1" readingOrder="1"/>
    </xf>
    <xf numFmtId="3" fontId="51" fillId="33" borderId="11" xfId="0" applyNumberFormat="1" applyFont="1" applyFill="1" applyBorder="1" applyAlignment="1">
      <alignment vertical="center" wrapText="1" readingOrder="1"/>
    </xf>
    <xf numFmtId="0" fontId="50" fillId="0" borderId="11" xfId="0" applyNumberFormat="1" applyFont="1" applyFill="1" applyBorder="1" applyAlignment="1">
      <alignment vertical="center" wrapText="1" readingOrder="1"/>
    </xf>
    <xf numFmtId="3" fontId="50" fillId="0" borderId="11" xfId="0" applyNumberFormat="1" applyFont="1" applyFill="1" applyBorder="1" applyAlignment="1">
      <alignment vertical="center" wrapText="1" readingOrder="1"/>
    </xf>
    <xf numFmtId="0" fontId="52" fillId="0" borderId="14" xfId="0" applyNumberFormat="1" applyFont="1" applyFill="1" applyBorder="1" applyAlignment="1">
      <alignment horizontal="center" vertical="center" wrapText="1" readingOrder="1"/>
    </xf>
    <xf numFmtId="3" fontId="53" fillId="0" borderId="13" xfId="0" applyNumberFormat="1" applyFont="1" applyFill="1" applyBorder="1" applyAlignment="1">
      <alignment vertical="center" wrapText="1" readingOrder="1"/>
    </xf>
    <xf numFmtId="0" fontId="52" fillId="0" borderId="14" xfId="0" applyNumberFormat="1" applyFont="1" applyFill="1" applyBorder="1" applyAlignment="1">
      <alignment vertical="center" wrapText="1" readingOrder="1"/>
    </xf>
    <xf numFmtId="3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64" fontId="50" fillId="33" borderId="10" xfId="0" applyNumberFormat="1" applyFont="1" applyFill="1" applyBorder="1" applyAlignment="1">
      <alignment horizontal="center" vertical="center" wrapText="1" readingOrder="1"/>
    </xf>
    <xf numFmtId="164" fontId="54" fillId="33" borderId="10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Border="1" applyAlignment="1">
      <alignment/>
    </xf>
    <xf numFmtId="164" fontId="51" fillId="0" borderId="11" xfId="0" applyNumberFormat="1" applyFont="1" applyFill="1" applyBorder="1" applyAlignment="1">
      <alignment horizontal="center" vertical="center" wrapText="1" readingOrder="1"/>
    </xf>
    <xf numFmtId="164" fontId="51" fillId="0" borderId="11" xfId="0" applyNumberFormat="1" applyFont="1" applyFill="1" applyBorder="1" applyAlignment="1">
      <alignment vertical="center" wrapText="1" readingOrder="1"/>
    </xf>
    <xf numFmtId="164" fontId="51" fillId="33" borderId="11" xfId="0" applyNumberFormat="1" applyFont="1" applyFill="1" applyBorder="1" applyAlignment="1">
      <alignment horizontal="center" vertical="center" wrapText="1" readingOrder="1"/>
    </xf>
    <xf numFmtId="164" fontId="51" fillId="33" borderId="11" xfId="0" applyNumberFormat="1" applyFont="1" applyFill="1" applyBorder="1" applyAlignment="1">
      <alignment vertical="center" wrapText="1" readingOrder="1"/>
    </xf>
    <xf numFmtId="164" fontId="50" fillId="0" borderId="11" xfId="0" applyNumberFormat="1" applyFont="1" applyFill="1" applyBorder="1" applyAlignment="1">
      <alignment vertical="center" wrapText="1" readingOrder="1"/>
    </xf>
    <xf numFmtId="164" fontId="50" fillId="0" borderId="11" xfId="0" applyNumberFormat="1" applyFont="1" applyFill="1" applyBorder="1" applyAlignment="1">
      <alignment horizontal="center" vertical="center" wrapText="1" readingOrder="1"/>
    </xf>
    <xf numFmtId="164" fontId="5" fillId="0" borderId="0" xfId="0" applyNumberFormat="1" applyFont="1" applyFill="1" applyBorder="1" applyAlignment="1">
      <alignment/>
    </xf>
    <xf numFmtId="164" fontId="52" fillId="0" borderId="15" xfId="0" applyNumberFormat="1" applyFont="1" applyFill="1" applyBorder="1" applyAlignment="1">
      <alignment vertical="center" wrapText="1" readingOrder="1"/>
    </xf>
    <xf numFmtId="164" fontId="52" fillId="0" borderId="15" xfId="0" applyNumberFormat="1" applyFont="1" applyFill="1" applyBorder="1" applyAlignment="1">
      <alignment horizontal="center" vertical="center" wrapText="1" readingOrder="1"/>
    </xf>
    <xf numFmtId="164" fontId="52" fillId="0" borderId="15" xfId="0" applyNumberFormat="1" applyFont="1" applyFill="1" applyBorder="1" applyAlignment="1">
      <alignment horizontal="left" vertical="center" wrapText="1" readingOrder="1"/>
    </xf>
    <xf numFmtId="164" fontId="52" fillId="0" borderId="12" xfId="0" applyNumberFormat="1" applyFont="1" applyFill="1" applyBorder="1" applyAlignment="1">
      <alignment vertical="center" wrapText="1" readingOrder="1"/>
    </xf>
    <xf numFmtId="164" fontId="52" fillId="0" borderId="12" xfId="0" applyNumberFormat="1" applyFont="1" applyFill="1" applyBorder="1" applyAlignment="1">
      <alignment horizontal="center" vertical="center" wrapText="1" readingOrder="1"/>
    </xf>
    <xf numFmtId="164" fontId="52" fillId="0" borderId="12" xfId="0" applyNumberFormat="1" applyFont="1" applyFill="1" applyBorder="1" applyAlignment="1">
      <alignment horizontal="left" vertical="center" wrapText="1" readingOrder="1"/>
    </xf>
    <xf numFmtId="164" fontId="52" fillId="0" borderId="16" xfId="0" applyNumberFormat="1" applyFont="1" applyFill="1" applyBorder="1" applyAlignment="1">
      <alignment vertical="center" wrapText="1" readingOrder="1"/>
    </xf>
    <xf numFmtId="164" fontId="52" fillId="0" borderId="16" xfId="0" applyNumberFormat="1" applyFont="1" applyFill="1" applyBorder="1" applyAlignment="1">
      <alignment horizontal="center" vertical="center" wrapText="1" readingOrder="1"/>
    </xf>
    <xf numFmtId="164" fontId="52" fillId="0" borderId="16" xfId="0" applyNumberFormat="1" applyFont="1" applyFill="1" applyBorder="1" applyAlignment="1">
      <alignment horizontal="left" vertical="center" wrapText="1" readingOrder="1"/>
    </xf>
    <xf numFmtId="164" fontId="50" fillId="33" borderId="10" xfId="0" applyNumberFormat="1" applyFont="1" applyFill="1" applyBorder="1" applyAlignment="1">
      <alignment vertical="center" wrapText="1" readingOrder="1"/>
    </xf>
    <xf numFmtId="164" fontId="51" fillId="33" borderId="10" xfId="0" applyNumberFormat="1" applyFont="1" applyFill="1" applyBorder="1" applyAlignment="1">
      <alignment vertical="center" wrapText="1" readingOrder="1"/>
    </xf>
    <xf numFmtId="164" fontId="51" fillId="0" borderId="0" xfId="0" applyNumberFormat="1" applyFont="1" applyFill="1" applyBorder="1" applyAlignment="1">
      <alignment horizontal="center" vertical="center" wrapText="1" readingOrder="1"/>
    </xf>
    <xf numFmtId="164" fontId="51" fillId="0" borderId="0" xfId="0" applyNumberFormat="1" applyFont="1" applyFill="1" applyBorder="1" applyAlignment="1">
      <alignment vertical="center" wrapText="1" readingOrder="1"/>
    </xf>
    <xf numFmtId="164" fontId="6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 vertical="center" wrapText="1" readingOrder="1"/>
    </xf>
    <xf numFmtId="164" fontId="50" fillId="0" borderId="17" xfId="0" applyNumberFormat="1" applyFont="1" applyFill="1" applyBorder="1" applyAlignment="1">
      <alignment vertical="center" wrapText="1" readingOrder="1"/>
    </xf>
    <xf numFmtId="0" fontId="52" fillId="0" borderId="12" xfId="0" applyNumberFormat="1" applyFont="1" applyFill="1" applyBorder="1" applyAlignment="1">
      <alignment horizontal="left" vertical="center" wrapText="1" indent="1" readingOrder="1"/>
    </xf>
    <xf numFmtId="0" fontId="50" fillId="33" borderId="11" xfId="0" applyNumberFormat="1" applyFont="1" applyFill="1" applyBorder="1" applyAlignment="1">
      <alignment vertical="center" wrapText="1" readingOrder="1"/>
    </xf>
    <xf numFmtId="0" fontId="50" fillId="33" borderId="11" xfId="0" applyNumberFormat="1" applyFont="1" applyFill="1" applyBorder="1" applyAlignment="1">
      <alignment horizontal="center" vertical="center" wrapText="1" readingOrder="1"/>
    </xf>
    <xf numFmtId="3" fontId="50" fillId="33" borderId="11" xfId="0" applyNumberFormat="1" applyFont="1" applyFill="1" applyBorder="1" applyAlignment="1">
      <alignment vertical="center" wrapText="1" readingOrder="1"/>
    </xf>
    <xf numFmtId="0" fontId="52" fillId="0" borderId="14" xfId="0" applyNumberFormat="1" applyFont="1" applyFill="1" applyBorder="1" applyAlignment="1">
      <alignment horizontal="left" vertical="center" wrapText="1" indent="1" readingOrder="1"/>
    </xf>
    <xf numFmtId="0" fontId="52" fillId="0" borderId="10" xfId="0" applyNumberFormat="1" applyFont="1" applyFill="1" applyBorder="1" applyAlignment="1">
      <alignment vertical="center" wrapText="1" readingOrder="1"/>
    </xf>
    <xf numFmtId="0" fontId="52" fillId="0" borderId="10" xfId="0" applyNumberFormat="1" applyFont="1" applyFill="1" applyBorder="1" applyAlignment="1">
      <alignment horizontal="center" vertical="center" wrapText="1" readingOrder="1"/>
    </xf>
    <xf numFmtId="0" fontId="52" fillId="0" borderId="10" xfId="0" applyNumberFormat="1" applyFont="1" applyFill="1" applyBorder="1" applyAlignment="1">
      <alignment horizontal="left" vertical="center" wrapText="1" readingOrder="1"/>
    </xf>
    <xf numFmtId="0" fontId="51" fillId="0" borderId="0" xfId="0" applyNumberFormat="1" applyFont="1" applyFill="1" applyBorder="1" applyAlignment="1">
      <alignment horizontal="center" vertical="center" wrapText="1" readingOrder="1"/>
    </xf>
    <xf numFmtId="3" fontId="51" fillId="0" borderId="0" xfId="0" applyNumberFormat="1" applyFont="1" applyFill="1" applyBorder="1" applyAlignment="1">
      <alignment vertical="center" wrapText="1" readingOrder="1"/>
    </xf>
    <xf numFmtId="164" fontId="52" fillId="0" borderId="13" xfId="0" applyNumberFormat="1" applyFont="1" applyFill="1" applyBorder="1" applyAlignment="1">
      <alignment vertical="center" wrapText="1" readingOrder="1"/>
    </xf>
    <xf numFmtId="164" fontId="50" fillId="0" borderId="10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 readingOrder="1"/>
    </xf>
    <xf numFmtId="164" fontId="2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51" fillId="33" borderId="10" xfId="0" applyNumberFormat="1" applyFont="1" applyFill="1" applyBorder="1" applyAlignment="1">
      <alignment horizontal="center" vertical="center" wrapText="1" readingOrder="1"/>
    </xf>
    <xf numFmtId="0" fontId="51" fillId="33" borderId="1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Gastos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Gastos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CxP%20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FONDANE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0">
        <row r="52">
          <cell r="T5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1">
        <row r="37">
          <cell r="C37" t="str">
            <v>A-2-0-4-2-1</v>
          </cell>
          <cell r="M37" t="str">
            <v>21</v>
          </cell>
          <cell r="O37" t="str">
            <v>EQUIPOS Y MAQUINAS PARA OFICINA</v>
          </cell>
          <cell r="Z37">
            <v>0</v>
          </cell>
        </row>
        <row r="38">
          <cell r="C38" t="str">
            <v>A-2-0-4-2-2</v>
          </cell>
          <cell r="M38" t="str">
            <v>21</v>
          </cell>
          <cell r="O38" t="str">
            <v>MOBILIARIO Y ENSERES</v>
          </cell>
          <cell r="Z38">
            <v>0</v>
          </cell>
        </row>
        <row r="39">
          <cell r="C39" t="str">
            <v>A-2-0-4-4-1</v>
          </cell>
          <cell r="M39" t="str">
            <v>21</v>
          </cell>
          <cell r="O39" t="str">
            <v>COMBUSTIBLE Y LUBRICANTES</v>
          </cell>
          <cell r="Z39">
            <v>1294141.78</v>
          </cell>
        </row>
        <row r="40">
          <cell r="C40" t="str">
            <v>A-2-0-4-4-6</v>
          </cell>
          <cell r="M40" t="str">
            <v>21</v>
          </cell>
          <cell r="O40" t="str">
            <v>LLANTAS Y ACCESORIOS</v>
          </cell>
          <cell r="Z40">
            <v>0</v>
          </cell>
        </row>
        <row r="41">
          <cell r="C41" t="str">
            <v>A-2-0-4-4-15</v>
          </cell>
          <cell r="M41" t="str">
            <v>21</v>
          </cell>
          <cell r="O41" t="str">
            <v>PAPELERIA, UTILES DE ESCRITORIO Y OFICINA</v>
          </cell>
          <cell r="Z41">
            <v>0</v>
          </cell>
        </row>
        <row r="42">
          <cell r="C42" t="str">
            <v>A-2-0-4-4-17</v>
          </cell>
          <cell r="M42" t="str">
            <v>21</v>
          </cell>
          <cell r="O42" t="str">
            <v>PRODUCTOS DE ASEO Y LIMPIEZA</v>
          </cell>
          <cell r="Z42">
            <v>530922.59</v>
          </cell>
        </row>
        <row r="43">
          <cell r="C43" t="str">
            <v>A-2-0-4-4-18</v>
          </cell>
          <cell r="M43" t="str">
            <v>21</v>
          </cell>
          <cell r="O43" t="str">
            <v>PRODUCTOS DE CAFETERIA Y RESTAURANTE</v>
          </cell>
          <cell r="Z43">
            <v>0</v>
          </cell>
        </row>
        <row r="44">
          <cell r="C44" t="str">
            <v>A-2-0-4-4-20</v>
          </cell>
          <cell r="M44" t="str">
            <v>21</v>
          </cell>
          <cell r="O44" t="str">
            <v>REPUESTOS</v>
          </cell>
          <cell r="Z44">
            <v>1252100.38</v>
          </cell>
        </row>
        <row r="45">
          <cell r="C45" t="str">
            <v>A-2-0-4-5-1</v>
          </cell>
          <cell r="M45" t="str">
            <v>21</v>
          </cell>
          <cell r="O45" t="str">
            <v>MANTENIMIENTO DE BIENES INMUEBLES</v>
          </cell>
          <cell r="Z45">
            <v>504216.72</v>
          </cell>
        </row>
        <row r="46">
          <cell r="C46" t="str">
            <v>A-2-0-4-5-2</v>
          </cell>
          <cell r="M46" t="str">
            <v>21</v>
          </cell>
          <cell r="O46" t="str">
            <v>MANTENIMIENTO DE BIENES MUEBLES, EQUIPOS Y ENSERES</v>
          </cell>
          <cell r="Z46">
            <v>4197475.93</v>
          </cell>
        </row>
        <row r="47">
          <cell r="C47" t="str">
            <v>A-2-0-4-5-6</v>
          </cell>
          <cell r="M47" t="str">
            <v>21</v>
          </cell>
          <cell r="O47" t="str">
            <v>MANTENIMIENTO EQUIPO DE NAVEGACION Y TRANSPORTE</v>
          </cell>
          <cell r="Z47">
            <v>1493994</v>
          </cell>
        </row>
        <row r="48">
          <cell r="C48" t="str">
            <v>A-2-0-4-5-8</v>
          </cell>
          <cell r="M48" t="str">
            <v>21</v>
          </cell>
          <cell r="O48" t="str">
            <v>SERVICIO DE ASEO</v>
          </cell>
          <cell r="Z48">
            <v>45652589.2</v>
          </cell>
        </row>
        <row r="49">
          <cell r="C49" t="str">
            <v>A-2-0-4-6-5</v>
          </cell>
          <cell r="M49" t="str">
            <v>21</v>
          </cell>
          <cell r="O49" t="str">
            <v>SERVICIOS DE TRANSMISION DE INFORMACION</v>
          </cell>
          <cell r="Z49">
            <v>456815.85</v>
          </cell>
        </row>
        <row r="50">
          <cell r="C50" t="str">
            <v>A-2-0-4-6-7</v>
          </cell>
          <cell r="M50" t="str">
            <v>21</v>
          </cell>
          <cell r="O50" t="str">
            <v>TRANSPORTE</v>
          </cell>
          <cell r="Z50">
            <v>957767.9</v>
          </cell>
        </row>
        <row r="51">
          <cell r="C51" t="str">
            <v>A-2-0-4-7-5</v>
          </cell>
          <cell r="M51" t="str">
            <v>21</v>
          </cell>
          <cell r="O51" t="str">
            <v>SUSCRIPCIONES</v>
          </cell>
          <cell r="Z51">
            <v>0</v>
          </cell>
        </row>
      </sheetData>
      <sheetData sheetId="12">
        <row r="13">
          <cell r="D13">
            <v>1580</v>
          </cell>
          <cell r="E13">
            <v>345.376</v>
          </cell>
          <cell r="F13">
            <v>938</v>
          </cell>
          <cell r="G13">
            <v>987.376</v>
          </cell>
          <cell r="H13">
            <v>3.71342</v>
          </cell>
          <cell r="I13">
            <v>60.50558</v>
          </cell>
          <cell r="J13">
            <v>0</v>
          </cell>
          <cell r="K13">
            <v>-0.61603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2</v>
          </cell>
          <cell r="V13">
            <v>62.148</v>
          </cell>
          <cell r="W13">
            <v>0</v>
          </cell>
          <cell r="X13">
            <v>-0.61603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0</v>
          </cell>
          <cell r="AI13">
            <v>0</v>
          </cell>
          <cell r="AJ13">
            <v>62.148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0</v>
          </cell>
          <cell r="AV13">
            <v>0</v>
          </cell>
          <cell r="AW13">
            <v>62.148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D14">
            <v>145920</v>
          </cell>
          <cell r="E14">
            <v>5549.1851</v>
          </cell>
          <cell r="F14">
            <v>345.376</v>
          </cell>
          <cell r="G14">
            <v>151123.8291</v>
          </cell>
          <cell r="H14">
            <v>11523.866199999999</v>
          </cell>
          <cell r="I14">
            <v>28455.167</v>
          </cell>
          <cell r="J14">
            <v>84019.304</v>
          </cell>
          <cell r="K14">
            <v>26115.11407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5873.9267</v>
          </cell>
          <cell r="V14">
            <v>26371.50094</v>
          </cell>
          <cell r="W14">
            <v>86168.793</v>
          </cell>
          <cell r="X14">
            <v>31699.23063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5464.379440000001</v>
          </cell>
          <cell r="AI14">
            <v>26371.50094</v>
          </cell>
          <cell r="AJ14">
            <v>86168.793</v>
          </cell>
          <cell r="AK14">
            <v>31978.408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5464.379440000001</v>
          </cell>
          <cell r="AV14">
            <v>26371.50094</v>
          </cell>
          <cell r="AW14">
            <v>86168.793</v>
          </cell>
          <cell r="AX14">
            <v>31978.408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5">
          <cell r="D15">
            <v>12500</v>
          </cell>
          <cell r="E15">
            <v>50.611</v>
          </cell>
          <cell r="F15">
            <v>5053.3761</v>
          </cell>
          <cell r="G15">
            <v>7497.2349</v>
          </cell>
          <cell r="H15">
            <v>409.23490000000004</v>
          </cell>
          <cell r="I15">
            <v>1906.144</v>
          </cell>
          <cell r="J15">
            <v>4963</v>
          </cell>
          <cell r="K15">
            <v>-229.84763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88.732</v>
          </cell>
          <cell r="V15">
            <v>14.576</v>
          </cell>
          <cell r="W15">
            <v>5308.43222</v>
          </cell>
          <cell r="X15">
            <v>-19.88373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48.732</v>
          </cell>
          <cell r="AI15">
            <v>14.576</v>
          </cell>
          <cell r="AJ15">
            <v>5308.43222</v>
          </cell>
          <cell r="AK15">
            <v>20.036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48.732</v>
          </cell>
          <cell r="AV15">
            <v>14.576</v>
          </cell>
          <cell r="AW15">
            <v>5308.43222</v>
          </cell>
          <cell r="AX15">
            <v>20.036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7">
          <cell r="E17">
            <v>391.56</v>
          </cell>
          <cell r="G17">
            <v>391.56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20">
          <cell r="D20">
            <v>2000</v>
          </cell>
          <cell r="G20">
            <v>2000</v>
          </cell>
          <cell r="H20">
            <v>8</v>
          </cell>
          <cell r="I20">
            <v>0</v>
          </cell>
          <cell r="J20">
            <v>0</v>
          </cell>
          <cell r="K20">
            <v>-0.03187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8</v>
          </cell>
          <cell r="V20">
            <v>0</v>
          </cell>
          <cell r="W20">
            <v>0</v>
          </cell>
          <cell r="X20">
            <v>-0.03187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E26">
            <v>2000</v>
          </cell>
          <cell r="G26">
            <v>2000</v>
          </cell>
          <cell r="H26">
            <v>0</v>
          </cell>
          <cell r="I26">
            <v>2000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750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750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W26">
            <v>750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E27">
            <v>50280.255</v>
          </cell>
          <cell r="G27">
            <v>50280.255</v>
          </cell>
          <cell r="H27">
            <v>20507.245300000002</v>
          </cell>
          <cell r="I27">
            <v>6754.88205</v>
          </cell>
          <cell r="J27">
            <v>21131.937</v>
          </cell>
          <cell r="K27">
            <v>61.10558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24670.559</v>
          </cell>
          <cell r="W27">
            <v>18531.13055</v>
          </cell>
          <cell r="X27">
            <v>3666.69769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275.892</v>
          </cell>
          <cell r="AK27">
            <v>1.10558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275.892</v>
          </cell>
          <cell r="AX27">
            <v>1.10558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D28">
            <v>1000</v>
          </cell>
          <cell r="E28">
            <v>40825.611</v>
          </cell>
          <cell r="F28">
            <v>411.808</v>
          </cell>
          <cell r="G28">
            <v>41413.803</v>
          </cell>
          <cell r="H28">
            <v>19149.22298</v>
          </cell>
          <cell r="I28">
            <v>6286.93802</v>
          </cell>
          <cell r="J28">
            <v>12971.277</v>
          </cell>
          <cell r="K28">
            <v>-800.26076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4</v>
          </cell>
          <cell r="V28">
            <v>21706.3938</v>
          </cell>
          <cell r="W28">
            <v>14994.26702</v>
          </cell>
          <cell r="X28">
            <v>739.16088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0</v>
          </cell>
          <cell r="AI28">
            <v>0</v>
          </cell>
          <cell r="AJ28">
            <v>314.744</v>
          </cell>
          <cell r="AK28">
            <v>1.12882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0</v>
          </cell>
          <cell r="AV28">
            <v>0</v>
          </cell>
          <cell r="AW28">
            <v>314.744</v>
          </cell>
          <cell r="AX28">
            <v>1.12882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0">
          <cell r="D30">
            <v>26000</v>
          </cell>
          <cell r="E30">
            <v>2327.584</v>
          </cell>
          <cell r="F30">
            <v>21894.113</v>
          </cell>
          <cell r="G30">
            <v>6433.471</v>
          </cell>
          <cell r="H30">
            <v>104</v>
          </cell>
          <cell r="I30">
            <v>0</v>
          </cell>
          <cell r="J30">
            <v>0</v>
          </cell>
          <cell r="K30">
            <v>-78.36864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104</v>
          </cell>
          <cell r="V30">
            <v>0</v>
          </cell>
          <cell r="W30">
            <v>0</v>
          </cell>
          <cell r="X30">
            <v>-78.36864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D35">
            <v>598667.583</v>
          </cell>
          <cell r="E35">
            <v>17094.113</v>
          </cell>
          <cell r="F35">
            <v>93021.64199999999</v>
          </cell>
          <cell r="G35">
            <v>522740.054</v>
          </cell>
          <cell r="H35">
            <v>259128.58535</v>
          </cell>
          <cell r="I35">
            <v>87288.14065</v>
          </cell>
          <cell r="J35">
            <v>147052.99881999998</v>
          </cell>
          <cell r="K35">
            <v>-5851.9574299999995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23720.443</v>
          </cell>
          <cell r="V35">
            <v>280390.98904</v>
          </cell>
          <cell r="W35">
            <v>176216.84272999997</v>
          </cell>
          <cell r="X35">
            <v>6425.27176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4059.1090099999997</v>
          </cell>
          <cell r="AJ35">
            <v>14853.65662</v>
          </cell>
          <cell r="AK35">
            <v>18916.69076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0</v>
          </cell>
          <cell r="AV35">
            <v>4059.1090099999997</v>
          </cell>
          <cell r="AW35">
            <v>14853.65662</v>
          </cell>
          <cell r="AX35">
            <v>18916.69076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D36">
            <v>11000</v>
          </cell>
          <cell r="G36">
            <v>11000</v>
          </cell>
          <cell r="H36">
            <v>44</v>
          </cell>
          <cell r="I36">
            <v>10000</v>
          </cell>
          <cell r="J36">
            <v>0</v>
          </cell>
          <cell r="K36">
            <v>-0.1753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44</v>
          </cell>
          <cell r="V36">
            <v>0</v>
          </cell>
          <cell r="W36">
            <v>2000</v>
          </cell>
          <cell r="X36">
            <v>-0.1753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0</v>
          </cell>
          <cell r="AI36">
            <v>0</v>
          </cell>
          <cell r="AJ36">
            <v>2000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0</v>
          </cell>
          <cell r="AV36">
            <v>0</v>
          </cell>
          <cell r="AW36">
            <v>2000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39">
          <cell r="E39">
            <v>1500</v>
          </cell>
          <cell r="G39">
            <v>1500</v>
          </cell>
          <cell r="H39">
            <v>0</v>
          </cell>
          <cell r="I39">
            <v>1500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0</v>
          </cell>
          <cell r="V39">
            <v>0</v>
          </cell>
          <cell r="W39">
            <v>500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0</v>
          </cell>
          <cell r="AI39">
            <v>0</v>
          </cell>
          <cell r="AJ39">
            <v>500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0</v>
          </cell>
          <cell r="AV39">
            <v>0</v>
          </cell>
          <cell r="AW39">
            <v>500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2">
          <cell r="E42">
            <v>300</v>
          </cell>
          <cell r="G42">
            <v>300</v>
          </cell>
          <cell r="H42">
            <v>0</v>
          </cell>
          <cell r="I42">
            <v>300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150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150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0</v>
          </cell>
          <cell r="AW42">
            <v>150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3">
          <cell r="D43">
            <v>12800</v>
          </cell>
          <cell r="G43">
            <v>12800</v>
          </cell>
          <cell r="H43">
            <v>51.2</v>
          </cell>
          <cell r="I43">
            <v>0</v>
          </cell>
          <cell r="J43">
            <v>0</v>
          </cell>
          <cell r="K43">
            <v>-0.20398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51.2</v>
          </cell>
          <cell r="V43">
            <v>0</v>
          </cell>
          <cell r="W43">
            <v>0</v>
          </cell>
          <cell r="X43">
            <v>-0.20398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</row>
        <row r="44">
          <cell r="E44">
            <v>1000</v>
          </cell>
          <cell r="G44">
            <v>1000</v>
          </cell>
          <cell r="H44">
            <v>0</v>
          </cell>
          <cell r="I44">
            <v>1000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1000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I44">
            <v>0</v>
          </cell>
          <cell r="AJ44">
            <v>1000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U44">
            <v>0</v>
          </cell>
          <cell r="AV44">
            <v>0</v>
          </cell>
          <cell r="AW44">
            <v>1000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</row>
        <row r="51">
          <cell r="D51">
            <v>5000</v>
          </cell>
          <cell r="G51">
            <v>5000</v>
          </cell>
          <cell r="H51">
            <v>20</v>
          </cell>
          <cell r="I51">
            <v>0</v>
          </cell>
          <cell r="J51">
            <v>0</v>
          </cell>
          <cell r="K51">
            <v>-0.07968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20</v>
          </cell>
          <cell r="V51">
            <v>0</v>
          </cell>
          <cell r="W51">
            <v>0</v>
          </cell>
          <cell r="X51">
            <v>-0.07968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</row>
        <row r="57">
          <cell r="D57">
            <v>20713.447</v>
          </cell>
          <cell r="G57">
            <v>20713.447</v>
          </cell>
          <cell r="H57">
            <v>82.85378999999999</v>
          </cell>
          <cell r="I57">
            <v>0</v>
          </cell>
          <cell r="J57">
            <v>0</v>
          </cell>
          <cell r="K57">
            <v>14999.6699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82.85378999999999</v>
          </cell>
          <cell r="V57">
            <v>0</v>
          </cell>
          <cell r="W57">
            <v>0</v>
          </cell>
          <cell r="X57">
            <v>11157.199630000001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11157.52973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11157.52973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</row>
        <row r="59">
          <cell r="D59">
            <v>3100</v>
          </cell>
          <cell r="G59">
            <v>3100</v>
          </cell>
          <cell r="H59">
            <v>12.4</v>
          </cell>
          <cell r="I59">
            <v>0</v>
          </cell>
          <cell r="J59">
            <v>0</v>
          </cell>
          <cell r="K59">
            <v>-0.0494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U59">
            <v>12.4</v>
          </cell>
          <cell r="V59">
            <v>0</v>
          </cell>
          <cell r="W59">
            <v>0</v>
          </cell>
          <cell r="X59">
            <v>-0.0494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</row>
        <row r="61">
          <cell r="D61">
            <v>23690</v>
          </cell>
          <cell r="G61">
            <v>23690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2">
          <cell r="D62">
            <v>67300</v>
          </cell>
          <cell r="G62">
            <v>67300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</row>
        <row r="64">
          <cell r="D64">
            <v>7281000</v>
          </cell>
          <cell r="G64">
            <v>7281000</v>
          </cell>
          <cell r="H64">
            <v>540725.692</v>
          </cell>
          <cell r="I64">
            <v>674505.605</v>
          </cell>
          <cell r="J64">
            <v>109591.978</v>
          </cell>
          <cell r="K64">
            <v>235957.649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421956.927</v>
          </cell>
          <cell r="V64">
            <v>576509.625</v>
          </cell>
          <cell r="W64">
            <v>257808.67296</v>
          </cell>
          <cell r="X64">
            <v>205847.19934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287497.447</v>
          </cell>
          <cell r="AJ64">
            <v>236929.60496</v>
          </cell>
          <cell r="AK64">
            <v>135897.59249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U64">
            <v>0</v>
          </cell>
          <cell r="AV64">
            <v>287497.447</v>
          </cell>
          <cell r="AW64">
            <v>236929.60496</v>
          </cell>
          <cell r="AX64">
            <v>135412.69559000002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15"/>
    </sheetNames>
    <sheetDataSet>
      <sheetData sheetId="12"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5">
          <cell r="D15">
            <v>2680.321</v>
          </cell>
          <cell r="E15">
            <v>2680.321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>
            <v>8</v>
          </cell>
          <cell r="E16">
            <v>8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2">
          <cell r="D22">
            <v>6639.552</v>
          </cell>
          <cell r="E22">
            <v>6639.552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4">
          <cell r="D24">
            <v>198.748</v>
          </cell>
          <cell r="E24">
            <v>198.748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6">
          <cell r="D26">
            <v>144.406</v>
          </cell>
          <cell r="E26">
            <v>144.406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8">
          <cell r="D28">
            <v>495.484</v>
          </cell>
          <cell r="E28">
            <v>495.484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D30">
            <v>152.13305</v>
          </cell>
          <cell r="E30">
            <v>152.13305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3">
          <cell r="D33">
            <v>920.3153100000001</v>
          </cell>
          <cell r="E33">
            <v>920.3153100000001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5">
          <cell r="D35">
            <v>6.768</v>
          </cell>
          <cell r="E35">
            <v>6.768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533.94529</v>
          </cell>
          <cell r="E36">
            <v>533.94529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192.158</v>
          </cell>
          <cell r="E37">
            <v>192.158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45169.37195</v>
          </cell>
          <cell r="E38">
            <v>45169.37195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40">
          <cell r="D40">
            <v>196.508</v>
          </cell>
          <cell r="E40">
            <v>196.508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5">
          <cell r="D45">
            <v>1.596</v>
          </cell>
          <cell r="E45">
            <v>1.596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24.528</v>
          </cell>
          <cell r="E46">
            <v>24.528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49698.611</v>
          </cell>
          <cell r="E47">
            <v>49698.611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3">
          <cell r="D53">
            <v>895528.7530599999</v>
          </cell>
          <cell r="E53">
            <v>893605.9910599999</v>
          </cell>
          <cell r="F53">
            <v>1922.76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15"/>
    </sheetNames>
    <sheetDataSet>
      <sheetData sheetId="12"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5">
          <cell r="D15">
            <v>6355.679</v>
          </cell>
          <cell r="E15">
            <v>0</v>
          </cell>
          <cell r="F15">
            <v>2080.134</v>
          </cell>
          <cell r="G15">
            <v>2293.212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2080.134</v>
          </cell>
          <cell r="T15">
            <v>2293.212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7">
          <cell r="D17">
            <v>32124.55108</v>
          </cell>
          <cell r="E17">
            <v>0</v>
          </cell>
          <cell r="F17">
            <v>19447.593</v>
          </cell>
          <cell r="G17">
            <v>0</v>
          </cell>
          <cell r="H17">
            <v>10035.206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19447.593</v>
          </cell>
          <cell r="T17">
            <v>0</v>
          </cell>
          <cell r="U17">
            <v>10035.206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2">
          <cell r="D22">
            <v>1522.616</v>
          </cell>
          <cell r="E22">
            <v>0</v>
          </cell>
          <cell r="F22">
            <v>167.328</v>
          </cell>
          <cell r="G22">
            <v>94.574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167.328</v>
          </cell>
          <cell r="T22">
            <v>94.574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9">
          <cell r="D29">
            <v>380.361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43546.978200000005</v>
          </cell>
          <cell r="E36">
            <v>5510.7165</v>
          </cell>
          <cell r="F36">
            <v>18939.82717</v>
          </cell>
          <cell r="G36">
            <v>18980.75177</v>
          </cell>
          <cell r="H36">
            <v>40.56617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5510.7165</v>
          </cell>
          <cell r="S36">
            <v>18939.82717</v>
          </cell>
          <cell r="T36">
            <v>18980.75177</v>
          </cell>
          <cell r="U36">
            <v>40.56617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4">
          <cell r="D44">
            <v>222027.63187</v>
          </cell>
          <cell r="E44">
            <v>612.44</v>
          </cell>
          <cell r="F44">
            <v>57447.109</v>
          </cell>
          <cell r="G44">
            <v>1354.88586</v>
          </cell>
          <cell r="H44">
            <v>3635.751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612.44</v>
          </cell>
          <cell r="S44">
            <v>57447.109</v>
          </cell>
          <cell r="T44">
            <v>1354.88586</v>
          </cell>
          <cell r="U44">
            <v>3635.751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92"/>
  <sheetViews>
    <sheetView showGridLines="0" showZeros="0" zoomScalePageLayoutView="0" workbookViewId="0" topLeftCell="A1">
      <pane xSplit="3" ySplit="8" topLeftCell="D28" activePane="bottomRight" state="frozen"/>
      <selection pane="topLeft" activeCell="A8" sqref="A8"/>
      <selection pane="topRight" activeCell="D8" sqref="D8"/>
      <selection pane="bottomLeft" activeCell="A9" sqref="A9"/>
      <selection pane="bottomRight" activeCell="A35" sqref="A35"/>
    </sheetView>
  </sheetViews>
  <sheetFormatPr defaultColWidth="11.421875" defaultRowHeight="15"/>
  <cols>
    <col min="1" max="1" width="13.7109375" style="32" customWidth="1"/>
    <col min="2" max="2" width="4.28125" style="32" customWidth="1"/>
    <col min="3" max="3" width="56.140625" style="32" bestFit="1" customWidth="1"/>
    <col min="4" max="6" width="11.8515625" style="32" hidden="1" customWidth="1"/>
    <col min="7" max="7" width="11.8515625" style="32" customWidth="1"/>
    <col min="8" max="23" width="11.00390625" style="32" hidden="1" customWidth="1"/>
    <col min="24" max="24" width="11.00390625" style="32" customWidth="1"/>
    <col min="25" max="26" width="11.00390625" style="32" hidden="1" customWidth="1"/>
    <col min="27" max="27" width="11.421875" style="32" hidden="1" customWidth="1"/>
    <col min="28" max="28" width="11.57421875" style="32" hidden="1" customWidth="1"/>
    <col min="29" max="30" width="11.7109375" style="32" hidden="1" customWidth="1"/>
    <col min="31" max="31" width="11.57421875" style="32" hidden="1" customWidth="1"/>
    <col min="32" max="32" width="11.421875" style="32" hidden="1" customWidth="1"/>
    <col min="33" max="33" width="11.57421875" style="32" customWidth="1"/>
    <col min="34" max="36" width="11.00390625" style="32" hidden="1" customWidth="1"/>
    <col min="37" max="37" width="11.00390625" style="32" customWidth="1"/>
    <col min="38" max="45" width="11.00390625" style="32" hidden="1" customWidth="1"/>
    <col min="46" max="46" width="11.00390625" style="32" customWidth="1"/>
    <col min="47" max="49" width="11.00390625" style="32" hidden="1" customWidth="1"/>
    <col min="50" max="50" width="11.00390625" style="32" customWidth="1"/>
    <col min="51" max="58" width="11.00390625" style="32" hidden="1" customWidth="1"/>
    <col min="59" max="59" width="11.00390625" style="32" customWidth="1"/>
    <col min="60" max="66" width="11.421875" style="32" customWidth="1"/>
    <col min="67" max="16384" width="11.421875" style="32" customWidth="1"/>
  </cols>
  <sheetData>
    <row r="1" spans="1:59" ht="18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</row>
    <row r="2" spans="1:59" ht="15.75">
      <c r="A2" s="77" t="s">
        <v>183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</row>
    <row r="3" spans="1:59" ht="12.75">
      <c r="A3" s="78" t="s">
        <v>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</row>
    <row r="4" spans="1:59" ht="12.75">
      <c r="A4" s="78" t="s">
        <v>21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</row>
    <row r="5" spans="1:59" ht="20.25">
      <c r="A5" s="79" t="s">
        <v>112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</row>
    <row r="6" spans="1:59" ht="12.75">
      <c r="A6" s="33" t="s">
        <v>113</v>
      </c>
      <c r="AU6" s="34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4" t="s">
        <v>194</v>
      </c>
    </row>
    <row r="7" spans="1:59" ht="12.75">
      <c r="A7" s="33" t="s">
        <v>3</v>
      </c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4" t="s">
        <v>4</v>
      </c>
    </row>
    <row r="8" spans="1:59" s="38" customFormat="1" ht="22.5">
      <c r="A8" s="36" t="s">
        <v>5</v>
      </c>
      <c r="B8" s="36" t="s">
        <v>114</v>
      </c>
      <c r="C8" s="36" t="s">
        <v>6</v>
      </c>
      <c r="D8" s="36" t="s">
        <v>22</v>
      </c>
      <c r="E8" s="36" t="s">
        <v>23</v>
      </c>
      <c r="F8" s="36" t="s">
        <v>24</v>
      </c>
      <c r="G8" s="36" t="s">
        <v>25</v>
      </c>
      <c r="H8" s="36" t="s">
        <v>26</v>
      </c>
      <c r="I8" s="36" t="s">
        <v>27</v>
      </c>
      <c r="J8" s="36" t="s">
        <v>28</v>
      </c>
      <c r="K8" s="36" t="s">
        <v>29</v>
      </c>
      <c r="L8" s="36" t="s">
        <v>30</v>
      </c>
      <c r="M8" s="36" t="s">
        <v>31</v>
      </c>
      <c r="N8" s="36" t="s">
        <v>32</v>
      </c>
      <c r="O8" s="36" t="s">
        <v>33</v>
      </c>
      <c r="P8" s="36" t="s">
        <v>34</v>
      </c>
      <c r="Q8" s="36" t="s">
        <v>35</v>
      </c>
      <c r="R8" s="36" t="s">
        <v>36</v>
      </c>
      <c r="S8" s="36" t="s">
        <v>37</v>
      </c>
      <c r="T8" s="36" t="s">
        <v>38</v>
      </c>
      <c r="U8" s="37" t="s">
        <v>39</v>
      </c>
      <c r="V8" s="37" t="s">
        <v>40</v>
      </c>
      <c r="W8" s="37" t="s">
        <v>41</v>
      </c>
      <c r="X8" s="37" t="s">
        <v>42</v>
      </c>
      <c r="Y8" s="37" t="s">
        <v>43</v>
      </c>
      <c r="Z8" s="37" t="s">
        <v>44</v>
      </c>
      <c r="AA8" s="36" t="s">
        <v>45</v>
      </c>
      <c r="AB8" s="36" t="s">
        <v>46</v>
      </c>
      <c r="AC8" s="36" t="s">
        <v>47</v>
      </c>
      <c r="AD8" s="36" t="s">
        <v>48</v>
      </c>
      <c r="AE8" s="36" t="s">
        <v>49</v>
      </c>
      <c r="AF8" s="36" t="s">
        <v>50</v>
      </c>
      <c r="AG8" s="36" t="s">
        <v>51</v>
      </c>
      <c r="AH8" s="36" t="s">
        <v>52</v>
      </c>
      <c r="AI8" s="36" t="s">
        <v>53</v>
      </c>
      <c r="AJ8" s="36" t="s">
        <v>54</v>
      </c>
      <c r="AK8" s="36" t="s">
        <v>55</v>
      </c>
      <c r="AL8" s="36" t="s">
        <v>56</v>
      </c>
      <c r="AM8" s="36" t="s">
        <v>57</v>
      </c>
      <c r="AN8" s="36" t="s">
        <v>58</v>
      </c>
      <c r="AO8" s="36" t="s">
        <v>59</v>
      </c>
      <c r="AP8" s="36" t="s">
        <v>60</v>
      </c>
      <c r="AQ8" s="36" t="s">
        <v>61</v>
      </c>
      <c r="AR8" s="36" t="s">
        <v>62</v>
      </c>
      <c r="AS8" s="36" t="s">
        <v>63</v>
      </c>
      <c r="AT8" s="36" t="s">
        <v>64</v>
      </c>
      <c r="AU8" s="36" t="s">
        <v>7</v>
      </c>
      <c r="AV8" s="36" t="s">
        <v>8</v>
      </c>
      <c r="AW8" s="36" t="s">
        <v>9</v>
      </c>
      <c r="AX8" s="36" t="s">
        <v>10</v>
      </c>
      <c r="AY8" s="36" t="s">
        <v>11</v>
      </c>
      <c r="AZ8" s="36" t="s">
        <v>12</v>
      </c>
      <c r="BA8" s="36" t="s">
        <v>13</v>
      </c>
      <c r="BB8" s="36" t="s">
        <v>14</v>
      </c>
      <c r="BC8" s="36" t="s">
        <v>15</v>
      </c>
      <c r="BD8" s="36" t="s">
        <v>16</v>
      </c>
      <c r="BE8" s="36" t="s">
        <v>17</v>
      </c>
      <c r="BF8" s="36" t="s">
        <v>18</v>
      </c>
      <c r="BG8" s="36" t="s">
        <v>19</v>
      </c>
    </row>
    <row r="9" spans="1:61" ht="12.75">
      <c r="A9" s="40" t="s">
        <v>187</v>
      </c>
      <c r="B9" s="39"/>
      <c r="C9" s="40" t="s">
        <v>115</v>
      </c>
      <c r="D9" s="40">
        <f>SUM(D10,D60)</f>
        <v>931271.03</v>
      </c>
      <c r="E9" s="40">
        <f aca="true" t="shared" si="0" ref="E9:S9">SUM(E10,E60)</f>
        <v>121664.29509999999</v>
      </c>
      <c r="F9" s="40">
        <f t="shared" si="0"/>
        <v>121664.31509999999</v>
      </c>
      <c r="G9" s="40">
        <f t="shared" si="0"/>
        <v>931271.03</v>
      </c>
      <c r="H9" s="40">
        <f t="shared" si="0"/>
        <v>311044.32194000005</v>
      </c>
      <c r="I9" s="40">
        <f t="shared" si="0"/>
        <v>145551.77730000002</v>
      </c>
      <c r="J9" s="40">
        <f t="shared" si="0"/>
        <v>270138.51682</v>
      </c>
      <c r="K9" s="40">
        <f t="shared" si="0"/>
        <v>34214.29883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>SUM(T10,T60)</f>
        <v>760948.9148899999</v>
      </c>
      <c r="U9" s="40">
        <f aca="true" t="shared" si="1" ref="U9:AF9">SUM(U10,U60)</f>
        <v>30011.555490000002</v>
      </c>
      <c r="V9" s="40">
        <f t="shared" si="1"/>
        <v>353216.16677999997</v>
      </c>
      <c r="W9" s="40">
        <f t="shared" si="1"/>
        <v>305619.46551999997</v>
      </c>
      <c r="X9" s="40">
        <f t="shared" si="1"/>
        <v>53588.151959999996</v>
      </c>
      <c r="Y9" s="40">
        <f t="shared" si="1"/>
        <v>0</v>
      </c>
      <c r="Z9" s="40">
        <f t="shared" si="1"/>
        <v>0</v>
      </c>
      <c r="AA9" s="40">
        <f t="shared" si="1"/>
        <v>0</v>
      </c>
      <c r="AB9" s="40">
        <f t="shared" si="1"/>
        <v>0</v>
      </c>
      <c r="AC9" s="40">
        <f t="shared" si="1"/>
        <v>0</v>
      </c>
      <c r="AD9" s="40">
        <f t="shared" si="1"/>
        <v>0</v>
      </c>
      <c r="AE9" s="40">
        <f t="shared" si="1"/>
        <v>0</v>
      </c>
      <c r="AF9" s="40">
        <f t="shared" si="1"/>
        <v>0</v>
      </c>
      <c r="AG9" s="40">
        <f>SUM(AG10,AG60)</f>
        <v>742435.3397499999</v>
      </c>
      <c r="AH9" s="40">
        <f aca="true" t="shared" si="2" ref="AH9:AS9">SUM(AH10,AH60)</f>
        <v>5513.111440000001</v>
      </c>
      <c r="AI9" s="40">
        <f t="shared" si="2"/>
        <v>30445.185950000003</v>
      </c>
      <c r="AJ9" s="40">
        <f t="shared" si="2"/>
        <v>111383.66584</v>
      </c>
      <c r="AK9" s="40">
        <f t="shared" si="2"/>
        <v>62074.89889</v>
      </c>
      <c r="AL9" s="40">
        <f t="shared" si="2"/>
        <v>0</v>
      </c>
      <c r="AM9" s="40">
        <f t="shared" si="2"/>
        <v>0</v>
      </c>
      <c r="AN9" s="40">
        <f t="shared" si="2"/>
        <v>0</v>
      </c>
      <c r="AO9" s="40">
        <f t="shared" si="2"/>
        <v>0</v>
      </c>
      <c r="AP9" s="40">
        <f t="shared" si="2"/>
        <v>0</v>
      </c>
      <c r="AQ9" s="40">
        <f t="shared" si="2"/>
        <v>0</v>
      </c>
      <c r="AR9" s="40">
        <f t="shared" si="2"/>
        <v>0</v>
      </c>
      <c r="AS9" s="40">
        <f t="shared" si="2"/>
        <v>0</v>
      </c>
      <c r="AT9" s="40">
        <f>SUM(AT10,AT60)</f>
        <v>209416.86212</v>
      </c>
      <c r="AU9" s="40">
        <f aca="true" t="shared" si="3" ref="AU9:BF9">SUM(AU10,AU60)</f>
        <v>5513.111440000001</v>
      </c>
      <c r="AV9" s="40">
        <f t="shared" si="3"/>
        <v>30445.185950000003</v>
      </c>
      <c r="AW9" s="40">
        <f t="shared" si="3"/>
        <v>111383.66584</v>
      </c>
      <c r="AX9" s="40">
        <f t="shared" si="3"/>
        <v>62074.89889</v>
      </c>
      <c r="AY9" s="40">
        <f t="shared" si="3"/>
        <v>0</v>
      </c>
      <c r="AZ9" s="40">
        <f t="shared" si="3"/>
        <v>0</v>
      </c>
      <c r="BA9" s="40">
        <f t="shared" si="3"/>
        <v>0</v>
      </c>
      <c r="BB9" s="40">
        <f t="shared" si="3"/>
        <v>0</v>
      </c>
      <c r="BC9" s="40">
        <f t="shared" si="3"/>
        <v>0</v>
      </c>
      <c r="BD9" s="40">
        <f t="shared" si="3"/>
        <v>0</v>
      </c>
      <c r="BE9" s="40">
        <f t="shared" si="3"/>
        <v>0</v>
      </c>
      <c r="BF9" s="40">
        <f t="shared" si="3"/>
        <v>0</v>
      </c>
      <c r="BG9" s="40">
        <f>SUM(BG10,BG60)</f>
        <v>209416.86212</v>
      </c>
      <c r="BH9" s="38"/>
      <c r="BI9" s="38"/>
    </row>
    <row r="10" spans="1:61" s="35" customFormat="1" ht="12.75">
      <c r="A10" s="42" t="s">
        <v>188</v>
      </c>
      <c r="B10" s="41"/>
      <c r="C10" s="42" t="s">
        <v>116</v>
      </c>
      <c r="D10" s="42">
        <f>+D11+D18</f>
        <v>840281.03</v>
      </c>
      <c r="E10" s="42">
        <f aca="true" t="shared" si="4" ref="E10:S10">+E11+E18</f>
        <v>121664.29509999999</v>
      </c>
      <c r="F10" s="42">
        <f t="shared" si="4"/>
        <v>121664.31509999999</v>
      </c>
      <c r="G10" s="42">
        <f t="shared" si="4"/>
        <v>840281.03</v>
      </c>
      <c r="H10" s="42">
        <f t="shared" si="4"/>
        <v>311044.32194000005</v>
      </c>
      <c r="I10" s="42">
        <f t="shared" si="4"/>
        <v>145551.77730000002</v>
      </c>
      <c r="J10" s="42">
        <f t="shared" si="4"/>
        <v>270138.51682</v>
      </c>
      <c r="K10" s="42">
        <f t="shared" si="4"/>
        <v>34214.29883</v>
      </c>
      <c r="L10" s="42">
        <f t="shared" si="4"/>
        <v>0</v>
      </c>
      <c r="M10" s="42">
        <f t="shared" si="4"/>
        <v>0</v>
      </c>
      <c r="N10" s="42">
        <f t="shared" si="4"/>
        <v>0</v>
      </c>
      <c r="O10" s="42">
        <f t="shared" si="4"/>
        <v>0</v>
      </c>
      <c r="P10" s="42">
        <f t="shared" si="4"/>
        <v>0</v>
      </c>
      <c r="Q10" s="42">
        <f t="shared" si="4"/>
        <v>0</v>
      </c>
      <c r="R10" s="42">
        <f t="shared" si="4"/>
        <v>0</v>
      </c>
      <c r="S10" s="42">
        <f t="shared" si="4"/>
        <v>0</v>
      </c>
      <c r="T10" s="42">
        <f>+T11+T18</f>
        <v>760948.9148899999</v>
      </c>
      <c r="U10" s="42">
        <f aca="true" t="shared" si="5" ref="U10:AF10">+U11+U18</f>
        <v>30011.555490000002</v>
      </c>
      <c r="V10" s="42">
        <f t="shared" si="5"/>
        <v>353216.16677999997</v>
      </c>
      <c r="W10" s="42">
        <f t="shared" si="5"/>
        <v>305619.46551999997</v>
      </c>
      <c r="X10" s="42">
        <f t="shared" si="5"/>
        <v>53588.151959999996</v>
      </c>
      <c r="Y10" s="42">
        <f t="shared" si="5"/>
        <v>0</v>
      </c>
      <c r="Z10" s="42">
        <f t="shared" si="5"/>
        <v>0</v>
      </c>
      <c r="AA10" s="42">
        <f t="shared" si="5"/>
        <v>0</v>
      </c>
      <c r="AB10" s="42">
        <f t="shared" si="5"/>
        <v>0</v>
      </c>
      <c r="AC10" s="42">
        <f t="shared" si="5"/>
        <v>0</v>
      </c>
      <c r="AD10" s="42">
        <f t="shared" si="5"/>
        <v>0</v>
      </c>
      <c r="AE10" s="42">
        <f t="shared" si="5"/>
        <v>0</v>
      </c>
      <c r="AF10" s="42">
        <f t="shared" si="5"/>
        <v>0</v>
      </c>
      <c r="AG10" s="42">
        <f>+AG11+AG18</f>
        <v>742435.3397499999</v>
      </c>
      <c r="AH10" s="42">
        <f aca="true" t="shared" si="6" ref="AH10:AS10">+AH11+AH18</f>
        <v>5513.111440000001</v>
      </c>
      <c r="AI10" s="42">
        <f t="shared" si="6"/>
        <v>30445.185950000003</v>
      </c>
      <c r="AJ10" s="42">
        <f t="shared" si="6"/>
        <v>111383.66584</v>
      </c>
      <c r="AK10" s="42">
        <f t="shared" si="6"/>
        <v>62074.89889</v>
      </c>
      <c r="AL10" s="42">
        <f t="shared" si="6"/>
        <v>0</v>
      </c>
      <c r="AM10" s="42">
        <f t="shared" si="6"/>
        <v>0</v>
      </c>
      <c r="AN10" s="42">
        <f t="shared" si="6"/>
        <v>0</v>
      </c>
      <c r="AO10" s="42">
        <f t="shared" si="6"/>
        <v>0</v>
      </c>
      <c r="AP10" s="42">
        <f t="shared" si="6"/>
        <v>0</v>
      </c>
      <c r="AQ10" s="42">
        <f t="shared" si="6"/>
        <v>0</v>
      </c>
      <c r="AR10" s="42">
        <f t="shared" si="6"/>
        <v>0</v>
      </c>
      <c r="AS10" s="42">
        <f t="shared" si="6"/>
        <v>0</v>
      </c>
      <c r="AT10" s="42">
        <f>+AT11+AT18</f>
        <v>209416.86212</v>
      </c>
      <c r="AU10" s="42">
        <f aca="true" t="shared" si="7" ref="AU10:BF10">+AU11+AU18</f>
        <v>5513.111440000001</v>
      </c>
      <c r="AV10" s="42">
        <f t="shared" si="7"/>
        <v>30445.185950000003</v>
      </c>
      <c r="AW10" s="42">
        <f t="shared" si="7"/>
        <v>111383.66584</v>
      </c>
      <c r="AX10" s="42">
        <f t="shared" si="7"/>
        <v>62074.89889</v>
      </c>
      <c r="AY10" s="42">
        <f t="shared" si="7"/>
        <v>0</v>
      </c>
      <c r="AZ10" s="42">
        <f t="shared" si="7"/>
        <v>0</v>
      </c>
      <c r="BA10" s="42">
        <f t="shared" si="7"/>
        <v>0</v>
      </c>
      <c r="BB10" s="42">
        <f t="shared" si="7"/>
        <v>0</v>
      </c>
      <c r="BC10" s="42">
        <f t="shared" si="7"/>
        <v>0</v>
      </c>
      <c r="BD10" s="42">
        <f t="shared" si="7"/>
        <v>0</v>
      </c>
      <c r="BE10" s="42">
        <f t="shared" si="7"/>
        <v>0</v>
      </c>
      <c r="BF10" s="42">
        <f t="shared" si="7"/>
        <v>0</v>
      </c>
      <c r="BG10" s="42">
        <f>+BG11+BG18</f>
        <v>209416.86212</v>
      </c>
      <c r="BH10" s="38"/>
      <c r="BI10" s="38"/>
    </row>
    <row r="11" spans="1:61" s="45" customFormat="1" ht="11.25">
      <c r="A11" s="43" t="s">
        <v>117</v>
      </c>
      <c r="B11" s="44">
        <v>20</v>
      </c>
      <c r="C11" s="43" t="s">
        <v>118</v>
      </c>
      <c r="D11" s="43">
        <f>+D12+D16</f>
        <v>160000</v>
      </c>
      <c r="E11" s="43">
        <f aca="true" t="shared" si="8" ref="E11:S11">+E12+E16</f>
        <v>6336.7321</v>
      </c>
      <c r="F11" s="43">
        <f t="shared" si="8"/>
        <v>6336.752100000001</v>
      </c>
      <c r="G11" s="43">
        <f t="shared" si="8"/>
        <v>160000</v>
      </c>
      <c r="H11" s="43">
        <f t="shared" si="8"/>
        <v>11936.814519999998</v>
      </c>
      <c r="I11" s="43">
        <f t="shared" si="8"/>
        <v>30421.816580000002</v>
      </c>
      <c r="J11" s="43">
        <f t="shared" si="8"/>
        <v>88982.304</v>
      </c>
      <c r="K11" s="43">
        <f t="shared" si="8"/>
        <v>25884.65041</v>
      </c>
      <c r="L11" s="43">
        <f t="shared" si="8"/>
        <v>0</v>
      </c>
      <c r="M11" s="43">
        <f t="shared" si="8"/>
        <v>0</v>
      </c>
      <c r="N11" s="43">
        <f t="shared" si="8"/>
        <v>0</v>
      </c>
      <c r="O11" s="43">
        <f t="shared" si="8"/>
        <v>0</v>
      </c>
      <c r="P11" s="43">
        <f t="shared" si="8"/>
        <v>0</v>
      </c>
      <c r="Q11" s="43">
        <f t="shared" si="8"/>
        <v>0</v>
      </c>
      <c r="R11" s="43">
        <f t="shared" si="8"/>
        <v>0</v>
      </c>
      <c r="S11" s="43">
        <f t="shared" si="8"/>
        <v>0</v>
      </c>
      <c r="T11" s="43">
        <f>+T12+T16</f>
        <v>157225.58551000003</v>
      </c>
      <c r="U11" s="43">
        <f aca="true" t="shared" si="9" ref="U11:AF11">+U12+U16</f>
        <v>5964.6587</v>
      </c>
      <c r="V11" s="43">
        <f t="shared" si="9"/>
        <v>26448.224940000004</v>
      </c>
      <c r="W11" s="43">
        <f t="shared" si="9"/>
        <v>91477.22522000001</v>
      </c>
      <c r="X11" s="43">
        <f t="shared" si="9"/>
        <v>31678.730869999996</v>
      </c>
      <c r="Y11" s="43">
        <f t="shared" si="9"/>
        <v>0</v>
      </c>
      <c r="Z11" s="43">
        <f t="shared" si="9"/>
        <v>0</v>
      </c>
      <c r="AA11" s="43">
        <f t="shared" si="9"/>
        <v>0</v>
      </c>
      <c r="AB11" s="43">
        <f t="shared" si="9"/>
        <v>0</v>
      </c>
      <c r="AC11" s="43">
        <f t="shared" si="9"/>
        <v>0</v>
      </c>
      <c r="AD11" s="43">
        <f t="shared" si="9"/>
        <v>0</v>
      </c>
      <c r="AE11" s="43">
        <f t="shared" si="9"/>
        <v>0</v>
      </c>
      <c r="AF11" s="43">
        <f t="shared" si="9"/>
        <v>0</v>
      </c>
      <c r="AG11" s="43">
        <f>+AG12+AG16</f>
        <v>155568.83973000004</v>
      </c>
      <c r="AH11" s="43">
        <f aca="true" t="shared" si="10" ref="AH11:AS11">+AH12+AH16</f>
        <v>5513.111440000001</v>
      </c>
      <c r="AI11" s="43">
        <f t="shared" si="10"/>
        <v>26386.076940000003</v>
      </c>
      <c r="AJ11" s="43">
        <f t="shared" si="10"/>
        <v>91539.37322000001</v>
      </c>
      <c r="AK11" s="43">
        <f t="shared" si="10"/>
        <v>31998.444</v>
      </c>
      <c r="AL11" s="43">
        <f t="shared" si="10"/>
        <v>0</v>
      </c>
      <c r="AM11" s="43">
        <f t="shared" si="10"/>
        <v>0</v>
      </c>
      <c r="AN11" s="43">
        <f t="shared" si="10"/>
        <v>0</v>
      </c>
      <c r="AO11" s="43">
        <f t="shared" si="10"/>
        <v>0</v>
      </c>
      <c r="AP11" s="43">
        <f t="shared" si="10"/>
        <v>0</v>
      </c>
      <c r="AQ11" s="43">
        <f t="shared" si="10"/>
        <v>0</v>
      </c>
      <c r="AR11" s="43">
        <f t="shared" si="10"/>
        <v>0</v>
      </c>
      <c r="AS11" s="43">
        <f t="shared" si="10"/>
        <v>0</v>
      </c>
      <c r="AT11" s="43">
        <f>+AT12+AT16</f>
        <v>155437.0056</v>
      </c>
      <c r="AU11" s="43">
        <f aca="true" t="shared" si="11" ref="AU11:BF11">+AU12+AU16</f>
        <v>5513.111440000001</v>
      </c>
      <c r="AV11" s="43">
        <f t="shared" si="11"/>
        <v>26386.076940000003</v>
      </c>
      <c r="AW11" s="43">
        <f t="shared" si="11"/>
        <v>91539.37322000001</v>
      </c>
      <c r="AX11" s="43">
        <f t="shared" si="11"/>
        <v>31998.444</v>
      </c>
      <c r="AY11" s="43">
        <f t="shared" si="11"/>
        <v>0</v>
      </c>
      <c r="AZ11" s="43">
        <f t="shared" si="11"/>
        <v>0</v>
      </c>
      <c r="BA11" s="43">
        <f t="shared" si="11"/>
        <v>0</v>
      </c>
      <c r="BB11" s="43">
        <f t="shared" si="11"/>
        <v>0</v>
      </c>
      <c r="BC11" s="43">
        <f t="shared" si="11"/>
        <v>0</v>
      </c>
      <c r="BD11" s="43">
        <f t="shared" si="11"/>
        <v>0</v>
      </c>
      <c r="BE11" s="43">
        <f t="shared" si="11"/>
        <v>0</v>
      </c>
      <c r="BF11" s="43">
        <f t="shared" si="11"/>
        <v>0</v>
      </c>
      <c r="BG11" s="43">
        <f>+BG12+BG16</f>
        <v>155437.0056</v>
      </c>
      <c r="BH11" s="38"/>
      <c r="BI11" s="38"/>
    </row>
    <row r="12" spans="1:61" s="45" customFormat="1" ht="11.25">
      <c r="A12" s="43" t="s">
        <v>177</v>
      </c>
      <c r="B12" s="44" t="s">
        <v>120</v>
      </c>
      <c r="C12" s="43" t="s">
        <v>178</v>
      </c>
      <c r="D12" s="43">
        <f>SUM(D13:D15)</f>
        <v>160000</v>
      </c>
      <c r="E12" s="43">
        <f aca="true" t="shared" si="12" ref="E12:S12">SUM(E13:E15)</f>
        <v>5945.1721</v>
      </c>
      <c r="F12" s="43">
        <f t="shared" si="12"/>
        <v>6336.752100000001</v>
      </c>
      <c r="G12" s="43">
        <f t="shared" si="12"/>
        <v>159608.44</v>
      </c>
      <c r="H12" s="43">
        <f t="shared" si="12"/>
        <v>11936.814519999998</v>
      </c>
      <c r="I12" s="43">
        <f t="shared" si="12"/>
        <v>30421.816580000002</v>
      </c>
      <c r="J12" s="43">
        <f t="shared" si="12"/>
        <v>88982.304</v>
      </c>
      <c r="K12" s="43">
        <f t="shared" si="12"/>
        <v>25884.65041</v>
      </c>
      <c r="L12" s="43">
        <f t="shared" si="12"/>
        <v>0</v>
      </c>
      <c r="M12" s="43">
        <f t="shared" si="12"/>
        <v>0</v>
      </c>
      <c r="N12" s="43">
        <f t="shared" si="12"/>
        <v>0</v>
      </c>
      <c r="O12" s="43">
        <f t="shared" si="12"/>
        <v>0</v>
      </c>
      <c r="P12" s="43">
        <f t="shared" si="12"/>
        <v>0</v>
      </c>
      <c r="Q12" s="43">
        <f t="shared" si="12"/>
        <v>0</v>
      </c>
      <c r="R12" s="43">
        <f t="shared" si="12"/>
        <v>0</v>
      </c>
      <c r="S12" s="43">
        <f t="shared" si="12"/>
        <v>0</v>
      </c>
      <c r="T12" s="43">
        <f>SUM(T13:T15)</f>
        <v>157225.58551000003</v>
      </c>
      <c r="U12" s="43">
        <f aca="true" t="shared" si="13" ref="U12:AF12">SUM(U13:U15)</f>
        <v>5964.6587</v>
      </c>
      <c r="V12" s="43">
        <f t="shared" si="13"/>
        <v>26448.224940000004</v>
      </c>
      <c r="W12" s="43">
        <f t="shared" si="13"/>
        <v>91477.22522000001</v>
      </c>
      <c r="X12" s="43">
        <f t="shared" si="13"/>
        <v>31678.730869999996</v>
      </c>
      <c r="Y12" s="43">
        <f t="shared" si="13"/>
        <v>0</v>
      </c>
      <c r="Z12" s="43">
        <f t="shared" si="13"/>
        <v>0</v>
      </c>
      <c r="AA12" s="43">
        <f t="shared" si="13"/>
        <v>0</v>
      </c>
      <c r="AB12" s="43">
        <f t="shared" si="13"/>
        <v>0</v>
      </c>
      <c r="AC12" s="43">
        <f t="shared" si="13"/>
        <v>0</v>
      </c>
      <c r="AD12" s="43">
        <f t="shared" si="13"/>
        <v>0</v>
      </c>
      <c r="AE12" s="43">
        <f t="shared" si="13"/>
        <v>0</v>
      </c>
      <c r="AF12" s="43">
        <f t="shared" si="13"/>
        <v>0</v>
      </c>
      <c r="AG12" s="43">
        <f>SUM(AG13:AG15)</f>
        <v>155568.83973000004</v>
      </c>
      <c r="AH12" s="43">
        <f aca="true" t="shared" si="14" ref="AH12:AS12">SUM(AH13:AH15)</f>
        <v>5513.111440000001</v>
      </c>
      <c r="AI12" s="43">
        <f t="shared" si="14"/>
        <v>26386.076940000003</v>
      </c>
      <c r="AJ12" s="43">
        <f t="shared" si="14"/>
        <v>91539.37322000001</v>
      </c>
      <c r="AK12" s="43">
        <f t="shared" si="14"/>
        <v>31998.444</v>
      </c>
      <c r="AL12" s="43">
        <f t="shared" si="14"/>
        <v>0</v>
      </c>
      <c r="AM12" s="43">
        <f t="shared" si="14"/>
        <v>0</v>
      </c>
      <c r="AN12" s="43">
        <f t="shared" si="14"/>
        <v>0</v>
      </c>
      <c r="AO12" s="43">
        <f t="shared" si="14"/>
        <v>0</v>
      </c>
      <c r="AP12" s="43">
        <f t="shared" si="14"/>
        <v>0</v>
      </c>
      <c r="AQ12" s="43">
        <f t="shared" si="14"/>
        <v>0</v>
      </c>
      <c r="AR12" s="43">
        <f t="shared" si="14"/>
        <v>0</v>
      </c>
      <c r="AS12" s="43">
        <f t="shared" si="14"/>
        <v>0</v>
      </c>
      <c r="AT12" s="43">
        <f>SUM(AT13:AT15)</f>
        <v>155437.0056</v>
      </c>
      <c r="AU12" s="43">
        <f aca="true" t="shared" si="15" ref="AU12:BF12">SUM(AU13:AU15)</f>
        <v>5513.111440000001</v>
      </c>
      <c r="AV12" s="43">
        <f t="shared" si="15"/>
        <v>26386.076940000003</v>
      </c>
      <c r="AW12" s="43">
        <f t="shared" si="15"/>
        <v>91539.37322000001</v>
      </c>
      <c r="AX12" s="43">
        <f t="shared" si="15"/>
        <v>31998.444</v>
      </c>
      <c r="AY12" s="43">
        <f t="shared" si="15"/>
        <v>0</v>
      </c>
      <c r="AZ12" s="43">
        <f t="shared" si="15"/>
        <v>0</v>
      </c>
      <c r="BA12" s="43">
        <f t="shared" si="15"/>
        <v>0</v>
      </c>
      <c r="BB12" s="43">
        <f t="shared" si="15"/>
        <v>0</v>
      </c>
      <c r="BC12" s="43">
        <f t="shared" si="15"/>
        <v>0</v>
      </c>
      <c r="BD12" s="43">
        <f t="shared" si="15"/>
        <v>0</v>
      </c>
      <c r="BE12" s="43">
        <f t="shared" si="15"/>
        <v>0</v>
      </c>
      <c r="BF12" s="43">
        <f t="shared" si="15"/>
        <v>0</v>
      </c>
      <c r="BG12" s="74">
        <f>SUM(BG13:BG15)</f>
        <v>155437.0056</v>
      </c>
      <c r="BH12" s="38"/>
      <c r="BI12" s="38"/>
    </row>
    <row r="13" spans="1:59" s="38" customFormat="1" ht="11.25">
      <c r="A13" s="46" t="s">
        <v>119</v>
      </c>
      <c r="B13" s="47" t="s">
        <v>120</v>
      </c>
      <c r="C13" s="48" t="s">
        <v>121</v>
      </c>
      <c r="D13" s="46">
        <f>+'[2]Informe_Fondane'!D13</f>
        <v>1580</v>
      </c>
      <c r="E13" s="46">
        <f>+'[2]Informe_Fondane'!E13</f>
        <v>345.376</v>
      </c>
      <c r="F13" s="46">
        <f>+'[2]Informe_Fondane'!F13</f>
        <v>938</v>
      </c>
      <c r="G13" s="46">
        <f>+'[2]Informe_Fondane'!G13</f>
        <v>987.376</v>
      </c>
      <c r="H13" s="46">
        <f>+'[2]Informe_Fondane'!H13</f>
        <v>3.71342</v>
      </c>
      <c r="I13" s="46">
        <f>+'[2]Informe_Fondane'!I13</f>
        <v>60.50558</v>
      </c>
      <c r="J13" s="46">
        <f>+'[2]Informe_Fondane'!J13</f>
        <v>0</v>
      </c>
      <c r="K13" s="46">
        <f>+'[2]Informe_Fondane'!K13</f>
        <v>-0.61603</v>
      </c>
      <c r="L13" s="46">
        <f>+'[2]Informe_Fondane'!L13</f>
        <v>0</v>
      </c>
      <c r="M13" s="46">
        <f>+'[2]Informe_Fondane'!M13</f>
        <v>0</v>
      </c>
      <c r="N13" s="46">
        <f>+'[2]Informe_Fondane'!N13</f>
        <v>0</v>
      </c>
      <c r="O13" s="46">
        <f>+'[2]Informe_Fondane'!O13</f>
        <v>0</v>
      </c>
      <c r="P13" s="46">
        <f>+'[2]Informe_Fondane'!P13</f>
        <v>0</v>
      </c>
      <c r="Q13" s="46">
        <f>+'[2]Informe_Fondane'!Q13</f>
        <v>0</v>
      </c>
      <c r="R13" s="46">
        <f>+'[2]Informe_Fondane'!R13</f>
        <v>0</v>
      </c>
      <c r="S13" s="46">
        <f>+'[2]Informe_Fondane'!S13</f>
        <v>0</v>
      </c>
      <c r="T13" s="46">
        <f aca="true" t="shared" si="16" ref="T13:T49">SUM(H13:S13)</f>
        <v>63.602970000000006</v>
      </c>
      <c r="U13" s="46">
        <f>+'[2]Informe_Fondane'!U13</f>
        <v>2</v>
      </c>
      <c r="V13" s="46">
        <f>+'[2]Informe_Fondane'!V13</f>
        <v>62.148</v>
      </c>
      <c r="W13" s="46">
        <f>+'[2]Informe_Fondane'!W13</f>
        <v>0</v>
      </c>
      <c r="X13" s="46">
        <f>+'[2]Informe_Fondane'!X13</f>
        <v>-0.61603</v>
      </c>
      <c r="Y13" s="46">
        <f>+'[2]Informe_Fondane'!Y13</f>
        <v>0</v>
      </c>
      <c r="Z13" s="46">
        <f>+'[2]Informe_Fondane'!Z13</f>
        <v>0</v>
      </c>
      <c r="AA13" s="46">
        <f>+'[2]Informe_Fondane'!AA13</f>
        <v>0</v>
      </c>
      <c r="AB13" s="46">
        <f>+'[2]Informe_Fondane'!AB13</f>
        <v>0</v>
      </c>
      <c r="AC13" s="46">
        <f>+'[2]Informe_Fondane'!AC13</f>
        <v>0</v>
      </c>
      <c r="AD13" s="46">
        <f>+'[2]Informe_Fondane'!AD13</f>
        <v>0</v>
      </c>
      <c r="AE13" s="46">
        <f>+'[2]Informe_Fondane'!AE13</f>
        <v>0</v>
      </c>
      <c r="AF13" s="46">
        <f>+'[2]Informe_Fondane'!AF13</f>
        <v>0</v>
      </c>
      <c r="AG13" s="46">
        <f>SUM(U13:AF13)</f>
        <v>63.531969999999994</v>
      </c>
      <c r="AH13" s="46">
        <f>+'[2]Informe_Fondane'!AH13</f>
        <v>0</v>
      </c>
      <c r="AI13" s="46">
        <f>+'[2]Informe_Fondane'!AI13</f>
        <v>0</v>
      </c>
      <c r="AJ13" s="46">
        <f>+'[2]Informe_Fondane'!AJ13</f>
        <v>62.148</v>
      </c>
      <c r="AK13" s="46">
        <f>+'[2]Informe_Fondane'!AK13</f>
        <v>0</v>
      </c>
      <c r="AL13" s="46">
        <f>+'[2]Informe_Fondane'!AL13</f>
        <v>0</v>
      </c>
      <c r="AM13" s="46">
        <f>+'[2]Informe_Fondane'!AM13</f>
        <v>0</v>
      </c>
      <c r="AN13" s="46">
        <f>+'[2]Informe_Fondane'!AN13</f>
        <v>0</v>
      </c>
      <c r="AO13" s="46">
        <f>+'[2]Informe_Fondane'!AO13</f>
        <v>0</v>
      </c>
      <c r="AP13" s="46">
        <f>+'[2]Informe_Fondane'!AP13</f>
        <v>0</v>
      </c>
      <c r="AQ13" s="46">
        <f>+'[2]Informe_Fondane'!AQ13</f>
        <v>0</v>
      </c>
      <c r="AR13" s="46">
        <f>+'[2]Informe_Fondane'!AR13</f>
        <v>0</v>
      </c>
      <c r="AS13" s="46">
        <f>+'[2]Informe_Fondane'!AS13</f>
        <v>0</v>
      </c>
      <c r="AT13" s="46">
        <f>SUM(AH13:AS13)</f>
        <v>62.148</v>
      </c>
      <c r="AU13" s="46">
        <f>+'[2]Informe_Fondane'!AU13</f>
        <v>0</v>
      </c>
      <c r="AV13" s="46">
        <f>+'[2]Informe_Fondane'!AV13</f>
        <v>0</v>
      </c>
      <c r="AW13" s="46">
        <f>+'[2]Informe_Fondane'!AW13</f>
        <v>62.148</v>
      </c>
      <c r="AX13" s="46">
        <f>+'[2]Informe_Fondane'!AX13</f>
        <v>0</v>
      </c>
      <c r="AY13" s="46">
        <f>+'[2]Informe_Fondane'!AY13</f>
        <v>0</v>
      </c>
      <c r="AZ13" s="46">
        <f>+'[2]Informe_Fondane'!AZ13</f>
        <v>0</v>
      </c>
      <c r="BA13" s="46">
        <f>+'[2]Informe_Fondane'!BA13</f>
        <v>0</v>
      </c>
      <c r="BB13" s="46">
        <f>+'[2]Informe_Fondane'!BB13</f>
        <v>0</v>
      </c>
      <c r="BC13" s="46">
        <f>+'[2]Informe_Fondane'!BC13</f>
        <v>0</v>
      </c>
      <c r="BD13" s="46">
        <f>+'[2]Informe_Fondane'!BD13</f>
        <v>0</v>
      </c>
      <c r="BE13" s="46">
        <f>+'[2]Informe_Fondane'!BE13</f>
        <v>0</v>
      </c>
      <c r="BF13" s="46">
        <f>+'[2]Informe_Fondane'!BF13</f>
        <v>0</v>
      </c>
      <c r="BG13" s="73">
        <f>SUM(AU13:BF13)</f>
        <v>62.148</v>
      </c>
    </row>
    <row r="14" spans="1:59" s="38" customFormat="1" ht="11.25">
      <c r="A14" s="49" t="s">
        <v>122</v>
      </c>
      <c r="B14" s="50" t="s">
        <v>120</v>
      </c>
      <c r="C14" s="51" t="s">
        <v>123</v>
      </c>
      <c r="D14" s="49">
        <f>+'[2]Informe_Fondane'!D14</f>
        <v>145920</v>
      </c>
      <c r="E14" s="49">
        <f>+'[2]Informe_Fondane'!E14</f>
        <v>5549.1851</v>
      </c>
      <c r="F14" s="49">
        <f>+'[2]Informe_Fondane'!F14</f>
        <v>345.376</v>
      </c>
      <c r="G14" s="49">
        <f>+'[2]Informe_Fondane'!G14</f>
        <v>151123.8291</v>
      </c>
      <c r="H14" s="49">
        <f>+'[2]Informe_Fondane'!H14</f>
        <v>11523.866199999999</v>
      </c>
      <c r="I14" s="49">
        <f>+'[2]Informe_Fondane'!I14</f>
        <v>28455.167</v>
      </c>
      <c r="J14" s="49">
        <f>+'[2]Informe_Fondane'!J14</f>
        <v>84019.304</v>
      </c>
      <c r="K14" s="49">
        <f>+'[2]Informe_Fondane'!K14</f>
        <v>26115.11407</v>
      </c>
      <c r="L14" s="49">
        <f>+'[2]Informe_Fondane'!L14</f>
        <v>0</v>
      </c>
      <c r="M14" s="49">
        <f>+'[2]Informe_Fondane'!M14</f>
        <v>0</v>
      </c>
      <c r="N14" s="49">
        <f>+'[2]Informe_Fondane'!N14</f>
        <v>0</v>
      </c>
      <c r="O14" s="49">
        <f>+'[2]Informe_Fondane'!O14</f>
        <v>0</v>
      </c>
      <c r="P14" s="49">
        <f>+'[2]Informe_Fondane'!P14</f>
        <v>0</v>
      </c>
      <c r="Q14" s="49">
        <f>+'[2]Informe_Fondane'!Q14</f>
        <v>0</v>
      </c>
      <c r="R14" s="49">
        <f>+'[2]Informe_Fondane'!R14</f>
        <v>0</v>
      </c>
      <c r="S14" s="49">
        <f>+'[2]Informe_Fondane'!S14</f>
        <v>0</v>
      </c>
      <c r="T14" s="49">
        <f t="shared" si="16"/>
        <v>150113.45127000002</v>
      </c>
      <c r="U14" s="49">
        <f>+'[2]Informe_Fondane'!U14</f>
        <v>5873.9267</v>
      </c>
      <c r="V14" s="49">
        <f>+'[2]Informe_Fondane'!V14</f>
        <v>26371.50094</v>
      </c>
      <c r="W14" s="49">
        <f>+'[2]Informe_Fondane'!W14</f>
        <v>86168.793</v>
      </c>
      <c r="X14" s="49">
        <f>+'[2]Informe_Fondane'!X14</f>
        <v>31699.23063</v>
      </c>
      <c r="Y14" s="49">
        <f>+'[2]Informe_Fondane'!Y14</f>
        <v>0</v>
      </c>
      <c r="Z14" s="49">
        <f>+'[2]Informe_Fondane'!Z14</f>
        <v>0</v>
      </c>
      <c r="AA14" s="49">
        <f>+'[2]Informe_Fondane'!AA14</f>
        <v>0</v>
      </c>
      <c r="AB14" s="49">
        <f>+'[2]Informe_Fondane'!AB14</f>
        <v>0</v>
      </c>
      <c r="AC14" s="49">
        <f>+'[2]Informe_Fondane'!AC14</f>
        <v>0</v>
      </c>
      <c r="AD14" s="49">
        <f>+'[2]Informe_Fondane'!AD14</f>
        <v>0</v>
      </c>
      <c r="AE14" s="49">
        <f>+'[2]Informe_Fondane'!AE14</f>
        <v>0</v>
      </c>
      <c r="AF14" s="49">
        <f>+'[2]Informe_Fondane'!AF14</f>
        <v>0</v>
      </c>
      <c r="AG14" s="49">
        <f aca="true" t="shared" si="17" ref="AG14:AG49">SUM(U14:AF14)</f>
        <v>150113.45127000002</v>
      </c>
      <c r="AH14" s="49">
        <f>+'[2]Informe_Fondane'!AH14</f>
        <v>5464.379440000001</v>
      </c>
      <c r="AI14" s="49">
        <f>+'[2]Informe_Fondane'!AI14</f>
        <v>26371.50094</v>
      </c>
      <c r="AJ14" s="49">
        <f>+'[2]Informe_Fondane'!AJ14</f>
        <v>86168.793</v>
      </c>
      <c r="AK14" s="49">
        <f>+'[2]Informe_Fondane'!AK14</f>
        <v>31978.408</v>
      </c>
      <c r="AL14" s="49">
        <f>+'[2]Informe_Fondane'!AL14</f>
        <v>0</v>
      </c>
      <c r="AM14" s="49">
        <f>+'[2]Informe_Fondane'!AM14</f>
        <v>0</v>
      </c>
      <c r="AN14" s="49">
        <f>+'[2]Informe_Fondane'!AN14</f>
        <v>0</v>
      </c>
      <c r="AO14" s="49">
        <f>+'[2]Informe_Fondane'!AO14</f>
        <v>0</v>
      </c>
      <c r="AP14" s="49">
        <f>+'[2]Informe_Fondane'!AP14</f>
        <v>0</v>
      </c>
      <c r="AQ14" s="49">
        <f>+'[2]Informe_Fondane'!AQ14</f>
        <v>0</v>
      </c>
      <c r="AR14" s="49">
        <f>+'[2]Informe_Fondane'!AR14</f>
        <v>0</v>
      </c>
      <c r="AS14" s="49">
        <f>+'[2]Informe_Fondane'!AS14</f>
        <v>0</v>
      </c>
      <c r="AT14" s="49">
        <f aca="true" t="shared" si="18" ref="AT14:AT49">SUM(AH14:AS14)</f>
        <v>149983.08138000002</v>
      </c>
      <c r="AU14" s="49">
        <f>+'[2]Informe_Fondane'!AU14</f>
        <v>5464.379440000001</v>
      </c>
      <c r="AV14" s="49">
        <f>+'[2]Informe_Fondane'!AV14</f>
        <v>26371.50094</v>
      </c>
      <c r="AW14" s="49">
        <f>+'[2]Informe_Fondane'!AW14</f>
        <v>86168.793</v>
      </c>
      <c r="AX14" s="49">
        <f>+'[2]Informe_Fondane'!AX14</f>
        <v>31978.408</v>
      </c>
      <c r="AY14" s="49">
        <f>+'[2]Informe_Fondane'!AY14</f>
        <v>0</v>
      </c>
      <c r="AZ14" s="49">
        <f>+'[2]Informe_Fondane'!AZ14</f>
        <v>0</v>
      </c>
      <c r="BA14" s="49">
        <f>+'[2]Informe_Fondane'!BA14</f>
        <v>0</v>
      </c>
      <c r="BB14" s="49">
        <f>+'[2]Informe_Fondane'!BB14</f>
        <v>0</v>
      </c>
      <c r="BC14" s="49">
        <f>+'[2]Informe_Fondane'!BC14</f>
        <v>0</v>
      </c>
      <c r="BD14" s="49">
        <f>+'[2]Informe_Fondane'!BD14</f>
        <v>0</v>
      </c>
      <c r="BE14" s="49">
        <f>+'[2]Informe_Fondane'!BE14</f>
        <v>0</v>
      </c>
      <c r="BF14" s="49">
        <f>+'[2]Informe_Fondane'!BF14</f>
        <v>0</v>
      </c>
      <c r="BG14" s="49">
        <f>SUM(AU14:BF14)</f>
        <v>149983.08138000002</v>
      </c>
    </row>
    <row r="15" spans="1:59" s="38" customFormat="1" ht="11.25">
      <c r="A15" s="49" t="s">
        <v>124</v>
      </c>
      <c r="B15" s="50" t="s">
        <v>120</v>
      </c>
      <c r="C15" s="51" t="s">
        <v>125</v>
      </c>
      <c r="D15" s="49">
        <f>+'[2]Informe_Fondane'!D15</f>
        <v>12500</v>
      </c>
      <c r="E15" s="49">
        <f>+'[2]Informe_Fondane'!E15</f>
        <v>50.611</v>
      </c>
      <c r="F15" s="49">
        <f>+'[2]Informe_Fondane'!F15</f>
        <v>5053.3761</v>
      </c>
      <c r="G15" s="49">
        <f>+'[2]Informe_Fondane'!G15</f>
        <v>7497.2349</v>
      </c>
      <c r="H15" s="49">
        <f>+'[2]Informe_Fondane'!H15</f>
        <v>409.23490000000004</v>
      </c>
      <c r="I15" s="49">
        <f>+'[2]Informe_Fondane'!I15</f>
        <v>1906.144</v>
      </c>
      <c r="J15" s="49">
        <f>+'[2]Informe_Fondane'!J15</f>
        <v>4963</v>
      </c>
      <c r="K15" s="49">
        <f>+'[2]Informe_Fondane'!K15</f>
        <v>-229.84763</v>
      </c>
      <c r="L15" s="49">
        <f>+'[2]Informe_Fondane'!L15</f>
        <v>0</v>
      </c>
      <c r="M15" s="49">
        <f>+'[2]Informe_Fondane'!M15</f>
        <v>0</v>
      </c>
      <c r="N15" s="49">
        <f>+'[2]Informe_Fondane'!N15</f>
        <v>0</v>
      </c>
      <c r="O15" s="49">
        <f>+'[2]Informe_Fondane'!O15</f>
        <v>0</v>
      </c>
      <c r="P15" s="49">
        <f>+'[2]Informe_Fondane'!P15</f>
        <v>0</v>
      </c>
      <c r="Q15" s="49">
        <f>+'[2]Informe_Fondane'!Q15</f>
        <v>0</v>
      </c>
      <c r="R15" s="49">
        <f>+'[2]Informe_Fondane'!R15</f>
        <v>0</v>
      </c>
      <c r="S15" s="49">
        <f>+'[2]Informe_Fondane'!S15</f>
        <v>0</v>
      </c>
      <c r="T15" s="49">
        <f t="shared" si="16"/>
        <v>7048.5312699999995</v>
      </c>
      <c r="U15" s="49">
        <f>+'[2]Informe_Fondane'!U15</f>
        <v>88.732</v>
      </c>
      <c r="V15" s="49">
        <f>+'[2]Informe_Fondane'!V15</f>
        <v>14.576</v>
      </c>
      <c r="W15" s="49">
        <f>+'[2]Informe_Fondane'!W15</f>
        <v>5308.43222</v>
      </c>
      <c r="X15" s="49">
        <f>+'[2]Informe_Fondane'!X15</f>
        <v>-19.88373</v>
      </c>
      <c r="Y15" s="49">
        <f>+'[2]Informe_Fondane'!Y15</f>
        <v>0</v>
      </c>
      <c r="Z15" s="49">
        <f>+'[2]Informe_Fondane'!Z15</f>
        <v>0</v>
      </c>
      <c r="AA15" s="49">
        <f>+'[2]Informe_Fondane'!AA15</f>
        <v>0</v>
      </c>
      <c r="AB15" s="49">
        <f>+'[2]Informe_Fondane'!AB15</f>
        <v>0</v>
      </c>
      <c r="AC15" s="49">
        <f>+'[2]Informe_Fondane'!AC15</f>
        <v>0</v>
      </c>
      <c r="AD15" s="49">
        <f>+'[2]Informe_Fondane'!AD15</f>
        <v>0</v>
      </c>
      <c r="AE15" s="49">
        <f>+'[2]Informe_Fondane'!AE15</f>
        <v>0</v>
      </c>
      <c r="AF15" s="49">
        <f>+'[2]Informe_Fondane'!AF15</f>
        <v>0</v>
      </c>
      <c r="AG15" s="49">
        <f t="shared" si="17"/>
        <v>5391.85649</v>
      </c>
      <c r="AH15" s="49">
        <f>+'[2]Informe_Fondane'!AH15</f>
        <v>48.732</v>
      </c>
      <c r="AI15" s="49">
        <f>+'[2]Informe_Fondane'!AI15</f>
        <v>14.576</v>
      </c>
      <c r="AJ15" s="49">
        <f>+'[2]Informe_Fondane'!AJ15</f>
        <v>5308.43222</v>
      </c>
      <c r="AK15" s="49">
        <f>+'[2]Informe_Fondane'!AK15</f>
        <v>20.036</v>
      </c>
      <c r="AL15" s="49">
        <f>+'[2]Informe_Fondane'!AL15</f>
        <v>0</v>
      </c>
      <c r="AM15" s="49">
        <f>+'[2]Informe_Fondane'!AM15</f>
        <v>0</v>
      </c>
      <c r="AN15" s="49">
        <f>+'[2]Informe_Fondane'!AN15</f>
        <v>0</v>
      </c>
      <c r="AO15" s="49">
        <f>+'[2]Informe_Fondane'!AO15</f>
        <v>0</v>
      </c>
      <c r="AP15" s="49">
        <f>+'[2]Informe_Fondane'!AP15</f>
        <v>0</v>
      </c>
      <c r="AQ15" s="49">
        <f>+'[2]Informe_Fondane'!AQ15</f>
        <v>0</v>
      </c>
      <c r="AR15" s="49">
        <f>+'[2]Informe_Fondane'!AR15</f>
        <v>0</v>
      </c>
      <c r="AS15" s="49">
        <f>+'[2]Informe_Fondane'!AS15</f>
        <v>0</v>
      </c>
      <c r="AT15" s="49">
        <f t="shared" si="18"/>
        <v>5391.77622</v>
      </c>
      <c r="AU15" s="49">
        <f>+'[2]Informe_Fondane'!AU15</f>
        <v>48.732</v>
      </c>
      <c r="AV15" s="49">
        <f>+'[2]Informe_Fondane'!AV15</f>
        <v>14.576</v>
      </c>
      <c r="AW15" s="49">
        <f>+'[2]Informe_Fondane'!AW15</f>
        <v>5308.43222</v>
      </c>
      <c r="AX15" s="49">
        <f>+'[2]Informe_Fondane'!AX15</f>
        <v>20.036</v>
      </c>
      <c r="AY15" s="49">
        <f>+'[2]Informe_Fondane'!AY15</f>
        <v>0</v>
      </c>
      <c r="AZ15" s="49">
        <f>+'[2]Informe_Fondane'!AZ15</f>
        <v>0</v>
      </c>
      <c r="BA15" s="49">
        <f>+'[2]Informe_Fondane'!BA15</f>
        <v>0</v>
      </c>
      <c r="BB15" s="49">
        <f>+'[2]Informe_Fondane'!BB15</f>
        <v>0</v>
      </c>
      <c r="BC15" s="49">
        <f>+'[2]Informe_Fondane'!BC15</f>
        <v>0</v>
      </c>
      <c r="BD15" s="49">
        <f>+'[2]Informe_Fondane'!BD15</f>
        <v>0</v>
      </c>
      <c r="BE15" s="49">
        <f>+'[2]Informe_Fondane'!BE15</f>
        <v>0</v>
      </c>
      <c r="BF15" s="49">
        <f>+'[2]Informe_Fondane'!BF15</f>
        <v>0</v>
      </c>
      <c r="BG15" s="49">
        <f>SUM(AU15:BF15)</f>
        <v>5391.77622</v>
      </c>
    </row>
    <row r="16" spans="1:61" s="45" customFormat="1" ht="11.25">
      <c r="A16" s="43" t="s">
        <v>179</v>
      </c>
      <c r="B16" s="44" t="s">
        <v>120</v>
      </c>
      <c r="C16" s="43" t="s">
        <v>181</v>
      </c>
      <c r="D16" s="43">
        <f>+D17</f>
        <v>0</v>
      </c>
      <c r="E16" s="43">
        <f aca="true" t="shared" si="19" ref="E16:S16">+E17</f>
        <v>391.56</v>
      </c>
      <c r="F16" s="43">
        <f t="shared" si="19"/>
        <v>0</v>
      </c>
      <c r="G16" s="43">
        <f t="shared" si="19"/>
        <v>391.56</v>
      </c>
      <c r="H16" s="43">
        <f t="shared" si="19"/>
        <v>0</v>
      </c>
      <c r="I16" s="43">
        <f t="shared" si="19"/>
        <v>0</v>
      </c>
      <c r="J16" s="43">
        <f t="shared" si="19"/>
        <v>0</v>
      </c>
      <c r="K16" s="43">
        <f t="shared" si="19"/>
        <v>0</v>
      </c>
      <c r="L16" s="43">
        <f t="shared" si="19"/>
        <v>0</v>
      </c>
      <c r="M16" s="43">
        <f t="shared" si="19"/>
        <v>0</v>
      </c>
      <c r="N16" s="43">
        <f t="shared" si="19"/>
        <v>0</v>
      </c>
      <c r="O16" s="43">
        <f t="shared" si="19"/>
        <v>0</v>
      </c>
      <c r="P16" s="43">
        <f t="shared" si="19"/>
        <v>0</v>
      </c>
      <c r="Q16" s="43">
        <f t="shared" si="19"/>
        <v>0</v>
      </c>
      <c r="R16" s="43">
        <f t="shared" si="19"/>
        <v>0</v>
      </c>
      <c r="S16" s="43">
        <f t="shared" si="19"/>
        <v>0</v>
      </c>
      <c r="T16" s="43">
        <f aca="true" t="shared" si="20" ref="T16:BG16">+T17</f>
        <v>0</v>
      </c>
      <c r="U16" s="43">
        <f t="shared" si="20"/>
        <v>0</v>
      </c>
      <c r="V16" s="43">
        <f t="shared" si="20"/>
        <v>0</v>
      </c>
      <c r="W16" s="43">
        <f t="shared" si="20"/>
        <v>0</v>
      </c>
      <c r="X16" s="43">
        <f t="shared" si="20"/>
        <v>0</v>
      </c>
      <c r="Y16" s="43">
        <f t="shared" si="20"/>
        <v>0</v>
      </c>
      <c r="Z16" s="43">
        <f t="shared" si="20"/>
        <v>0</v>
      </c>
      <c r="AA16" s="43">
        <f t="shared" si="20"/>
        <v>0</v>
      </c>
      <c r="AB16" s="43">
        <f t="shared" si="20"/>
        <v>0</v>
      </c>
      <c r="AC16" s="43">
        <f t="shared" si="20"/>
        <v>0</v>
      </c>
      <c r="AD16" s="43">
        <f t="shared" si="20"/>
        <v>0</v>
      </c>
      <c r="AE16" s="43">
        <f t="shared" si="20"/>
        <v>0</v>
      </c>
      <c r="AF16" s="43">
        <f t="shared" si="20"/>
        <v>0</v>
      </c>
      <c r="AG16" s="43">
        <f t="shared" si="20"/>
        <v>0</v>
      </c>
      <c r="AH16" s="43">
        <f t="shared" si="20"/>
        <v>0</v>
      </c>
      <c r="AI16" s="43">
        <f t="shared" si="20"/>
        <v>0</v>
      </c>
      <c r="AJ16" s="43">
        <f t="shared" si="20"/>
        <v>0</v>
      </c>
      <c r="AK16" s="43">
        <f t="shared" si="20"/>
        <v>0</v>
      </c>
      <c r="AL16" s="43">
        <f t="shared" si="20"/>
        <v>0</v>
      </c>
      <c r="AM16" s="43">
        <f t="shared" si="20"/>
        <v>0</v>
      </c>
      <c r="AN16" s="43">
        <f t="shared" si="20"/>
        <v>0</v>
      </c>
      <c r="AO16" s="43">
        <f t="shared" si="20"/>
        <v>0</v>
      </c>
      <c r="AP16" s="43">
        <f t="shared" si="20"/>
        <v>0</v>
      </c>
      <c r="AQ16" s="43">
        <f t="shared" si="20"/>
        <v>0</v>
      </c>
      <c r="AR16" s="43">
        <f t="shared" si="20"/>
        <v>0</v>
      </c>
      <c r="AS16" s="43">
        <f t="shared" si="20"/>
        <v>0</v>
      </c>
      <c r="AT16" s="43">
        <f t="shared" si="20"/>
        <v>0</v>
      </c>
      <c r="AU16" s="43">
        <f t="shared" si="20"/>
        <v>0</v>
      </c>
      <c r="AV16" s="43">
        <f t="shared" si="20"/>
        <v>0</v>
      </c>
      <c r="AW16" s="43">
        <f t="shared" si="20"/>
        <v>0</v>
      </c>
      <c r="AX16" s="43">
        <f t="shared" si="20"/>
        <v>0</v>
      </c>
      <c r="AY16" s="43">
        <f t="shared" si="20"/>
        <v>0</v>
      </c>
      <c r="AZ16" s="43">
        <f t="shared" si="20"/>
        <v>0</v>
      </c>
      <c r="BA16" s="43">
        <f t="shared" si="20"/>
        <v>0</v>
      </c>
      <c r="BB16" s="43">
        <f t="shared" si="20"/>
        <v>0</v>
      </c>
      <c r="BC16" s="43">
        <f t="shared" si="20"/>
        <v>0</v>
      </c>
      <c r="BD16" s="43">
        <f t="shared" si="20"/>
        <v>0</v>
      </c>
      <c r="BE16" s="43">
        <f t="shared" si="20"/>
        <v>0</v>
      </c>
      <c r="BF16" s="43">
        <f t="shared" si="20"/>
        <v>0</v>
      </c>
      <c r="BG16" s="43">
        <f t="shared" si="20"/>
        <v>0</v>
      </c>
      <c r="BH16" s="38"/>
      <c r="BI16" s="38"/>
    </row>
    <row r="17" spans="1:59" s="38" customFormat="1" ht="11.25">
      <c r="A17" s="46" t="s">
        <v>180</v>
      </c>
      <c r="B17" s="47" t="s">
        <v>120</v>
      </c>
      <c r="C17" s="48" t="s">
        <v>182</v>
      </c>
      <c r="D17" s="46">
        <f>+'[2]Informe_Fondane'!D17</f>
        <v>0</v>
      </c>
      <c r="E17" s="46">
        <f>+'[2]Informe_Fondane'!E17</f>
        <v>391.56</v>
      </c>
      <c r="F17" s="46">
        <f>+'[2]Informe_Fondane'!F17</f>
        <v>0</v>
      </c>
      <c r="G17" s="46">
        <f>+'[2]Informe_Fondane'!G17</f>
        <v>391.56</v>
      </c>
      <c r="H17" s="46">
        <f>+'[2]Informe_Fondane'!H17</f>
        <v>0</v>
      </c>
      <c r="I17" s="46">
        <f>+'[2]Informe_Fondane'!I17</f>
        <v>0</v>
      </c>
      <c r="J17" s="46">
        <f>+'[2]Informe_Fondane'!J17</f>
        <v>0</v>
      </c>
      <c r="K17" s="46">
        <f>+'[2]Informe_Fondane'!K17</f>
        <v>0</v>
      </c>
      <c r="L17" s="46">
        <f>+'[2]Informe_Fondane'!L17</f>
        <v>0</v>
      </c>
      <c r="M17" s="46">
        <f>+'[2]Informe_Fondane'!M17</f>
        <v>0</v>
      </c>
      <c r="N17" s="46">
        <f>+'[2]Informe_Fondane'!N17</f>
        <v>0</v>
      </c>
      <c r="O17" s="46">
        <f>+'[2]Informe_Fondane'!O17</f>
        <v>0</v>
      </c>
      <c r="P17" s="46">
        <f>+'[2]Informe_Fondane'!P17</f>
        <v>0</v>
      </c>
      <c r="Q17" s="46">
        <f>+'[2]Informe_Fondane'!Q17</f>
        <v>0</v>
      </c>
      <c r="R17" s="46">
        <f>+'[2]Informe_Fondane'!R17</f>
        <v>0</v>
      </c>
      <c r="S17" s="46">
        <f>+'[2]Informe_Fondane'!S17</f>
        <v>0</v>
      </c>
      <c r="T17" s="46">
        <f>SUM(H17:S17)</f>
        <v>0</v>
      </c>
      <c r="U17" s="46">
        <f>+'[2]Informe_Fondane'!U17</f>
        <v>0</v>
      </c>
      <c r="V17" s="46">
        <f>+'[2]Informe_Fondane'!V17</f>
        <v>0</v>
      </c>
      <c r="W17" s="46">
        <f>+'[2]Informe_Fondane'!W17</f>
        <v>0</v>
      </c>
      <c r="X17" s="46">
        <f>+'[2]Informe_Fondane'!X17</f>
        <v>0</v>
      </c>
      <c r="Y17" s="46">
        <f>+'[2]Informe_Fondane'!Y17</f>
        <v>0</v>
      </c>
      <c r="Z17" s="46">
        <f>+'[2]Informe_Fondane'!Z17</f>
        <v>0</v>
      </c>
      <c r="AA17" s="46">
        <f>+'[2]Informe_Fondane'!AA17</f>
        <v>0</v>
      </c>
      <c r="AB17" s="46">
        <f>+'[2]Informe_Fondane'!AB17</f>
        <v>0</v>
      </c>
      <c r="AC17" s="46">
        <f>+'[2]Informe_Fondane'!AC17</f>
        <v>0</v>
      </c>
      <c r="AD17" s="46">
        <f>+'[2]Informe_Fondane'!AD17</f>
        <v>0</v>
      </c>
      <c r="AE17" s="46">
        <f>+'[2]Informe_Fondane'!AE17</f>
        <v>0</v>
      </c>
      <c r="AF17" s="46">
        <f>+'[2]Informe_Fondane'!AF17</f>
        <v>0</v>
      </c>
      <c r="AG17" s="46">
        <f>SUM(U17:AF17)</f>
        <v>0</v>
      </c>
      <c r="AH17" s="46">
        <f>+'[2]Informe_Fondane'!AH17</f>
        <v>0</v>
      </c>
      <c r="AI17" s="46">
        <f>+'[2]Informe_Fondane'!AI17</f>
        <v>0</v>
      </c>
      <c r="AJ17" s="46">
        <f>+'[2]Informe_Fondane'!AJ17</f>
        <v>0</v>
      </c>
      <c r="AK17" s="46">
        <f>+'[2]Informe_Fondane'!AK17</f>
        <v>0</v>
      </c>
      <c r="AL17" s="46">
        <f>+'[2]Informe_Fondane'!AL17</f>
        <v>0</v>
      </c>
      <c r="AM17" s="46">
        <f>+'[2]Informe_Fondane'!AM17</f>
        <v>0</v>
      </c>
      <c r="AN17" s="46">
        <f>+'[2]Informe_Fondane'!AN17</f>
        <v>0</v>
      </c>
      <c r="AO17" s="46">
        <f>+'[2]Informe_Fondane'!AO17</f>
        <v>0</v>
      </c>
      <c r="AP17" s="46">
        <f>+'[2]Informe_Fondane'!AP17</f>
        <v>0</v>
      </c>
      <c r="AQ17" s="46">
        <f>+'[2]Informe_Fondane'!AQ17</f>
        <v>0</v>
      </c>
      <c r="AR17" s="46">
        <f>+'[2]Informe_Fondane'!AR17</f>
        <v>0</v>
      </c>
      <c r="AS17" s="46">
        <f>+'[2]Informe_Fondane'!AS17</f>
        <v>0</v>
      </c>
      <c r="AT17" s="46">
        <f>SUM(AH17:AS17)</f>
        <v>0</v>
      </c>
      <c r="AU17" s="46">
        <f>+'[2]Informe_Fondane'!AU17</f>
        <v>0</v>
      </c>
      <c r="AV17" s="46">
        <f>+'[2]Informe_Fondane'!AV17</f>
        <v>0</v>
      </c>
      <c r="AW17" s="46">
        <f>+'[2]Informe_Fondane'!AW17</f>
        <v>0</v>
      </c>
      <c r="AX17" s="46">
        <f>+'[2]Informe_Fondane'!AX17</f>
        <v>0</v>
      </c>
      <c r="AY17" s="46">
        <f>+'[2]Informe_Fondane'!AY17</f>
        <v>0</v>
      </c>
      <c r="AZ17" s="46">
        <f>+'[2]Informe_Fondane'!AZ17</f>
        <v>0</v>
      </c>
      <c r="BA17" s="46">
        <f>+'[2]Informe_Fondane'!BA17</f>
        <v>0</v>
      </c>
      <c r="BB17" s="46">
        <f>+'[2]Informe_Fondane'!BB17</f>
        <v>0</v>
      </c>
      <c r="BC17" s="46">
        <f>+'[2]Informe_Fondane'!BC17</f>
        <v>0</v>
      </c>
      <c r="BD17" s="46">
        <f>+'[2]Informe_Fondane'!BD17</f>
        <v>0</v>
      </c>
      <c r="BE17" s="46">
        <f>+'[2]Informe_Fondane'!BE17</f>
        <v>0</v>
      </c>
      <c r="BF17" s="46">
        <f>+'[2]Informe_Fondane'!BF17</f>
        <v>0</v>
      </c>
      <c r="BG17" s="49">
        <f>SUM(AU17:BF17)</f>
        <v>0</v>
      </c>
    </row>
    <row r="18" spans="1:61" s="35" customFormat="1" ht="12.75">
      <c r="A18" s="42" t="s">
        <v>185</v>
      </c>
      <c r="B18" s="41"/>
      <c r="C18" s="42" t="s">
        <v>186</v>
      </c>
      <c r="D18" s="42">
        <f>SUM(D19,D22,D24,D31,D37,D41,D45,D50,D52,D54,D56,D58)</f>
        <v>680281.03</v>
      </c>
      <c r="E18" s="42">
        <f aca="true" t="shared" si="21" ref="E18:S18">SUM(E19,E22,E24,E31,E37,E41,E45,E50,E52,E54,E56,E58)</f>
        <v>115327.563</v>
      </c>
      <c r="F18" s="42">
        <f t="shared" si="21"/>
        <v>115327.563</v>
      </c>
      <c r="G18" s="42">
        <f t="shared" si="21"/>
        <v>680281.03</v>
      </c>
      <c r="H18" s="42">
        <f t="shared" si="21"/>
        <v>299107.50742000004</v>
      </c>
      <c r="I18" s="42">
        <f t="shared" si="21"/>
        <v>115129.96072</v>
      </c>
      <c r="J18" s="42">
        <f t="shared" si="21"/>
        <v>181156.21282</v>
      </c>
      <c r="K18" s="42">
        <f t="shared" si="21"/>
        <v>8329.648420000001</v>
      </c>
      <c r="L18" s="42">
        <f t="shared" si="21"/>
        <v>0</v>
      </c>
      <c r="M18" s="42">
        <f t="shared" si="21"/>
        <v>0</v>
      </c>
      <c r="N18" s="42">
        <f t="shared" si="21"/>
        <v>0</v>
      </c>
      <c r="O18" s="42">
        <f t="shared" si="21"/>
        <v>0</v>
      </c>
      <c r="P18" s="42">
        <f t="shared" si="21"/>
        <v>0</v>
      </c>
      <c r="Q18" s="42">
        <f t="shared" si="21"/>
        <v>0</v>
      </c>
      <c r="R18" s="42">
        <f t="shared" si="21"/>
        <v>0</v>
      </c>
      <c r="S18" s="42">
        <f t="shared" si="21"/>
        <v>0</v>
      </c>
      <c r="T18" s="42">
        <f>SUM(T19,T22,T24,T31,T37,T41,T45,T50,T52,T54,T56,T58)</f>
        <v>603723.3293799999</v>
      </c>
      <c r="U18" s="42">
        <f aca="true" t="shared" si="22" ref="U18:AF18">SUM(U19,U22,U24,U31,U37,U41,U45,U50,U52,U54,U56,U58)</f>
        <v>24046.896790000003</v>
      </c>
      <c r="V18" s="42">
        <f t="shared" si="22"/>
        <v>326767.94184</v>
      </c>
      <c r="W18" s="42">
        <f t="shared" si="22"/>
        <v>214142.24029999998</v>
      </c>
      <c r="X18" s="42">
        <f t="shared" si="22"/>
        <v>21909.42109</v>
      </c>
      <c r="Y18" s="42">
        <f t="shared" si="22"/>
        <v>0</v>
      </c>
      <c r="Z18" s="42">
        <f t="shared" si="22"/>
        <v>0</v>
      </c>
      <c r="AA18" s="42">
        <f t="shared" si="22"/>
        <v>0</v>
      </c>
      <c r="AB18" s="42">
        <f t="shared" si="22"/>
        <v>0</v>
      </c>
      <c r="AC18" s="42">
        <f t="shared" si="22"/>
        <v>0</v>
      </c>
      <c r="AD18" s="42">
        <f t="shared" si="22"/>
        <v>0</v>
      </c>
      <c r="AE18" s="42">
        <f t="shared" si="22"/>
        <v>0</v>
      </c>
      <c r="AF18" s="42">
        <f t="shared" si="22"/>
        <v>0</v>
      </c>
      <c r="AG18" s="42">
        <f>SUM(AG19,AG22,AG24,AG31,AG37,AG41,AG45,AG50,AG52,AG54,AG56,AG58)</f>
        <v>586866.5000199999</v>
      </c>
      <c r="AH18" s="42">
        <f aca="true" t="shared" si="23" ref="AH18:AS18">SUM(AH19,AH22,AH24,AH31,AH37,AH41,AH45,AH50,AH52,AH54,AH56,AH58)</f>
        <v>0</v>
      </c>
      <c r="AI18" s="42">
        <f t="shared" si="23"/>
        <v>4059.1090099999997</v>
      </c>
      <c r="AJ18" s="42">
        <f t="shared" si="23"/>
        <v>19844.29262</v>
      </c>
      <c r="AK18" s="42">
        <f t="shared" si="23"/>
        <v>30076.45489</v>
      </c>
      <c r="AL18" s="42">
        <f t="shared" si="23"/>
        <v>0</v>
      </c>
      <c r="AM18" s="42">
        <f t="shared" si="23"/>
        <v>0</v>
      </c>
      <c r="AN18" s="42">
        <f t="shared" si="23"/>
        <v>0</v>
      </c>
      <c r="AO18" s="42">
        <f t="shared" si="23"/>
        <v>0</v>
      </c>
      <c r="AP18" s="42">
        <f t="shared" si="23"/>
        <v>0</v>
      </c>
      <c r="AQ18" s="42">
        <f t="shared" si="23"/>
        <v>0</v>
      </c>
      <c r="AR18" s="42">
        <f t="shared" si="23"/>
        <v>0</v>
      </c>
      <c r="AS18" s="42">
        <f t="shared" si="23"/>
        <v>0</v>
      </c>
      <c r="AT18" s="42">
        <f>SUM(AT19,AT22,AT24,AT31,AT37,AT41,AT45,AT50,AT52,AT54,AT56,AT58)</f>
        <v>53979.85652</v>
      </c>
      <c r="AU18" s="42">
        <f aca="true" t="shared" si="24" ref="AU18:BF18">SUM(AU19,AU22,AU24,AU31,AU37,AU41,AU45,AU50,AU52,AU54,AU56,AU58)</f>
        <v>0</v>
      </c>
      <c r="AV18" s="42">
        <f t="shared" si="24"/>
        <v>4059.1090099999997</v>
      </c>
      <c r="AW18" s="42">
        <f t="shared" si="24"/>
        <v>19844.29262</v>
      </c>
      <c r="AX18" s="42">
        <f t="shared" si="24"/>
        <v>30076.45489</v>
      </c>
      <c r="AY18" s="42">
        <f t="shared" si="24"/>
        <v>0</v>
      </c>
      <c r="AZ18" s="42">
        <f t="shared" si="24"/>
        <v>0</v>
      </c>
      <c r="BA18" s="42">
        <f t="shared" si="24"/>
        <v>0</v>
      </c>
      <c r="BB18" s="42">
        <f t="shared" si="24"/>
        <v>0</v>
      </c>
      <c r="BC18" s="42">
        <f t="shared" si="24"/>
        <v>0</v>
      </c>
      <c r="BD18" s="42">
        <f t="shared" si="24"/>
        <v>0</v>
      </c>
      <c r="BE18" s="42">
        <f t="shared" si="24"/>
        <v>0</v>
      </c>
      <c r="BF18" s="42">
        <f t="shared" si="24"/>
        <v>0</v>
      </c>
      <c r="BG18" s="42">
        <f>SUM(BG19,BG22,BG24,BG31,BG37,BG41,BG45,BG50,BG52,BG54,BG56,BG58)</f>
        <v>53979.85652</v>
      </c>
      <c r="BH18" s="38"/>
      <c r="BI18" s="38"/>
    </row>
    <row r="19" spans="1:61" s="45" customFormat="1" ht="11.25">
      <c r="A19" s="43" t="s">
        <v>65</v>
      </c>
      <c r="B19" s="44">
        <v>20</v>
      </c>
      <c r="C19" s="43" t="s">
        <v>66</v>
      </c>
      <c r="D19" s="43">
        <f>SUM(D20:D21)</f>
        <v>2000</v>
      </c>
      <c r="E19" s="43">
        <f aca="true" t="shared" si="25" ref="E19:S19">SUM(E20:E21)</f>
        <v>0</v>
      </c>
      <c r="F19" s="43">
        <f t="shared" si="25"/>
        <v>0</v>
      </c>
      <c r="G19" s="43">
        <f t="shared" si="25"/>
        <v>2000</v>
      </c>
      <c r="H19" s="43">
        <f t="shared" si="25"/>
        <v>8</v>
      </c>
      <c r="I19" s="43">
        <f t="shared" si="25"/>
        <v>0</v>
      </c>
      <c r="J19" s="43">
        <f t="shared" si="25"/>
        <v>0</v>
      </c>
      <c r="K19" s="43">
        <f t="shared" si="25"/>
        <v>-0.03187</v>
      </c>
      <c r="L19" s="43">
        <f t="shared" si="25"/>
        <v>0</v>
      </c>
      <c r="M19" s="43">
        <f t="shared" si="25"/>
        <v>0</v>
      </c>
      <c r="N19" s="43">
        <f t="shared" si="25"/>
        <v>0</v>
      </c>
      <c r="O19" s="43">
        <f t="shared" si="25"/>
        <v>0</v>
      </c>
      <c r="P19" s="43">
        <f t="shared" si="25"/>
        <v>0</v>
      </c>
      <c r="Q19" s="43">
        <f t="shared" si="25"/>
        <v>0</v>
      </c>
      <c r="R19" s="43">
        <f t="shared" si="25"/>
        <v>0</v>
      </c>
      <c r="S19" s="43">
        <f t="shared" si="25"/>
        <v>0</v>
      </c>
      <c r="T19" s="43">
        <f>SUM(T20:T21)</f>
        <v>7.96813</v>
      </c>
      <c r="U19" s="43">
        <f aca="true" t="shared" si="26" ref="U19:AF19">SUM(U20:U21)</f>
        <v>8</v>
      </c>
      <c r="V19" s="43">
        <f t="shared" si="26"/>
        <v>0</v>
      </c>
      <c r="W19" s="43">
        <f t="shared" si="26"/>
        <v>0</v>
      </c>
      <c r="X19" s="43">
        <f t="shared" si="26"/>
        <v>-0.03187</v>
      </c>
      <c r="Y19" s="43">
        <f t="shared" si="26"/>
        <v>0</v>
      </c>
      <c r="Z19" s="43">
        <f t="shared" si="26"/>
        <v>0</v>
      </c>
      <c r="AA19" s="43">
        <f t="shared" si="26"/>
        <v>0</v>
      </c>
      <c r="AB19" s="43">
        <f t="shared" si="26"/>
        <v>0</v>
      </c>
      <c r="AC19" s="43">
        <f t="shared" si="26"/>
        <v>0</v>
      </c>
      <c r="AD19" s="43">
        <f t="shared" si="26"/>
        <v>0</v>
      </c>
      <c r="AE19" s="43">
        <f t="shared" si="26"/>
        <v>0</v>
      </c>
      <c r="AF19" s="43">
        <f t="shared" si="26"/>
        <v>0</v>
      </c>
      <c r="AG19" s="43">
        <f>SUM(AG20:AG21)</f>
        <v>7.96813</v>
      </c>
      <c r="AH19" s="43">
        <f aca="true" t="shared" si="27" ref="AH19:AS19">SUM(AH20:AH21)</f>
        <v>0</v>
      </c>
      <c r="AI19" s="43">
        <f t="shared" si="27"/>
        <v>0</v>
      </c>
      <c r="AJ19" s="43">
        <f t="shared" si="27"/>
        <v>0</v>
      </c>
      <c r="AK19" s="43">
        <f t="shared" si="27"/>
        <v>0</v>
      </c>
      <c r="AL19" s="43">
        <f t="shared" si="27"/>
        <v>0</v>
      </c>
      <c r="AM19" s="43">
        <f t="shared" si="27"/>
        <v>0</v>
      </c>
      <c r="AN19" s="43">
        <f t="shared" si="27"/>
        <v>0</v>
      </c>
      <c r="AO19" s="43">
        <f t="shared" si="27"/>
        <v>0</v>
      </c>
      <c r="AP19" s="43">
        <f t="shared" si="27"/>
        <v>0</v>
      </c>
      <c r="AQ19" s="43">
        <f t="shared" si="27"/>
        <v>0</v>
      </c>
      <c r="AR19" s="43">
        <f t="shared" si="27"/>
        <v>0</v>
      </c>
      <c r="AS19" s="43">
        <f t="shared" si="27"/>
        <v>0</v>
      </c>
      <c r="AT19" s="43">
        <f>SUM(AT20:AT21)</f>
        <v>0</v>
      </c>
      <c r="AU19" s="43">
        <f aca="true" t="shared" si="28" ref="AU19:BF19">SUM(AU20:AU21)</f>
        <v>0</v>
      </c>
      <c r="AV19" s="43">
        <f t="shared" si="28"/>
        <v>0</v>
      </c>
      <c r="AW19" s="43">
        <f t="shared" si="28"/>
        <v>0</v>
      </c>
      <c r="AX19" s="43">
        <f t="shared" si="28"/>
        <v>0</v>
      </c>
      <c r="AY19" s="43">
        <f t="shared" si="28"/>
        <v>0</v>
      </c>
      <c r="AZ19" s="43">
        <f t="shared" si="28"/>
        <v>0</v>
      </c>
      <c r="BA19" s="43">
        <f t="shared" si="28"/>
        <v>0</v>
      </c>
      <c r="BB19" s="43">
        <f t="shared" si="28"/>
        <v>0</v>
      </c>
      <c r="BC19" s="43">
        <f t="shared" si="28"/>
        <v>0</v>
      </c>
      <c r="BD19" s="43">
        <f t="shared" si="28"/>
        <v>0</v>
      </c>
      <c r="BE19" s="43">
        <f t="shared" si="28"/>
        <v>0</v>
      </c>
      <c r="BF19" s="43">
        <f t="shared" si="28"/>
        <v>0</v>
      </c>
      <c r="BG19" s="43">
        <f>SUM(BG20:BG21)</f>
        <v>0</v>
      </c>
      <c r="BH19" s="38"/>
      <c r="BI19" s="38"/>
    </row>
    <row r="20" spans="1:59" s="38" customFormat="1" ht="11.25">
      <c r="A20" s="49" t="s">
        <v>126</v>
      </c>
      <c r="B20" s="50" t="s">
        <v>120</v>
      </c>
      <c r="C20" s="51" t="s">
        <v>127</v>
      </c>
      <c r="D20" s="49">
        <f>+'[2]Informe_Fondane'!D20</f>
        <v>2000</v>
      </c>
      <c r="E20" s="49">
        <f>+'[2]Informe_Fondane'!E20</f>
        <v>0</v>
      </c>
      <c r="F20" s="49">
        <f>+'[2]Informe_Fondane'!F20</f>
        <v>0</v>
      </c>
      <c r="G20" s="49">
        <f>+'[2]Informe_Fondane'!G20</f>
        <v>2000</v>
      </c>
      <c r="H20" s="49">
        <f>+'[2]Informe_Fondane'!H20</f>
        <v>8</v>
      </c>
      <c r="I20" s="49">
        <f>+'[2]Informe_Fondane'!I20</f>
        <v>0</v>
      </c>
      <c r="J20" s="49">
        <f>+'[2]Informe_Fondane'!J20</f>
        <v>0</v>
      </c>
      <c r="K20" s="49">
        <f>+'[2]Informe_Fondane'!K20</f>
        <v>-0.03187</v>
      </c>
      <c r="L20" s="49">
        <f>+'[2]Informe_Fondane'!L20</f>
        <v>0</v>
      </c>
      <c r="M20" s="49">
        <f>+'[2]Informe_Fondane'!M20</f>
        <v>0</v>
      </c>
      <c r="N20" s="49">
        <f>+'[2]Informe_Fondane'!N20</f>
        <v>0</v>
      </c>
      <c r="O20" s="49">
        <f>+'[2]Informe_Fondane'!O20</f>
        <v>0</v>
      </c>
      <c r="P20" s="49">
        <f>+'[2]Informe_Fondane'!P20</f>
        <v>0</v>
      </c>
      <c r="Q20" s="49">
        <f>+'[2]Informe_Fondane'!Q20</f>
        <v>0</v>
      </c>
      <c r="R20" s="49">
        <f>+'[2]Informe_Fondane'!R20</f>
        <v>0</v>
      </c>
      <c r="S20" s="49">
        <f>+'[2]Informe_Fondane'!S20</f>
        <v>0</v>
      </c>
      <c r="T20" s="49">
        <f t="shared" si="16"/>
        <v>7.96813</v>
      </c>
      <c r="U20" s="49">
        <f>+'[2]Informe_Fondane'!U20</f>
        <v>8</v>
      </c>
      <c r="V20" s="49">
        <f>+'[2]Informe_Fondane'!V20</f>
        <v>0</v>
      </c>
      <c r="W20" s="49">
        <f>+'[2]Informe_Fondane'!W20</f>
        <v>0</v>
      </c>
      <c r="X20" s="49">
        <f>+'[2]Informe_Fondane'!X20</f>
        <v>-0.03187</v>
      </c>
      <c r="Y20" s="49">
        <f>+'[2]Informe_Fondane'!Y20</f>
        <v>0</v>
      </c>
      <c r="Z20" s="49">
        <f>+'[2]Informe_Fondane'!Z20</f>
        <v>0</v>
      </c>
      <c r="AA20" s="49">
        <f>+'[2]Informe_Fondane'!AA20</f>
        <v>0</v>
      </c>
      <c r="AB20" s="49">
        <f>+'[2]Informe_Fondane'!AB20</f>
        <v>0</v>
      </c>
      <c r="AC20" s="49">
        <f>+'[2]Informe_Fondane'!AC20</f>
        <v>0</v>
      </c>
      <c r="AD20" s="49">
        <f>+'[2]Informe_Fondane'!AD20</f>
        <v>0</v>
      </c>
      <c r="AE20" s="49">
        <f>+'[2]Informe_Fondane'!AE20</f>
        <v>0</v>
      </c>
      <c r="AF20" s="49">
        <f>+'[2]Informe_Fondane'!AF20</f>
        <v>0</v>
      </c>
      <c r="AG20" s="49">
        <f t="shared" si="17"/>
        <v>7.96813</v>
      </c>
      <c r="AH20" s="49">
        <f>+'[2]Informe_Fondane'!AH20</f>
        <v>0</v>
      </c>
      <c r="AI20" s="49">
        <f>+'[2]Informe_Fondane'!AI20</f>
        <v>0</v>
      </c>
      <c r="AJ20" s="49">
        <f>+'[2]Informe_Fondane'!AJ20</f>
        <v>0</v>
      </c>
      <c r="AK20" s="49">
        <f>+'[2]Informe_Fondane'!AK20</f>
        <v>0</v>
      </c>
      <c r="AL20" s="49">
        <f>+'[2]Informe_Fondane'!AL20</f>
        <v>0</v>
      </c>
      <c r="AM20" s="49">
        <f>+'[2]Informe_Fondane'!AM20</f>
        <v>0</v>
      </c>
      <c r="AN20" s="49">
        <f>+'[2]Informe_Fondane'!AN20</f>
        <v>0</v>
      </c>
      <c r="AO20" s="49">
        <f>+'[2]Informe_Fondane'!AO20</f>
        <v>0</v>
      </c>
      <c r="AP20" s="49">
        <f>+'[2]Informe_Fondane'!AP20</f>
        <v>0</v>
      </c>
      <c r="AQ20" s="49">
        <f>+'[2]Informe_Fondane'!AQ20</f>
        <v>0</v>
      </c>
      <c r="AR20" s="49">
        <f>+'[2]Informe_Fondane'!AR20</f>
        <v>0</v>
      </c>
      <c r="AS20" s="49">
        <f>+'[2]Informe_Fondane'!AS20</f>
        <v>0</v>
      </c>
      <c r="AT20" s="49">
        <f t="shared" si="18"/>
        <v>0</v>
      </c>
      <c r="AU20" s="49">
        <f>+'[2]Informe_Fondane'!AU20</f>
        <v>0</v>
      </c>
      <c r="AV20" s="49">
        <f>+'[2]Informe_Fondane'!AV20</f>
        <v>0</v>
      </c>
      <c r="AW20" s="49">
        <f>+'[2]Informe_Fondane'!AW20</f>
        <v>0</v>
      </c>
      <c r="AX20" s="49">
        <f>+'[2]Informe_Fondane'!AX20</f>
        <v>0</v>
      </c>
      <c r="AY20" s="49">
        <f>+'[2]Informe_Fondane'!AY20</f>
        <v>0</v>
      </c>
      <c r="AZ20" s="49">
        <f>+'[2]Informe_Fondane'!AZ20</f>
        <v>0</v>
      </c>
      <c r="BA20" s="49">
        <f>+'[2]Informe_Fondane'!BA20</f>
        <v>0</v>
      </c>
      <c r="BB20" s="49">
        <f>+'[2]Informe_Fondane'!BB20</f>
        <v>0</v>
      </c>
      <c r="BC20" s="49">
        <f>+'[2]Informe_Fondane'!BC20</f>
        <v>0</v>
      </c>
      <c r="BD20" s="49">
        <f>+'[2]Informe_Fondane'!BD20</f>
        <v>0</v>
      </c>
      <c r="BE20" s="49">
        <f>+'[2]Informe_Fondane'!BE20</f>
        <v>0</v>
      </c>
      <c r="BF20" s="49">
        <f>+'[2]Informe_Fondane'!BF20</f>
        <v>0</v>
      </c>
      <c r="BG20" s="49">
        <f>SUM(AU20:BF20)</f>
        <v>0</v>
      </c>
    </row>
    <row r="21" spans="1:59" s="38" customFormat="1" ht="11.25" hidden="1">
      <c r="A21" s="49" t="s">
        <v>128</v>
      </c>
      <c r="B21" s="50" t="s">
        <v>120</v>
      </c>
      <c r="C21" s="51" t="s">
        <v>129</v>
      </c>
      <c r="D21" s="49">
        <f>+'[2]Informe_Fondane'!D21</f>
        <v>0</v>
      </c>
      <c r="E21" s="49">
        <f>+'[2]Informe_Fondane'!E21</f>
        <v>0</v>
      </c>
      <c r="F21" s="49">
        <f>+'[2]Informe_Fondane'!F21</f>
        <v>0</v>
      </c>
      <c r="G21" s="49">
        <f>+'[2]Informe_Fondane'!G21</f>
        <v>0</v>
      </c>
      <c r="H21" s="49">
        <f>+'[2]Informe_Fondane'!H21</f>
        <v>0</v>
      </c>
      <c r="I21" s="49">
        <f>+'[2]Informe_Fondane'!I21</f>
        <v>0</v>
      </c>
      <c r="J21" s="49">
        <f>+'[2]Informe_Fondane'!J21</f>
        <v>0</v>
      </c>
      <c r="K21" s="49">
        <f>+'[2]Informe_Fondane'!K21</f>
        <v>0</v>
      </c>
      <c r="L21" s="49">
        <f>+'[2]Informe_Fondane'!L21</f>
        <v>0</v>
      </c>
      <c r="M21" s="49">
        <f>+'[2]Informe_Fondane'!M21</f>
        <v>0</v>
      </c>
      <c r="N21" s="49">
        <f>+'[2]Informe_Fondane'!N21</f>
        <v>0</v>
      </c>
      <c r="O21" s="49">
        <f>+'[2]Informe_Fondane'!O21</f>
        <v>0</v>
      </c>
      <c r="P21" s="49">
        <f>+'[2]Informe_Fondane'!P21</f>
        <v>0</v>
      </c>
      <c r="Q21" s="49">
        <f>+'[2]Informe_Fondane'!Q21</f>
        <v>0</v>
      </c>
      <c r="R21" s="49">
        <f>+'[2]Informe_Fondane'!R21</f>
        <v>0</v>
      </c>
      <c r="S21" s="49">
        <f>+'[2]Informe_Fondane'!S21</f>
        <v>0</v>
      </c>
      <c r="T21" s="49">
        <f t="shared" si="16"/>
        <v>0</v>
      </c>
      <c r="U21" s="49">
        <f>+'[2]Informe_Fondane'!U21</f>
        <v>0</v>
      </c>
      <c r="V21" s="49">
        <f>+'[2]Informe_Fondane'!V21</f>
        <v>0</v>
      </c>
      <c r="W21" s="49">
        <f>+'[2]Informe_Fondane'!W21</f>
        <v>0</v>
      </c>
      <c r="X21" s="49">
        <f>+'[2]Informe_Fondane'!X21</f>
        <v>0</v>
      </c>
      <c r="Y21" s="49">
        <f>+'[2]Informe_Fondane'!Y21</f>
        <v>0</v>
      </c>
      <c r="Z21" s="49">
        <f>+'[2]Informe_Fondane'!Z21</f>
        <v>0</v>
      </c>
      <c r="AA21" s="49">
        <f>+'[2]Informe_Fondane'!AA21</f>
        <v>0</v>
      </c>
      <c r="AB21" s="49">
        <f>+'[2]Informe_Fondane'!AB21</f>
        <v>0</v>
      </c>
      <c r="AC21" s="49">
        <f>+'[2]Informe_Fondane'!AC21</f>
        <v>0</v>
      </c>
      <c r="AD21" s="49">
        <f>+'[2]Informe_Fondane'!AD21</f>
        <v>0</v>
      </c>
      <c r="AE21" s="49">
        <f>+'[2]Informe_Fondane'!AE21</f>
        <v>0</v>
      </c>
      <c r="AF21" s="49">
        <f>+'[2]Informe_Fondane'!AF21</f>
        <v>0</v>
      </c>
      <c r="AG21" s="49">
        <f t="shared" si="17"/>
        <v>0</v>
      </c>
      <c r="AH21" s="49">
        <f>+'[2]Informe_Fondane'!AH21</f>
        <v>0</v>
      </c>
      <c r="AI21" s="49">
        <f>+'[2]Informe_Fondane'!AI21</f>
        <v>0</v>
      </c>
      <c r="AJ21" s="49">
        <f>+'[2]Informe_Fondane'!AJ21</f>
        <v>0</v>
      </c>
      <c r="AK21" s="49">
        <f>+'[2]Informe_Fondane'!AK21</f>
        <v>0</v>
      </c>
      <c r="AL21" s="49">
        <f>+'[2]Informe_Fondane'!AL21</f>
        <v>0</v>
      </c>
      <c r="AM21" s="49">
        <f>+'[2]Informe_Fondane'!AM21</f>
        <v>0</v>
      </c>
      <c r="AN21" s="49">
        <f>+'[2]Informe_Fondane'!AN21</f>
        <v>0</v>
      </c>
      <c r="AO21" s="49">
        <f>+'[2]Informe_Fondane'!AO21</f>
        <v>0</v>
      </c>
      <c r="AP21" s="49">
        <f>+'[2]Informe_Fondane'!AP21</f>
        <v>0</v>
      </c>
      <c r="AQ21" s="49">
        <f>+'[2]Informe_Fondane'!AQ21</f>
        <v>0</v>
      </c>
      <c r="AR21" s="49">
        <f>+'[2]Informe_Fondane'!AR21</f>
        <v>0</v>
      </c>
      <c r="AS21" s="49">
        <f>+'[2]Informe_Fondane'!AS21</f>
        <v>0</v>
      </c>
      <c r="AT21" s="49">
        <f t="shared" si="18"/>
        <v>0</v>
      </c>
      <c r="AU21" s="49">
        <f>+'[2]Informe_Fondane'!AU21</f>
        <v>0</v>
      </c>
      <c r="AV21" s="49">
        <f>+'[2]Informe_Fondane'!AV21</f>
        <v>0</v>
      </c>
      <c r="AW21" s="49">
        <f>+'[2]Informe_Fondane'!AW21</f>
        <v>0</v>
      </c>
      <c r="AX21" s="49">
        <f>+'[2]Informe_Fondane'!AX21</f>
        <v>0</v>
      </c>
      <c r="AY21" s="49">
        <f>+'[2]Informe_Fondane'!AY21</f>
        <v>0</v>
      </c>
      <c r="AZ21" s="49">
        <f>+'[2]Informe_Fondane'!AZ21</f>
        <v>0</v>
      </c>
      <c r="BA21" s="49">
        <f>+'[2]Informe_Fondane'!BA21</f>
        <v>0</v>
      </c>
      <c r="BB21" s="49">
        <f>+'[2]Informe_Fondane'!BB21</f>
        <v>0</v>
      </c>
      <c r="BC21" s="49">
        <f>+'[2]Informe_Fondane'!BC21</f>
        <v>0</v>
      </c>
      <c r="BD21" s="49">
        <f>+'[2]Informe_Fondane'!BD21</f>
        <v>0</v>
      </c>
      <c r="BE21" s="49">
        <f>+'[2]Informe_Fondane'!BE21</f>
        <v>0</v>
      </c>
      <c r="BF21" s="49">
        <f>+'[2]Informe_Fondane'!BF21</f>
        <v>0</v>
      </c>
      <c r="BG21" s="49">
        <f>SUM(AU21:BF21)</f>
        <v>0</v>
      </c>
    </row>
    <row r="22" spans="1:61" s="45" customFormat="1" ht="11.25" hidden="1">
      <c r="A22" s="43" t="s">
        <v>130</v>
      </c>
      <c r="B22" s="44">
        <v>20</v>
      </c>
      <c r="C22" s="43" t="s">
        <v>131</v>
      </c>
      <c r="D22" s="43">
        <f>SUM(D23)</f>
        <v>0</v>
      </c>
      <c r="E22" s="43">
        <f aca="true" t="shared" si="29" ref="E22:S22">SUM(E23)</f>
        <v>0</v>
      </c>
      <c r="F22" s="43">
        <f t="shared" si="29"/>
        <v>0</v>
      </c>
      <c r="G22" s="43">
        <f t="shared" si="29"/>
        <v>0</v>
      </c>
      <c r="H22" s="43">
        <f t="shared" si="29"/>
        <v>0</v>
      </c>
      <c r="I22" s="43">
        <f t="shared" si="29"/>
        <v>0</v>
      </c>
      <c r="J22" s="43">
        <f t="shared" si="29"/>
        <v>0</v>
      </c>
      <c r="K22" s="43">
        <f t="shared" si="29"/>
        <v>0</v>
      </c>
      <c r="L22" s="43">
        <f t="shared" si="29"/>
        <v>0</v>
      </c>
      <c r="M22" s="43">
        <f t="shared" si="29"/>
        <v>0</v>
      </c>
      <c r="N22" s="43">
        <f t="shared" si="29"/>
        <v>0</v>
      </c>
      <c r="O22" s="43">
        <f t="shared" si="29"/>
        <v>0</v>
      </c>
      <c r="P22" s="43">
        <f t="shared" si="29"/>
        <v>0</v>
      </c>
      <c r="Q22" s="43">
        <f t="shared" si="29"/>
        <v>0</v>
      </c>
      <c r="R22" s="43">
        <f t="shared" si="29"/>
        <v>0</v>
      </c>
      <c r="S22" s="43">
        <f t="shared" si="29"/>
        <v>0</v>
      </c>
      <c r="T22" s="43">
        <f aca="true" t="shared" si="30" ref="T22:BG22">SUM(T23)</f>
        <v>0</v>
      </c>
      <c r="U22" s="43">
        <f t="shared" si="30"/>
        <v>0</v>
      </c>
      <c r="V22" s="43">
        <f t="shared" si="30"/>
        <v>0</v>
      </c>
      <c r="W22" s="43">
        <f t="shared" si="30"/>
        <v>0</v>
      </c>
      <c r="X22" s="43">
        <f t="shared" si="30"/>
        <v>0</v>
      </c>
      <c r="Y22" s="43">
        <f t="shared" si="30"/>
        <v>0</v>
      </c>
      <c r="Z22" s="43">
        <f t="shared" si="30"/>
        <v>0</v>
      </c>
      <c r="AA22" s="43">
        <f t="shared" si="30"/>
        <v>0</v>
      </c>
      <c r="AB22" s="43">
        <f t="shared" si="30"/>
        <v>0</v>
      </c>
      <c r="AC22" s="43">
        <f t="shared" si="30"/>
        <v>0</v>
      </c>
      <c r="AD22" s="43">
        <f t="shared" si="30"/>
        <v>0</v>
      </c>
      <c r="AE22" s="43">
        <f t="shared" si="30"/>
        <v>0</v>
      </c>
      <c r="AF22" s="43">
        <f t="shared" si="30"/>
        <v>0</v>
      </c>
      <c r="AG22" s="43">
        <f t="shared" si="30"/>
        <v>0</v>
      </c>
      <c r="AH22" s="43">
        <f t="shared" si="30"/>
        <v>0</v>
      </c>
      <c r="AI22" s="43">
        <f t="shared" si="30"/>
        <v>0</v>
      </c>
      <c r="AJ22" s="43">
        <f t="shared" si="30"/>
        <v>0</v>
      </c>
      <c r="AK22" s="43">
        <f t="shared" si="30"/>
        <v>0</v>
      </c>
      <c r="AL22" s="43">
        <f t="shared" si="30"/>
        <v>0</v>
      </c>
      <c r="AM22" s="43">
        <f t="shared" si="30"/>
        <v>0</v>
      </c>
      <c r="AN22" s="43">
        <f t="shared" si="30"/>
        <v>0</v>
      </c>
      <c r="AO22" s="43">
        <f t="shared" si="30"/>
        <v>0</v>
      </c>
      <c r="AP22" s="43">
        <f t="shared" si="30"/>
        <v>0</v>
      </c>
      <c r="AQ22" s="43">
        <f t="shared" si="30"/>
        <v>0</v>
      </c>
      <c r="AR22" s="43">
        <f t="shared" si="30"/>
        <v>0</v>
      </c>
      <c r="AS22" s="43">
        <f t="shared" si="30"/>
        <v>0</v>
      </c>
      <c r="AT22" s="43">
        <f t="shared" si="30"/>
        <v>0</v>
      </c>
      <c r="AU22" s="43">
        <f t="shared" si="30"/>
        <v>0</v>
      </c>
      <c r="AV22" s="43">
        <f t="shared" si="30"/>
        <v>0</v>
      </c>
      <c r="AW22" s="43">
        <f t="shared" si="30"/>
        <v>0</v>
      </c>
      <c r="AX22" s="43">
        <f t="shared" si="30"/>
        <v>0</v>
      </c>
      <c r="AY22" s="43">
        <f t="shared" si="30"/>
        <v>0</v>
      </c>
      <c r="AZ22" s="43">
        <f t="shared" si="30"/>
        <v>0</v>
      </c>
      <c r="BA22" s="43">
        <f t="shared" si="30"/>
        <v>0</v>
      </c>
      <c r="BB22" s="43">
        <f t="shared" si="30"/>
        <v>0</v>
      </c>
      <c r="BC22" s="43">
        <f t="shared" si="30"/>
        <v>0</v>
      </c>
      <c r="BD22" s="43">
        <f t="shared" si="30"/>
        <v>0</v>
      </c>
      <c r="BE22" s="43">
        <f t="shared" si="30"/>
        <v>0</v>
      </c>
      <c r="BF22" s="43">
        <f t="shared" si="30"/>
        <v>0</v>
      </c>
      <c r="BG22" s="43">
        <f t="shared" si="30"/>
        <v>0</v>
      </c>
      <c r="BH22" s="38"/>
      <c r="BI22" s="38"/>
    </row>
    <row r="23" spans="1:59" s="38" customFormat="1" ht="11.25" hidden="1">
      <c r="A23" s="49" t="s">
        <v>132</v>
      </c>
      <c r="B23" s="50" t="s">
        <v>120</v>
      </c>
      <c r="C23" s="51" t="s">
        <v>133</v>
      </c>
      <c r="D23" s="49">
        <f>+'[2]Informe_Fondane'!D23</f>
        <v>0</v>
      </c>
      <c r="E23" s="49">
        <f>+'[2]Informe_Fondane'!E23</f>
        <v>0</v>
      </c>
      <c r="F23" s="49">
        <f>+'[2]Informe_Fondane'!F23</f>
        <v>0</v>
      </c>
      <c r="G23" s="49">
        <f>+'[2]Informe_Fondane'!G23</f>
        <v>0</v>
      </c>
      <c r="H23" s="49">
        <f>+'[2]Informe_Fondane'!H23</f>
        <v>0</v>
      </c>
      <c r="I23" s="49">
        <f>+'[2]Informe_Fondane'!I23</f>
        <v>0</v>
      </c>
      <c r="J23" s="49">
        <f>+'[2]Informe_Fondane'!J23</f>
        <v>0</v>
      </c>
      <c r="K23" s="49">
        <f>+'[2]Informe_Fondane'!K23</f>
        <v>0</v>
      </c>
      <c r="L23" s="49">
        <f>+'[2]Informe_Fondane'!L23</f>
        <v>0</v>
      </c>
      <c r="M23" s="49">
        <f>+'[2]Informe_Fondane'!M23</f>
        <v>0</v>
      </c>
      <c r="N23" s="49">
        <f>+'[2]Informe_Fondane'!N23</f>
        <v>0</v>
      </c>
      <c r="O23" s="49">
        <f>+'[2]Informe_Fondane'!O23</f>
        <v>0</v>
      </c>
      <c r="P23" s="49">
        <f>+'[2]Informe_Fondane'!P23</f>
        <v>0</v>
      </c>
      <c r="Q23" s="49">
        <f>+'[2]Informe_Fondane'!Q23</f>
        <v>0</v>
      </c>
      <c r="R23" s="49">
        <f>+'[2]Informe_Fondane'!R23</f>
        <v>0</v>
      </c>
      <c r="S23" s="49">
        <f>+'[2]Informe_Fondane'!S23</f>
        <v>0</v>
      </c>
      <c r="T23" s="49">
        <f t="shared" si="16"/>
        <v>0</v>
      </c>
      <c r="U23" s="49">
        <f>+'[2]Informe_Fondane'!U23</f>
        <v>0</v>
      </c>
      <c r="V23" s="49">
        <f>+'[2]Informe_Fondane'!V23</f>
        <v>0</v>
      </c>
      <c r="W23" s="49">
        <f>+'[2]Informe_Fondane'!W23</f>
        <v>0</v>
      </c>
      <c r="X23" s="49">
        <f>+'[2]Informe_Fondane'!X23</f>
        <v>0</v>
      </c>
      <c r="Y23" s="49">
        <f>+'[2]Informe_Fondane'!Y23</f>
        <v>0</v>
      </c>
      <c r="Z23" s="49">
        <f>+'[2]Informe_Fondane'!Z23</f>
        <v>0</v>
      </c>
      <c r="AA23" s="49">
        <f>+'[2]Informe_Fondane'!AA23</f>
        <v>0</v>
      </c>
      <c r="AB23" s="49">
        <f>+'[2]Informe_Fondane'!AB23</f>
        <v>0</v>
      </c>
      <c r="AC23" s="49">
        <f>+'[2]Informe_Fondane'!AC23</f>
        <v>0</v>
      </c>
      <c r="AD23" s="49">
        <f>+'[2]Informe_Fondane'!AD23</f>
        <v>0</v>
      </c>
      <c r="AE23" s="49">
        <f>+'[2]Informe_Fondane'!AE23</f>
        <v>0</v>
      </c>
      <c r="AF23" s="49">
        <f>+'[2]Informe_Fondane'!AF23</f>
        <v>0</v>
      </c>
      <c r="AG23" s="49">
        <f t="shared" si="17"/>
        <v>0</v>
      </c>
      <c r="AH23" s="49">
        <f>+'[2]Informe_Fondane'!AH23</f>
        <v>0</v>
      </c>
      <c r="AI23" s="49">
        <f>+'[2]Informe_Fondane'!AI23</f>
        <v>0</v>
      </c>
      <c r="AJ23" s="49">
        <f>+'[2]Informe_Fondane'!AJ23</f>
        <v>0</v>
      </c>
      <c r="AK23" s="49">
        <f>+'[2]Informe_Fondane'!AK23</f>
        <v>0</v>
      </c>
      <c r="AL23" s="49">
        <f>+'[2]Informe_Fondane'!AL23</f>
        <v>0</v>
      </c>
      <c r="AM23" s="49">
        <f>+'[2]Informe_Fondane'!AM23</f>
        <v>0</v>
      </c>
      <c r="AN23" s="49">
        <f>+'[2]Informe_Fondane'!AN23</f>
        <v>0</v>
      </c>
      <c r="AO23" s="49">
        <f>+'[2]Informe_Fondane'!AO23</f>
        <v>0</v>
      </c>
      <c r="AP23" s="49">
        <f>+'[2]Informe_Fondane'!AP23</f>
        <v>0</v>
      </c>
      <c r="AQ23" s="49">
        <f>+'[2]Informe_Fondane'!AQ23</f>
        <v>0</v>
      </c>
      <c r="AR23" s="49">
        <f>+'[2]Informe_Fondane'!AR23</f>
        <v>0</v>
      </c>
      <c r="AS23" s="49">
        <f>+'[2]Informe_Fondane'!AS23</f>
        <v>0</v>
      </c>
      <c r="AT23" s="49">
        <f t="shared" si="18"/>
        <v>0</v>
      </c>
      <c r="AU23" s="49">
        <f>+'[2]Informe_Fondane'!AU23</f>
        <v>0</v>
      </c>
      <c r="AV23" s="49">
        <f>+'[2]Informe_Fondane'!AV23</f>
        <v>0</v>
      </c>
      <c r="AW23" s="49">
        <f>+'[2]Informe_Fondane'!AW23</f>
        <v>0</v>
      </c>
      <c r="AX23" s="49">
        <f>+'[2]Informe_Fondane'!AX23</f>
        <v>0</v>
      </c>
      <c r="AY23" s="49">
        <f>+'[2]Informe_Fondane'!AY23</f>
        <v>0</v>
      </c>
      <c r="AZ23" s="49">
        <f>+'[2]Informe_Fondane'!AZ23</f>
        <v>0</v>
      </c>
      <c r="BA23" s="49">
        <f>+'[2]Informe_Fondane'!BA23</f>
        <v>0</v>
      </c>
      <c r="BB23" s="49">
        <f>+'[2]Informe_Fondane'!BB23</f>
        <v>0</v>
      </c>
      <c r="BC23" s="49">
        <f>+'[2]Informe_Fondane'!BC23</f>
        <v>0</v>
      </c>
      <c r="BD23" s="49">
        <f>+'[2]Informe_Fondane'!BD23</f>
        <v>0</v>
      </c>
      <c r="BE23" s="49">
        <f>+'[2]Informe_Fondane'!BE23</f>
        <v>0</v>
      </c>
      <c r="BF23" s="49">
        <f>+'[2]Informe_Fondane'!BF23</f>
        <v>0</v>
      </c>
      <c r="BG23" s="49">
        <f aca="true" t="shared" si="31" ref="BG23:BG51">SUM(AU23:BF23)</f>
        <v>0</v>
      </c>
    </row>
    <row r="24" spans="1:61" s="45" customFormat="1" ht="11.25">
      <c r="A24" s="43" t="s">
        <v>108</v>
      </c>
      <c r="B24" s="44">
        <v>20</v>
      </c>
      <c r="C24" s="43" t="s">
        <v>67</v>
      </c>
      <c r="D24" s="43">
        <f>SUM(D25:D30)</f>
        <v>27000</v>
      </c>
      <c r="E24" s="43">
        <f aca="true" t="shared" si="32" ref="E24:S24">SUM(E25:E30)</f>
        <v>95433.45</v>
      </c>
      <c r="F24" s="43">
        <f t="shared" si="32"/>
        <v>22305.921000000002</v>
      </c>
      <c r="G24" s="43">
        <f t="shared" si="32"/>
        <v>100127.529</v>
      </c>
      <c r="H24" s="43">
        <f t="shared" si="32"/>
        <v>39760.46828</v>
      </c>
      <c r="I24" s="43">
        <f t="shared" si="32"/>
        <v>15041.82007</v>
      </c>
      <c r="J24" s="43">
        <f t="shared" si="32"/>
        <v>34103.214</v>
      </c>
      <c r="K24" s="43">
        <f t="shared" si="32"/>
        <v>-817.52382</v>
      </c>
      <c r="L24" s="43">
        <f t="shared" si="32"/>
        <v>0</v>
      </c>
      <c r="M24" s="43">
        <f t="shared" si="32"/>
        <v>0</v>
      </c>
      <c r="N24" s="43">
        <f t="shared" si="32"/>
        <v>0</v>
      </c>
      <c r="O24" s="43">
        <f t="shared" si="32"/>
        <v>0</v>
      </c>
      <c r="P24" s="43">
        <f t="shared" si="32"/>
        <v>0</v>
      </c>
      <c r="Q24" s="43">
        <f t="shared" si="32"/>
        <v>0</v>
      </c>
      <c r="R24" s="43">
        <f t="shared" si="32"/>
        <v>0</v>
      </c>
      <c r="S24" s="43">
        <f t="shared" si="32"/>
        <v>0</v>
      </c>
      <c r="T24" s="43">
        <f>SUM(T25:T30)</f>
        <v>88087.97853000001</v>
      </c>
      <c r="U24" s="43">
        <f aca="true" t="shared" si="33" ref="U24:AF24">SUM(U25:U30)</f>
        <v>108</v>
      </c>
      <c r="V24" s="43">
        <f t="shared" si="33"/>
        <v>46376.9528</v>
      </c>
      <c r="W24" s="43">
        <f t="shared" si="33"/>
        <v>34275.39757</v>
      </c>
      <c r="X24" s="43">
        <f t="shared" si="33"/>
        <v>4327.489930000001</v>
      </c>
      <c r="Y24" s="43">
        <f t="shared" si="33"/>
        <v>0</v>
      </c>
      <c r="Z24" s="43">
        <f t="shared" si="33"/>
        <v>0</v>
      </c>
      <c r="AA24" s="43">
        <f t="shared" si="33"/>
        <v>0</v>
      </c>
      <c r="AB24" s="43">
        <f t="shared" si="33"/>
        <v>0</v>
      </c>
      <c r="AC24" s="43">
        <f t="shared" si="33"/>
        <v>0</v>
      </c>
      <c r="AD24" s="43">
        <f t="shared" si="33"/>
        <v>0</v>
      </c>
      <c r="AE24" s="43">
        <f t="shared" si="33"/>
        <v>0</v>
      </c>
      <c r="AF24" s="43">
        <f t="shared" si="33"/>
        <v>0</v>
      </c>
      <c r="AG24" s="43">
        <f>SUM(AG25:AG30)</f>
        <v>85087.84030000001</v>
      </c>
      <c r="AH24" s="43">
        <f aca="true" t="shared" si="34" ref="AH24:AS24">SUM(AH25:AH30)</f>
        <v>0</v>
      </c>
      <c r="AI24" s="43">
        <f t="shared" si="34"/>
        <v>0</v>
      </c>
      <c r="AJ24" s="43">
        <f t="shared" si="34"/>
        <v>1340.636</v>
      </c>
      <c r="AK24" s="43">
        <f t="shared" si="34"/>
        <v>2.2344</v>
      </c>
      <c r="AL24" s="43">
        <f t="shared" si="34"/>
        <v>0</v>
      </c>
      <c r="AM24" s="43">
        <f t="shared" si="34"/>
        <v>0</v>
      </c>
      <c r="AN24" s="43">
        <f t="shared" si="34"/>
        <v>0</v>
      </c>
      <c r="AO24" s="43">
        <f t="shared" si="34"/>
        <v>0</v>
      </c>
      <c r="AP24" s="43">
        <f t="shared" si="34"/>
        <v>0</v>
      </c>
      <c r="AQ24" s="43">
        <f t="shared" si="34"/>
        <v>0</v>
      </c>
      <c r="AR24" s="43">
        <f t="shared" si="34"/>
        <v>0</v>
      </c>
      <c r="AS24" s="43">
        <f t="shared" si="34"/>
        <v>0</v>
      </c>
      <c r="AT24" s="43">
        <f>SUM(AT25:AT30)</f>
        <v>1342.8704</v>
      </c>
      <c r="AU24" s="43">
        <f aca="true" t="shared" si="35" ref="AU24:BF24">SUM(AU25:AU30)</f>
        <v>0</v>
      </c>
      <c r="AV24" s="43">
        <f t="shared" si="35"/>
        <v>0</v>
      </c>
      <c r="AW24" s="43">
        <f t="shared" si="35"/>
        <v>1340.636</v>
      </c>
      <c r="AX24" s="43">
        <f t="shared" si="35"/>
        <v>2.2344</v>
      </c>
      <c r="AY24" s="43">
        <f t="shared" si="35"/>
        <v>0</v>
      </c>
      <c r="AZ24" s="43">
        <f t="shared" si="35"/>
        <v>0</v>
      </c>
      <c r="BA24" s="43">
        <f t="shared" si="35"/>
        <v>0</v>
      </c>
      <c r="BB24" s="43">
        <f t="shared" si="35"/>
        <v>0</v>
      </c>
      <c r="BC24" s="43">
        <f t="shared" si="35"/>
        <v>0</v>
      </c>
      <c r="BD24" s="43">
        <f t="shared" si="35"/>
        <v>0</v>
      </c>
      <c r="BE24" s="43">
        <f t="shared" si="35"/>
        <v>0</v>
      </c>
      <c r="BF24" s="43">
        <f t="shared" si="35"/>
        <v>0</v>
      </c>
      <c r="BG24" s="43">
        <f>SUM(BG25:BG30)</f>
        <v>1342.8704</v>
      </c>
      <c r="BH24" s="38"/>
      <c r="BI24" s="38"/>
    </row>
    <row r="25" spans="1:59" s="38" customFormat="1" ht="11.25" hidden="1">
      <c r="A25" s="49" t="s">
        <v>109</v>
      </c>
      <c r="B25" s="50" t="s">
        <v>120</v>
      </c>
      <c r="C25" s="51" t="s">
        <v>110</v>
      </c>
      <c r="D25" s="49">
        <f>+'[2]Informe_Fondane'!D25</f>
        <v>0</v>
      </c>
      <c r="E25" s="49">
        <f>+'[2]Informe_Fondane'!E25</f>
        <v>0</v>
      </c>
      <c r="F25" s="49">
        <f>+'[2]Informe_Fondane'!F25</f>
        <v>0</v>
      </c>
      <c r="G25" s="49">
        <f>+'[2]Informe_Fondane'!G25</f>
        <v>0</v>
      </c>
      <c r="H25" s="49">
        <f>+'[2]Informe_Fondane'!H25</f>
        <v>0</v>
      </c>
      <c r="I25" s="49">
        <f>+'[2]Informe_Fondane'!I25</f>
        <v>0</v>
      </c>
      <c r="J25" s="49">
        <f>+'[2]Informe_Fondane'!J25</f>
        <v>0</v>
      </c>
      <c r="K25" s="49">
        <f>+'[2]Informe_Fondane'!K25</f>
        <v>0</v>
      </c>
      <c r="L25" s="49">
        <f>+'[2]Informe_Fondane'!L25</f>
        <v>0</v>
      </c>
      <c r="M25" s="49">
        <f>+'[2]Informe_Fondane'!M25</f>
        <v>0</v>
      </c>
      <c r="N25" s="49">
        <f>+'[2]Informe_Fondane'!N25</f>
        <v>0</v>
      </c>
      <c r="O25" s="49">
        <f>+'[2]Informe_Fondane'!O25</f>
        <v>0</v>
      </c>
      <c r="P25" s="49">
        <f>+'[2]Informe_Fondane'!P25</f>
        <v>0</v>
      </c>
      <c r="Q25" s="49">
        <f>+'[2]Informe_Fondane'!Q25</f>
        <v>0</v>
      </c>
      <c r="R25" s="49">
        <f>+'[2]Informe_Fondane'!R25</f>
        <v>0</v>
      </c>
      <c r="S25" s="49">
        <f>+'[2]Informe_Fondane'!S25</f>
        <v>0</v>
      </c>
      <c r="T25" s="49">
        <f t="shared" si="16"/>
        <v>0</v>
      </c>
      <c r="U25" s="49">
        <f>+'[2]Informe_Fondane'!U25</f>
        <v>0</v>
      </c>
      <c r="V25" s="49">
        <f>+'[2]Informe_Fondane'!V25</f>
        <v>0</v>
      </c>
      <c r="W25" s="49">
        <f>+'[2]Informe_Fondane'!W25</f>
        <v>0</v>
      </c>
      <c r="X25" s="49">
        <f>+'[2]Informe_Fondane'!X25</f>
        <v>0</v>
      </c>
      <c r="Y25" s="49">
        <f>+'[2]Informe_Fondane'!Y25</f>
        <v>0</v>
      </c>
      <c r="Z25" s="49">
        <f>+'[2]Informe_Fondane'!Z25</f>
        <v>0</v>
      </c>
      <c r="AA25" s="49">
        <f>+'[2]Informe_Fondane'!AA25</f>
        <v>0</v>
      </c>
      <c r="AB25" s="49">
        <f>+'[2]Informe_Fondane'!AB25</f>
        <v>0</v>
      </c>
      <c r="AC25" s="49">
        <f>+'[2]Informe_Fondane'!AC25</f>
        <v>0</v>
      </c>
      <c r="AD25" s="49">
        <f>+'[2]Informe_Fondane'!AD25</f>
        <v>0</v>
      </c>
      <c r="AE25" s="49">
        <f>+'[2]Informe_Fondane'!AE25</f>
        <v>0</v>
      </c>
      <c r="AF25" s="49">
        <f>+'[2]Informe_Fondane'!AF25</f>
        <v>0</v>
      </c>
      <c r="AG25" s="49">
        <f t="shared" si="17"/>
        <v>0</v>
      </c>
      <c r="AH25" s="49">
        <f>+'[2]Informe_Fondane'!AH25</f>
        <v>0</v>
      </c>
      <c r="AI25" s="49">
        <f>+'[2]Informe_Fondane'!AI25</f>
        <v>0</v>
      </c>
      <c r="AJ25" s="49">
        <f>+'[2]Informe_Fondane'!AJ25</f>
        <v>0</v>
      </c>
      <c r="AK25" s="49">
        <f>+'[2]Informe_Fondane'!AK25</f>
        <v>0</v>
      </c>
      <c r="AL25" s="49">
        <f>+'[2]Informe_Fondane'!AL25</f>
        <v>0</v>
      </c>
      <c r="AM25" s="49">
        <f>+'[2]Informe_Fondane'!AM25</f>
        <v>0</v>
      </c>
      <c r="AN25" s="49">
        <f>+'[2]Informe_Fondane'!AN25</f>
        <v>0</v>
      </c>
      <c r="AO25" s="49">
        <f>+'[2]Informe_Fondane'!AO25</f>
        <v>0</v>
      </c>
      <c r="AP25" s="49">
        <f>+'[2]Informe_Fondane'!AP25</f>
        <v>0</v>
      </c>
      <c r="AQ25" s="49">
        <f>+'[2]Informe_Fondane'!AQ25</f>
        <v>0</v>
      </c>
      <c r="AR25" s="49">
        <f>+'[2]Informe_Fondane'!AR25</f>
        <v>0</v>
      </c>
      <c r="AS25" s="49">
        <f>+'[2]Informe_Fondane'!AS25</f>
        <v>0</v>
      </c>
      <c r="AT25" s="49">
        <f t="shared" si="18"/>
        <v>0</v>
      </c>
      <c r="AU25" s="49">
        <f>+'[2]Informe_Fondane'!AU25</f>
        <v>0</v>
      </c>
      <c r="AV25" s="49">
        <f>+'[2]Informe_Fondane'!AV25</f>
        <v>0</v>
      </c>
      <c r="AW25" s="49">
        <f>+'[2]Informe_Fondane'!AW25</f>
        <v>0</v>
      </c>
      <c r="AX25" s="49">
        <f>+'[2]Informe_Fondane'!AX25</f>
        <v>0</v>
      </c>
      <c r="AY25" s="49">
        <f>+'[2]Informe_Fondane'!AY25</f>
        <v>0</v>
      </c>
      <c r="AZ25" s="49">
        <f>+'[2]Informe_Fondane'!AZ25</f>
        <v>0</v>
      </c>
      <c r="BA25" s="49">
        <f>+'[2]Informe_Fondane'!BA25</f>
        <v>0</v>
      </c>
      <c r="BB25" s="49">
        <f>+'[2]Informe_Fondane'!BB25</f>
        <v>0</v>
      </c>
      <c r="BC25" s="49">
        <f>+'[2]Informe_Fondane'!BC25</f>
        <v>0</v>
      </c>
      <c r="BD25" s="49">
        <f>+'[2]Informe_Fondane'!BD25</f>
        <v>0</v>
      </c>
      <c r="BE25" s="49">
        <f>+'[2]Informe_Fondane'!BE25</f>
        <v>0</v>
      </c>
      <c r="BF25" s="49">
        <f>+'[2]Informe_Fondane'!BF25</f>
        <v>0</v>
      </c>
      <c r="BG25" s="49">
        <f t="shared" si="31"/>
        <v>0</v>
      </c>
    </row>
    <row r="26" spans="1:59" s="38" customFormat="1" ht="11.25">
      <c r="A26" s="49" t="s">
        <v>68</v>
      </c>
      <c r="B26" s="50" t="s">
        <v>120</v>
      </c>
      <c r="C26" s="51" t="s">
        <v>69</v>
      </c>
      <c r="D26" s="49">
        <f>+'[2]Informe_Fondane'!D26</f>
        <v>0</v>
      </c>
      <c r="E26" s="49">
        <f>+'[2]Informe_Fondane'!E26</f>
        <v>2000</v>
      </c>
      <c r="F26" s="49">
        <f>+'[2]Informe_Fondane'!F26</f>
        <v>0</v>
      </c>
      <c r="G26" s="49">
        <f>+'[2]Informe_Fondane'!G26</f>
        <v>2000</v>
      </c>
      <c r="H26" s="49">
        <f>+'[2]Informe_Fondane'!H26</f>
        <v>0</v>
      </c>
      <c r="I26" s="49">
        <f>+'[2]Informe_Fondane'!I26</f>
        <v>2000</v>
      </c>
      <c r="J26" s="49">
        <f>+'[2]Informe_Fondane'!J26</f>
        <v>0</v>
      </c>
      <c r="K26" s="49">
        <f>+'[2]Informe_Fondane'!K26</f>
        <v>0</v>
      </c>
      <c r="L26" s="49">
        <f>+'[2]Informe_Fondane'!L26</f>
        <v>0</v>
      </c>
      <c r="M26" s="49">
        <f>+'[2]Informe_Fondane'!M26</f>
        <v>0</v>
      </c>
      <c r="N26" s="49">
        <f>+'[2]Informe_Fondane'!N26</f>
        <v>0</v>
      </c>
      <c r="O26" s="49">
        <f>+'[2]Informe_Fondane'!O26</f>
        <v>0</v>
      </c>
      <c r="P26" s="49">
        <f>+'[2]Informe_Fondane'!P26</f>
        <v>0</v>
      </c>
      <c r="Q26" s="49">
        <f>+'[2]Informe_Fondane'!Q26</f>
        <v>0</v>
      </c>
      <c r="R26" s="49">
        <f>+'[2]Informe_Fondane'!R26</f>
        <v>0</v>
      </c>
      <c r="S26" s="49">
        <f>+'[2]Informe_Fondane'!S26</f>
        <v>0</v>
      </c>
      <c r="T26" s="49">
        <f t="shared" si="16"/>
        <v>2000</v>
      </c>
      <c r="U26" s="49">
        <f>+'[2]Informe_Fondane'!U26</f>
        <v>0</v>
      </c>
      <c r="V26" s="49">
        <f>+'[2]Informe_Fondane'!V26</f>
        <v>0</v>
      </c>
      <c r="W26" s="49">
        <f>+'[2]Informe_Fondane'!W26</f>
        <v>750</v>
      </c>
      <c r="X26" s="49">
        <f>+'[2]Informe_Fondane'!X26</f>
        <v>0</v>
      </c>
      <c r="Y26" s="49">
        <f>+'[2]Informe_Fondane'!Y26</f>
        <v>0</v>
      </c>
      <c r="Z26" s="49">
        <f>+'[2]Informe_Fondane'!Z26</f>
        <v>0</v>
      </c>
      <c r="AA26" s="49">
        <f>+'[2]Informe_Fondane'!AA26</f>
        <v>0</v>
      </c>
      <c r="AB26" s="49">
        <f>+'[2]Informe_Fondane'!AB26</f>
        <v>0</v>
      </c>
      <c r="AC26" s="49">
        <f>+'[2]Informe_Fondane'!AC26</f>
        <v>0</v>
      </c>
      <c r="AD26" s="49">
        <f>+'[2]Informe_Fondane'!AD26</f>
        <v>0</v>
      </c>
      <c r="AE26" s="49">
        <f>+'[2]Informe_Fondane'!AE26</f>
        <v>0</v>
      </c>
      <c r="AF26" s="49">
        <f>+'[2]Informe_Fondane'!AF26</f>
        <v>0</v>
      </c>
      <c r="AG26" s="49">
        <f t="shared" si="17"/>
        <v>750</v>
      </c>
      <c r="AH26" s="49">
        <f>+'[2]Informe_Fondane'!AH26</f>
        <v>0</v>
      </c>
      <c r="AI26" s="49">
        <f>+'[2]Informe_Fondane'!AI26</f>
        <v>0</v>
      </c>
      <c r="AJ26" s="49">
        <f>+'[2]Informe_Fondane'!AJ26</f>
        <v>750</v>
      </c>
      <c r="AK26" s="49">
        <f>+'[2]Informe_Fondane'!AK26</f>
        <v>0</v>
      </c>
      <c r="AL26" s="49">
        <f>+'[2]Informe_Fondane'!AL26</f>
        <v>0</v>
      </c>
      <c r="AM26" s="49">
        <f>+'[2]Informe_Fondane'!AM26</f>
        <v>0</v>
      </c>
      <c r="AN26" s="49">
        <f>+'[2]Informe_Fondane'!AN26</f>
        <v>0</v>
      </c>
      <c r="AO26" s="49">
        <f>+'[2]Informe_Fondane'!AO26</f>
        <v>0</v>
      </c>
      <c r="AP26" s="49">
        <f>+'[2]Informe_Fondane'!AP26</f>
        <v>0</v>
      </c>
      <c r="AQ26" s="49">
        <f>+'[2]Informe_Fondane'!AQ26</f>
        <v>0</v>
      </c>
      <c r="AR26" s="49">
        <f>+'[2]Informe_Fondane'!AR26</f>
        <v>0</v>
      </c>
      <c r="AS26" s="49">
        <f>+'[2]Informe_Fondane'!AS26</f>
        <v>0</v>
      </c>
      <c r="AT26" s="49">
        <f t="shared" si="18"/>
        <v>750</v>
      </c>
      <c r="AU26" s="49">
        <f>+'[2]Informe_Fondane'!AU26</f>
        <v>0</v>
      </c>
      <c r="AV26" s="49">
        <f>+'[2]Informe_Fondane'!AV26</f>
        <v>0</v>
      </c>
      <c r="AW26" s="49">
        <f>+'[2]Informe_Fondane'!AW26</f>
        <v>750</v>
      </c>
      <c r="AX26" s="49">
        <f>+'[2]Informe_Fondane'!AX26</f>
        <v>0</v>
      </c>
      <c r="AY26" s="49">
        <f>+'[2]Informe_Fondane'!AY26</f>
        <v>0</v>
      </c>
      <c r="AZ26" s="49">
        <f>+'[2]Informe_Fondane'!AZ26</f>
        <v>0</v>
      </c>
      <c r="BA26" s="49">
        <f>+'[2]Informe_Fondane'!BA26</f>
        <v>0</v>
      </c>
      <c r="BB26" s="49">
        <f>+'[2]Informe_Fondane'!BB26</f>
        <v>0</v>
      </c>
      <c r="BC26" s="49">
        <f>+'[2]Informe_Fondane'!BC26</f>
        <v>0</v>
      </c>
      <c r="BD26" s="49">
        <f>+'[2]Informe_Fondane'!BD26</f>
        <v>0</v>
      </c>
      <c r="BE26" s="49">
        <f>+'[2]Informe_Fondane'!BE26</f>
        <v>0</v>
      </c>
      <c r="BF26" s="49">
        <f>+'[2]Informe_Fondane'!BF26</f>
        <v>0</v>
      </c>
      <c r="BG26" s="49">
        <f t="shared" si="31"/>
        <v>750</v>
      </c>
    </row>
    <row r="27" spans="1:59" s="38" customFormat="1" ht="11.25">
      <c r="A27" s="49" t="s">
        <v>70</v>
      </c>
      <c r="B27" s="50">
        <v>20</v>
      </c>
      <c r="C27" s="51" t="s">
        <v>71</v>
      </c>
      <c r="D27" s="61">
        <f>+'[2]Informe_Fondane'!D27</f>
        <v>0</v>
      </c>
      <c r="E27" s="61">
        <f>+'[2]Informe_Fondane'!E27</f>
        <v>50280.255</v>
      </c>
      <c r="F27" s="61">
        <f>+'[2]Informe_Fondane'!F27</f>
        <v>0</v>
      </c>
      <c r="G27" s="61">
        <f>+'[2]Informe_Fondane'!G27</f>
        <v>50280.255</v>
      </c>
      <c r="H27" s="61">
        <f>+'[2]Informe_Fondane'!H27</f>
        <v>20507.245300000002</v>
      </c>
      <c r="I27" s="61">
        <f>+'[2]Informe_Fondane'!I27</f>
        <v>6754.88205</v>
      </c>
      <c r="J27" s="61">
        <f>+'[2]Informe_Fondane'!J27</f>
        <v>21131.937</v>
      </c>
      <c r="K27" s="61">
        <f>+'[2]Informe_Fondane'!K27</f>
        <v>61.10558</v>
      </c>
      <c r="L27" s="61">
        <f>+'[2]Informe_Fondane'!L27</f>
        <v>0</v>
      </c>
      <c r="M27" s="61">
        <f>+'[2]Informe_Fondane'!M27</f>
        <v>0</v>
      </c>
      <c r="N27" s="61">
        <f>+'[2]Informe_Fondane'!N27</f>
        <v>0</v>
      </c>
      <c r="O27" s="61">
        <f>+'[2]Informe_Fondane'!O27</f>
        <v>0</v>
      </c>
      <c r="P27" s="61">
        <f>+'[2]Informe_Fondane'!P27</f>
        <v>0</v>
      </c>
      <c r="Q27" s="61">
        <f>+'[2]Informe_Fondane'!Q27</f>
        <v>0</v>
      </c>
      <c r="R27" s="61">
        <f>+'[2]Informe_Fondane'!R27</f>
        <v>0</v>
      </c>
      <c r="S27" s="61">
        <f>+'[2]Informe_Fondane'!S27</f>
        <v>0</v>
      </c>
      <c r="T27" s="49">
        <f>SUM(H27:S27)</f>
        <v>48455.169930000004</v>
      </c>
      <c r="U27" s="61">
        <f>+'[2]Informe_Fondane'!U27</f>
        <v>0</v>
      </c>
      <c r="V27" s="61">
        <f>+'[2]Informe_Fondane'!V27</f>
        <v>24670.559</v>
      </c>
      <c r="W27" s="61">
        <f>+'[2]Informe_Fondane'!W27</f>
        <v>18531.13055</v>
      </c>
      <c r="X27" s="61">
        <f>+'[2]Informe_Fondane'!X27</f>
        <v>3666.69769</v>
      </c>
      <c r="Y27" s="61">
        <f>+'[2]Informe_Fondane'!Y27</f>
        <v>0</v>
      </c>
      <c r="Z27" s="61">
        <f>+'[2]Informe_Fondane'!Z27</f>
        <v>0</v>
      </c>
      <c r="AA27" s="61">
        <f>+'[2]Informe_Fondane'!AA27</f>
        <v>0</v>
      </c>
      <c r="AB27" s="61">
        <f>+'[2]Informe_Fondane'!AB27</f>
        <v>0</v>
      </c>
      <c r="AC27" s="61">
        <f>+'[2]Informe_Fondane'!AC27</f>
        <v>0</v>
      </c>
      <c r="AD27" s="61">
        <f>+'[2]Informe_Fondane'!AD27</f>
        <v>0</v>
      </c>
      <c r="AE27" s="61">
        <f>+'[2]Informe_Fondane'!AE27</f>
        <v>0</v>
      </c>
      <c r="AF27" s="61">
        <f>+'[2]Informe_Fondane'!AF27</f>
        <v>0</v>
      </c>
      <c r="AG27" s="49">
        <f>SUM(U27:AF27)</f>
        <v>46868.387240000004</v>
      </c>
      <c r="AH27" s="61">
        <f>+'[2]Informe_Fondane'!AH27</f>
        <v>0</v>
      </c>
      <c r="AI27" s="61">
        <f>+'[2]Informe_Fondane'!AI27</f>
        <v>0</v>
      </c>
      <c r="AJ27" s="61">
        <f>+'[2]Informe_Fondane'!AJ27</f>
        <v>275.892</v>
      </c>
      <c r="AK27" s="61">
        <f>+'[2]Informe_Fondane'!AK27</f>
        <v>1.10558</v>
      </c>
      <c r="AL27" s="61">
        <f>+'[2]Informe_Fondane'!AL27</f>
        <v>0</v>
      </c>
      <c r="AM27" s="61">
        <f>+'[2]Informe_Fondane'!AM27</f>
        <v>0</v>
      </c>
      <c r="AN27" s="61">
        <f>+'[2]Informe_Fondane'!AN27</f>
        <v>0</v>
      </c>
      <c r="AO27" s="61">
        <f>+'[2]Informe_Fondane'!AO27</f>
        <v>0</v>
      </c>
      <c r="AP27" s="61">
        <f>+'[2]Informe_Fondane'!AP27</f>
        <v>0</v>
      </c>
      <c r="AQ27" s="61">
        <f>+'[2]Informe_Fondane'!AQ27</f>
        <v>0</v>
      </c>
      <c r="AR27" s="61">
        <f>+'[2]Informe_Fondane'!AR27</f>
        <v>0</v>
      </c>
      <c r="AS27" s="61">
        <f>+'[2]Informe_Fondane'!AS27</f>
        <v>0</v>
      </c>
      <c r="AT27" s="49">
        <f>SUM(AH27:AS27)</f>
        <v>276.99757999999997</v>
      </c>
      <c r="AU27" s="61">
        <f>+'[2]Informe_Fondane'!AU27</f>
        <v>0</v>
      </c>
      <c r="AV27" s="61">
        <f>+'[2]Informe_Fondane'!AV27</f>
        <v>0</v>
      </c>
      <c r="AW27" s="61">
        <f>+'[2]Informe_Fondane'!AW27</f>
        <v>275.892</v>
      </c>
      <c r="AX27" s="61">
        <f>+'[2]Informe_Fondane'!AX27</f>
        <v>1.10558</v>
      </c>
      <c r="AY27" s="61">
        <f>+'[2]Informe_Fondane'!AY27</f>
        <v>0</v>
      </c>
      <c r="AZ27" s="61">
        <f>+'[2]Informe_Fondane'!AZ27</f>
        <v>0</v>
      </c>
      <c r="BA27" s="61">
        <f>+'[2]Informe_Fondane'!BA27</f>
        <v>0</v>
      </c>
      <c r="BB27" s="61">
        <f>+'[2]Informe_Fondane'!BB27</f>
        <v>0</v>
      </c>
      <c r="BC27" s="61">
        <f>+'[2]Informe_Fondane'!BC27</f>
        <v>0</v>
      </c>
      <c r="BD27" s="61">
        <f>+'[2]Informe_Fondane'!BD27</f>
        <v>0</v>
      </c>
      <c r="BE27" s="61">
        <f>+'[2]Informe_Fondane'!BE27</f>
        <v>0</v>
      </c>
      <c r="BF27" s="61">
        <f>+'[2]Informe_Fondane'!BF27</f>
        <v>0</v>
      </c>
      <c r="BG27" s="49">
        <f>SUM(AU27:BF27)</f>
        <v>276.99757999999997</v>
      </c>
    </row>
    <row r="28" spans="1:59" s="38" customFormat="1" ht="11.25">
      <c r="A28" s="49" t="s">
        <v>72</v>
      </c>
      <c r="B28" s="50">
        <v>20</v>
      </c>
      <c r="C28" s="51" t="s">
        <v>73</v>
      </c>
      <c r="D28" s="49">
        <f>+'[2]Informe_Fondane'!D28</f>
        <v>1000</v>
      </c>
      <c r="E28" s="49">
        <f>+'[2]Informe_Fondane'!E28</f>
        <v>40825.611</v>
      </c>
      <c r="F28" s="49">
        <f>+'[2]Informe_Fondane'!F28</f>
        <v>411.808</v>
      </c>
      <c r="G28" s="49">
        <f>+'[2]Informe_Fondane'!G28</f>
        <v>41413.803</v>
      </c>
      <c r="H28" s="49">
        <f>+'[2]Informe_Fondane'!H28</f>
        <v>19149.22298</v>
      </c>
      <c r="I28" s="49">
        <f>+'[2]Informe_Fondane'!I28</f>
        <v>6286.93802</v>
      </c>
      <c r="J28" s="49">
        <f>+'[2]Informe_Fondane'!J28</f>
        <v>12971.277</v>
      </c>
      <c r="K28" s="49">
        <f>+'[2]Informe_Fondane'!K28</f>
        <v>-800.26076</v>
      </c>
      <c r="L28" s="49">
        <f>+'[2]Informe_Fondane'!L28</f>
        <v>0</v>
      </c>
      <c r="M28" s="49">
        <f>+'[2]Informe_Fondane'!M28</f>
        <v>0</v>
      </c>
      <c r="N28" s="49">
        <f>+'[2]Informe_Fondane'!N28</f>
        <v>0</v>
      </c>
      <c r="O28" s="49">
        <f>+'[2]Informe_Fondane'!O28</f>
        <v>0</v>
      </c>
      <c r="P28" s="49">
        <f>+'[2]Informe_Fondane'!P28</f>
        <v>0</v>
      </c>
      <c r="Q28" s="49">
        <f>+'[2]Informe_Fondane'!Q28</f>
        <v>0</v>
      </c>
      <c r="R28" s="49">
        <f>+'[2]Informe_Fondane'!R28</f>
        <v>0</v>
      </c>
      <c r="S28" s="49">
        <f>+'[2]Informe_Fondane'!S28</f>
        <v>0</v>
      </c>
      <c r="T28" s="49">
        <f>SUM(H28:S28)</f>
        <v>37607.177240000005</v>
      </c>
      <c r="U28" s="49">
        <f>+'[2]Informe_Fondane'!U28</f>
        <v>4</v>
      </c>
      <c r="V28" s="49">
        <f>+'[2]Informe_Fondane'!V28</f>
        <v>21706.3938</v>
      </c>
      <c r="W28" s="49">
        <f>+'[2]Informe_Fondane'!W28</f>
        <v>14994.26702</v>
      </c>
      <c r="X28" s="49">
        <f>+'[2]Informe_Fondane'!X28</f>
        <v>739.16088</v>
      </c>
      <c r="Y28" s="49">
        <f>+'[2]Informe_Fondane'!Y28</f>
        <v>0</v>
      </c>
      <c r="Z28" s="49">
        <f>+'[2]Informe_Fondane'!Z28</f>
        <v>0</v>
      </c>
      <c r="AA28" s="49">
        <f>+'[2]Informe_Fondane'!AA28</f>
        <v>0</v>
      </c>
      <c r="AB28" s="49">
        <f>+'[2]Informe_Fondane'!AB28</f>
        <v>0</v>
      </c>
      <c r="AC28" s="49">
        <f>+'[2]Informe_Fondane'!AC28</f>
        <v>0</v>
      </c>
      <c r="AD28" s="49">
        <f>+'[2]Informe_Fondane'!AD28</f>
        <v>0</v>
      </c>
      <c r="AE28" s="49">
        <f>+'[2]Informe_Fondane'!AE28</f>
        <v>0</v>
      </c>
      <c r="AF28" s="49">
        <f>+'[2]Informe_Fondane'!AF28</f>
        <v>0</v>
      </c>
      <c r="AG28" s="49">
        <f>SUM(U28:AF28)</f>
        <v>37443.82170000001</v>
      </c>
      <c r="AH28" s="49">
        <f>+'[2]Informe_Fondane'!AH28</f>
        <v>0</v>
      </c>
      <c r="AI28" s="49">
        <f>+'[2]Informe_Fondane'!AI28</f>
        <v>0</v>
      </c>
      <c r="AJ28" s="49">
        <f>+'[2]Informe_Fondane'!AJ28</f>
        <v>314.744</v>
      </c>
      <c r="AK28" s="49">
        <f>+'[2]Informe_Fondane'!AK28</f>
        <v>1.12882</v>
      </c>
      <c r="AL28" s="49">
        <f>+'[2]Informe_Fondane'!AL28</f>
        <v>0</v>
      </c>
      <c r="AM28" s="49">
        <f>+'[2]Informe_Fondane'!AM28</f>
        <v>0</v>
      </c>
      <c r="AN28" s="49">
        <f>+'[2]Informe_Fondane'!AN28</f>
        <v>0</v>
      </c>
      <c r="AO28" s="49">
        <f>+'[2]Informe_Fondane'!AO28</f>
        <v>0</v>
      </c>
      <c r="AP28" s="49">
        <f>+'[2]Informe_Fondane'!AP28</f>
        <v>0</v>
      </c>
      <c r="AQ28" s="49">
        <f>+'[2]Informe_Fondane'!AQ28</f>
        <v>0</v>
      </c>
      <c r="AR28" s="49">
        <f>+'[2]Informe_Fondane'!AR28</f>
        <v>0</v>
      </c>
      <c r="AS28" s="49">
        <f>+'[2]Informe_Fondane'!AS28</f>
        <v>0</v>
      </c>
      <c r="AT28" s="49">
        <f>SUM(AH28:AS28)</f>
        <v>315.87282000000005</v>
      </c>
      <c r="AU28" s="49">
        <f>+'[2]Informe_Fondane'!AU28</f>
        <v>0</v>
      </c>
      <c r="AV28" s="49">
        <f>+'[2]Informe_Fondane'!AV28</f>
        <v>0</v>
      </c>
      <c r="AW28" s="49">
        <f>+'[2]Informe_Fondane'!AW28</f>
        <v>314.744</v>
      </c>
      <c r="AX28" s="49">
        <f>+'[2]Informe_Fondane'!AX28</f>
        <v>1.12882</v>
      </c>
      <c r="AY28" s="49">
        <f>+'[2]Informe_Fondane'!AY28</f>
        <v>0</v>
      </c>
      <c r="AZ28" s="49">
        <f>+'[2]Informe_Fondane'!AZ28</f>
        <v>0</v>
      </c>
      <c r="BA28" s="49">
        <f>+'[2]Informe_Fondane'!BA28</f>
        <v>0</v>
      </c>
      <c r="BB28" s="49">
        <f>+'[2]Informe_Fondane'!BB28</f>
        <v>0</v>
      </c>
      <c r="BC28" s="49">
        <f>+'[2]Informe_Fondane'!BC28</f>
        <v>0</v>
      </c>
      <c r="BD28" s="49">
        <f>+'[2]Informe_Fondane'!BD28</f>
        <v>0</v>
      </c>
      <c r="BE28" s="49">
        <f>+'[2]Informe_Fondane'!BE28</f>
        <v>0</v>
      </c>
      <c r="BF28" s="49">
        <f>+'[2]Informe_Fondane'!BF28</f>
        <v>0</v>
      </c>
      <c r="BG28" s="49">
        <f>SUM(AU28:BF28)</f>
        <v>315.87282000000005</v>
      </c>
    </row>
    <row r="29" spans="1:59" s="38" customFormat="1" ht="11.25" hidden="1">
      <c r="A29" s="49" t="s">
        <v>74</v>
      </c>
      <c r="B29" s="50" t="s">
        <v>120</v>
      </c>
      <c r="C29" s="51" t="s">
        <v>75</v>
      </c>
      <c r="D29" s="49">
        <f>+'[2]Informe_Fondane'!D29</f>
        <v>0</v>
      </c>
      <c r="E29" s="49">
        <f>+'[2]Informe_Fondane'!E29</f>
        <v>0</v>
      </c>
      <c r="F29" s="49">
        <f>+'[2]Informe_Fondane'!F29</f>
        <v>0</v>
      </c>
      <c r="G29" s="49">
        <f>+'[2]Informe_Fondane'!G29</f>
        <v>0</v>
      </c>
      <c r="H29" s="49">
        <f>+'[2]Informe_Fondane'!H29</f>
        <v>0</v>
      </c>
      <c r="I29" s="49">
        <f>+'[2]Informe_Fondane'!I29</f>
        <v>0</v>
      </c>
      <c r="J29" s="49">
        <f>+'[2]Informe_Fondane'!J29</f>
        <v>0</v>
      </c>
      <c r="K29" s="49">
        <f>+'[2]Informe_Fondane'!K29</f>
        <v>0</v>
      </c>
      <c r="L29" s="49">
        <f>+'[2]Informe_Fondane'!L29</f>
        <v>0</v>
      </c>
      <c r="M29" s="49">
        <f>+'[2]Informe_Fondane'!M29</f>
        <v>0</v>
      </c>
      <c r="N29" s="49">
        <f>+'[2]Informe_Fondane'!N29</f>
        <v>0</v>
      </c>
      <c r="O29" s="49">
        <f>+'[2]Informe_Fondane'!O29</f>
        <v>0</v>
      </c>
      <c r="P29" s="49">
        <f>+'[2]Informe_Fondane'!P29</f>
        <v>0</v>
      </c>
      <c r="Q29" s="49">
        <f>+'[2]Informe_Fondane'!Q29</f>
        <v>0</v>
      </c>
      <c r="R29" s="49">
        <f>+'[2]Informe_Fondane'!R29</f>
        <v>0</v>
      </c>
      <c r="S29" s="49">
        <f>+'[2]Informe_Fondane'!S29</f>
        <v>0</v>
      </c>
      <c r="T29" s="49">
        <f t="shared" si="16"/>
        <v>0</v>
      </c>
      <c r="U29" s="49">
        <f>+'[2]Informe_Fondane'!U29</f>
        <v>0</v>
      </c>
      <c r="V29" s="49">
        <f>+'[2]Informe_Fondane'!V29</f>
        <v>0</v>
      </c>
      <c r="W29" s="49">
        <f>+'[2]Informe_Fondane'!W29</f>
        <v>0</v>
      </c>
      <c r="X29" s="49">
        <f>+'[2]Informe_Fondane'!X29</f>
        <v>0</v>
      </c>
      <c r="Y29" s="49">
        <f>+'[2]Informe_Fondane'!Y29</f>
        <v>0</v>
      </c>
      <c r="Z29" s="49">
        <f>+'[2]Informe_Fondane'!Z29</f>
        <v>0</v>
      </c>
      <c r="AA29" s="49">
        <f>+'[2]Informe_Fondane'!AA29</f>
        <v>0</v>
      </c>
      <c r="AB29" s="49">
        <f>+'[2]Informe_Fondane'!AB29</f>
        <v>0</v>
      </c>
      <c r="AC29" s="49">
        <f>+'[2]Informe_Fondane'!AC29</f>
        <v>0</v>
      </c>
      <c r="AD29" s="49">
        <f>+'[2]Informe_Fondane'!AD29</f>
        <v>0</v>
      </c>
      <c r="AE29" s="49">
        <f>+'[2]Informe_Fondane'!AE29</f>
        <v>0</v>
      </c>
      <c r="AF29" s="49">
        <f>+'[2]Informe_Fondane'!AF29</f>
        <v>0</v>
      </c>
      <c r="AG29" s="49">
        <f t="shared" si="17"/>
        <v>0</v>
      </c>
      <c r="AH29" s="49">
        <f>+'[2]Informe_Fondane'!AH29</f>
        <v>0</v>
      </c>
      <c r="AI29" s="49">
        <f>+'[2]Informe_Fondane'!AI29</f>
        <v>0</v>
      </c>
      <c r="AJ29" s="49">
        <f>+'[2]Informe_Fondane'!AJ29</f>
        <v>0</v>
      </c>
      <c r="AK29" s="49">
        <f>+'[2]Informe_Fondane'!AK29</f>
        <v>0</v>
      </c>
      <c r="AL29" s="49">
        <f>+'[2]Informe_Fondane'!AL29</f>
        <v>0</v>
      </c>
      <c r="AM29" s="49">
        <f>+'[2]Informe_Fondane'!AM29</f>
        <v>0</v>
      </c>
      <c r="AN29" s="49">
        <f>+'[2]Informe_Fondane'!AN29</f>
        <v>0</v>
      </c>
      <c r="AO29" s="49">
        <f>+'[2]Informe_Fondane'!AO29</f>
        <v>0</v>
      </c>
      <c r="AP29" s="49">
        <f>+'[2]Informe_Fondane'!AP29</f>
        <v>0</v>
      </c>
      <c r="AQ29" s="49">
        <f>+'[2]Informe_Fondane'!AQ29</f>
        <v>0</v>
      </c>
      <c r="AR29" s="49">
        <f>+'[2]Informe_Fondane'!AR29</f>
        <v>0</v>
      </c>
      <c r="AS29" s="49">
        <f>+'[2]Informe_Fondane'!AS29</f>
        <v>0</v>
      </c>
      <c r="AT29" s="49">
        <f t="shared" si="18"/>
        <v>0</v>
      </c>
      <c r="AU29" s="49">
        <f>+'[2]Informe_Fondane'!AU29</f>
        <v>0</v>
      </c>
      <c r="AV29" s="49">
        <f>+'[2]Informe_Fondane'!AV29</f>
        <v>0</v>
      </c>
      <c r="AW29" s="49">
        <f>+'[2]Informe_Fondane'!AW29</f>
        <v>0</v>
      </c>
      <c r="AX29" s="49">
        <f>+'[2]Informe_Fondane'!AX29</f>
        <v>0</v>
      </c>
      <c r="AY29" s="49">
        <f>+'[2]Informe_Fondane'!AY29</f>
        <v>0</v>
      </c>
      <c r="AZ29" s="49">
        <f>+'[2]Informe_Fondane'!AZ29</f>
        <v>0</v>
      </c>
      <c r="BA29" s="49">
        <f>+'[2]Informe_Fondane'!BA29</f>
        <v>0</v>
      </c>
      <c r="BB29" s="49">
        <f>+'[2]Informe_Fondane'!BB29</f>
        <v>0</v>
      </c>
      <c r="BC29" s="49">
        <f>+'[2]Informe_Fondane'!BC29</f>
        <v>0</v>
      </c>
      <c r="BD29" s="49">
        <f>+'[2]Informe_Fondane'!BD29</f>
        <v>0</v>
      </c>
      <c r="BE29" s="49">
        <f>+'[2]Informe_Fondane'!BE29</f>
        <v>0</v>
      </c>
      <c r="BF29" s="49">
        <f>+'[2]Informe_Fondane'!BF29</f>
        <v>0</v>
      </c>
      <c r="BG29" s="49">
        <f t="shared" si="31"/>
        <v>0</v>
      </c>
    </row>
    <row r="30" spans="1:59" s="38" customFormat="1" ht="11.25">
      <c r="A30" s="49" t="s">
        <v>76</v>
      </c>
      <c r="B30" s="50" t="s">
        <v>120</v>
      </c>
      <c r="C30" s="51" t="s">
        <v>77</v>
      </c>
      <c r="D30" s="49">
        <f>+'[2]Informe_Fondane'!D30</f>
        <v>26000</v>
      </c>
      <c r="E30" s="49">
        <f>+'[2]Informe_Fondane'!E30</f>
        <v>2327.584</v>
      </c>
      <c r="F30" s="49">
        <f>+'[2]Informe_Fondane'!F30</f>
        <v>21894.113</v>
      </c>
      <c r="G30" s="49">
        <f>+'[2]Informe_Fondane'!G30</f>
        <v>6433.471</v>
      </c>
      <c r="H30" s="49">
        <f>+'[2]Informe_Fondane'!H30</f>
        <v>104</v>
      </c>
      <c r="I30" s="49">
        <f>+'[2]Informe_Fondane'!I30</f>
        <v>0</v>
      </c>
      <c r="J30" s="49">
        <f>+'[2]Informe_Fondane'!J30</f>
        <v>0</v>
      </c>
      <c r="K30" s="49">
        <f>+'[2]Informe_Fondane'!K30</f>
        <v>-78.36864</v>
      </c>
      <c r="L30" s="49">
        <f>+'[2]Informe_Fondane'!L30</f>
        <v>0</v>
      </c>
      <c r="M30" s="49">
        <f>+'[2]Informe_Fondane'!M30</f>
        <v>0</v>
      </c>
      <c r="N30" s="49">
        <f>+'[2]Informe_Fondane'!N30</f>
        <v>0</v>
      </c>
      <c r="O30" s="49">
        <f>+'[2]Informe_Fondane'!O30</f>
        <v>0</v>
      </c>
      <c r="P30" s="49">
        <f>+'[2]Informe_Fondane'!P30</f>
        <v>0</v>
      </c>
      <c r="Q30" s="49">
        <f>+'[2]Informe_Fondane'!Q30</f>
        <v>0</v>
      </c>
      <c r="R30" s="49">
        <f>+'[2]Informe_Fondane'!R30</f>
        <v>0</v>
      </c>
      <c r="S30" s="49">
        <f>+'[2]Informe_Fondane'!S30</f>
        <v>0</v>
      </c>
      <c r="T30" s="49">
        <f t="shared" si="16"/>
        <v>25.63136</v>
      </c>
      <c r="U30" s="49">
        <f>+'[2]Informe_Fondane'!U30</f>
        <v>104</v>
      </c>
      <c r="V30" s="49">
        <f>+'[2]Informe_Fondane'!V30</f>
        <v>0</v>
      </c>
      <c r="W30" s="49">
        <f>+'[2]Informe_Fondane'!W30</f>
        <v>0</v>
      </c>
      <c r="X30" s="49">
        <f>+'[2]Informe_Fondane'!X30</f>
        <v>-78.36864</v>
      </c>
      <c r="Y30" s="49">
        <f>+'[2]Informe_Fondane'!Y30</f>
        <v>0</v>
      </c>
      <c r="Z30" s="49">
        <f>+'[2]Informe_Fondane'!Z30</f>
        <v>0</v>
      </c>
      <c r="AA30" s="49">
        <f>+'[2]Informe_Fondane'!AA30</f>
        <v>0</v>
      </c>
      <c r="AB30" s="49">
        <f>+'[2]Informe_Fondane'!AB30</f>
        <v>0</v>
      </c>
      <c r="AC30" s="49">
        <f>+'[2]Informe_Fondane'!AC30</f>
        <v>0</v>
      </c>
      <c r="AD30" s="49">
        <f>+'[2]Informe_Fondane'!AD30</f>
        <v>0</v>
      </c>
      <c r="AE30" s="49">
        <f>+'[2]Informe_Fondane'!AE30</f>
        <v>0</v>
      </c>
      <c r="AF30" s="49">
        <f>+'[2]Informe_Fondane'!AF30</f>
        <v>0</v>
      </c>
      <c r="AG30" s="49">
        <f t="shared" si="17"/>
        <v>25.63136</v>
      </c>
      <c r="AH30" s="49">
        <f>+'[2]Informe_Fondane'!AH30</f>
        <v>0</v>
      </c>
      <c r="AI30" s="49">
        <f>+'[2]Informe_Fondane'!AI30</f>
        <v>0</v>
      </c>
      <c r="AJ30" s="49">
        <f>+'[2]Informe_Fondane'!AJ30</f>
        <v>0</v>
      </c>
      <c r="AK30" s="49">
        <f>+'[2]Informe_Fondane'!AK30</f>
        <v>0</v>
      </c>
      <c r="AL30" s="49">
        <f>+'[2]Informe_Fondane'!AL30</f>
        <v>0</v>
      </c>
      <c r="AM30" s="49">
        <f>+'[2]Informe_Fondane'!AM30</f>
        <v>0</v>
      </c>
      <c r="AN30" s="49">
        <f>+'[2]Informe_Fondane'!AN30</f>
        <v>0</v>
      </c>
      <c r="AO30" s="49">
        <f>+'[2]Informe_Fondane'!AO30</f>
        <v>0</v>
      </c>
      <c r="AP30" s="49">
        <f>+'[2]Informe_Fondane'!AP30</f>
        <v>0</v>
      </c>
      <c r="AQ30" s="49">
        <f>+'[2]Informe_Fondane'!AQ30</f>
        <v>0</v>
      </c>
      <c r="AR30" s="49">
        <f>+'[2]Informe_Fondane'!AR30</f>
        <v>0</v>
      </c>
      <c r="AS30" s="49">
        <f>+'[2]Informe_Fondane'!AS30</f>
        <v>0</v>
      </c>
      <c r="AT30" s="49">
        <f t="shared" si="18"/>
        <v>0</v>
      </c>
      <c r="AU30" s="49">
        <f>+'[2]Informe_Fondane'!AU30</f>
        <v>0</v>
      </c>
      <c r="AV30" s="49">
        <f>+'[2]Informe_Fondane'!AV30</f>
        <v>0</v>
      </c>
      <c r="AW30" s="49">
        <f>+'[2]Informe_Fondane'!AW30</f>
        <v>0</v>
      </c>
      <c r="AX30" s="49">
        <f>+'[2]Informe_Fondane'!AX30</f>
        <v>0</v>
      </c>
      <c r="AY30" s="49">
        <f>+'[2]Informe_Fondane'!AY30</f>
        <v>0</v>
      </c>
      <c r="AZ30" s="49">
        <f>+'[2]Informe_Fondane'!AZ30</f>
        <v>0</v>
      </c>
      <c r="BA30" s="49">
        <f>+'[2]Informe_Fondane'!BA30</f>
        <v>0</v>
      </c>
      <c r="BB30" s="49">
        <f>+'[2]Informe_Fondane'!BB30</f>
        <v>0</v>
      </c>
      <c r="BC30" s="49">
        <f>+'[2]Informe_Fondane'!BC30</f>
        <v>0</v>
      </c>
      <c r="BD30" s="49">
        <f>+'[2]Informe_Fondane'!BD30</f>
        <v>0</v>
      </c>
      <c r="BE30" s="49">
        <f>+'[2]Informe_Fondane'!BE30</f>
        <v>0</v>
      </c>
      <c r="BF30" s="49">
        <f>+'[2]Informe_Fondane'!BF30</f>
        <v>0</v>
      </c>
      <c r="BG30" s="49">
        <f t="shared" si="31"/>
        <v>0</v>
      </c>
    </row>
    <row r="31" spans="1:61" s="45" customFormat="1" ht="11.25">
      <c r="A31" s="43" t="s">
        <v>134</v>
      </c>
      <c r="B31" s="44">
        <v>20</v>
      </c>
      <c r="C31" s="43" t="s">
        <v>78</v>
      </c>
      <c r="D31" s="43">
        <f>SUM(D32:D36)</f>
        <v>609667.583</v>
      </c>
      <c r="E31" s="43">
        <f aca="true" t="shared" si="36" ref="E31:S31">SUM(E32:E36)</f>
        <v>17094.113</v>
      </c>
      <c r="F31" s="43">
        <f t="shared" si="36"/>
        <v>93021.64199999999</v>
      </c>
      <c r="G31" s="43">
        <f t="shared" si="36"/>
        <v>533740.054</v>
      </c>
      <c r="H31" s="43">
        <f t="shared" si="36"/>
        <v>259172.58535</v>
      </c>
      <c r="I31" s="43">
        <f t="shared" si="36"/>
        <v>97288.14065</v>
      </c>
      <c r="J31" s="43">
        <f t="shared" si="36"/>
        <v>147052.99881999998</v>
      </c>
      <c r="K31" s="43">
        <f t="shared" si="36"/>
        <v>-5852.132729999999</v>
      </c>
      <c r="L31" s="43">
        <f t="shared" si="36"/>
        <v>0</v>
      </c>
      <c r="M31" s="43">
        <f t="shared" si="36"/>
        <v>0</v>
      </c>
      <c r="N31" s="43">
        <f t="shared" si="36"/>
        <v>0</v>
      </c>
      <c r="O31" s="43">
        <f t="shared" si="36"/>
        <v>0</v>
      </c>
      <c r="P31" s="43">
        <f t="shared" si="36"/>
        <v>0</v>
      </c>
      <c r="Q31" s="43">
        <f t="shared" si="36"/>
        <v>0</v>
      </c>
      <c r="R31" s="43">
        <f t="shared" si="36"/>
        <v>0</v>
      </c>
      <c r="S31" s="43">
        <f t="shared" si="36"/>
        <v>0</v>
      </c>
      <c r="T31" s="43">
        <f>SUM(T32:T36)</f>
        <v>497661.59209</v>
      </c>
      <c r="U31" s="43">
        <f aca="true" t="shared" si="37" ref="U31:AF31">SUM(U32:U36)</f>
        <v>23764.443</v>
      </c>
      <c r="V31" s="43">
        <f t="shared" si="37"/>
        <v>280390.98904</v>
      </c>
      <c r="W31" s="43">
        <f t="shared" si="37"/>
        <v>178216.84272999997</v>
      </c>
      <c r="X31" s="43">
        <f t="shared" si="37"/>
        <v>6425.09646</v>
      </c>
      <c r="Y31" s="43">
        <f t="shared" si="37"/>
        <v>0</v>
      </c>
      <c r="Z31" s="43">
        <f t="shared" si="37"/>
        <v>0</v>
      </c>
      <c r="AA31" s="43">
        <f t="shared" si="37"/>
        <v>0</v>
      </c>
      <c r="AB31" s="43">
        <f t="shared" si="37"/>
        <v>0</v>
      </c>
      <c r="AC31" s="43">
        <f t="shared" si="37"/>
        <v>0</v>
      </c>
      <c r="AD31" s="43">
        <f t="shared" si="37"/>
        <v>0</v>
      </c>
      <c r="AE31" s="43">
        <f t="shared" si="37"/>
        <v>0</v>
      </c>
      <c r="AF31" s="43">
        <f t="shared" si="37"/>
        <v>0</v>
      </c>
      <c r="AG31" s="43">
        <f>SUM(AG32:AG36)</f>
        <v>488797.37122999993</v>
      </c>
      <c r="AH31" s="43">
        <f aca="true" t="shared" si="38" ref="AH31:AS31">SUM(AH32:AH36)</f>
        <v>0</v>
      </c>
      <c r="AI31" s="43">
        <f t="shared" si="38"/>
        <v>4059.1090099999997</v>
      </c>
      <c r="AJ31" s="43">
        <f t="shared" si="38"/>
        <v>16853.65662</v>
      </c>
      <c r="AK31" s="43">
        <f t="shared" si="38"/>
        <v>18916.69076</v>
      </c>
      <c r="AL31" s="43">
        <f t="shared" si="38"/>
        <v>0</v>
      </c>
      <c r="AM31" s="43">
        <f t="shared" si="38"/>
        <v>0</v>
      </c>
      <c r="AN31" s="43">
        <f t="shared" si="38"/>
        <v>0</v>
      </c>
      <c r="AO31" s="43">
        <f t="shared" si="38"/>
        <v>0</v>
      </c>
      <c r="AP31" s="43">
        <f t="shared" si="38"/>
        <v>0</v>
      </c>
      <c r="AQ31" s="43">
        <f t="shared" si="38"/>
        <v>0</v>
      </c>
      <c r="AR31" s="43">
        <f t="shared" si="38"/>
        <v>0</v>
      </c>
      <c r="AS31" s="43">
        <f t="shared" si="38"/>
        <v>0</v>
      </c>
      <c r="AT31" s="43">
        <f>SUM(AT32:AT36)</f>
        <v>39829.45639</v>
      </c>
      <c r="AU31" s="43">
        <f aca="true" t="shared" si="39" ref="AU31:BF31">SUM(AU32:AU36)</f>
        <v>0</v>
      </c>
      <c r="AV31" s="43">
        <f t="shared" si="39"/>
        <v>4059.1090099999997</v>
      </c>
      <c r="AW31" s="43">
        <f t="shared" si="39"/>
        <v>16853.65662</v>
      </c>
      <c r="AX31" s="43">
        <f t="shared" si="39"/>
        <v>18916.69076</v>
      </c>
      <c r="AY31" s="43">
        <f t="shared" si="39"/>
        <v>0</v>
      </c>
      <c r="AZ31" s="43">
        <f t="shared" si="39"/>
        <v>0</v>
      </c>
      <c r="BA31" s="43">
        <f t="shared" si="39"/>
        <v>0</v>
      </c>
      <c r="BB31" s="43">
        <f t="shared" si="39"/>
        <v>0</v>
      </c>
      <c r="BC31" s="43">
        <f t="shared" si="39"/>
        <v>0</v>
      </c>
      <c r="BD31" s="43">
        <f t="shared" si="39"/>
        <v>0</v>
      </c>
      <c r="BE31" s="43">
        <f t="shared" si="39"/>
        <v>0</v>
      </c>
      <c r="BF31" s="43">
        <f t="shared" si="39"/>
        <v>0</v>
      </c>
      <c r="BG31" s="43">
        <f>SUM(BG32:BG36)</f>
        <v>39829.45639</v>
      </c>
      <c r="BH31" s="38"/>
      <c r="BI31" s="38"/>
    </row>
    <row r="32" spans="1:59" s="38" customFormat="1" ht="11.25" hidden="1">
      <c r="A32" s="49" t="s">
        <v>79</v>
      </c>
      <c r="B32" s="50" t="s">
        <v>120</v>
      </c>
      <c r="C32" s="51" t="s">
        <v>80</v>
      </c>
      <c r="D32" s="49">
        <f>+'[2]Informe_Fondane'!D32</f>
        <v>0</v>
      </c>
      <c r="E32" s="49">
        <f>+'[2]Informe_Fondane'!E32</f>
        <v>0</v>
      </c>
      <c r="F32" s="49">
        <f>+'[2]Informe_Fondane'!F32</f>
        <v>0</v>
      </c>
      <c r="G32" s="49">
        <f>+'[2]Informe_Fondane'!G32</f>
        <v>0</v>
      </c>
      <c r="H32" s="49">
        <f>+'[2]Informe_Fondane'!H32</f>
        <v>0</v>
      </c>
      <c r="I32" s="49">
        <f>+'[2]Informe_Fondane'!I32</f>
        <v>0</v>
      </c>
      <c r="J32" s="49">
        <f>+'[2]Informe_Fondane'!J32</f>
        <v>0</v>
      </c>
      <c r="K32" s="49">
        <f>+'[2]Informe_Fondane'!K32</f>
        <v>0</v>
      </c>
      <c r="L32" s="49">
        <f>+'[2]Informe_Fondane'!L32</f>
        <v>0</v>
      </c>
      <c r="M32" s="49">
        <f>+'[2]Informe_Fondane'!M32</f>
        <v>0</v>
      </c>
      <c r="N32" s="49">
        <f>+'[2]Informe_Fondane'!N32</f>
        <v>0</v>
      </c>
      <c r="O32" s="49">
        <f>+'[2]Informe_Fondane'!O32</f>
        <v>0</v>
      </c>
      <c r="P32" s="49">
        <f>+'[2]Informe_Fondane'!P32</f>
        <v>0</v>
      </c>
      <c r="Q32" s="49">
        <f>+'[2]Informe_Fondane'!Q32</f>
        <v>0</v>
      </c>
      <c r="R32" s="49">
        <f>+'[2]Informe_Fondane'!R32</f>
        <v>0</v>
      </c>
      <c r="S32" s="49">
        <f>+'[2]Informe_Fondane'!S32</f>
        <v>0</v>
      </c>
      <c r="T32" s="49">
        <f t="shared" si="16"/>
        <v>0</v>
      </c>
      <c r="U32" s="49">
        <f>+'[2]Informe_Fondane'!U32</f>
        <v>0</v>
      </c>
      <c r="V32" s="49">
        <f>+'[2]Informe_Fondane'!V32</f>
        <v>0</v>
      </c>
      <c r="W32" s="49">
        <f>+'[2]Informe_Fondane'!W32</f>
        <v>0</v>
      </c>
      <c r="X32" s="49">
        <f>+'[2]Informe_Fondane'!X32</f>
        <v>0</v>
      </c>
      <c r="Y32" s="49">
        <f>+'[2]Informe_Fondane'!Y32</f>
        <v>0</v>
      </c>
      <c r="Z32" s="49">
        <f>+'[2]Informe_Fondane'!Z32</f>
        <v>0</v>
      </c>
      <c r="AA32" s="49">
        <f>+'[2]Informe_Fondane'!AA32</f>
        <v>0</v>
      </c>
      <c r="AB32" s="49">
        <f>+'[2]Informe_Fondane'!AB32</f>
        <v>0</v>
      </c>
      <c r="AC32" s="49">
        <f>+'[2]Informe_Fondane'!AC32</f>
        <v>0</v>
      </c>
      <c r="AD32" s="49">
        <f>+'[2]Informe_Fondane'!AD32</f>
        <v>0</v>
      </c>
      <c r="AE32" s="49">
        <f>+'[2]Informe_Fondane'!AE32</f>
        <v>0</v>
      </c>
      <c r="AF32" s="49">
        <f>+'[2]Informe_Fondane'!AF32</f>
        <v>0</v>
      </c>
      <c r="AG32" s="49">
        <f t="shared" si="17"/>
        <v>0</v>
      </c>
      <c r="AH32" s="49">
        <f>+'[2]Informe_Fondane'!AH32</f>
        <v>0</v>
      </c>
      <c r="AI32" s="49">
        <f>+'[2]Informe_Fondane'!AI32</f>
        <v>0</v>
      </c>
      <c r="AJ32" s="49">
        <f>+'[2]Informe_Fondane'!AJ32</f>
        <v>0</v>
      </c>
      <c r="AK32" s="49">
        <f>+'[2]Informe_Fondane'!AK32</f>
        <v>0</v>
      </c>
      <c r="AL32" s="49">
        <f>+'[2]Informe_Fondane'!AL32</f>
        <v>0</v>
      </c>
      <c r="AM32" s="49">
        <f>+'[2]Informe_Fondane'!AM32</f>
        <v>0</v>
      </c>
      <c r="AN32" s="49">
        <f>+'[2]Informe_Fondane'!AN32</f>
        <v>0</v>
      </c>
      <c r="AO32" s="49">
        <f>+'[2]Informe_Fondane'!AO32</f>
        <v>0</v>
      </c>
      <c r="AP32" s="49">
        <f>+'[2]Informe_Fondane'!AP32</f>
        <v>0</v>
      </c>
      <c r="AQ32" s="49">
        <f>+'[2]Informe_Fondane'!AQ32</f>
        <v>0</v>
      </c>
      <c r="AR32" s="49">
        <f>+'[2]Informe_Fondane'!AR32</f>
        <v>0</v>
      </c>
      <c r="AS32" s="49">
        <f>+'[2]Informe_Fondane'!AS32</f>
        <v>0</v>
      </c>
      <c r="AT32" s="49">
        <f t="shared" si="18"/>
        <v>0</v>
      </c>
      <c r="AU32" s="49">
        <f>+'[2]Informe_Fondane'!AU32</f>
        <v>0</v>
      </c>
      <c r="AV32" s="49">
        <f>+'[2]Informe_Fondane'!AV32</f>
        <v>0</v>
      </c>
      <c r="AW32" s="49">
        <f>+'[2]Informe_Fondane'!AW32</f>
        <v>0</v>
      </c>
      <c r="AX32" s="49">
        <f>+'[2]Informe_Fondane'!AX32</f>
        <v>0</v>
      </c>
      <c r="AY32" s="49">
        <f>+'[2]Informe_Fondane'!AY32</f>
        <v>0</v>
      </c>
      <c r="AZ32" s="49">
        <f>+'[2]Informe_Fondane'!AZ32</f>
        <v>0</v>
      </c>
      <c r="BA32" s="49">
        <f>+'[2]Informe_Fondane'!BA32</f>
        <v>0</v>
      </c>
      <c r="BB32" s="49">
        <f>+'[2]Informe_Fondane'!BB32</f>
        <v>0</v>
      </c>
      <c r="BC32" s="49">
        <f>+'[2]Informe_Fondane'!BC32</f>
        <v>0</v>
      </c>
      <c r="BD32" s="49">
        <f>+'[2]Informe_Fondane'!BD32</f>
        <v>0</v>
      </c>
      <c r="BE32" s="49">
        <f>+'[2]Informe_Fondane'!BE32</f>
        <v>0</v>
      </c>
      <c r="BF32" s="49">
        <f>+'[2]Informe_Fondane'!BF32</f>
        <v>0</v>
      </c>
      <c r="BG32" s="49">
        <f t="shared" si="31"/>
        <v>0</v>
      </c>
    </row>
    <row r="33" spans="1:59" s="38" customFormat="1" ht="11.25" hidden="1">
      <c r="A33" s="49" t="s">
        <v>81</v>
      </c>
      <c r="B33" s="50" t="s">
        <v>120</v>
      </c>
      <c r="C33" s="51" t="s">
        <v>82</v>
      </c>
      <c r="D33" s="49">
        <f>+'[2]Informe_Fondane'!D33</f>
        <v>0</v>
      </c>
      <c r="E33" s="49">
        <f>+'[2]Informe_Fondane'!E33</f>
        <v>0</v>
      </c>
      <c r="F33" s="49">
        <f>+'[2]Informe_Fondane'!F33</f>
        <v>0</v>
      </c>
      <c r="G33" s="49">
        <f>+'[2]Informe_Fondane'!G33</f>
        <v>0</v>
      </c>
      <c r="H33" s="49">
        <f>+'[2]Informe_Fondane'!H33</f>
        <v>0</v>
      </c>
      <c r="I33" s="49">
        <f>+'[2]Informe_Fondane'!I33</f>
        <v>0</v>
      </c>
      <c r="J33" s="49">
        <f>+'[2]Informe_Fondane'!J33</f>
        <v>0</v>
      </c>
      <c r="K33" s="49">
        <f>+'[2]Informe_Fondane'!K33</f>
        <v>0</v>
      </c>
      <c r="L33" s="49">
        <f>+'[2]Informe_Fondane'!L33</f>
        <v>0</v>
      </c>
      <c r="M33" s="49">
        <f>+'[2]Informe_Fondane'!M33</f>
        <v>0</v>
      </c>
      <c r="N33" s="49">
        <f>+'[2]Informe_Fondane'!N33</f>
        <v>0</v>
      </c>
      <c r="O33" s="49">
        <f>+'[2]Informe_Fondane'!O33</f>
        <v>0</v>
      </c>
      <c r="P33" s="49">
        <f>+'[2]Informe_Fondane'!P33</f>
        <v>0</v>
      </c>
      <c r="Q33" s="49">
        <f>+'[2]Informe_Fondane'!Q33</f>
        <v>0</v>
      </c>
      <c r="R33" s="49">
        <f>+'[2]Informe_Fondane'!R33</f>
        <v>0</v>
      </c>
      <c r="S33" s="49">
        <f>+'[2]Informe_Fondane'!S33</f>
        <v>0</v>
      </c>
      <c r="T33" s="49">
        <f t="shared" si="16"/>
        <v>0</v>
      </c>
      <c r="U33" s="49">
        <f>+'[2]Informe_Fondane'!U33</f>
        <v>0</v>
      </c>
      <c r="V33" s="49">
        <f>+'[2]Informe_Fondane'!V33</f>
        <v>0</v>
      </c>
      <c r="W33" s="49">
        <f>+'[2]Informe_Fondane'!W33</f>
        <v>0</v>
      </c>
      <c r="X33" s="49">
        <f>+'[2]Informe_Fondane'!X33</f>
        <v>0</v>
      </c>
      <c r="Y33" s="49">
        <f>+'[2]Informe_Fondane'!Y33</f>
        <v>0</v>
      </c>
      <c r="Z33" s="49">
        <f>+'[2]Informe_Fondane'!Z33</f>
        <v>0</v>
      </c>
      <c r="AA33" s="49">
        <f>+'[2]Informe_Fondane'!AA33</f>
        <v>0</v>
      </c>
      <c r="AB33" s="49">
        <f>+'[2]Informe_Fondane'!AB33</f>
        <v>0</v>
      </c>
      <c r="AC33" s="49">
        <f>+'[2]Informe_Fondane'!AC33</f>
        <v>0</v>
      </c>
      <c r="AD33" s="49">
        <f>+'[2]Informe_Fondane'!AD33</f>
        <v>0</v>
      </c>
      <c r="AE33" s="49">
        <f>+'[2]Informe_Fondane'!AE33</f>
        <v>0</v>
      </c>
      <c r="AF33" s="49">
        <f>+'[2]Informe_Fondane'!AF33</f>
        <v>0</v>
      </c>
      <c r="AG33" s="49">
        <f t="shared" si="17"/>
        <v>0</v>
      </c>
      <c r="AH33" s="49">
        <f>+'[2]Informe_Fondane'!AH33</f>
        <v>0</v>
      </c>
      <c r="AI33" s="49">
        <f>+'[2]Informe_Fondane'!AI33</f>
        <v>0</v>
      </c>
      <c r="AJ33" s="49">
        <f>+'[2]Informe_Fondane'!AJ33</f>
        <v>0</v>
      </c>
      <c r="AK33" s="49">
        <f>+'[2]Informe_Fondane'!AK33</f>
        <v>0</v>
      </c>
      <c r="AL33" s="49">
        <f>+'[2]Informe_Fondane'!AL33</f>
        <v>0</v>
      </c>
      <c r="AM33" s="49">
        <f>+'[2]Informe_Fondane'!AM33</f>
        <v>0</v>
      </c>
      <c r="AN33" s="49">
        <f>+'[2]Informe_Fondane'!AN33</f>
        <v>0</v>
      </c>
      <c r="AO33" s="49">
        <f>+'[2]Informe_Fondane'!AO33</f>
        <v>0</v>
      </c>
      <c r="AP33" s="49">
        <f>+'[2]Informe_Fondane'!AP33</f>
        <v>0</v>
      </c>
      <c r="AQ33" s="49">
        <f>+'[2]Informe_Fondane'!AQ33</f>
        <v>0</v>
      </c>
      <c r="AR33" s="49">
        <f>+'[2]Informe_Fondane'!AR33</f>
        <v>0</v>
      </c>
      <c r="AS33" s="49">
        <f>+'[2]Informe_Fondane'!AS33</f>
        <v>0</v>
      </c>
      <c r="AT33" s="49">
        <f t="shared" si="18"/>
        <v>0</v>
      </c>
      <c r="AU33" s="49">
        <f>+'[2]Informe_Fondane'!AU33</f>
        <v>0</v>
      </c>
      <c r="AV33" s="49">
        <f>+'[2]Informe_Fondane'!AV33</f>
        <v>0</v>
      </c>
      <c r="AW33" s="49">
        <f>+'[2]Informe_Fondane'!AW33</f>
        <v>0</v>
      </c>
      <c r="AX33" s="49">
        <f>+'[2]Informe_Fondane'!AX33</f>
        <v>0</v>
      </c>
      <c r="AY33" s="49">
        <f>+'[2]Informe_Fondane'!AY33</f>
        <v>0</v>
      </c>
      <c r="AZ33" s="49">
        <f>+'[2]Informe_Fondane'!AZ33</f>
        <v>0</v>
      </c>
      <c r="BA33" s="49">
        <f>+'[2]Informe_Fondane'!BA33</f>
        <v>0</v>
      </c>
      <c r="BB33" s="49">
        <f>+'[2]Informe_Fondane'!BB33</f>
        <v>0</v>
      </c>
      <c r="BC33" s="49">
        <f>+'[2]Informe_Fondane'!BC33</f>
        <v>0</v>
      </c>
      <c r="BD33" s="49">
        <f>+'[2]Informe_Fondane'!BD33</f>
        <v>0</v>
      </c>
      <c r="BE33" s="49">
        <f>+'[2]Informe_Fondane'!BE33</f>
        <v>0</v>
      </c>
      <c r="BF33" s="49">
        <f>+'[2]Informe_Fondane'!BF33</f>
        <v>0</v>
      </c>
      <c r="BG33" s="49">
        <f t="shared" si="31"/>
        <v>0</v>
      </c>
    </row>
    <row r="34" spans="1:59" s="38" customFormat="1" ht="11.25" hidden="1">
      <c r="A34" s="49" t="s">
        <v>135</v>
      </c>
      <c r="B34" s="50" t="s">
        <v>120</v>
      </c>
      <c r="C34" s="51" t="s">
        <v>136</v>
      </c>
      <c r="D34" s="49">
        <f>+'[2]Informe_Fondane'!D34</f>
        <v>0</v>
      </c>
      <c r="E34" s="49">
        <f>+'[2]Informe_Fondane'!E34</f>
        <v>0</v>
      </c>
      <c r="F34" s="49">
        <f>+'[2]Informe_Fondane'!F34</f>
        <v>0</v>
      </c>
      <c r="G34" s="49">
        <f>+'[2]Informe_Fondane'!G34</f>
        <v>0</v>
      </c>
      <c r="H34" s="49">
        <f>+'[2]Informe_Fondane'!H34</f>
        <v>0</v>
      </c>
      <c r="I34" s="49">
        <f>+'[2]Informe_Fondane'!I34</f>
        <v>0</v>
      </c>
      <c r="J34" s="49">
        <f>+'[2]Informe_Fondane'!J34</f>
        <v>0</v>
      </c>
      <c r="K34" s="49">
        <f>+'[2]Informe_Fondane'!K34</f>
        <v>0</v>
      </c>
      <c r="L34" s="49">
        <f>+'[2]Informe_Fondane'!L34</f>
        <v>0</v>
      </c>
      <c r="M34" s="49">
        <f>+'[2]Informe_Fondane'!M34</f>
        <v>0</v>
      </c>
      <c r="N34" s="49">
        <f>+'[2]Informe_Fondane'!N34</f>
        <v>0</v>
      </c>
      <c r="O34" s="49">
        <f>+'[2]Informe_Fondane'!O34</f>
        <v>0</v>
      </c>
      <c r="P34" s="49">
        <f>+'[2]Informe_Fondane'!P34</f>
        <v>0</v>
      </c>
      <c r="Q34" s="49">
        <f>+'[2]Informe_Fondane'!Q34</f>
        <v>0</v>
      </c>
      <c r="R34" s="49">
        <f>+'[2]Informe_Fondane'!R34</f>
        <v>0</v>
      </c>
      <c r="S34" s="49">
        <f>+'[2]Informe_Fondane'!S34</f>
        <v>0</v>
      </c>
      <c r="T34" s="49">
        <f t="shared" si="16"/>
        <v>0</v>
      </c>
      <c r="U34" s="49">
        <f>+'[2]Informe_Fondane'!U34</f>
        <v>0</v>
      </c>
      <c r="V34" s="49">
        <f>+'[2]Informe_Fondane'!V34</f>
        <v>0</v>
      </c>
      <c r="W34" s="49">
        <f>+'[2]Informe_Fondane'!W34</f>
        <v>0</v>
      </c>
      <c r="X34" s="49">
        <f>+'[2]Informe_Fondane'!X34</f>
        <v>0</v>
      </c>
      <c r="Y34" s="49">
        <f>+'[2]Informe_Fondane'!Y34</f>
        <v>0</v>
      </c>
      <c r="Z34" s="49">
        <f>+'[2]Informe_Fondane'!Z34</f>
        <v>0</v>
      </c>
      <c r="AA34" s="49">
        <f>+'[2]Informe_Fondane'!AA34</f>
        <v>0</v>
      </c>
      <c r="AB34" s="49">
        <f>+'[2]Informe_Fondane'!AB34</f>
        <v>0</v>
      </c>
      <c r="AC34" s="49">
        <f>+'[2]Informe_Fondane'!AC34</f>
        <v>0</v>
      </c>
      <c r="AD34" s="49">
        <f>+'[2]Informe_Fondane'!AD34</f>
        <v>0</v>
      </c>
      <c r="AE34" s="49">
        <f>+'[2]Informe_Fondane'!AE34</f>
        <v>0</v>
      </c>
      <c r="AF34" s="49">
        <f>+'[2]Informe_Fondane'!AF34</f>
        <v>0</v>
      </c>
      <c r="AG34" s="49">
        <f t="shared" si="17"/>
        <v>0</v>
      </c>
      <c r="AH34" s="49">
        <f>+'[2]Informe_Fondane'!AH34</f>
        <v>0</v>
      </c>
      <c r="AI34" s="49">
        <f>+'[2]Informe_Fondane'!AI34</f>
        <v>0</v>
      </c>
      <c r="AJ34" s="49">
        <f>+'[2]Informe_Fondane'!AJ34</f>
        <v>0</v>
      </c>
      <c r="AK34" s="49">
        <f>+'[2]Informe_Fondane'!AK34</f>
        <v>0</v>
      </c>
      <c r="AL34" s="49">
        <f>+'[2]Informe_Fondane'!AL34</f>
        <v>0</v>
      </c>
      <c r="AM34" s="49">
        <f>+'[2]Informe_Fondane'!AM34</f>
        <v>0</v>
      </c>
      <c r="AN34" s="49">
        <f>+'[2]Informe_Fondane'!AN34</f>
        <v>0</v>
      </c>
      <c r="AO34" s="49">
        <f>+'[2]Informe_Fondane'!AO34</f>
        <v>0</v>
      </c>
      <c r="AP34" s="49">
        <f>+'[2]Informe_Fondane'!AP34</f>
        <v>0</v>
      </c>
      <c r="AQ34" s="49">
        <f>+'[2]Informe_Fondane'!AQ34</f>
        <v>0</v>
      </c>
      <c r="AR34" s="49">
        <f>+'[2]Informe_Fondane'!AR34</f>
        <v>0</v>
      </c>
      <c r="AS34" s="49">
        <f>+'[2]Informe_Fondane'!AS34</f>
        <v>0</v>
      </c>
      <c r="AT34" s="49">
        <f t="shared" si="18"/>
        <v>0</v>
      </c>
      <c r="AU34" s="49">
        <f>+'[2]Informe_Fondane'!AU34</f>
        <v>0</v>
      </c>
      <c r="AV34" s="49">
        <f>+'[2]Informe_Fondane'!AV34</f>
        <v>0</v>
      </c>
      <c r="AW34" s="49">
        <f>+'[2]Informe_Fondane'!AW34</f>
        <v>0</v>
      </c>
      <c r="AX34" s="49">
        <f>+'[2]Informe_Fondane'!AX34</f>
        <v>0</v>
      </c>
      <c r="AY34" s="49">
        <f>+'[2]Informe_Fondane'!AY34</f>
        <v>0</v>
      </c>
      <c r="AZ34" s="49">
        <f>+'[2]Informe_Fondane'!AZ34</f>
        <v>0</v>
      </c>
      <c r="BA34" s="49">
        <f>+'[2]Informe_Fondane'!BA34</f>
        <v>0</v>
      </c>
      <c r="BB34" s="49">
        <f>+'[2]Informe_Fondane'!BB34</f>
        <v>0</v>
      </c>
      <c r="BC34" s="49">
        <f>+'[2]Informe_Fondane'!BC34</f>
        <v>0</v>
      </c>
      <c r="BD34" s="49">
        <f>+'[2]Informe_Fondane'!BD34</f>
        <v>0</v>
      </c>
      <c r="BE34" s="49">
        <f>+'[2]Informe_Fondane'!BE34</f>
        <v>0</v>
      </c>
      <c r="BF34" s="49">
        <f>+'[2]Informe_Fondane'!BF34</f>
        <v>0</v>
      </c>
      <c r="BG34" s="49">
        <f t="shared" si="31"/>
        <v>0</v>
      </c>
    </row>
    <row r="35" spans="1:59" s="38" customFormat="1" ht="11.25">
      <c r="A35" s="49" t="s">
        <v>83</v>
      </c>
      <c r="B35" s="50" t="s">
        <v>120</v>
      </c>
      <c r="C35" s="51" t="s">
        <v>84</v>
      </c>
      <c r="D35" s="49">
        <f>+'[2]Informe_Fondane'!D35</f>
        <v>598667.583</v>
      </c>
      <c r="E35" s="49">
        <f>+'[2]Informe_Fondane'!E35</f>
        <v>17094.113</v>
      </c>
      <c r="F35" s="49">
        <f>+'[2]Informe_Fondane'!F35</f>
        <v>93021.64199999999</v>
      </c>
      <c r="G35" s="49">
        <f>+'[2]Informe_Fondane'!G35</f>
        <v>522740.054</v>
      </c>
      <c r="H35" s="49">
        <f>+'[2]Informe_Fondane'!H35</f>
        <v>259128.58535</v>
      </c>
      <c r="I35" s="49">
        <f>+'[2]Informe_Fondane'!I35</f>
        <v>87288.14065</v>
      </c>
      <c r="J35" s="49">
        <f>+'[2]Informe_Fondane'!J35</f>
        <v>147052.99881999998</v>
      </c>
      <c r="K35" s="49">
        <f>+'[2]Informe_Fondane'!K35</f>
        <v>-5851.9574299999995</v>
      </c>
      <c r="L35" s="49">
        <f>+'[2]Informe_Fondane'!L35</f>
        <v>0</v>
      </c>
      <c r="M35" s="49">
        <f>+'[2]Informe_Fondane'!M35</f>
        <v>0</v>
      </c>
      <c r="N35" s="49">
        <f>+'[2]Informe_Fondane'!N35</f>
        <v>0</v>
      </c>
      <c r="O35" s="49">
        <f>+'[2]Informe_Fondane'!O35</f>
        <v>0</v>
      </c>
      <c r="P35" s="49">
        <f>+'[2]Informe_Fondane'!P35</f>
        <v>0</v>
      </c>
      <c r="Q35" s="49">
        <f>+'[2]Informe_Fondane'!Q35</f>
        <v>0</v>
      </c>
      <c r="R35" s="49">
        <f>+'[2]Informe_Fondane'!R35</f>
        <v>0</v>
      </c>
      <c r="S35" s="49">
        <f>+'[2]Informe_Fondane'!S35</f>
        <v>0</v>
      </c>
      <c r="T35" s="49">
        <f t="shared" si="16"/>
        <v>487617.76739</v>
      </c>
      <c r="U35" s="49">
        <f>+'[2]Informe_Fondane'!U35</f>
        <v>23720.443</v>
      </c>
      <c r="V35" s="49">
        <f>+'[2]Informe_Fondane'!V35</f>
        <v>280390.98904</v>
      </c>
      <c r="W35" s="49">
        <f>+'[2]Informe_Fondane'!W35</f>
        <v>176216.84272999997</v>
      </c>
      <c r="X35" s="49">
        <f>+'[2]Informe_Fondane'!X35</f>
        <v>6425.27176</v>
      </c>
      <c r="Y35" s="49">
        <f>+'[2]Informe_Fondane'!Y35</f>
        <v>0</v>
      </c>
      <c r="Z35" s="49">
        <f>+'[2]Informe_Fondane'!Z35</f>
        <v>0</v>
      </c>
      <c r="AA35" s="49">
        <f>+'[2]Informe_Fondane'!AA35</f>
        <v>0</v>
      </c>
      <c r="AB35" s="49">
        <f>+'[2]Informe_Fondane'!AB35</f>
        <v>0</v>
      </c>
      <c r="AC35" s="49">
        <f>+'[2]Informe_Fondane'!AC35</f>
        <v>0</v>
      </c>
      <c r="AD35" s="49">
        <f>+'[2]Informe_Fondane'!AD35</f>
        <v>0</v>
      </c>
      <c r="AE35" s="49">
        <f>+'[2]Informe_Fondane'!AE35</f>
        <v>0</v>
      </c>
      <c r="AF35" s="49">
        <f>+'[2]Informe_Fondane'!AF35</f>
        <v>0</v>
      </c>
      <c r="AG35" s="49">
        <f t="shared" si="17"/>
        <v>486753.54652999993</v>
      </c>
      <c r="AH35" s="49">
        <f>+'[2]Informe_Fondane'!AH35</f>
        <v>0</v>
      </c>
      <c r="AI35" s="49">
        <f>+'[2]Informe_Fondane'!AI35</f>
        <v>4059.1090099999997</v>
      </c>
      <c r="AJ35" s="49">
        <f>+'[2]Informe_Fondane'!AJ35</f>
        <v>14853.65662</v>
      </c>
      <c r="AK35" s="49">
        <f>+'[2]Informe_Fondane'!AK35</f>
        <v>18916.69076</v>
      </c>
      <c r="AL35" s="49">
        <f>+'[2]Informe_Fondane'!AL35</f>
        <v>0</v>
      </c>
      <c r="AM35" s="49">
        <f>+'[2]Informe_Fondane'!AM35</f>
        <v>0</v>
      </c>
      <c r="AN35" s="49">
        <f>+'[2]Informe_Fondane'!AN35</f>
        <v>0</v>
      </c>
      <c r="AO35" s="49">
        <f>+'[2]Informe_Fondane'!AO35</f>
        <v>0</v>
      </c>
      <c r="AP35" s="49">
        <f>+'[2]Informe_Fondane'!AP35</f>
        <v>0</v>
      </c>
      <c r="AQ35" s="49">
        <f>+'[2]Informe_Fondane'!AQ35</f>
        <v>0</v>
      </c>
      <c r="AR35" s="49">
        <f>+'[2]Informe_Fondane'!AR35</f>
        <v>0</v>
      </c>
      <c r="AS35" s="49">
        <f>+'[2]Informe_Fondane'!AS35</f>
        <v>0</v>
      </c>
      <c r="AT35" s="49">
        <f t="shared" si="18"/>
        <v>37829.45639</v>
      </c>
      <c r="AU35" s="49">
        <f>+'[2]Informe_Fondane'!AU35</f>
        <v>0</v>
      </c>
      <c r="AV35" s="49">
        <f>+'[2]Informe_Fondane'!AV35</f>
        <v>4059.1090099999997</v>
      </c>
      <c r="AW35" s="49">
        <f>+'[2]Informe_Fondane'!AW35</f>
        <v>14853.65662</v>
      </c>
      <c r="AX35" s="49">
        <f>+'[2]Informe_Fondane'!AX35</f>
        <v>18916.69076</v>
      </c>
      <c r="AY35" s="49">
        <f>+'[2]Informe_Fondane'!AY35</f>
        <v>0</v>
      </c>
      <c r="AZ35" s="49">
        <f>+'[2]Informe_Fondane'!AZ35</f>
        <v>0</v>
      </c>
      <c r="BA35" s="49">
        <f>+'[2]Informe_Fondane'!BA35</f>
        <v>0</v>
      </c>
      <c r="BB35" s="49">
        <f>+'[2]Informe_Fondane'!BB35</f>
        <v>0</v>
      </c>
      <c r="BC35" s="49">
        <f>+'[2]Informe_Fondane'!BC35</f>
        <v>0</v>
      </c>
      <c r="BD35" s="49">
        <f>+'[2]Informe_Fondane'!BD35</f>
        <v>0</v>
      </c>
      <c r="BE35" s="49">
        <f>+'[2]Informe_Fondane'!BE35</f>
        <v>0</v>
      </c>
      <c r="BF35" s="49">
        <f>+'[2]Informe_Fondane'!BF35</f>
        <v>0</v>
      </c>
      <c r="BG35" s="49">
        <f t="shared" si="31"/>
        <v>37829.45639</v>
      </c>
    </row>
    <row r="36" spans="1:59" s="38" customFormat="1" ht="11.25">
      <c r="A36" s="49" t="s">
        <v>85</v>
      </c>
      <c r="B36" s="50" t="s">
        <v>120</v>
      </c>
      <c r="C36" s="51" t="s">
        <v>86</v>
      </c>
      <c r="D36" s="49">
        <f>+'[2]Informe_Fondane'!D36</f>
        <v>11000</v>
      </c>
      <c r="E36" s="49">
        <f>+'[2]Informe_Fondane'!E36</f>
        <v>0</v>
      </c>
      <c r="F36" s="49">
        <f>+'[2]Informe_Fondane'!F36</f>
        <v>0</v>
      </c>
      <c r="G36" s="49">
        <f>+'[2]Informe_Fondane'!G36</f>
        <v>11000</v>
      </c>
      <c r="H36" s="49">
        <f>+'[2]Informe_Fondane'!H36</f>
        <v>44</v>
      </c>
      <c r="I36" s="49">
        <f>+'[2]Informe_Fondane'!I36</f>
        <v>10000</v>
      </c>
      <c r="J36" s="49">
        <f>+'[2]Informe_Fondane'!J36</f>
        <v>0</v>
      </c>
      <c r="K36" s="49">
        <f>+'[2]Informe_Fondane'!K36</f>
        <v>-0.1753</v>
      </c>
      <c r="L36" s="49">
        <f>+'[2]Informe_Fondane'!L36</f>
        <v>0</v>
      </c>
      <c r="M36" s="49">
        <f>+'[2]Informe_Fondane'!M36</f>
        <v>0</v>
      </c>
      <c r="N36" s="49">
        <f>+'[2]Informe_Fondane'!N36</f>
        <v>0</v>
      </c>
      <c r="O36" s="49">
        <f>+'[2]Informe_Fondane'!O36</f>
        <v>0</v>
      </c>
      <c r="P36" s="49">
        <f>+'[2]Informe_Fondane'!P36</f>
        <v>0</v>
      </c>
      <c r="Q36" s="49">
        <f>+'[2]Informe_Fondane'!Q36</f>
        <v>0</v>
      </c>
      <c r="R36" s="49">
        <f>+'[2]Informe_Fondane'!R36</f>
        <v>0</v>
      </c>
      <c r="S36" s="49">
        <f>+'[2]Informe_Fondane'!S36</f>
        <v>0</v>
      </c>
      <c r="T36" s="49">
        <f t="shared" si="16"/>
        <v>10043.8247</v>
      </c>
      <c r="U36" s="49">
        <f>+'[2]Informe_Fondane'!U36</f>
        <v>44</v>
      </c>
      <c r="V36" s="49">
        <f>+'[2]Informe_Fondane'!V36</f>
        <v>0</v>
      </c>
      <c r="W36" s="49">
        <f>+'[2]Informe_Fondane'!W36</f>
        <v>2000</v>
      </c>
      <c r="X36" s="49">
        <f>+'[2]Informe_Fondane'!X36</f>
        <v>-0.1753</v>
      </c>
      <c r="Y36" s="49">
        <f>+'[2]Informe_Fondane'!Y36</f>
        <v>0</v>
      </c>
      <c r="Z36" s="49">
        <f>+'[2]Informe_Fondane'!Z36</f>
        <v>0</v>
      </c>
      <c r="AA36" s="49">
        <f>+'[2]Informe_Fondane'!AA36</f>
        <v>0</v>
      </c>
      <c r="AB36" s="49">
        <f>+'[2]Informe_Fondane'!AB36</f>
        <v>0</v>
      </c>
      <c r="AC36" s="49">
        <f>+'[2]Informe_Fondane'!AC36</f>
        <v>0</v>
      </c>
      <c r="AD36" s="49">
        <f>+'[2]Informe_Fondane'!AD36</f>
        <v>0</v>
      </c>
      <c r="AE36" s="49">
        <f>+'[2]Informe_Fondane'!AE36</f>
        <v>0</v>
      </c>
      <c r="AF36" s="49">
        <f>+'[2]Informe_Fondane'!AF36</f>
        <v>0</v>
      </c>
      <c r="AG36" s="49">
        <f t="shared" si="17"/>
        <v>2043.8247</v>
      </c>
      <c r="AH36" s="49">
        <f>+'[2]Informe_Fondane'!AH36</f>
        <v>0</v>
      </c>
      <c r="AI36" s="49">
        <f>+'[2]Informe_Fondane'!AI36</f>
        <v>0</v>
      </c>
      <c r="AJ36" s="49">
        <f>+'[2]Informe_Fondane'!AJ36</f>
        <v>2000</v>
      </c>
      <c r="AK36" s="49">
        <f>+'[2]Informe_Fondane'!AK36</f>
        <v>0</v>
      </c>
      <c r="AL36" s="49">
        <f>+'[2]Informe_Fondane'!AL36</f>
        <v>0</v>
      </c>
      <c r="AM36" s="49">
        <f>+'[2]Informe_Fondane'!AM36</f>
        <v>0</v>
      </c>
      <c r="AN36" s="49">
        <f>+'[2]Informe_Fondane'!AN36</f>
        <v>0</v>
      </c>
      <c r="AO36" s="49">
        <f>+'[2]Informe_Fondane'!AO36</f>
        <v>0</v>
      </c>
      <c r="AP36" s="49">
        <f>+'[2]Informe_Fondane'!AP36</f>
        <v>0</v>
      </c>
      <c r="AQ36" s="49">
        <f>+'[2]Informe_Fondane'!AQ36</f>
        <v>0</v>
      </c>
      <c r="AR36" s="49">
        <f>+'[2]Informe_Fondane'!AR36</f>
        <v>0</v>
      </c>
      <c r="AS36" s="49">
        <f>+'[2]Informe_Fondane'!AS36</f>
        <v>0</v>
      </c>
      <c r="AT36" s="49">
        <f t="shared" si="18"/>
        <v>2000</v>
      </c>
      <c r="AU36" s="49">
        <f>+'[2]Informe_Fondane'!AU36</f>
        <v>0</v>
      </c>
      <c r="AV36" s="49">
        <f>+'[2]Informe_Fondane'!AV36</f>
        <v>0</v>
      </c>
      <c r="AW36" s="49">
        <f>+'[2]Informe_Fondane'!AW36</f>
        <v>2000</v>
      </c>
      <c r="AX36" s="49">
        <f>+'[2]Informe_Fondane'!AX36</f>
        <v>0</v>
      </c>
      <c r="AY36" s="49">
        <f>+'[2]Informe_Fondane'!AY36</f>
        <v>0</v>
      </c>
      <c r="AZ36" s="49">
        <f>+'[2]Informe_Fondane'!AZ36</f>
        <v>0</v>
      </c>
      <c r="BA36" s="49">
        <f>+'[2]Informe_Fondane'!BA36</f>
        <v>0</v>
      </c>
      <c r="BB36" s="49">
        <f>+'[2]Informe_Fondane'!BB36</f>
        <v>0</v>
      </c>
      <c r="BC36" s="49">
        <f>+'[2]Informe_Fondane'!BC36</f>
        <v>0</v>
      </c>
      <c r="BD36" s="49">
        <f>+'[2]Informe_Fondane'!BD36</f>
        <v>0</v>
      </c>
      <c r="BE36" s="49">
        <f>+'[2]Informe_Fondane'!BE36</f>
        <v>0</v>
      </c>
      <c r="BF36" s="49">
        <f>+'[2]Informe_Fondane'!BF36</f>
        <v>0</v>
      </c>
      <c r="BG36" s="49">
        <f t="shared" si="31"/>
        <v>2000</v>
      </c>
    </row>
    <row r="37" spans="1:61" s="45" customFormat="1" ht="11.25">
      <c r="A37" s="43" t="s">
        <v>137</v>
      </c>
      <c r="B37" s="44">
        <v>20</v>
      </c>
      <c r="C37" s="43" t="s">
        <v>87</v>
      </c>
      <c r="D37" s="43">
        <f>SUM(D38:D40)</f>
        <v>0</v>
      </c>
      <c r="E37" s="43">
        <f aca="true" t="shared" si="40" ref="E37:S37">SUM(E38:E40)</f>
        <v>1500</v>
      </c>
      <c r="F37" s="43">
        <f t="shared" si="40"/>
        <v>0</v>
      </c>
      <c r="G37" s="43">
        <f t="shared" si="40"/>
        <v>1500</v>
      </c>
      <c r="H37" s="43">
        <f t="shared" si="40"/>
        <v>0</v>
      </c>
      <c r="I37" s="43">
        <f t="shared" si="40"/>
        <v>1500</v>
      </c>
      <c r="J37" s="43">
        <f t="shared" si="40"/>
        <v>0</v>
      </c>
      <c r="K37" s="43">
        <f t="shared" si="40"/>
        <v>0</v>
      </c>
      <c r="L37" s="43">
        <f t="shared" si="40"/>
        <v>0</v>
      </c>
      <c r="M37" s="43">
        <f t="shared" si="40"/>
        <v>0</v>
      </c>
      <c r="N37" s="43">
        <f t="shared" si="40"/>
        <v>0</v>
      </c>
      <c r="O37" s="43">
        <f t="shared" si="40"/>
        <v>0</v>
      </c>
      <c r="P37" s="43">
        <f t="shared" si="40"/>
        <v>0</v>
      </c>
      <c r="Q37" s="43">
        <f t="shared" si="40"/>
        <v>0</v>
      </c>
      <c r="R37" s="43">
        <f t="shared" si="40"/>
        <v>0</v>
      </c>
      <c r="S37" s="43">
        <f t="shared" si="40"/>
        <v>0</v>
      </c>
      <c r="T37" s="43">
        <f>SUM(T38:T40)</f>
        <v>1500</v>
      </c>
      <c r="U37" s="43">
        <f aca="true" t="shared" si="41" ref="U37:AF37">SUM(U38:U40)</f>
        <v>0</v>
      </c>
      <c r="V37" s="43">
        <f t="shared" si="41"/>
        <v>0</v>
      </c>
      <c r="W37" s="43">
        <f t="shared" si="41"/>
        <v>500</v>
      </c>
      <c r="X37" s="43">
        <f t="shared" si="41"/>
        <v>0</v>
      </c>
      <c r="Y37" s="43">
        <f t="shared" si="41"/>
        <v>0</v>
      </c>
      <c r="Z37" s="43">
        <f t="shared" si="41"/>
        <v>0</v>
      </c>
      <c r="AA37" s="43">
        <f t="shared" si="41"/>
        <v>0</v>
      </c>
      <c r="AB37" s="43">
        <f t="shared" si="41"/>
        <v>0</v>
      </c>
      <c r="AC37" s="43">
        <f t="shared" si="41"/>
        <v>0</v>
      </c>
      <c r="AD37" s="43">
        <f t="shared" si="41"/>
        <v>0</v>
      </c>
      <c r="AE37" s="43">
        <f t="shared" si="41"/>
        <v>0</v>
      </c>
      <c r="AF37" s="43">
        <f t="shared" si="41"/>
        <v>0</v>
      </c>
      <c r="AG37" s="43">
        <f>SUM(AG38:AG40)</f>
        <v>500</v>
      </c>
      <c r="AH37" s="43">
        <f aca="true" t="shared" si="42" ref="AH37:AS37">SUM(AH38:AH40)</f>
        <v>0</v>
      </c>
      <c r="AI37" s="43">
        <f t="shared" si="42"/>
        <v>0</v>
      </c>
      <c r="AJ37" s="43">
        <f t="shared" si="42"/>
        <v>500</v>
      </c>
      <c r="AK37" s="43">
        <f t="shared" si="42"/>
        <v>0</v>
      </c>
      <c r="AL37" s="43">
        <f t="shared" si="42"/>
        <v>0</v>
      </c>
      <c r="AM37" s="43">
        <f t="shared" si="42"/>
        <v>0</v>
      </c>
      <c r="AN37" s="43">
        <f t="shared" si="42"/>
        <v>0</v>
      </c>
      <c r="AO37" s="43">
        <f t="shared" si="42"/>
        <v>0</v>
      </c>
      <c r="AP37" s="43">
        <f t="shared" si="42"/>
        <v>0</v>
      </c>
      <c r="AQ37" s="43">
        <f t="shared" si="42"/>
        <v>0</v>
      </c>
      <c r="AR37" s="43">
        <f t="shared" si="42"/>
        <v>0</v>
      </c>
      <c r="AS37" s="43">
        <f t="shared" si="42"/>
        <v>0</v>
      </c>
      <c r="AT37" s="43">
        <f>SUM(AT38:AT40)</f>
        <v>500</v>
      </c>
      <c r="AU37" s="43">
        <f aca="true" t="shared" si="43" ref="AU37:BF37">SUM(AU38:AU40)</f>
        <v>0</v>
      </c>
      <c r="AV37" s="43">
        <f t="shared" si="43"/>
        <v>0</v>
      </c>
      <c r="AW37" s="43">
        <f t="shared" si="43"/>
        <v>500</v>
      </c>
      <c r="AX37" s="43">
        <f t="shared" si="43"/>
        <v>0</v>
      </c>
      <c r="AY37" s="43">
        <f t="shared" si="43"/>
        <v>0</v>
      </c>
      <c r="AZ37" s="43">
        <f t="shared" si="43"/>
        <v>0</v>
      </c>
      <c r="BA37" s="43">
        <f t="shared" si="43"/>
        <v>0</v>
      </c>
      <c r="BB37" s="43">
        <f t="shared" si="43"/>
        <v>0</v>
      </c>
      <c r="BC37" s="43">
        <f t="shared" si="43"/>
        <v>0</v>
      </c>
      <c r="BD37" s="43">
        <f t="shared" si="43"/>
        <v>0</v>
      </c>
      <c r="BE37" s="43">
        <f t="shared" si="43"/>
        <v>0</v>
      </c>
      <c r="BF37" s="43">
        <f t="shared" si="43"/>
        <v>0</v>
      </c>
      <c r="BG37" s="43">
        <f>SUM(BG38:BG40)</f>
        <v>500</v>
      </c>
      <c r="BH37" s="38"/>
      <c r="BI37" s="38"/>
    </row>
    <row r="38" spans="1:59" s="38" customFormat="1" ht="11.25" hidden="1">
      <c r="A38" s="49" t="s">
        <v>138</v>
      </c>
      <c r="B38" s="50" t="s">
        <v>120</v>
      </c>
      <c r="C38" s="51" t="s">
        <v>139</v>
      </c>
      <c r="D38" s="49">
        <f>+'[2]Informe_Fondane'!D38</f>
        <v>0</v>
      </c>
      <c r="E38" s="49">
        <f>+'[2]Informe_Fondane'!E38</f>
        <v>0</v>
      </c>
      <c r="F38" s="49">
        <f>+'[2]Informe_Fondane'!F38</f>
        <v>0</v>
      </c>
      <c r="G38" s="49">
        <f>+'[2]Informe_Fondane'!G38</f>
        <v>0</v>
      </c>
      <c r="H38" s="49">
        <f>+'[2]Informe_Fondane'!H38</f>
        <v>0</v>
      </c>
      <c r="I38" s="49">
        <f>+'[2]Informe_Fondane'!I38</f>
        <v>0</v>
      </c>
      <c r="J38" s="49">
        <f>+'[2]Informe_Fondane'!J38</f>
        <v>0</v>
      </c>
      <c r="K38" s="49">
        <f>+'[2]Informe_Fondane'!K38</f>
        <v>0</v>
      </c>
      <c r="L38" s="49">
        <f>+'[2]Informe_Fondane'!L38</f>
        <v>0</v>
      </c>
      <c r="M38" s="49">
        <f>+'[2]Informe_Fondane'!M38</f>
        <v>0</v>
      </c>
      <c r="N38" s="49">
        <f>+'[2]Informe_Fondane'!N38</f>
        <v>0</v>
      </c>
      <c r="O38" s="49">
        <f>+'[2]Informe_Fondane'!O38</f>
        <v>0</v>
      </c>
      <c r="P38" s="49">
        <f>+'[2]Informe_Fondane'!P38</f>
        <v>0</v>
      </c>
      <c r="Q38" s="49">
        <f>+'[2]Informe_Fondane'!Q38</f>
        <v>0</v>
      </c>
      <c r="R38" s="49">
        <f>+'[2]Informe_Fondane'!R38</f>
        <v>0</v>
      </c>
      <c r="S38" s="49">
        <f>+'[2]Informe_Fondane'!S38</f>
        <v>0</v>
      </c>
      <c r="T38" s="49">
        <f t="shared" si="16"/>
        <v>0</v>
      </c>
      <c r="U38" s="49">
        <f>+'[2]Informe_Fondane'!U38</f>
        <v>0</v>
      </c>
      <c r="V38" s="49">
        <f>+'[2]Informe_Fondane'!V38</f>
        <v>0</v>
      </c>
      <c r="W38" s="49">
        <f>+'[2]Informe_Fondane'!W38</f>
        <v>0</v>
      </c>
      <c r="X38" s="49">
        <f>+'[2]Informe_Fondane'!X38</f>
        <v>0</v>
      </c>
      <c r="Y38" s="49">
        <f>+'[2]Informe_Fondane'!Y38</f>
        <v>0</v>
      </c>
      <c r="Z38" s="49">
        <f>+'[2]Informe_Fondane'!Z38</f>
        <v>0</v>
      </c>
      <c r="AA38" s="49">
        <f>+'[2]Informe_Fondane'!AA38</f>
        <v>0</v>
      </c>
      <c r="AB38" s="49">
        <f>+'[2]Informe_Fondane'!AB38</f>
        <v>0</v>
      </c>
      <c r="AC38" s="49">
        <f>+'[2]Informe_Fondane'!AC38</f>
        <v>0</v>
      </c>
      <c r="AD38" s="49">
        <f>+'[2]Informe_Fondane'!AD38</f>
        <v>0</v>
      </c>
      <c r="AE38" s="49">
        <f>+'[2]Informe_Fondane'!AE38</f>
        <v>0</v>
      </c>
      <c r="AF38" s="49">
        <f>+'[2]Informe_Fondane'!AF38</f>
        <v>0</v>
      </c>
      <c r="AG38" s="49">
        <f t="shared" si="17"/>
        <v>0</v>
      </c>
      <c r="AH38" s="49">
        <f>+'[2]Informe_Fondane'!AH38</f>
        <v>0</v>
      </c>
      <c r="AI38" s="49">
        <f>+'[2]Informe_Fondane'!AI38</f>
        <v>0</v>
      </c>
      <c r="AJ38" s="49">
        <f>+'[2]Informe_Fondane'!AJ38</f>
        <v>0</v>
      </c>
      <c r="AK38" s="49">
        <f>+'[2]Informe_Fondane'!AK38</f>
        <v>0</v>
      </c>
      <c r="AL38" s="49">
        <f>+'[2]Informe_Fondane'!AL38</f>
        <v>0</v>
      </c>
      <c r="AM38" s="49">
        <f>+'[2]Informe_Fondane'!AM38</f>
        <v>0</v>
      </c>
      <c r="AN38" s="49">
        <f>+'[2]Informe_Fondane'!AN38</f>
        <v>0</v>
      </c>
      <c r="AO38" s="49">
        <f>+'[2]Informe_Fondane'!AO38</f>
        <v>0</v>
      </c>
      <c r="AP38" s="49">
        <f>+'[2]Informe_Fondane'!AP38</f>
        <v>0</v>
      </c>
      <c r="AQ38" s="49">
        <f>+'[2]Informe_Fondane'!AQ38</f>
        <v>0</v>
      </c>
      <c r="AR38" s="49">
        <f>+'[2]Informe_Fondane'!AR38</f>
        <v>0</v>
      </c>
      <c r="AS38" s="49">
        <f>+'[2]Informe_Fondane'!AS38</f>
        <v>0</v>
      </c>
      <c r="AT38" s="49">
        <f t="shared" si="18"/>
        <v>0</v>
      </c>
      <c r="AU38" s="49">
        <f>+'[2]Informe_Fondane'!AU38</f>
        <v>0</v>
      </c>
      <c r="AV38" s="49">
        <f>+'[2]Informe_Fondane'!AV38</f>
        <v>0</v>
      </c>
      <c r="AW38" s="49">
        <f>+'[2]Informe_Fondane'!AW38</f>
        <v>0</v>
      </c>
      <c r="AX38" s="49">
        <f>+'[2]Informe_Fondane'!AX38</f>
        <v>0</v>
      </c>
      <c r="AY38" s="49">
        <f>+'[2]Informe_Fondane'!AY38</f>
        <v>0</v>
      </c>
      <c r="AZ38" s="49">
        <f>+'[2]Informe_Fondane'!AZ38</f>
        <v>0</v>
      </c>
      <c r="BA38" s="49">
        <f>+'[2]Informe_Fondane'!BA38</f>
        <v>0</v>
      </c>
      <c r="BB38" s="49">
        <f>+'[2]Informe_Fondane'!BB38</f>
        <v>0</v>
      </c>
      <c r="BC38" s="49">
        <f>+'[2]Informe_Fondane'!BC38</f>
        <v>0</v>
      </c>
      <c r="BD38" s="49">
        <f>+'[2]Informe_Fondane'!BD38</f>
        <v>0</v>
      </c>
      <c r="BE38" s="49">
        <f>+'[2]Informe_Fondane'!BE38</f>
        <v>0</v>
      </c>
      <c r="BF38" s="49">
        <f>+'[2]Informe_Fondane'!BF38</f>
        <v>0</v>
      </c>
      <c r="BG38" s="49">
        <f t="shared" si="31"/>
        <v>0</v>
      </c>
    </row>
    <row r="39" spans="1:59" s="38" customFormat="1" ht="11.25">
      <c r="A39" s="49" t="s">
        <v>140</v>
      </c>
      <c r="B39" s="50" t="s">
        <v>120</v>
      </c>
      <c r="C39" s="51" t="s">
        <v>141</v>
      </c>
      <c r="D39" s="49">
        <f>+'[2]Informe_Fondane'!D39</f>
        <v>0</v>
      </c>
      <c r="E39" s="49">
        <f>+'[2]Informe_Fondane'!E39</f>
        <v>1500</v>
      </c>
      <c r="F39" s="49">
        <f>+'[2]Informe_Fondane'!F39</f>
        <v>0</v>
      </c>
      <c r="G39" s="49">
        <f>+'[2]Informe_Fondane'!G39</f>
        <v>1500</v>
      </c>
      <c r="H39" s="49">
        <f>+'[2]Informe_Fondane'!H39</f>
        <v>0</v>
      </c>
      <c r="I39" s="49">
        <f>+'[2]Informe_Fondane'!I39</f>
        <v>1500</v>
      </c>
      <c r="J39" s="49">
        <f>+'[2]Informe_Fondane'!J39</f>
        <v>0</v>
      </c>
      <c r="K39" s="49">
        <f>+'[2]Informe_Fondane'!K39</f>
        <v>0</v>
      </c>
      <c r="L39" s="49">
        <f>+'[2]Informe_Fondane'!L39</f>
        <v>0</v>
      </c>
      <c r="M39" s="49">
        <f>+'[2]Informe_Fondane'!M39</f>
        <v>0</v>
      </c>
      <c r="N39" s="49">
        <f>+'[2]Informe_Fondane'!N39</f>
        <v>0</v>
      </c>
      <c r="O39" s="49">
        <f>+'[2]Informe_Fondane'!O39</f>
        <v>0</v>
      </c>
      <c r="P39" s="49">
        <f>+'[2]Informe_Fondane'!P39</f>
        <v>0</v>
      </c>
      <c r="Q39" s="49">
        <f>+'[2]Informe_Fondane'!Q39</f>
        <v>0</v>
      </c>
      <c r="R39" s="49">
        <f>+'[2]Informe_Fondane'!R39</f>
        <v>0</v>
      </c>
      <c r="S39" s="49">
        <f>+'[2]Informe_Fondane'!S39</f>
        <v>0</v>
      </c>
      <c r="T39" s="49">
        <f t="shared" si="16"/>
        <v>1500</v>
      </c>
      <c r="U39" s="49">
        <f>+'[2]Informe_Fondane'!U39</f>
        <v>0</v>
      </c>
      <c r="V39" s="49">
        <f>+'[2]Informe_Fondane'!V39</f>
        <v>0</v>
      </c>
      <c r="W39" s="49">
        <f>+'[2]Informe_Fondane'!W39</f>
        <v>500</v>
      </c>
      <c r="X39" s="49">
        <f>+'[2]Informe_Fondane'!X39</f>
        <v>0</v>
      </c>
      <c r="Y39" s="49">
        <f>+'[2]Informe_Fondane'!Y39</f>
        <v>0</v>
      </c>
      <c r="Z39" s="49">
        <f>+'[2]Informe_Fondane'!Z39</f>
        <v>0</v>
      </c>
      <c r="AA39" s="49">
        <f>+'[2]Informe_Fondane'!AA39</f>
        <v>0</v>
      </c>
      <c r="AB39" s="49">
        <f>+'[2]Informe_Fondane'!AB39</f>
        <v>0</v>
      </c>
      <c r="AC39" s="49">
        <f>+'[2]Informe_Fondane'!AC39</f>
        <v>0</v>
      </c>
      <c r="AD39" s="49">
        <f>+'[2]Informe_Fondane'!AD39</f>
        <v>0</v>
      </c>
      <c r="AE39" s="49">
        <f>+'[2]Informe_Fondane'!AE39</f>
        <v>0</v>
      </c>
      <c r="AF39" s="49">
        <f>+'[2]Informe_Fondane'!AF39</f>
        <v>0</v>
      </c>
      <c r="AG39" s="49">
        <f t="shared" si="17"/>
        <v>500</v>
      </c>
      <c r="AH39" s="49">
        <f>+'[2]Informe_Fondane'!AH39</f>
        <v>0</v>
      </c>
      <c r="AI39" s="49">
        <f>+'[2]Informe_Fondane'!AI39</f>
        <v>0</v>
      </c>
      <c r="AJ39" s="49">
        <f>+'[2]Informe_Fondane'!AJ39</f>
        <v>500</v>
      </c>
      <c r="AK39" s="49">
        <f>+'[2]Informe_Fondane'!AK39</f>
        <v>0</v>
      </c>
      <c r="AL39" s="49">
        <f>+'[2]Informe_Fondane'!AL39</f>
        <v>0</v>
      </c>
      <c r="AM39" s="49">
        <f>+'[2]Informe_Fondane'!AM39</f>
        <v>0</v>
      </c>
      <c r="AN39" s="49">
        <f>+'[2]Informe_Fondane'!AN39</f>
        <v>0</v>
      </c>
      <c r="AO39" s="49">
        <f>+'[2]Informe_Fondane'!AO39</f>
        <v>0</v>
      </c>
      <c r="AP39" s="49">
        <f>+'[2]Informe_Fondane'!AP39</f>
        <v>0</v>
      </c>
      <c r="AQ39" s="49">
        <f>+'[2]Informe_Fondane'!AQ39</f>
        <v>0</v>
      </c>
      <c r="AR39" s="49">
        <f>+'[2]Informe_Fondane'!AR39</f>
        <v>0</v>
      </c>
      <c r="AS39" s="49">
        <f>+'[2]Informe_Fondane'!AS39</f>
        <v>0</v>
      </c>
      <c r="AT39" s="49">
        <f t="shared" si="18"/>
        <v>500</v>
      </c>
      <c r="AU39" s="49">
        <f>+'[2]Informe_Fondane'!AU39</f>
        <v>0</v>
      </c>
      <c r="AV39" s="49">
        <f>+'[2]Informe_Fondane'!AV39</f>
        <v>0</v>
      </c>
      <c r="AW39" s="49">
        <f>+'[2]Informe_Fondane'!AW39</f>
        <v>500</v>
      </c>
      <c r="AX39" s="49">
        <f>+'[2]Informe_Fondane'!AX39</f>
        <v>0</v>
      </c>
      <c r="AY39" s="49">
        <f>+'[2]Informe_Fondane'!AY39</f>
        <v>0</v>
      </c>
      <c r="AZ39" s="49">
        <f>+'[2]Informe_Fondane'!AZ39</f>
        <v>0</v>
      </c>
      <c r="BA39" s="49">
        <f>+'[2]Informe_Fondane'!BA39</f>
        <v>0</v>
      </c>
      <c r="BB39" s="49">
        <f>+'[2]Informe_Fondane'!BB39</f>
        <v>0</v>
      </c>
      <c r="BC39" s="49">
        <f>+'[2]Informe_Fondane'!BC39</f>
        <v>0</v>
      </c>
      <c r="BD39" s="49">
        <f>+'[2]Informe_Fondane'!BD39</f>
        <v>0</v>
      </c>
      <c r="BE39" s="49">
        <f>+'[2]Informe_Fondane'!BE39</f>
        <v>0</v>
      </c>
      <c r="BF39" s="49">
        <f>+'[2]Informe_Fondane'!BF39</f>
        <v>0</v>
      </c>
      <c r="BG39" s="49">
        <f t="shared" si="31"/>
        <v>500</v>
      </c>
    </row>
    <row r="40" spans="1:59" s="38" customFormat="1" ht="11.25" hidden="1">
      <c r="A40" s="49" t="s">
        <v>88</v>
      </c>
      <c r="B40" s="50" t="s">
        <v>120</v>
      </c>
      <c r="C40" s="51" t="s">
        <v>89</v>
      </c>
      <c r="D40" s="49">
        <f>+'[2]Informe_Fondane'!D40</f>
        <v>0</v>
      </c>
      <c r="E40" s="49">
        <f>+'[2]Informe_Fondane'!E40</f>
        <v>0</v>
      </c>
      <c r="F40" s="49">
        <f>+'[2]Informe_Fondane'!F40</f>
        <v>0</v>
      </c>
      <c r="G40" s="49">
        <f>+'[2]Informe_Fondane'!G40</f>
        <v>0</v>
      </c>
      <c r="H40" s="49">
        <f>+'[2]Informe_Fondane'!H40</f>
        <v>0</v>
      </c>
      <c r="I40" s="49">
        <f>+'[2]Informe_Fondane'!I40</f>
        <v>0</v>
      </c>
      <c r="J40" s="49">
        <f>+'[2]Informe_Fondane'!J40</f>
        <v>0</v>
      </c>
      <c r="K40" s="49">
        <f>+'[2]Informe_Fondane'!K40</f>
        <v>0</v>
      </c>
      <c r="L40" s="49">
        <f>+'[2]Informe_Fondane'!L40</f>
        <v>0</v>
      </c>
      <c r="M40" s="49">
        <f>+'[2]Informe_Fondane'!M40</f>
        <v>0</v>
      </c>
      <c r="N40" s="49">
        <f>+'[2]Informe_Fondane'!N40</f>
        <v>0</v>
      </c>
      <c r="O40" s="49">
        <f>+'[2]Informe_Fondane'!O40</f>
        <v>0</v>
      </c>
      <c r="P40" s="49">
        <f>+'[2]Informe_Fondane'!P40</f>
        <v>0</v>
      </c>
      <c r="Q40" s="49">
        <f>+'[2]Informe_Fondane'!Q40</f>
        <v>0</v>
      </c>
      <c r="R40" s="49">
        <f>+'[2]Informe_Fondane'!R40</f>
        <v>0</v>
      </c>
      <c r="S40" s="49">
        <f>+'[2]Informe_Fondane'!S40</f>
        <v>0</v>
      </c>
      <c r="T40" s="49">
        <f t="shared" si="16"/>
        <v>0</v>
      </c>
      <c r="U40" s="49">
        <f>+'[2]Informe_Fondane'!U40</f>
        <v>0</v>
      </c>
      <c r="V40" s="49">
        <f>+'[2]Informe_Fondane'!V40</f>
        <v>0</v>
      </c>
      <c r="W40" s="49">
        <f>+'[2]Informe_Fondane'!W40</f>
        <v>0</v>
      </c>
      <c r="X40" s="49">
        <f>+'[2]Informe_Fondane'!X40</f>
        <v>0</v>
      </c>
      <c r="Y40" s="49">
        <f>+'[2]Informe_Fondane'!Y40</f>
        <v>0</v>
      </c>
      <c r="Z40" s="49">
        <f>+'[2]Informe_Fondane'!Z40</f>
        <v>0</v>
      </c>
      <c r="AA40" s="49">
        <f>+'[2]Informe_Fondane'!AA40</f>
        <v>0</v>
      </c>
      <c r="AB40" s="49">
        <f>+'[2]Informe_Fondane'!AB40</f>
        <v>0</v>
      </c>
      <c r="AC40" s="49">
        <f>+'[2]Informe_Fondane'!AC40</f>
        <v>0</v>
      </c>
      <c r="AD40" s="49">
        <f>+'[2]Informe_Fondane'!AD40</f>
        <v>0</v>
      </c>
      <c r="AE40" s="49">
        <f>+'[2]Informe_Fondane'!AE40</f>
        <v>0</v>
      </c>
      <c r="AF40" s="49">
        <f>+'[2]Informe_Fondane'!AF40</f>
        <v>0</v>
      </c>
      <c r="AG40" s="49">
        <f t="shared" si="17"/>
        <v>0</v>
      </c>
      <c r="AH40" s="49">
        <f>+'[2]Informe_Fondane'!AH40</f>
        <v>0</v>
      </c>
      <c r="AI40" s="49">
        <f>+'[2]Informe_Fondane'!AI40</f>
        <v>0</v>
      </c>
      <c r="AJ40" s="49">
        <f>+'[2]Informe_Fondane'!AJ40</f>
        <v>0</v>
      </c>
      <c r="AK40" s="49">
        <f>+'[2]Informe_Fondane'!AK40</f>
        <v>0</v>
      </c>
      <c r="AL40" s="49">
        <f>+'[2]Informe_Fondane'!AL40</f>
        <v>0</v>
      </c>
      <c r="AM40" s="49">
        <f>+'[2]Informe_Fondane'!AM40</f>
        <v>0</v>
      </c>
      <c r="AN40" s="49">
        <f>+'[2]Informe_Fondane'!AN40</f>
        <v>0</v>
      </c>
      <c r="AO40" s="49">
        <f>+'[2]Informe_Fondane'!AO40</f>
        <v>0</v>
      </c>
      <c r="AP40" s="49">
        <f>+'[2]Informe_Fondane'!AP40</f>
        <v>0</v>
      </c>
      <c r="AQ40" s="49">
        <f>+'[2]Informe_Fondane'!AQ40</f>
        <v>0</v>
      </c>
      <c r="AR40" s="49">
        <f>+'[2]Informe_Fondane'!AR40</f>
        <v>0</v>
      </c>
      <c r="AS40" s="49">
        <f>+'[2]Informe_Fondane'!AS40</f>
        <v>0</v>
      </c>
      <c r="AT40" s="49">
        <f t="shared" si="18"/>
        <v>0</v>
      </c>
      <c r="AU40" s="49">
        <f>+'[2]Informe_Fondane'!AU40</f>
        <v>0</v>
      </c>
      <c r="AV40" s="49">
        <f>+'[2]Informe_Fondane'!AV40</f>
        <v>0</v>
      </c>
      <c r="AW40" s="49">
        <f>+'[2]Informe_Fondane'!AW40</f>
        <v>0</v>
      </c>
      <c r="AX40" s="49">
        <f>+'[2]Informe_Fondane'!AX40</f>
        <v>0</v>
      </c>
      <c r="AY40" s="49">
        <f>+'[2]Informe_Fondane'!AY40</f>
        <v>0</v>
      </c>
      <c r="AZ40" s="49">
        <f>+'[2]Informe_Fondane'!AZ40</f>
        <v>0</v>
      </c>
      <c r="BA40" s="49">
        <f>+'[2]Informe_Fondane'!BA40</f>
        <v>0</v>
      </c>
      <c r="BB40" s="49">
        <f>+'[2]Informe_Fondane'!BB40</f>
        <v>0</v>
      </c>
      <c r="BC40" s="49">
        <f>+'[2]Informe_Fondane'!BC40</f>
        <v>0</v>
      </c>
      <c r="BD40" s="49">
        <f>+'[2]Informe_Fondane'!BD40</f>
        <v>0</v>
      </c>
      <c r="BE40" s="49">
        <f>+'[2]Informe_Fondane'!BE40</f>
        <v>0</v>
      </c>
      <c r="BF40" s="49">
        <f>+'[2]Informe_Fondane'!BF40</f>
        <v>0</v>
      </c>
      <c r="BG40" s="49">
        <f t="shared" si="31"/>
        <v>0</v>
      </c>
    </row>
    <row r="41" spans="1:61" s="45" customFormat="1" ht="11.25">
      <c r="A41" s="43" t="s">
        <v>142</v>
      </c>
      <c r="B41" s="44">
        <v>20</v>
      </c>
      <c r="C41" s="43" t="s">
        <v>143</v>
      </c>
      <c r="D41" s="43">
        <f>SUM(D42:D44)</f>
        <v>12800</v>
      </c>
      <c r="E41" s="43">
        <f aca="true" t="shared" si="44" ref="E41:S41">SUM(E42:E44)</f>
        <v>1300</v>
      </c>
      <c r="F41" s="43">
        <f t="shared" si="44"/>
        <v>0</v>
      </c>
      <c r="G41" s="43">
        <f t="shared" si="44"/>
        <v>14100</v>
      </c>
      <c r="H41" s="43">
        <f t="shared" si="44"/>
        <v>51.2</v>
      </c>
      <c r="I41" s="43">
        <f t="shared" si="44"/>
        <v>1300</v>
      </c>
      <c r="J41" s="43">
        <f t="shared" si="44"/>
        <v>0</v>
      </c>
      <c r="K41" s="43">
        <f t="shared" si="44"/>
        <v>-0.20398</v>
      </c>
      <c r="L41" s="43">
        <f t="shared" si="44"/>
        <v>0</v>
      </c>
      <c r="M41" s="43">
        <f t="shared" si="44"/>
        <v>0</v>
      </c>
      <c r="N41" s="43">
        <f t="shared" si="44"/>
        <v>0</v>
      </c>
      <c r="O41" s="43">
        <f t="shared" si="44"/>
        <v>0</v>
      </c>
      <c r="P41" s="43">
        <f t="shared" si="44"/>
        <v>0</v>
      </c>
      <c r="Q41" s="43">
        <f t="shared" si="44"/>
        <v>0</v>
      </c>
      <c r="R41" s="43">
        <f t="shared" si="44"/>
        <v>0</v>
      </c>
      <c r="S41" s="43">
        <f t="shared" si="44"/>
        <v>0</v>
      </c>
      <c r="T41" s="43">
        <f>SUM(T42:T44)</f>
        <v>1350.99602</v>
      </c>
      <c r="U41" s="43">
        <f aca="true" t="shared" si="45" ref="U41:AF41">SUM(U42:U44)</f>
        <v>51.2</v>
      </c>
      <c r="V41" s="43">
        <f t="shared" si="45"/>
        <v>0</v>
      </c>
      <c r="W41" s="43">
        <f t="shared" si="45"/>
        <v>1150</v>
      </c>
      <c r="X41" s="43">
        <f t="shared" si="45"/>
        <v>-0.20398</v>
      </c>
      <c r="Y41" s="43">
        <f t="shared" si="45"/>
        <v>0</v>
      </c>
      <c r="Z41" s="43">
        <f t="shared" si="45"/>
        <v>0</v>
      </c>
      <c r="AA41" s="43">
        <f t="shared" si="45"/>
        <v>0</v>
      </c>
      <c r="AB41" s="43">
        <f t="shared" si="45"/>
        <v>0</v>
      </c>
      <c r="AC41" s="43">
        <f t="shared" si="45"/>
        <v>0</v>
      </c>
      <c r="AD41" s="43">
        <f t="shared" si="45"/>
        <v>0</v>
      </c>
      <c r="AE41" s="43">
        <f t="shared" si="45"/>
        <v>0</v>
      </c>
      <c r="AF41" s="43">
        <f t="shared" si="45"/>
        <v>0</v>
      </c>
      <c r="AG41" s="43">
        <f>SUM(AG42:AG44)</f>
        <v>1200.99602</v>
      </c>
      <c r="AH41" s="43">
        <f aca="true" t="shared" si="46" ref="AH41:AS41">SUM(AH42:AH44)</f>
        <v>0</v>
      </c>
      <c r="AI41" s="43">
        <f t="shared" si="46"/>
        <v>0</v>
      </c>
      <c r="AJ41" s="43">
        <f t="shared" si="46"/>
        <v>1150</v>
      </c>
      <c r="AK41" s="43">
        <f t="shared" si="46"/>
        <v>0</v>
      </c>
      <c r="AL41" s="43">
        <f t="shared" si="46"/>
        <v>0</v>
      </c>
      <c r="AM41" s="43">
        <f t="shared" si="46"/>
        <v>0</v>
      </c>
      <c r="AN41" s="43">
        <f t="shared" si="46"/>
        <v>0</v>
      </c>
      <c r="AO41" s="43">
        <f t="shared" si="46"/>
        <v>0</v>
      </c>
      <c r="AP41" s="43">
        <f t="shared" si="46"/>
        <v>0</v>
      </c>
      <c r="AQ41" s="43">
        <f t="shared" si="46"/>
        <v>0</v>
      </c>
      <c r="AR41" s="43">
        <f t="shared" si="46"/>
        <v>0</v>
      </c>
      <c r="AS41" s="43">
        <f t="shared" si="46"/>
        <v>0</v>
      </c>
      <c r="AT41" s="43">
        <f>SUM(AT42:AT44)</f>
        <v>1150</v>
      </c>
      <c r="AU41" s="43">
        <f aca="true" t="shared" si="47" ref="AU41:BF41">SUM(AU42:AU44)</f>
        <v>0</v>
      </c>
      <c r="AV41" s="43">
        <f t="shared" si="47"/>
        <v>0</v>
      </c>
      <c r="AW41" s="43">
        <f t="shared" si="47"/>
        <v>1150</v>
      </c>
      <c r="AX41" s="43">
        <f t="shared" si="47"/>
        <v>0</v>
      </c>
      <c r="AY41" s="43">
        <f t="shared" si="47"/>
        <v>0</v>
      </c>
      <c r="AZ41" s="43">
        <f t="shared" si="47"/>
        <v>0</v>
      </c>
      <c r="BA41" s="43">
        <f t="shared" si="47"/>
        <v>0</v>
      </c>
      <c r="BB41" s="43">
        <f t="shared" si="47"/>
        <v>0</v>
      </c>
      <c r="BC41" s="43">
        <f t="shared" si="47"/>
        <v>0</v>
      </c>
      <c r="BD41" s="43">
        <f t="shared" si="47"/>
        <v>0</v>
      </c>
      <c r="BE41" s="43">
        <f t="shared" si="47"/>
        <v>0</v>
      </c>
      <c r="BF41" s="43">
        <f t="shared" si="47"/>
        <v>0</v>
      </c>
      <c r="BG41" s="43">
        <f>SUM(BG42:BG44)</f>
        <v>1150</v>
      </c>
      <c r="BH41" s="38"/>
      <c r="BI41" s="38"/>
    </row>
    <row r="42" spans="1:59" s="38" customFormat="1" ht="11.25">
      <c r="A42" s="49" t="s">
        <v>144</v>
      </c>
      <c r="B42" s="50" t="s">
        <v>120</v>
      </c>
      <c r="C42" s="51" t="s">
        <v>145</v>
      </c>
      <c r="D42" s="49">
        <f>+'[2]Informe_Fondane'!D42</f>
        <v>0</v>
      </c>
      <c r="E42" s="49">
        <f>+'[2]Informe_Fondane'!E42</f>
        <v>300</v>
      </c>
      <c r="F42" s="49">
        <f>+'[2]Informe_Fondane'!F42</f>
        <v>0</v>
      </c>
      <c r="G42" s="49">
        <f>+'[2]Informe_Fondane'!G42</f>
        <v>300</v>
      </c>
      <c r="H42" s="49">
        <f>+'[2]Informe_Fondane'!H42</f>
        <v>0</v>
      </c>
      <c r="I42" s="49">
        <f>+'[2]Informe_Fondane'!I42</f>
        <v>300</v>
      </c>
      <c r="J42" s="49">
        <f>+'[2]Informe_Fondane'!J42</f>
        <v>0</v>
      </c>
      <c r="K42" s="49">
        <f>+'[2]Informe_Fondane'!K42</f>
        <v>0</v>
      </c>
      <c r="L42" s="49">
        <f>+'[2]Informe_Fondane'!L42</f>
        <v>0</v>
      </c>
      <c r="M42" s="49">
        <f>+'[2]Informe_Fondane'!M42</f>
        <v>0</v>
      </c>
      <c r="N42" s="49">
        <f>+'[2]Informe_Fondane'!N42</f>
        <v>0</v>
      </c>
      <c r="O42" s="49">
        <f>+'[2]Informe_Fondane'!O42</f>
        <v>0</v>
      </c>
      <c r="P42" s="49">
        <f>+'[2]Informe_Fondane'!P42</f>
        <v>0</v>
      </c>
      <c r="Q42" s="49">
        <f>+'[2]Informe_Fondane'!Q42</f>
        <v>0</v>
      </c>
      <c r="R42" s="49">
        <f>+'[2]Informe_Fondane'!R42</f>
        <v>0</v>
      </c>
      <c r="S42" s="49">
        <f>+'[2]Informe_Fondane'!S42</f>
        <v>0</v>
      </c>
      <c r="T42" s="49">
        <f t="shared" si="16"/>
        <v>300</v>
      </c>
      <c r="U42" s="49">
        <f>+'[2]Informe_Fondane'!U42</f>
        <v>0</v>
      </c>
      <c r="V42" s="49">
        <f>+'[2]Informe_Fondane'!V42</f>
        <v>0</v>
      </c>
      <c r="W42" s="49">
        <f>+'[2]Informe_Fondane'!W42</f>
        <v>150</v>
      </c>
      <c r="X42" s="49">
        <f>+'[2]Informe_Fondane'!X42</f>
        <v>0</v>
      </c>
      <c r="Y42" s="49">
        <f>+'[2]Informe_Fondane'!Y42</f>
        <v>0</v>
      </c>
      <c r="Z42" s="49">
        <f>+'[2]Informe_Fondane'!Z42</f>
        <v>0</v>
      </c>
      <c r="AA42" s="49">
        <f>+'[2]Informe_Fondane'!AA42</f>
        <v>0</v>
      </c>
      <c r="AB42" s="49">
        <f>+'[2]Informe_Fondane'!AB42</f>
        <v>0</v>
      </c>
      <c r="AC42" s="49">
        <f>+'[2]Informe_Fondane'!AC42</f>
        <v>0</v>
      </c>
      <c r="AD42" s="49">
        <f>+'[2]Informe_Fondane'!AD42</f>
        <v>0</v>
      </c>
      <c r="AE42" s="49">
        <f>+'[2]Informe_Fondane'!AE42</f>
        <v>0</v>
      </c>
      <c r="AF42" s="49">
        <f>+'[2]Informe_Fondane'!AF42</f>
        <v>0</v>
      </c>
      <c r="AG42" s="49">
        <f t="shared" si="17"/>
        <v>150</v>
      </c>
      <c r="AH42" s="49">
        <f>+'[2]Informe_Fondane'!AH42</f>
        <v>0</v>
      </c>
      <c r="AI42" s="49">
        <f>+'[2]Informe_Fondane'!AI42</f>
        <v>0</v>
      </c>
      <c r="AJ42" s="49">
        <f>+'[2]Informe_Fondane'!AJ42</f>
        <v>150</v>
      </c>
      <c r="AK42" s="49">
        <f>+'[2]Informe_Fondane'!AK42</f>
        <v>0</v>
      </c>
      <c r="AL42" s="49">
        <f>+'[2]Informe_Fondane'!AL42</f>
        <v>0</v>
      </c>
      <c r="AM42" s="49">
        <f>+'[2]Informe_Fondane'!AM42</f>
        <v>0</v>
      </c>
      <c r="AN42" s="49">
        <f>+'[2]Informe_Fondane'!AN42</f>
        <v>0</v>
      </c>
      <c r="AO42" s="49">
        <f>+'[2]Informe_Fondane'!AO42</f>
        <v>0</v>
      </c>
      <c r="AP42" s="49">
        <f>+'[2]Informe_Fondane'!AP42</f>
        <v>0</v>
      </c>
      <c r="AQ42" s="49">
        <f>+'[2]Informe_Fondane'!AQ42</f>
        <v>0</v>
      </c>
      <c r="AR42" s="49">
        <f>+'[2]Informe_Fondane'!AR42</f>
        <v>0</v>
      </c>
      <c r="AS42" s="49">
        <f>+'[2]Informe_Fondane'!AS42</f>
        <v>0</v>
      </c>
      <c r="AT42" s="49">
        <f t="shared" si="18"/>
        <v>150</v>
      </c>
      <c r="AU42" s="49">
        <f>+'[2]Informe_Fondane'!AU42</f>
        <v>0</v>
      </c>
      <c r="AV42" s="49">
        <f>+'[2]Informe_Fondane'!AV42</f>
        <v>0</v>
      </c>
      <c r="AW42" s="49">
        <f>+'[2]Informe_Fondane'!AW42</f>
        <v>150</v>
      </c>
      <c r="AX42" s="49">
        <f>+'[2]Informe_Fondane'!AX42</f>
        <v>0</v>
      </c>
      <c r="AY42" s="49">
        <f>+'[2]Informe_Fondane'!AY42</f>
        <v>0</v>
      </c>
      <c r="AZ42" s="49">
        <f>+'[2]Informe_Fondane'!AZ42</f>
        <v>0</v>
      </c>
      <c r="BA42" s="49">
        <f>+'[2]Informe_Fondane'!BA42</f>
        <v>0</v>
      </c>
      <c r="BB42" s="49">
        <f>+'[2]Informe_Fondane'!BB42</f>
        <v>0</v>
      </c>
      <c r="BC42" s="49">
        <f>+'[2]Informe_Fondane'!BC42</f>
        <v>0</v>
      </c>
      <c r="BD42" s="49">
        <f>+'[2]Informe_Fondane'!BD42</f>
        <v>0</v>
      </c>
      <c r="BE42" s="49">
        <f>+'[2]Informe_Fondane'!BE42</f>
        <v>0</v>
      </c>
      <c r="BF42" s="49">
        <f>+'[2]Informe_Fondane'!BF42</f>
        <v>0</v>
      </c>
      <c r="BG42" s="49">
        <f t="shared" si="31"/>
        <v>150</v>
      </c>
    </row>
    <row r="43" spans="1:59" s="38" customFormat="1" ht="11.25">
      <c r="A43" s="49" t="s">
        <v>146</v>
      </c>
      <c r="B43" s="50" t="s">
        <v>120</v>
      </c>
      <c r="C43" s="51" t="s">
        <v>147</v>
      </c>
      <c r="D43" s="49">
        <f>+'[2]Informe_Fondane'!D43</f>
        <v>12800</v>
      </c>
      <c r="E43" s="49">
        <f>+'[2]Informe_Fondane'!E43</f>
        <v>0</v>
      </c>
      <c r="F43" s="49">
        <f>+'[2]Informe_Fondane'!F43</f>
        <v>0</v>
      </c>
      <c r="G43" s="49">
        <f>+'[2]Informe_Fondane'!G43</f>
        <v>12800</v>
      </c>
      <c r="H43" s="49">
        <f>+'[2]Informe_Fondane'!H43</f>
        <v>51.2</v>
      </c>
      <c r="I43" s="49">
        <f>+'[2]Informe_Fondane'!I43</f>
        <v>0</v>
      </c>
      <c r="J43" s="49">
        <f>+'[2]Informe_Fondane'!J43</f>
        <v>0</v>
      </c>
      <c r="K43" s="49">
        <f>+'[2]Informe_Fondane'!K43</f>
        <v>-0.20398</v>
      </c>
      <c r="L43" s="49">
        <f>+'[2]Informe_Fondane'!L43</f>
        <v>0</v>
      </c>
      <c r="M43" s="49">
        <f>+'[2]Informe_Fondane'!M43</f>
        <v>0</v>
      </c>
      <c r="N43" s="49">
        <f>+'[2]Informe_Fondane'!N43</f>
        <v>0</v>
      </c>
      <c r="O43" s="49">
        <f>+'[2]Informe_Fondane'!O43</f>
        <v>0</v>
      </c>
      <c r="P43" s="49">
        <f>+'[2]Informe_Fondane'!P43</f>
        <v>0</v>
      </c>
      <c r="Q43" s="49">
        <f>+'[2]Informe_Fondane'!Q43</f>
        <v>0</v>
      </c>
      <c r="R43" s="49">
        <f>+'[2]Informe_Fondane'!R43</f>
        <v>0</v>
      </c>
      <c r="S43" s="49">
        <f>+'[2]Informe_Fondane'!S43</f>
        <v>0</v>
      </c>
      <c r="T43" s="49">
        <f t="shared" si="16"/>
        <v>50.99602</v>
      </c>
      <c r="U43" s="49">
        <f>+'[2]Informe_Fondane'!U43</f>
        <v>51.2</v>
      </c>
      <c r="V43" s="49">
        <f>+'[2]Informe_Fondane'!V43</f>
        <v>0</v>
      </c>
      <c r="W43" s="49">
        <f>+'[2]Informe_Fondane'!W43</f>
        <v>0</v>
      </c>
      <c r="X43" s="49">
        <f>+'[2]Informe_Fondane'!X43</f>
        <v>-0.20398</v>
      </c>
      <c r="Y43" s="49">
        <f>+'[2]Informe_Fondane'!Y43</f>
        <v>0</v>
      </c>
      <c r="Z43" s="49">
        <f>+'[2]Informe_Fondane'!Z43</f>
        <v>0</v>
      </c>
      <c r="AA43" s="49">
        <f>+'[2]Informe_Fondane'!AA43</f>
        <v>0</v>
      </c>
      <c r="AB43" s="49">
        <f>+'[2]Informe_Fondane'!AB43</f>
        <v>0</v>
      </c>
      <c r="AC43" s="49">
        <f>+'[2]Informe_Fondane'!AC43</f>
        <v>0</v>
      </c>
      <c r="AD43" s="49">
        <f>+'[2]Informe_Fondane'!AD43</f>
        <v>0</v>
      </c>
      <c r="AE43" s="49">
        <f>+'[2]Informe_Fondane'!AE43</f>
        <v>0</v>
      </c>
      <c r="AF43" s="49">
        <f>+'[2]Informe_Fondane'!AF43</f>
        <v>0</v>
      </c>
      <c r="AG43" s="49">
        <f t="shared" si="17"/>
        <v>50.99602</v>
      </c>
      <c r="AH43" s="49">
        <f>+'[2]Informe_Fondane'!AH43</f>
        <v>0</v>
      </c>
      <c r="AI43" s="49">
        <f>+'[2]Informe_Fondane'!AI43</f>
        <v>0</v>
      </c>
      <c r="AJ43" s="49">
        <f>+'[2]Informe_Fondane'!AJ43</f>
        <v>0</v>
      </c>
      <c r="AK43" s="49">
        <f>+'[2]Informe_Fondane'!AK43</f>
        <v>0</v>
      </c>
      <c r="AL43" s="49">
        <f>+'[2]Informe_Fondane'!AL43</f>
        <v>0</v>
      </c>
      <c r="AM43" s="49">
        <f>+'[2]Informe_Fondane'!AM43</f>
        <v>0</v>
      </c>
      <c r="AN43" s="49">
        <f>+'[2]Informe_Fondane'!AN43</f>
        <v>0</v>
      </c>
      <c r="AO43" s="49">
        <f>+'[2]Informe_Fondane'!AO43</f>
        <v>0</v>
      </c>
      <c r="AP43" s="49">
        <f>+'[2]Informe_Fondane'!AP43</f>
        <v>0</v>
      </c>
      <c r="AQ43" s="49">
        <f>+'[2]Informe_Fondane'!AQ43</f>
        <v>0</v>
      </c>
      <c r="AR43" s="49">
        <f>+'[2]Informe_Fondane'!AR43</f>
        <v>0</v>
      </c>
      <c r="AS43" s="49">
        <f>+'[2]Informe_Fondane'!AS43</f>
        <v>0</v>
      </c>
      <c r="AT43" s="49">
        <f t="shared" si="18"/>
        <v>0</v>
      </c>
      <c r="AU43" s="49">
        <f>+'[2]Informe_Fondane'!AU43</f>
        <v>0</v>
      </c>
      <c r="AV43" s="49">
        <f>+'[2]Informe_Fondane'!AV43</f>
        <v>0</v>
      </c>
      <c r="AW43" s="49">
        <f>+'[2]Informe_Fondane'!AW43</f>
        <v>0</v>
      </c>
      <c r="AX43" s="49">
        <f>+'[2]Informe_Fondane'!AX43</f>
        <v>0</v>
      </c>
      <c r="AY43" s="49">
        <f>+'[2]Informe_Fondane'!AY43</f>
        <v>0</v>
      </c>
      <c r="AZ43" s="49">
        <f>+'[2]Informe_Fondane'!AZ43</f>
        <v>0</v>
      </c>
      <c r="BA43" s="49">
        <f>+'[2]Informe_Fondane'!BA43</f>
        <v>0</v>
      </c>
      <c r="BB43" s="49">
        <f>+'[2]Informe_Fondane'!BB43</f>
        <v>0</v>
      </c>
      <c r="BC43" s="49">
        <f>+'[2]Informe_Fondane'!BC43</f>
        <v>0</v>
      </c>
      <c r="BD43" s="49">
        <f>+'[2]Informe_Fondane'!BD43</f>
        <v>0</v>
      </c>
      <c r="BE43" s="49">
        <f>+'[2]Informe_Fondane'!BE43</f>
        <v>0</v>
      </c>
      <c r="BF43" s="49">
        <f>+'[2]Informe_Fondane'!BF43</f>
        <v>0</v>
      </c>
      <c r="BG43" s="49">
        <f t="shared" si="31"/>
        <v>0</v>
      </c>
    </row>
    <row r="44" spans="1:59" s="38" customFormat="1" ht="11.25">
      <c r="A44" s="49" t="s">
        <v>148</v>
      </c>
      <c r="B44" s="50" t="s">
        <v>120</v>
      </c>
      <c r="C44" s="51" t="s">
        <v>149</v>
      </c>
      <c r="D44" s="49">
        <f>+'[2]Informe_Fondane'!D44</f>
        <v>0</v>
      </c>
      <c r="E44" s="49">
        <f>+'[2]Informe_Fondane'!E44</f>
        <v>1000</v>
      </c>
      <c r="F44" s="49">
        <f>+'[2]Informe_Fondane'!F44</f>
        <v>0</v>
      </c>
      <c r="G44" s="49">
        <f>+'[2]Informe_Fondane'!G44</f>
        <v>1000</v>
      </c>
      <c r="H44" s="49">
        <f>+'[2]Informe_Fondane'!H44</f>
        <v>0</v>
      </c>
      <c r="I44" s="49">
        <f>+'[2]Informe_Fondane'!I44</f>
        <v>1000</v>
      </c>
      <c r="J44" s="49">
        <f>+'[2]Informe_Fondane'!J44</f>
        <v>0</v>
      </c>
      <c r="K44" s="49">
        <f>+'[2]Informe_Fondane'!K44</f>
        <v>0</v>
      </c>
      <c r="L44" s="49">
        <f>+'[2]Informe_Fondane'!L44</f>
        <v>0</v>
      </c>
      <c r="M44" s="49">
        <f>+'[2]Informe_Fondane'!M44</f>
        <v>0</v>
      </c>
      <c r="N44" s="49">
        <f>+'[2]Informe_Fondane'!N44</f>
        <v>0</v>
      </c>
      <c r="O44" s="49">
        <f>+'[2]Informe_Fondane'!O44</f>
        <v>0</v>
      </c>
      <c r="P44" s="49">
        <f>+'[2]Informe_Fondane'!P44</f>
        <v>0</v>
      </c>
      <c r="Q44" s="49">
        <f>+'[2]Informe_Fondane'!Q44</f>
        <v>0</v>
      </c>
      <c r="R44" s="49">
        <f>+'[2]Informe_Fondane'!R44</f>
        <v>0</v>
      </c>
      <c r="S44" s="49">
        <f>+'[2]Informe_Fondane'!S44</f>
        <v>0</v>
      </c>
      <c r="T44" s="49">
        <f t="shared" si="16"/>
        <v>1000</v>
      </c>
      <c r="U44" s="49">
        <f>+'[2]Informe_Fondane'!U44</f>
        <v>0</v>
      </c>
      <c r="V44" s="49">
        <f>+'[2]Informe_Fondane'!V44</f>
        <v>0</v>
      </c>
      <c r="W44" s="49">
        <f>+'[2]Informe_Fondane'!W44</f>
        <v>1000</v>
      </c>
      <c r="X44" s="49">
        <f>+'[2]Informe_Fondane'!X44</f>
        <v>0</v>
      </c>
      <c r="Y44" s="49">
        <f>+'[2]Informe_Fondane'!Y44</f>
        <v>0</v>
      </c>
      <c r="Z44" s="49">
        <f>+'[2]Informe_Fondane'!Z44</f>
        <v>0</v>
      </c>
      <c r="AA44" s="49">
        <f>+'[2]Informe_Fondane'!AA44</f>
        <v>0</v>
      </c>
      <c r="AB44" s="49">
        <f>+'[2]Informe_Fondane'!AB44</f>
        <v>0</v>
      </c>
      <c r="AC44" s="49">
        <f>+'[2]Informe_Fondane'!AC44</f>
        <v>0</v>
      </c>
      <c r="AD44" s="49">
        <f>+'[2]Informe_Fondane'!AD44</f>
        <v>0</v>
      </c>
      <c r="AE44" s="49">
        <f>+'[2]Informe_Fondane'!AE44</f>
        <v>0</v>
      </c>
      <c r="AF44" s="49">
        <f>+'[2]Informe_Fondane'!AF44</f>
        <v>0</v>
      </c>
      <c r="AG44" s="49">
        <f t="shared" si="17"/>
        <v>1000</v>
      </c>
      <c r="AH44" s="49">
        <f>+'[2]Informe_Fondane'!AH44</f>
        <v>0</v>
      </c>
      <c r="AI44" s="49">
        <f>+'[2]Informe_Fondane'!AI44</f>
        <v>0</v>
      </c>
      <c r="AJ44" s="49">
        <f>+'[2]Informe_Fondane'!AJ44</f>
        <v>1000</v>
      </c>
      <c r="AK44" s="49">
        <f>+'[2]Informe_Fondane'!AK44</f>
        <v>0</v>
      </c>
      <c r="AL44" s="49">
        <f>+'[2]Informe_Fondane'!AL44</f>
        <v>0</v>
      </c>
      <c r="AM44" s="49">
        <f>+'[2]Informe_Fondane'!AM44</f>
        <v>0</v>
      </c>
      <c r="AN44" s="49">
        <f>+'[2]Informe_Fondane'!AN44</f>
        <v>0</v>
      </c>
      <c r="AO44" s="49">
        <f>+'[2]Informe_Fondane'!AO44</f>
        <v>0</v>
      </c>
      <c r="AP44" s="49">
        <f>+'[2]Informe_Fondane'!AP44</f>
        <v>0</v>
      </c>
      <c r="AQ44" s="49">
        <f>+'[2]Informe_Fondane'!AQ44</f>
        <v>0</v>
      </c>
      <c r="AR44" s="49">
        <f>+'[2]Informe_Fondane'!AR44</f>
        <v>0</v>
      </c>
      <c r="AS44" s="49">
        <f>+'[2]Informe_Fondane'!AS44</f>
        <v>0</v>
      </c>
      <c r="AT44" s="49">
        <f t="shared" si="18"/>
        <v>1000</v>
      </c>
      <c r="AU44" s="49">
        <f>+'[2]Informe_Fondane'!AU44</f>
        <v>0</v>
      </c>
      <c r="AV44" s="49">
        <f>+'[2]Informe_Fondane'!AV44</f>
        <v>0</v>
      </c>
      <c r="AW44" s="49">
        <f>+'[2]Informe_Fondane'!AW44</f>
        <v>1000</v>
      </c>
      <c r="AX44" s="49">
        <f>+'[2]Informe_Fondane'!AX44</f>
        <v>0</v>
      </c>
      <c r="AY44" s="49">
        <f>+'[2]Informe_Fondane'!AY44</f>
        <v>0</v>
      </c>
      <c r="AZ44" s="49">
        <f>+'[2]Informe_Fondane'!AZ44</f>
        <v>0</v>
      </c>
      <c r="BA44" s="49">
        <f>+'[2]Informe_Fondane'!BA44</f>
        <v>0</v>
      </c>
      <c r="BB44" s="49">
        <f>+'[2]Informe_Fondane'!BB44</f>
        <v>0</v>
      </c>
      <c r="BC44" s="49">
        <f>+'[2]Informe_Fondane'!BC44</f>
        <v>0</v>
      </c>
      <c r="BD44" s="49">
        <f>+'[2]Informe_Fondane'!BD44</f>
        <v>0</v>
      </c>
      <c r="BE44" s="49">
        <f>+'[2]Informe_Fondane'!BE44</f>
        <v>0</v>
      </c>
      <c r="BF44" s="49">
        <f>+'[2]Informe_Fondane'!BF44</f>
        <v>0</v>
      </c>
      <c r="BG44" s="49">
        <f t="shared" si="31"/>
        <v>1000</v>
      </c>
    </row>
    <row r="45" spans="1:61" s="45" customFormat="1" ht="11.25" hidden="1">
      <c r="A45" s="43" t="s">
        <v>150</v>
      </c>
      <c r="B45" s="44">
        <v>20</v>
      </c>
      <c r="C45" s="43" t="s">
        <v>90</v>
      </c>
      <c r="D45" s="43">
        <f>SUM(D46:D49)</f>
        <v>0</v>
      </c>
      <c r="E45" s="43">
        <f aca="true" t="shared" si="48" ref="E45:S45">SUM(E46:E49)</f>
        <v>0</v>
      </c>
      <c r="F45" s="43">
        <f t="shared" si="48"/>
        <v>0</v>
      </c>
      <c r="G45" s="43">
        <f t="shared" si="48"/>
        <v>0</v>
      </c>
      <c r="H45" s="43">
        <f t="shared" si="48"/>
        <v>0</v>
      </c>
      <c r="I45" s="43">
        <f t="shared" si="48"/>
        <v>0</v>
      </c>
      <c r="J45" s="43">
        <f t="shared" si="48"/>
        <v>0</v>
      </c>
      <c r="K45" s="43">
        <f t="shared" si="48"/>
        <v>0</v>
      </c>
      <c r="L45" s="43">
        <f t="shared" si="48"/>
        <v>0</v>
      </c>
      <c r="M45" s="43">
        <f t="shared" si="48"/>
        <v>0</v>
      </c>
      <c r="N45" s="43">
        <f t="shared" si="48"/>
        <v>0</v>
      </c>
      <c r="O45" s="43">
        <f t="shared" si="48"/>
        <v>0</v>
      </c>
      <c r="P45" s="43">
        <f t="shared" si="48"/>
        <v>0</v>
      </c>
      <c r="Q45" s="43">
        <f t="shared" si="48"/>
        <v>0</v>
      </c>
      <c r="R45" s="43">
        <f t="shared" si="48"/>
        <v>0</v>
      </c>
      <c r="S45" s="43">
        <f t="shared" si="48"/>
        <v>0</v>
      </c>
      <c r="T45" s="43">
        <f>SUM(T46:T49)</f>
        <v>0</v>
      </c>
      <c r="U45" s="43">
        <f aca="true" t="shared" si="49" ref="U45:AF45">SUM(U46:U49)</f>
        <v>0</v>
      </c>
      <c r="V45" s="43">
        <f t="shared" si="49"/>
        <v>0</v>
      </c>
      <c r="W45" s="43">
        <f t="shared" si="49"/>
        <v>0</v>
      </c>
      <c r="X45" s="43">
        <f t="shared" si="49"/>
        <v>0</v>
      </c>
      <c r="Y45" s="43">
        <f t="shared" si="49"/>
        <v>0</v>
      </c>
      <c r="Z45" s="43">
        <f t="shared" si="49"/>
        <v>0</v>
      </c>
      <c r="AA45" s="43">
        <f t="shared" si="49"/>
        <v>0</v>
      </c>
      <c r="AB45" s="43">
        <f t="shared" si="49"/>
        <v>0</v>
      </c>
      <c r="AC45" s="43">
        <f t="shared" si="49"/>
        <v>0</v>
      </c>
      <c r="AD45" s="43">
        <f t="shared" si="49"/>
        <v>0</v>
      </c>
      <c r="AE45" s="43">
        <f t="shared" si="49"/>
        <v>0</v>
      </c>
      <c r="AF45" s="43">
        <f t="shared" si="49"/>
        <v>0</v>
      </c>
      <c r="AG45" s="43">
        <f>SUM(AG46:AG49)</f>
        <v>0</v>
      </c>
      <c r="AH45" s="43">
        <f aca="true" t="shared" si="50" ref="AH45:AS45">SUM(AH46:AH49)</f>
        <v>0</v>
      </c>
      <c r="AI45" s="43">
        <f t="shared" si="50"/>
        <v>0</v>
      </c>
      <c r="AJ45" s="43">
        <f t="shared" si="50"/>
        <v>0</v>
      </c>
      <c r="AK45" s="43">
        <f t="shared" si="50"/>
        <v>0</v>
      </c>
      <c r="AL45" s="43">
        <f t="shared" si="50"/>
        <v>0</v>
      </c>
      <c r="AM45" s="43">
        <f t="shared" si="50"/>
        <v>0</v>
      </c>
      <c r="AN45" s="43">
        <f t="shared" si="50"/>
        <v>0</v>
      </c>
      <c r="AO45" s="43">
        <f t="shared" si="50"/>
        <v>0</v>
      </c>
      <c r="AP45" s="43">
        <f t="shared" si="50"/>
        <v>0</v>
      </c>
      <c r="AQ45" s="43">
        <f t="shared" si="50"/>
        <v>0</v>
      </c>
      <c r="AR45" s="43">
        <f t="shared" si="50"/>
        <v>0</v>
      </c>
      <c r="AS45" s="43">
        <f t="shared" si="50"/>
        <v>0</v>
      </c>
      <c r="AT45" s="43">
        <f>SUM(AT46:AT49)</f>
        <v>0</v>
      </c>
      <c r="AU45" s="43">
        <f aca="true" t="shared" si="51" ref="AU45:BF45">SUM(AU46:AU49)</f>
        <v>0</v>
      </c>
      <c r="AV45" s="43">
        <f t="shared" si="51"/>
        <v>0</v>
      </c>
      <c r="AW45" s="43">
        <f t="shared" si="51"/>
        <v>0</v>
      </c>
      <c r="AX45" s="43">
        <f t="shared" si="51"/>
        <v>0</v>
      </c>
      <c r="AY45" s="43">
        <f t="shared" si="51"/>
        <v>0</v>
      </c>
      <c r="AZ45" s="43">
        <f t="shared" si="51"/>
        <v>0</v>
      </c>
      <c r="BA45" s="43">
        <f t="shared" si="51"/>
        <v>0</v>
      </c>
      <c r="BB45" s="43">
        <f t="shared" si="51"/>
        <v>0</v>
      </c>
      <c r="BC45" s="43">
        <f t="shared" si="51"/>
        <v>0</v>
      </c>
      <c r="BD45" s="43">
        <f t="shared" si="51"/>
        <v>0</v>
      </c>
      <c r="BE45" s="43">
        <f t="shared" si="51"/>
        <v>0</v>
      </c>
      <c r="BF45" s="43">
        <f t="shared" si="51"/>
        <v>0</v>
      </c>
      <c r="BG45" s="43">
        <f>SUM(BG46:BG49)</f>
        <v>0</v>
      </c>
      <c r="BH45" s="38"/>
      <c r="BI45" s="38"/>
    </row>
    <row r="46" spans="1:59" s="38" customFormat="1" ht="11.25" hidden="1">
      <c r="A46" s="49" t="s">
        <v>151</v>
      </c>
      <c r="B46" s="50" t="s">
        <v>120</v>
      </c>
      <c r="C46" s="51" t="s">
        <v>152</v>
      </c>
      <c r="D46" s="49">
        <f>+'[2]Informe_Fondane'!D46</f>
        <v>0</v>
      </c>
      <c r="E46" s="49">
        <f>+'[2]Informe_Fondane'!E46</f>
        <v>0</v>
      </c>
      <c r="F46" s="49">
        <f>+'[2]Informe_Fondane'!F46</f>
        <v>0</v>
      </c>
      <c r="G46" s="49">
        <f>+'[2]Informe_Fondane'!G46</f>
        <v>0</v>
      </c>
      <c r="H46" s="49">
        <f>+'[2]Informe_Fondane'!H46</f>
        <v>0</v>
      </c>
      <c r="I46" s="49">
        <f>+'[2]Informe_Fondane'!I46</f>
        <v>0</v>
      </c>
      <c r="J46" s="49">
        <f>+'[2]Informe_Fondane'!J46</f>
        <v>0</v>
      </c>
      <c r="K46" s="49">
        <f>+'[2]Informe_Fondane'!K46</f>
        <v>0</v>
      </c>
      <c r="L46" s="49">
        <f>+'[2]Informe_Fondane'!L46</f>
        <v>0</v>
      </c>
      <c r="M46" s="49">
        <f>+'[2]Informe_Fondane'!M46</f>
        <v>0</v>
      </c>
      <c r="N46" s="49">
        <f>+'[2]Informe_Fondane'!N46</f>
        <v>0</v>
      </c>
      <c r="O46" s="49">
        <f>+'[2]Informe_Fondane'!O46</f>
        <v>0</v>
      </c>
      <c r="P46" s="49">
        <f>+'[2]Informe_Fondane'!P46</f>
        <v>0</v>
      </c>
      <c r="Q46" s="49">
        <f>+'[2]Informe_Fondane'!Q46</f>
        <v>0</v>
      </c>
      <c r="R46" s="49">
        <f>+'[2]Informe_Fondane'!R46</f>
        <v>0</v>
      </c>
      <c r="S46" s="49">
        <f>+'[2]Informe_Fondane'!S46</f>
        <v>0</v>
      </c>
      <c r="T46" s="49">
        <f t="shared" si="16"/>
        <v>0</v>
      </c>
      <c r="U46" s="49">
        <f>+'[2]Informe_Fondane'!U46</f>
        <v>0</v>
      </c>
      <c r="V46" s="49">
        <f>+'[2]Informe_Fondane'!V46</f>
        <v>0</v>
      </c>
      <c r="W46" s="49">
        <f>+'[2]Informe_Fondane'!W46</f>
        <v>0</v>
      </c>
      <c r="X46" s="49">
        <f>+'[2]Informe_Fondane'!X46</f>
        <v>0</v>
      </c>
      <c r="Y46" s="49">
        <f>+'[2]Informe_Fondane'!Y46</f>
        <v>0</v>
      </c>
      <c r="Z46" s="49">
        <f>+'[2]Informe_Fondane'!Z46</f>
        <v>0</v>
      </c>
      <c r="AA46" s="49">
        <f>+'[2]Informe_Fondane'!AA46</f>
        <v>0</v>
      </c>
      <c r="AB46" s="49">
        <f>+'[2]Informe_Fondane'!AB46</f>
        <v>0</v>
      </c>
      <c r="AC46" s="49">
        <f>+'[2]Informe_Fondane'!AC46</f>
        <v>0</v>
      </c>
      <c r="AD46" s="49">
        <f>+'[2]Informe_Fondane'!AD46</f>
        <v>0</v>
      </c>
      <c r="AE46" s="49">
        <f>+'[2]Informe_Fondane'!AE46</f>
        <v>0</v>
      </c>
      <c r="AF46" s="49">
        <f>+'[2]Informe_Fondane'!AF46</f>
        <v>0</v>
      </c>
      <c r="AG46" s="49">
        <f t="shared" si="17"/>
        <v>0</v>
      </c>
      <c r="AH46" s="49">
        <f>+'[2]Informe_Fondane'!AH46</f>
        <v>0</v>
      </c>
      <c r="AI46" s="49">
        <f>+'[2]Informe_Fondane'!AI46</f>
        <v>0</v>
      </c>
      <c r="AJ46" s="49">
        <f>+'[2]Informe_Fondane'!AJ46</f>
        <v>0</v>
      </c>
      <c r="AK46" s="49">
        <f>+'[2]Informe_Fondane'!AK46</f>
        <v>0</v>
      </c>
      <c r="AL46" s="49">
        <f>+'[2]Informe_Fondane'!AL46</f>
        <v>0</v>
      </c>
      <c r="AM46" s="49">
        <f>+'[2]Informe_Fondane'!AM46</f>
        <v>0</v>
      </c>
      <c r="AN46" s="49">
        <f>+'[2]Informe_Fondane'!AN46</f>
        <v>0</v>
      </c>
      <c r="AO46" s="49">
        <f>+'[2]Informe_Fondane'!AO46</f>
        <v>0</v>
      </c>
      <c r="AP46" s="49">
        <f>+'[2]Informe_Fondane'!AP46</f>
        <v>0</v>
      </c>
      <c r="AQ46" s="49">
        <f>+'[2]Informe_Fondane'!AQ46</f>
        <v>0</v>
      </c>
      <c r="AR46" s="49">
        <f>+'[2]Informe_Fondane'!AR46</f>
        <v>0</v>
      </c>
      <c r="AS46" s="49">
        <f>+'[2]Informe_Fondane'!AS46</f>
        <v>0</v>
      </c>
      <c r="AT46" s="49">
        <f t="shared" si="18"/>
        <v>0</v>
      </c>
      <c r="AU46" s="49">
        <f>+'[2]Informe_Fondane'!AU46</f>
        <v>0</v>
      </c>
      <c r="AV46" s="49">
        <f>+'[2]Informe_Fondane'!AV46</f>
        <v>0</v>
      </c>
      <c r="AW46" s="49">
        <f>+'[2]Informe_Fondane'!AW46</f>
        <v>0</v>
      </c>
      <c r="AX46" s="49">
        <f>+'[2]Informe_Fondane'!AX46</f>
        <v>0</v>
      </c>
      <c r="AY46" s="49">
        <f>+'[2]Informe_Fondane'!AY46</f>
        <v>0</v>
      </c>
      <c r="AZ46" s="49">
        <f>+'[2]Informe_Fondane'!AZ46</f>
        <v>0</v>
      </c>
      <c r="BA46" s="49">
        <f>+'[2]Informe_Fondane'!BA46</f>
        <v>0</v>
      </c>
      <c r="BB46" s="49">
        <f>+'[2]Informe_Fondane'!BB46</f>
        <v>0</v>
      </c>
      <c r="BC46" s="49">
        <f>+'[2]Informe_Fondane'!BC46</f>
        <v>0</v>
      </c>
      <c r="BD46" s="49">
        <f>+'[2]Informe_Fondane'!BD46</f>
        <v>0</v>
      </c>
      <c r="BE46" s="49">
        <f>+'[2]Informe_Fondane'!BE46</f>
        <v>0</v>
      </c>
      <c r="BF46" s="49">
        <f>+'[2]Informe_Fondane'!BF46</f>
        <v>0</v>
      </c>
      <c r="BG46" s="49">
        <f t="shared" si="31"/>
        <v>0</v>
      </c>
    </row>
    <row r="47" spans="1:59" s="38" customFormat="1" ht="11.25" hidden="1">
      <c r="A47" s="49" t="s">
        <v>91</v>
      </c>
      <c r="B47" s="50" t="s">
        <v>120</v>
      </c>
      <c r="C47" s="51" t="s">
        <v>92</v>
      </c>
      <c r="D47" s="49">
        <f>+'[2]Informe_Fondane'!D47</f>
        <v>0</v>
      </c>
      <c r="E47" s="49">
        <f>+'[2]Informe_Fondane'!E47</f>
        <v>0</v>
      </c>
      <c r="F47" s="49">
        <f>+'[2]Informe_Fondane'!F47</f>
        <v>0</v>
      </c>
      <c r="G47" s="49">
        <f>+'[2]Informe_Fondane'!G47</f>
        <v>0</v>
      </c>
      <c r="H47" s="49">
        <f>+'[2]Informe_Fondane'!H47</f>
        <v>0</v>
      </c>
      <c r="I47" s="49">
        <f>+'[2]Informe_Fondane'!I47</f>
        <v>0</v>
      </c>
      <c r="J47" s="49">
        <f>+'[2]Informe_Fondane'!J47</f>
        <v>0</v>
      </c>
      <c r="K47" s="49">
        <f>+'[2]Informe_Fondane'!K47</f>
        <v>0</v>
      </c>
      <c r="L47" s="49">
        <f>+'[2]Informe_Fondane'!L47</f>
        <v>0</v>
      </c>
      <c r="M47" s="49">
        <f>+'[2]Informe_Fondane'!M47</f>
        <v>0</v>
      </c>
      <c r="N47" s="49">
        <f>+'[2]Informe_Fondane'!N47</f>
        <v>0</v>
      </c>
      <c r="O47" s="49">
        <f>+'[2]Informe_Fondane'!O47</f>
        <v>0</v>
      </c>
      <c r="P47" s="49">
        <f>+'[2]Informe_Fondane'!P47</f>
        <v>0</v>
      </c>
      <c r="Q47" s="49">
        <f>+'[2]Informe_Fondane'!Q47</f>
        <v>0</v>
      </c>
      <c r="R47" s="49">
        <f>+'[2]Informe_Fondane'!R47</f>
        <v>0</v>
      </c>
      <c r="S47" s="49">
        <f>+'[2]Informe_Fondane'!S47</f>
        <v>0</v>
      </c>
      <c r="T47" s="49">
        <f t="shared" si="16"/>
        <v>0</v>
      </c>
      <c r="U47" s="49">
        <f>+'[2]Informe_Fondane'!U47</f>
        <v>0</v>
      </c>
      <c r="V47" s="49">
        <f>+'[2]Informe_Fondane'!V47</f>
        <v>0</v>
      </c>
      <c r="W47" s="49">
        <f>+'[2]Informe_Fondane'!W47</f>
        <v>0</v>
      </c>
      <c r="X47" s="49">
        <f>+'[2]Informe_Fondane'!X47</f>
        <v>0</v>
      </c>
      <c r="Y47" s="49">
        <f>+'[2]Informe_Fondane'!Y47</f>
        <v>0</v>
      </c>
      <c r="Z47" s="49">
        <f>+'[2]Informe_Fondane'!Z47</f>
        <v>0</v>
      </c>
      <c r="AA47" s="49">
        <f>+'[2]Informe_Fondane'!AA47</f>
        <v>0</v>
      </c>
      <c r="AB47" s="49">
        <f>+'[2]Informe_Fondane'!AB47</f>
        <v>0</v>
      </c>
      <c r="AC47" s="49">
        <f>+'[2]Informe_Fondane'!AC47</f>
        <v>0</v>
      </c>
      <c r="AD47" s="49">
        <f>+'[2]Informe_Fondane'!AD47</f>
        <v>0</v>
      </c>
      <c r="AE47" s="49">
        <f>+'[2]Informe_Fondane'!AE47</f>
        <v>0</v>
      </c>
      <c r="AF47" s="49">
        <f>+'[2]Informe_Fondane'!AF47</f>
        <v>0</v>
      </c>
      <c r="AG47" s="49">
        <f t="shared" si="17"/>
        <v>0</v>
      </c>
      <c r="AH47" s="49">
        <f>+'[2]Informe_Fondane'!AH47</f>
        <v>0</v>
      </c>
      <c r="AI47" s="49">
        <f>+'[2]Informe_Fondane'!AI47</f>
        <v>0</v>
      </c>
      <c r="AJ47" s="49">
        <f>+'[2]Informe_Fondane'!AJ47</f>
        <v>0</v>
      </c>
      <c r="AK47" s="49">
        <f>+'[2]Informe_Fondane'!AK47</f>
        <v>0</v>
      </c>
      <c r="AL47" s="49">
        <f>+'[2]Informe_Fondane'!AL47</f>
        <v>0</v>
      </c>
      <c r="AM47" s="49">
        <f>+'[2]Informe_Fondane'!AM47</f>
        <v>0</v>
      </c>
      <c r="AN47" s="49">
        <f>+'[2]Informe_Fondane'!AN47</f>
        <v>0</v>
      </c>
      <c r="AO47" s="49">
        <f>+'[2]Informe_Fondane'!AO47</f>
        <v>0</v>
      </c>
      <c r="AP47" s="49">
        <f>+'[2]Informe_Fondane'!AP47</f>
        <v>0</v>
      </c>
      <c r="AQ47" s="49">
        <f>+'[2]Informe_Fondane'!AQ47</f>
        <v>0</v>
      </c>
      <c r="AR47" s="49">
        <f>+'[2]Informe_Fondane'!AR47</f>
        <v>0</v>
      </c>
      <c r="AS47" s="49">
        <f>+'[2]Informe_Fondane'!AS47</f>
        <v>0</v>
      </c>
      <c r="AT47" s="49">
        <f t="shared" si="18"/>
        <v>0</v>
      </c>
      <c r="AU47" s="49">
        <f>+'[2]Informe_Fondane'!AU47</f>
        <v>0</v>
      </c>
      <c r="AV47" s="49">
        <f>+'[2]Informe_Fondane'!AV47</f>
        <v>0</v>
      </c>
      <c r="AW47" s="49">
        <f>+'[2]Informe_Fondane'!AW47</f>
        <v>0</v>
      </c>
      <c r="AX47" s="49">
        <f>+'[2]Informe_Fondane'!AX47</f>
        <v>0</v>
      </c>
      <c r="AY47" s="49">
        <f>+'[2]Informe_Fondane'!AY47</f>
        <v>0</v>
      </c>
      <c r="AZ47" s="49">
        <f>+'[2]Informe_Fondane'!AZ47</f>
        <v>0</v>
      </c>
      <c r="BA47" s="49">
        <f>+'[2]Informe_Fondane'!BA47</f>
        <v>0</v>
      </c>
      <c r="BB47" s="49">
        <f>+'[2]Informe_Fondane'!BB47</f>
        <v>0</v>
      </c>
      <c r="BC47" s="49">
        <f>+'[2]Informe_Fondane'!BC47</f>
        <v>0</v>
      </c>
      <c r="BD47" s="49">
        <f>+'[2]Informe_Fondane'!BD47</f>
        <v>0</v>
      </c>
      <c r="BE47" s="49">
        <f>+'[2]Informe_Fondane'!BE47</f>
        <v>0</v>
      </c>
      <c r="BF47" s="49">
        <f>+'[2]Informe_Fondane'!BF47</f>
        <v>0</v>
      </c>
      <c r="BG47" s="49">
        <f t="shared" si="31"/>
        <v>0</v>
      </c>
    </row>
    <row r="48" spans="1:59" s="38" customFormat="1" ht="11.25" hidden="1">
      <c r="A48" s="49" t="s">
        <v>153</v>
      </c>
      <c r="B48" s="50" t="s">
        <v>120</v>
      </c>
      <c r="C48" s="51" t="s">
        <v>154</v>
      </c>
      <c r="D48" s="49">
        <f>+'[2]Informe_Fondane'!D48</f>
        <v>0</v>
      </c>
      <c r="E48" s="49">
        <f>+'[2]Informe_Fondane'!E48</f>
        <v>0</v>
      </c>
      <c r="F48" s="49">
        <f>+'[2]Informe_Fondane'!F48</f>
        <v>0</v>
      </c>
      <c r="G48" s="49">
        <f>+'[2]Informe_Fondane'!G48</f>
        <v>0</v>
      </c>
      <c r="H48" s="49">
        <f>+'[2]Informe_Fondane'!H48</f>
        <v>0</v>
      </c>
      <c r="I48" s="49">
        <f>+'[2]Informe_Fondane'!I48</f>
        <v>0</v>
      </c>
      <c r="J48" s="49">
        <f>+'[2]Informe_Fondane'!J48</f>
        <v>0</v>
      </c>
      <c r="K48" s="49">
        <f>+'[2]Informe_Fondane'!K48</f>
        <v>0</v>
      </c>
      <c r="L48" s="49">
        <f>+'[2]Informe_Fondane'!L48</f>
        <v>0</v>
      </c>
      <c r="M48" s="49">
        <f>+'[2]Informe_Fondane'!M48</f>
        <v>0</v>
      </c>
      <c r="N48" s="49">
        <f>+'[2]Informe_Fondane'!N48</f>
        <v>0</v>
      </c>
      <c r="O48" s="49">
        <f>+'[2]Informe_Fondane'!O48</f>
        <v>0</v>
      </c>
      <c r="P48" s="49">
        <f>+'[2]Informe_Fondane'!P48</f>
        <v>0</v>
      </c>
      <c r="Q48" s="49">
        <f>+'[2]Informe_Fondane'!Q48</f>
        <v>0</v>
      </c>
      <c r="R48" s="49">
        <f>+'[2]Informe_Fondane'!R48</f>
        <v>0</v>
      </c>
      <c r="S48" s="49">
        <f>+'[2]Informe_Fondane'!S48</f>
        <v>0</v>
      </c>
      <c r="T48" s="49">
        <f t="shared" si="16"/>
        <v>0</v>
      </c>
      <c r="U48" s="49">
        <f>+'[2]Informe_Fondane'!U48</f>
        <v>0</v>
      </c>
      <c r="V48" s="49">
        <f>+'[2]Informe_Fondane'!V48</f>
        <v>0</v>
      </c>
      <c r="W48" s="49">
        <f>+'[2]Informe_Fondane'!W48</f>
        <v>0</v>
      </c>
      <c r="X48" s="49">
        <f>+'[2]Informe_Fondane'!X48</f>
        <v>0</v>
      </c>
      <c r="Y48" s="49">
        <f>+'[2]Informe_Fondane'!Y48</f>
        <v>0</v>
      </c>
      <c r="Z48" s="49">
        <f>+'[2]Informe_Fondane'!Z48</f>
        <v>0</v>
      </c>
      <c r="AA48" s="49">
        <f>+'[2]Informe_Fondane'!AA48</f>
        <v>0</v>
      </c>
      <c r="AB48" s="49">
        <f>+'[2]Informe_Fondane'!AB48</f>
        <v>0</v>
      </c>
      <c r="AC48" s="49">
        <f>+'[2]Informe_Fondane'!AC48</f>
        <v>0</v>
      </c>
      <c r="AD48" s="49">
        <f>+'[2]Informe_Fondane'!AD48</f>
        <v>0</v>
      </c>
      <c r="AE48" s="49">
        <f>+'[2]Informe_Fondane'!AE48</f>
        <v>0</v>
      </c>
      <c r="AF48" s="49">
        <f>+'[2]Informe_Fondane'!AF48</f>
        <v>0</v>
      </c>
      <c r="AG48" s="49">
        <f t="shared" si="17"/>
        <v>0</v>
      </c>
      <c r="AH48" s="49">
        <f>+'[2]Informe_Fondane'!AH48</f>
        <v>0</v>
      </c>
      <c r="AI48" s="49">
        <f>+'[2]Informe_Fondane'!AI48</f>
        <v>0</v>
      </c>
      <c r="AJ48" s="49">
        <f>+'[2]Informe_Fondane'!AJ48</f>
        <v>0</v>
      </c>
      <c r="AK48" s="49">
        <f>+'[2]Informe_Fondane'!AK48</f>
        <v>0</v>
      </c>
      <c r="AL48" s="49">
        <f>+'[2]Informe_Fondane'!AL48</f>
        <v>0</v>
      </c>
      <c r="AM48" s="49">
        <f>+'[2]Informe_Fondane'!AM48</f>
        <v>0</v>
      </c>
      <c r="AN48" s="49">
        <f>+'[2]Informe_Fondane'!AN48</f>
        <v>0</v>
      </c>
      <c r="AO48" s="49">
        <f>+'[2]Informe_Fondane'!AO48</f>
        <v>0</v>
      </c>
      <c r="AP48" s="49">
        <f>+'[2]Informe_Fondane'!AP48</f>
        <v>0</v>
      </c>
      <c r="AQ48" s="49">
        <f>+'[2]Informe_Fondane'!AQ48</f>
        <v>0</v>
      </c>
      <c r="AR48" s="49">
        <f>+'[2]Informe_Fondane'!AR48</f>
        <v>0</v>
      </c>
      <c r="AS48" s="49">
        <f>+'[2]Informe_Fondane'!AS48</f>
        <v>0</v>
      </c>
      <c r="AT48" s="49">
        <f t="shared" si="18"/>
        <v>0</v>
      </c>
      <c r="AU48" s="49">
        <f>+'[2]Informe_Fondane'!AU48</f>
        <v>0</v>
      </c>
      <c r="AV48" s="49">
        <f>+'[2]Informe_Fondane'!AV48</f>
        <v>0</v>
      </c>
      <c r="AW48" s="49">
        <f>+'[2]Informe_Fondane'!AW48</f>
        <v>0</v>
      </c>
      <c r="AX48" s="49">
        <f>+'[2]Informe_Fondane'!AX48</f>
        <v>0</v>
      </c>
      <c r="AY48" s="49">
        <f>+'[2]Informe_Fondane'!AY48</f>
        <v>0</v>
      </c>
      <c r="AZ48" s="49">
        <f>+'[2]Informe_Fondane'!AZ48</f>
        <v>0</v>
      </c>
      <c r="BA48" s="49">
        <f>+'[2]Informe_Fondane'!BA48</f>
        <v>0</v>
      </c>
      <c r="BB48" s="49">
        <f>+'[2]Informe_Fondane'!BB48</f>
        <v>0</v>
      </c>
      <c r="BC48" s="49">
        <f>+'[2]Informe_Fondane'!BC48</f>
        <v>0</v>
      </c>
      <c r="BD48" s="49">
        <f>+'[2]Informe_Fondane'!BD48</f>
        <v>0</v>
      </c>
      <c r="BE48" s="49">
        <f>+'[2]Informe_Fondane'!BE48</f>
        <v>0</v>
      </c>
      <c r="BF48" s="49">
        <f>+'[2]Informe_Fondane'!BF48</f>
        <v>0</v>
      </c>
      <c r="BG48" s="49">
        <f t="shared" si="31"/>
        <v>0</v>
      </c>
    </row>
    <row r="49" spans="1:59" s="38" customFormat="1" ht="11.25" hidden="1">
      <c r="A49" s="49" t="s">
        <v>155</v>
      </c>
      <c r="B49" s="50" t="s">
        <v>120</v>
      </c>
      <c r="C49" s="51" t="s">
        <v>156</v>
      </c>
      <c r="D49" s="49">
        <f>+'[2]Informe_Fondane'!D49</f>
        <v>0</v>
      </c>
      <c r="E49" s="49">
        <f>+'[2]Informe_Fondane'!E49</f>
        <v>0</v>
      </c>
      <c r="F49" s="49">
        <f>+'[2]Informe_Fondane'!F49</f>
        <v>0</v>
      </c>
      <c r="G49" s="49">
        <f>+'[2]Informe_Fondane'!G49</f>
        <v>0</v>
      </c>
      <c r="H49" s="49">
        <f>+'[2]Informe_Fondane'!H49</f>
        <v>0</v>
      </c>
      <c r="I49" s="49">
        <f>+'[2]Informe_Fondane'!I49</f>
        <v>0</v>
      </c>
      <c r="J49" s="49">
        <f>+'[2]Informe_Fondane'!J49</f>
        <v>0</v>
      </c>
      <c r="K49" s="49">
        <f>+'[2]Informe_Fondane'!K49</f>
        <v>0</v>
      </c>
      <c r="L49" s="49">
        <f>+'[2]Informe_Fondane'!L49</f>
        <v>0</v>
      </c>
      <c r="M49" s="49">
        <f>+'[2]Informe_Fondane'!M49</f>
        <v>0</v>
      </c>
      <c r="N49" s="49">
        <f>+'[2]Informe_Fondane'!N49</f>
        <v>0</v>
      </c>
      <c r="O49" s="49">
        <f>+'[2]Informe_Fondane'!O49</f>
        <v>0</v>
      </c>
      <c r="P49" s="49">
        <f>+'[2]Informe_Fondane'!P49</f>
        <v>0</v>
      </c>
      <c r="Q49" s="49">
        <f>+'[2]Informe_Fondane'!Q49</f>
        <v>0</v>
      </c>
      <c r="R49" s="49">
        <f>+'[2]Informe_Fondane'!R49</f>
        <v>0</v>
      </c>
      <c r="S49" s="49">
        <f>+'[2]Informe_Fondane'!S49</f>
        <v>0</v>
      </c>
      <c r="T49" s="49">
        <f t="shared" si="16"/>
        <v>0</v>
      </c>
      <c r="U49" s="49">
        <f>+'[2]Informe_Fondane'!U49</f>
        <v>0</v>
      </c>
      <c r="V49" s="49">
        <f>+'[2]Informe_Fondane'!V49</f>
        <v>0</v>
      </c>
      <c r="W49" s="49">
        <f>+'[2]Informe_Fondane'!W49</f>
        <v>0</v>
      </c>
      <c r="X49" s="49">
        <f>+'[2]Informe_Fondane'!X49</f>
        <v>0</v>
      </c>
      <c r="Y49" s="49">
        <f>+'[2]Informe_Fondane'!Y49</f>
        <v>0</v>
      </c>
      <c r="Z49" s="49">
        <f>+'[2]Informe_Fondane'!Z49</f>
        <v>0</v>
      </c>
      <c r="AA49" s="49">
        <f>+'[2]Informe_Fondane'!AA49</f>
        <v>0</v>
      </c>
      <c r="AB49" s="49">
        <f>+'[2]Informe_Fondane'!AB49</f>
        <v>0</v>
      </c>
      <c r="AC49" s="49">
        <f>+'[2]Informe_Fondane'!AC49</f>
        <v>0</v>
      </c>
      <c r="AD49" s="49">
        <f>+'[2]Informe_Fondane'!AD49</f>
        <v>0</v>
      </c>
      <c r="AE49" s="49">
        <f>+'[2]Informe_Fondane'!AE49</f>
        <v>0</v>
      </c>
      <c r="AF49" s="49">
        <f>+'[2]Informe_Fondane'!AF49</f>
        <v>0</v>
      </c>
      <c r="AG49" s="49">
        <f t="shared" si="17"/>
        <v>0</v>
      </c>
      <c r="AH49" s="49">
        <f>+'[2]Informe_Fondane'!AH49</f>
        <v>0</v>
      </c>
      <c r="AI49" s="49">
        <f>+'[2]Informe_Fondane'!AI49</f>
        <v>0</v>
      </c>
      <c r="AJ49" s="49">
        <f>+'[2]Informe_Fondane'!AJ49</f>
        <v>0</v>
      </c>
      <c r="AK49" s="49">
        <f>+'[2]Informe_Fondane'!AK49</f>
        <v>0</v>
      </c>
      <c r="AL49" s="49">
        <f>+'[2]Informe_Fondane'!AL49</f>
        <v>0</v>
      </c>
      <c r="AM49" s="49">
        <f>+'[2]Informe_Fondane'!AM49</f>
        <v>0</v>
      </c>
      <c r="AN49" s="49">
        <f>+'[2]Informe_Fondane'!AN49</f>
        <v>0</v>
      </c>
      <c r="AO49" s="49">
        <f>+'[2]Informe_Fondane'!AO49</f>
        <v>0</v>
      </c>
      <c r="AP49" s="49">
        <f>+'[2]Informe_Fondane'!AP49</f>
        <v>0</v>
      </c>
      <c r="AQ49" s="49">
        <f>+'[2]Informe_Fondane'!AQ49</f>
        <v>0</v>
      </c>
      <c r="AR49" s="49">
        <f>+'[2]Informe_Fondane'!AR49</f>
        <v>0</v>
      </c>
      <c r="AS49" s="49">
        <f>+'[2]Informe_Fondane'!AS49</f>
        <v>0</v>
      </c>
      <c r="AT49" s="49">
        <f t="shared" si="18"/>
        <v>0</v>
      </c>
      <c r="AU49" s="49">
        <f>+'[2]Informe_Fondane'!AU49</f>
        <v>0</v>
      </c>
      <c r="AV49" s="49">
        <f>+'[2]Informe_Fondane'!AV49</f>
        <v>0</v>
      </c>
      <c r="AW49" s="49">
        <f>+'[2]Informe_Fondane'!AW49</f>
        <v>0</v>
      </c>
      <c r="AX49" s="49">
        <f>+'[2]Informe_Fondane'!AX49</f>
        <v>0</v>
      </c>
      <c r="AY49" s="49">
        <f>+'[2]Informe_Fondane'!AY49</f>
        <v>0</v>
      </c>
      <c r="AZ49" s="49">
        <f>+'[2]Informe_Fondane'!AZ49</f>
        <v>0</v>
      </c>
      <c r="BA49" s="49">
        <f>+'[2]Informe_Fondane'!BA49</f>
        <v>0</v>
      </c>
      <c r="BB49" s="49">
        <f>+'[2]Informe_Fondane'!BB49</f>
        <v>0</v>
      </c>
      <c r="BC49" s="49">
        <f>+'[2]Informe_Fondane'!BC49</f>
        <v>0</v>
      </c>
      <c r="BD49" s="49">
        <f>+'[2]Informe_Fondane'!BD49</f>
        <v>0</v>
      </c>
      <c r="BE49" s="49">
        <f>+'[2]Informe_Fondane'!BE49</f>
        <v>0</v>
      </c>
      <c r="BF49" s="49">
        <f>+'[2]Informe_Fondane'!BF49</f>
        <v>0</v>
      </c>
      <c r="BG49" s="49">
        <f t="shared" si="31"/>
        <v>0</v>
      </c>
    </row>
    <row r="50" spans="1:61" s="45" customFormat="1" ht="11.25">
      <c r="A50" s="43" t="s">
        <v>111</v>
      </c>
      <c r="B50" s="44">
        <v>20</v>
      </c>
      <c r="C50" s="43" t="s">
        <v>93</v>
      </c>
      <c r="D50" s="43">
        <f aca="true" t="shared" si="52" ref="D50:BG50">SUM(D51)</f>
        <v>5000</v>
      </c>
      <c r="E50" s="43">
        <f t="shared" si="52"/>
        <v>0</v>
      </c>
      <c r="F50" s="43">
        <f t="shared" si="52"/>
        <v>0</v>
      </c>
      <c r="G50" s="43">
        <f t="shared" si="52"/>
        <v>5000</v>
      </c>
      <c r="H50" s="43">
        <f t="shared" si="52"/>
        <v>20</v>
      </c>
      <c r="I50" s="43">
        <f t="shared" si="52"/>
        <v>0</v>
      </c>
      <c r="J50" s="43">
        <f t="shared" si="52"/>
        <v>0</v>
      </c>
      <c r="K50" s="43">
        <f t="shared" si="52"/>
        <v>-0.07968</v>
      </c>
      <c r="L50" s="43">
        <f t="shared" si="52"/>
        <v>0</v>
      </c>
      <c r="M50" s="43">
        <f t="shared" si="52"/>
        <v>0</v>
      </c>
      <c r="N50" s="43">
        <f t="shared" si="52"/>
        <v>0</v>
      </c>
      <c r="O50" s="43">
        <f t="shared" si="52"/>
        <v>0</v>
      </c>
      <c r="P50" s="43">
        <f t="shared" si="52"/>
        <v>0</v>
      </c>
      <c r="Q50" s="43">
        <f t="shared" si="52"/>
        <v>0</v>
      </c>
      <c r="R50" s="43">
        <f t="shared" si="52"/>
        <v>0</v>
      </c>
      <c r="S50" s="43">
        <f t="shared" si="52"/>
        <v>0</v>
      </c>
      <c r="T50" s="43">
        <f t="shared" si="52"/>
        <v>19.92032</v>
      </c>
      <c r="U50" s="43">
        <f t="shared" si="52"/>
        <v>20</v>
      </c>
      <c r="V50" s="43">
        <f t="shared" si="52"/>
        <v>0</v>
      </c>
      <c r="W50" s="43">
        <f t="shared" si="52"/>
        <v>0</v>
      </c>
      <c r="X50" s="43">
        <f t="shared" si="52"/>
        <v>-0.07968</v>
      </c>
      <c r="Y50" s="43">
        <f t="shared" si="52"/>
        <v>0</v>
      </c>
      <c r="Z50" s="43">
        <f t="shared" si="52"/>
        <v>0</v>
      </c>
      <c r="AA50" s="43">
        <f t="shared" si="52"/>
        <v>0</v>
      </c>
      <c r="AB50" s="43">
        <f t="shared" si="52"/>
        <v>0</v>
      </c>
      <c r="AC50" s="43">
        <f t="shared" si="52"/>
        <v>0</v>
      </c>
      <c r="AD50" s="43">
        <f t="shared" si="52"/>
        <v>0</v>
      </c>
      <c r="AE50" s="43">
        <f t="shared" si="52"/>
        <v>0</v>
      </c>
      <c r="AF50" s="43">
        <f t="shared" si="52"/>
        <v>0</v>
      </c>
      <c r="AG50" s="43">
        <f t="shared" si="52"/>
        <v>19.92032</v>
      </c>
      <c r="AH50" s="43">
        <f t="shared" si="52"/>
        <v>0</v>
      </c>
      <c r="AI50" s="43">
        <f t="shared" si="52"/>
        <v>0</v>
      </c>
      <c r="AJ50" s="43">
        <f t="shared" si="52"/>
        <v>0</v>
      </c>
      <c r="AK50" s="43">
        <f t="shared" si="52"/>
        <v>0</v>
      </c>
      <c r="AL50" s="43">
        <f t="shared" si="52"/>
        <v>0</v>
      </c>
      <c r="AM50" s="43">
        <f t="shared" si="52"/>
        <v>0</v>
      </c>
      <c r="AN50" s="43">
        <f t="shared" si="52"/>
        <v>0</v>
      </c>
      <c r="AO50" s="43">
        <f t="shared" si="52"/>
        <v>0</v>
      </c>
      <c r="AP50" s="43">
        <f t="shared" si="52"/>
        <v>0</v>
      </c>
      <c r="AQ50" s="43">
        <f t="shared" si="52"/>
        <v>0</v>
      </c>
      <c r="AR50" s="43">
        <f t="shared" si="52"/>
        <v>0</v>
      </c>
      <c r="AS50" s="43">
        <f t="shared" si="52"/>
        <v>0</v>
      </c>
      <c r="AT50" s="43">
        <f t="shared" si="52"/>
        <v>0</v>
      </c>
      <c r="AU50" s="43">
        <f t="shared" si="52"/>
        <v>0</v>
      </c>
      <c r="AV50" s="43">
        <f t="shared" si="52"/>
        <v>0</v>
      </c>
      <c r="AW50" s="43">
        <f t="shared" si="52"/>
        <v>0</v>
      </c>
      <c r="AX50" s="43">
        <f t="shared" si="52"/>
        <v>0</v>
      </c>
      <c r="AY50" s="43">
        <f t="shared" si="52"/>
        <v>0</v>
      </c>
      <c r="AZ50" s="43">
        <f t="shared" si="52"/>
        <v>0</v>
      </c>
      <c r="BA50" s="43">
        <f t="shared" si="52"/>
        <v>0</v>
      </c>
      <c r="BB50" s="43">
        <f t="shared" si="52"/>
        <v>0</v>
      </c>
      <c r="BC50" s="43">
        <f t="shared" si="52"/>
        <v>0</v>
      </c>
      <c r="BD50" s="43">
        <f t="shared" si="52"/>
        <v>0</v>
      </c>
      <c r="BE50" s="43">
        <f t="shared" si="52"/>
        <v>0</v>
      </c>
      <c r="BF50" s="43">
        <f t="shared" si="52"/>
        <v>0</v>
      </c>
      <c r="BG50" s="43">
        <f t="shared" si="52"/>
        <v>0</v>
      </c>
      <c r="BH50" s="38"/>
      <c r="BI50" s="38"/>
    </row>
    <row r="51" spans="1:59" s="38" customFormat="1" ht="11.25">
      <c r="A51" s="49" t="s">
        <v>157</v>
      </c>
      <c r="B51" s="50" t="s">
        <v>120</v>
      </c>
      <c r="C51" s="51" t="s">
        <v>158</v>
      </c>
      <c r="D51" s="49">
        <f>+'[2]Informe_Fondane'!D51</f>
        <v>5000</v>
      </c>
      <c r="E51" s="49">
        <f>+'[2]Informe_Fondane'!E51</f>
        <v>0</v>
      </c>
      <c r="F51" s="49">
        <f>+'[2]Informe_Fondane'!F51</f>
        <v>0</v>
      </c>
      <c r="G51" s="49">
        <f>+'[2]Informe_Fondane'!G51</f>
        <v>5000</v>
      </c>
      <c r="H51" s="49">
        <f>+'[2]Informe_Fondane'!H51</f>
        <v>20</v>
      </c>
      <c r="I51" s="49">
        <f>+'[2]Informe_Fondane'!I51</f>
        <v>0</v>
      </c>
      <c r="J51" s="49">
        <f>+'[2]Informe_Fondane'!J51</f>
        <v>0</v>
      </c>
      <c r="K51" s="49">
        <f>+'[2]Informe_Fondane'!K51</f>
        <v>-0.07968</v>
      </c>
      <c r="L51" s="49">
        <f>+'[2]Informe_Fondane'!L51</f>
        <v>0</v>
      </c>
      <c r="M51" s="49">
        <f>+'[2]Informe_Fondane'!M51</f>
        <v>0</v>
      </c>
      <c r="N51" s="49">
        <f>+'[2]Informe_Fondane'!N51</f>
        <v>0</v>
      </c>
      <c r="O51" s="49">
        <f>+'[2]Informe_Fondane'!O51</f>
        <v>0</v>
      </c>
      <c r="P51" s="49">
        <f>+'[2]Informe_Fondane'!P51</f>
        <v>0</v>
      </c>
      <c r="Q51" s="49">
        <f>+'[2]Informe_Fondane'!Q51</f>
        <v>0</v>
      </c>
      <c r="R51" s="49">
        <f>+'[2]Informe_Fondane'!R51</f>
        <v>0</v>
      </c>
      <c r="S51" s="49">
        <f>+'[2]Informe_Fondane'!S51</f>
        <v>0</v>
      </c>
      <c r="T51" s="52">
        <f>SUM(H51:S51)</f>
        <v>19.92032</v>
      </c>
      <c r="U51" s="49">
        <f>+'[2]Informe_Fondane'!U51</f>
        <v>20</v>
      </c>
      <c r="V51" s="49">
        <f>+'[2]Informe_Fondane'!V51</f>
        <v>0</v>
      </c>
      <c r="W51" s="49">
        <f>+'[2]Informe_Fondane'!W51</f>
        <v>0</v>
      </c>
      <c r="X51" s="49">
        <f>+'[2]Informe_Fondane'!X51</f>
        <v>-0.07968</v>
      </c>
      <c r="Y51" s="49">
        <f>+'[2]Informe_Fondane'!Y51</f>
        <v>0</v>
      </c>
      <c r="Z51" s="49">
        <f>+'[2]Informe_Fondane'!Z51</f>
        <v>0</v>
      </c>
      <c r="AA51" s="49">
        <f>+'[2]Informe_Fondane'!AA51</f>
        <v>0</v>
      </c>
      <c r="AB51" s="49">
        <f>+'[2]Informe_Fondane'!AB51</f>
        <v>0</v>
      </c>
      <c r="AC51" s="49">
        <f>+'[2]Informe_Fondane'!AC51</f>
        <v>0</v>
      </c>
      <c r="AD51" s="49">
        <f>+'[2]Informe_Fondane'!AD51</f>
        <v>0</v>
      </c>
      <c r="AE51" s="49">
        <f>+'[2]Informe_Fondane'!AE51</f>
        <v>0</v>
      </c>
      <c r="AF51" s="49">
        <f>+'[2]Informe_Fondane'!AF51</f>
        <v>0</v>
      </c>
      <c r="AG51" s="52">
        <f>SUM(U51:AF51)</f>
        <v>19.92032</v>
      </c>
      <c r="AH51" s="49">
        <f>+'[2]Informe_Fondane'!AH51</f>
        <v>0</v>
      </c>
      <c r="AI51" s="49">
        <f>+'[2]Informe_Fondane'!AI51</f>
        <v>0</v>
      </c>
      <c r="AJ51" s="49">
        <f>+'[2]Informe_Fondane'!AJ51</f>
        <v>0</v>
      </c>
      <c r="AK51" s="49">
        <f>+'[2]Informe_Fondane'!AK51</f>
        <v>0</v>
      </c>
      <c r="AL51" s="49">
        <f>+'[2]Informe_Fondane'!AL51</f>
        <v>0</v>
      </c>
      <c r="AM51" s="49">
        <f>+'[2]Informe_Fondane'!AM51</f>
        <v>0</v>
      </c>
      <c r="AN51" s="49">
        <f>+'[2]Informe_Fondane'!AN51</f>
        <v>0</v>
      </c>
      <c r="AO51" s="49">
        <f>+'[2]Informe_Fondane'!AO51</f>
        <v>0</v>
      </c>
      <c r="AP51" s="49">
        <f>+'[2]Informe_Fondane'!AP51</f>
        <v>0</v>
      </c>
      <c r="AQ51" s="49">
        <f>+'[2]Informe_Fondane'!AQ51</f>
        <v>0</v>
      </c>
      <c r="AR51" s="49">
        <f>+'[2]Informe_Fondane'!AR51</f>
        <v>0</v>
      </c>
      <c r="AS51" s="49">
        <f>+'[2]Informe_Fondane'!AS51</f>
        <v>0</v>
      </c>
      <c r="AT51" s="52">
        <f>SUM(AH51:AS51)</f>
        <v>0</v>
      </c>
      <c r="AU51" s="49">
        <f>+'[2]Informe_Fondane'!AU51</f>
        <v>0</v>
      </c>
      <c r="AV51" s="49">
        <f>+'[2]Informe_Fondane'!AV51</f>
        <v>0</v>
      </c>
      <c r="AW51" s="49">
        <f>+'[2]Informe_Fondane'!AW51</f>
        <v>0</v>
      </c>
      <c r="AX51" s="49">
        <f>+'[2]Informe_Fondane'!AX51</f>
        <v>0</v>
      </c>
      <c r="AY51" s="49">
        <f>+'[2]Informe_Fondane'!AY51</f>
        <v>0</v>
      </c>
      <c r="AZ51" s="49">
        <f>+'[2]Informe_Fondane'!AZ51</f>
        <v>0</v>
      </c>
      <c r="BA51" s="49">
        <f>+'[2]Informe_Fondane'!BA51</f>
        <v>0</v>
      </c>
      <c r="BB51" s="49">
        <f>+'[2]Informe_Fondane'!BB51</f>
        <v>0</v>
      </c>
      <c r="BC51" s="49">
        <f>+'[2]Informe_Fondane'!BC51</f>
        <v>0</v>
      </c>
      <c r="BD51" s="49">
        <f>+'[2]Informe_Fondane'!BD51</f>
        <v>0</v>
      </c>
      <c r="BE51" s="49">
        <f>+'[2]Informe_Fondane'!BE51</f>
        <v>0</v>
      </c>
      <c r="BF51" s="49">
        <f>+'[2]Informe_Fondane'!BF51</f>
        <v>0</v>
      </c>
      <c r="BG51" s="52">
        <f t="shared" si="31"/>
        <v>0</v>
      </c>
    </row>
    <row r="52" spans="1:59" s="45" customFormat="1" ht="11.25" hidden="1">
      <c r="A52" s="43" t="s">
        <v>111</v>
      </c>
      <c r="B52" s="44">
        <v>20</v>
      </c>
      <c r="C52" s="43" t="s">
        <v>94</v>
      </c>
      <c r="D52" s="43">
        <f>SUM(D53)</f>
        <v>0</v>
      </c>
      <c r="E52" s="43">
        <f aca="true" t="shared" si="53" ref="E52:S52">SUM(E53)</f>
        <v>0</v>
      </c>
      <c r="F52" s="43">
        <f t="shared" si="53"/>
        <v>0</v>
      </c>
      <c r="G52" s="43">
        <f t="shared" si="53"/>
        <v>0</v>
      </c>
      <c r="H52" s="43">
        <f t="shared" si="53"/>
        <v>0</v>
      </c>
      <c r="I52" s="43">
        <f t="shared" si="53"/>
        <v>0</v>
      </c>
      <c r="J52" s="43">
        <f t="shared" si="53"/>
        <v>0</v>
      </c>
      <c r="K52" s="43">
        <f t="shared" si="53"/>
        <v>0</v>
      </c>
      <c r="L52" s="43">
        <f t="shared" si="53"/>
        <v>0</v>
      </c>
      <c r="M52" s="43">
        <f t="shared" si="53"/>
        <v>0</v>
      </c>
      <c r="N52" s="43">
        <f t="shared" si="53"/>
        <v>0</v>
      </c>
      <c r="O52" s="43">
        <f t="shared" si="53"/>
        <v>0</v>
      </c>
      <c r="P52" s="43">
        <f t="shared" si="53"/>
        <v>0</v>
      </c>
      <c r="Q52" s="43">
        <f t="shared" si="53"/>
        <v>0</v>
      </c>
      <c r="R52" s="43">
        <f t="shared" si="53"/>
        <v>0</v>
      </c>
      <c r="S52" s="43">
        <f t="shared" si="53"/>
        <v>0</v>
      </c>
      <c r="T52" s="62">
        <f>+T53</f>
        <v>0</v>
      </c>
      <c r="U52" s="43">
        <f aca="true" t="shared" si="54" ref="U52:AF52">SUM(U53)</f>
        <v>0</v>
      </c>
      <c r="V52" s="43">
        <f t="shared" si="54"/>
        <v>0</v>
      </c>
      <c r="W52" s="43">
        <f t="shared" si="54"/>
        <v>0</v>
      </c>
      <c r="X52" s="43">
        <f t="shared" si="54"/>
        <v>0</v>
      </c>
      <c r="Y52" s="43">
        <f t="shared" si="54"/>
        <v>0</v>
      </c>
      <c r="Z52" s="43">
        <f t="shared" si="54"/>
        <v>0</v>
      </c>
      <c r="AA52" s="43">
        <f t="shared" si="54"/>
        <v>0</v>
      </c>
      <c r="AB52" s="43">
        <f t="shared" si="54"/>
        <v>0</v>
      </c>
      <c r="AC52" s="43">
        <f t="shared" si="54"/>
        <v>0</v>
      </c>
      <c r="AD52" s="43">
        <f t="shared" si="54"/>
        <v>0</v>
      </c>
      <c r="AE52" s="43">
        <f t="shared" si="54"/>
        <v>0</v>
      </c>
      <c r="AF52" s="43">
        <f t="shared" si="54"/>
        <v>0</v>
      </c>
      <c r="AG52" s="62">
        <f>+AG53</f>
        <v>0</v>
      </c>
      <c r="AH52" s="43">
        <f aca="true" t="shared" si="55" ref="AH52:AS52">SUM(AH53)</f>
        <v>0</v>
      </c>
      <c r="AI52" s="43">
        <f t="shared" si="55"/>
        <v>0</v>
      </c>
      <c r="AJ52" s="43">
        <f t="shared" si="55"/>
        <v>0</v>
      </c>
      <c r="AK52" s="43">
        <f t="shared" si="55"/>
        <v>0</v>
      </c>
      <c r="AL52" s="43">
        <f t="shared" si="55"/>
        <v>0</v>
      </c>
      <c r="AM52" s="43">
        <f t="shared" si="55"/>
        <v>0</v>
      </c>
      <c r="AN52" s="43">
        <f t="shared" si="55"/>
        <v>0</v>
      </c>
      <c r="AO52" s="43">
        <f t="shared" si="55"/>
        <v>0</v>
      </c>
      <c r="AP52" s="43">
        <f t="shared" si="55"/>
        <v>0</v>
      </c>
      <c r="AQ52" s="43">
        <f t="shared" si="55"/>
        <v>0</v>
      </c>
      <c r="AR52" s="43">
        <f t="shared" si="55"/>
        <v>0</v>
      </c>
      <c r="AS52" s="43">
        <f t="shared" si="55"/>
        <v>0</v>
      </c>
      <c r="AT52" s="62">
        <f>+AT53</f>
        <v>0</v>
      </c>
      <c r="AU52" s="43">
        <f aca="true" t="shared" si="56" ref="AU52:BF52">SUM(AU53)</f>
        <v>0</v>
      </c>
      <c r="AV52" s="43">
        <f t="shared" si="56"/>
        <v>0</v>
      </c>
      <c r="AW52" s="43">
        <f t="shared" si="56"/>
        <v>0</v>
      </c>
      <c r="AX52" s="43">
        <f t="shared" si="56"/>
        <v>0</v>
      </c>
      <c r="AY52" s="43">
        <f t="shared" si="56"/>
        <v>0</v>
      </c>
      <c r="AZ52" s="43">
        <f t="shared" si="56"/>
        <v>0</v>
      </c>
      <c r="BA52" s="43">
        <f t="shared" si="56"/>
        <v>0</v>
      </c>
      <c r="BB52" s="43">
        <f t="shared" si="56"/>
        <v>0</v>
      </c>
      <c r="BC52" s="43">
        <f t="shared" si="56"/>
        <v>0</v>
      </c>
      <c r="BD52" s="43">
        <f t="shared" si="56"/>
        <v>0</v>
      </c>
      <c r="BE52" s="43">
        <f t="shared" si="56"/>
        <v>0</v>
      </c>
      <c r="BF52" s="43">
        <f t="shared" si="56"/>
        <v>0</v>
      </c>
      <c r="BG52" s="62">
        <f>+BG53</f>
        <v>0</v>
      </c>
    </row>
    <row r="53" spans="1:76" s="38" customFormat="1" ht="11.25" hidden="1">
      <c r="A53" s="49" t="s">
        <v>95</v>
      </c>
      <c r="B53" s="50" t="s">
        <v>120</v>
      </c>
      <c r="C53" s="51" t="s">
        <v>96</v>
      </c>
      <c r="D53" s="49">
        <f>+'[2]Informe_Fondane'!D53</f>
        <v>0</v>
      </c>
      <c r="E53" s="49">
        <f>+'[2]Informe_Fondane'!E53</f>
        <v>0</v>
      </c>
      <c r="F53" s="49">
        <f>+'[2]Informe_Fondane'!F53</f>
        <v>0</v>
      </c>
      <c r="G53" s="49">
        <f>+'[2]Informe_Fondane'!G53</f>
        <v>0</v>
      </c>
      <c r="H53" s="49">
        <f>+'[2]Informe_Fondane'!H53</f>
        <v>0</v>
      </c>
      <c r="I53" s="49">
        <f>+'[2]Informe_Fondane'!I53</f>
        <v>0</v>
      </c>
      <c r="J53" s="49">
        <f>+'[2]Informe_Fondane'!J53</f>
        <v>0</v>
      </c>
      <c r="K53" s="49">
        <f>+'[2]Informe_Fondane'!K53</f>
        <v>0</v>
      </c>
      <c r="L53" s="49">
        <f>+'[2]Informe_Fondane'!L53</f>
        <v>0</v>
      </c>
      <c r="M53" s="49">
        <f>+'[2]Informe_Fondane'!M53</f>
        <v>0</v>
      </c>
      <c r="N53" s="49">
        <f>+'[2]Informe_Fondane'!N53</f>
        <v>0</v>
      </c>
      <c r="O53" s="49">
        <f>+'[2]Informe_Fondane'!O53</f>
        <v>0</v>
      </c>
      <c r="P53" s="49">
        <f>+'[2]Informe_Fondane'!P53</f>
        <v>0</v>
      </c>
      <c r="Q53" s="49">
        <f>+'[2]Informe_Fondane'!Q53</f>
        <v>0</v>
      </c>
      <c r="R53" s="49">
        <f>+'[2]Informe_Fondane'!R53</f>
        <v>0</v>
      </c>
      <c r="S53" s="49">
        <f>+'[2]Informe_Fondane'!S53</f>
        <v>0</v>
      </c>
      <c r="T53" s="49">
        <f>SUM(H53:S53)</f>
        <v>0</v>
      </c>
      <c r="U53" s="49">
        <f>+'[2]Informe_Fondane'!U53</f>
        <v>0</v>
      </c>
      <c r="V53" s="49">
        <f>+'[2]Informe_Fondane'!V53</f>
        <v>0</v>
      </c>
      <c r="W53" s="49">
        <f>+'[2]Informe_Fondane'!W53</f>
        <v>0</v>
      </c>
      <c r="X53" s="49">
        <f>+'[2]Informe_Fondane'!X53</f>
        <v>0</v>
      </c>
      <c r="Y53" s="49">
        <f>+'[2]Informe_Fondane'!Y53</f>
        <v>0</v>
      </c>
      <c r="Z53" s="49">
        <f>+'[2]Informe_Fondane'!Z53</f>
        <v>0</v>
      </c>
      <c r="AA53" s="49">
        <f>+'[2]Informe_Fondane'!AA53</f>
        <v>0</v>
      </c>
      <c r="AB53" s="49">
        <f>+'[2]Informe_Fondane'!AB53</f>
        <v>0</v>
      </c>
      <c r="AC53" s="49">
        <f>+'[2]Informe_Fondane'!AC53</f>
        <v>0</v>
      </c>
      <c r="AD53" s="49">
        <f>+'[2]Informe_Fondane'!AD53</f>
        <v>0</v>
      </c>
      <c r="AE53" s="49">
        <f>+'[2]Informe_Fondane'!AE53</f>
        <v>0</v>
      </c>
      <c r="AF53" s="49">
        <f>+'[2]Informe_Fondane'!AF53</f>
        <v>0</v>
      </c>
      <c r="AG53" s="49">
        <f>SUM(U53:AF53)</f>
        <v>0</v>
      </c>
      <c r="AH53" s="49">
        <f>+'[2]Informe_Fondane'!AH53</f>
        <v>0</v>
      </c>
      <c r="AI53" s="49">
        <f>+'[2]Informe_Fondane'!AI53</f>
        <v>0</v>
      </c>
      <c r="AJ53" s="49">
        <f>+'[2]Informe_Fondane'!AJ53</f>
        <v>0</v>
      </c>
      <c r="AK53" s="49">
        <f>+'[2]Informe_Fondane'!AK53</f>
        <v>0</v>
      </c>
      <c r="AL53" s="49">
        <f>+'[2]Informe_Fondane'!AL53</f>
        <v>0</v>
      </c>
      <c r="AM53" s="49">
        <f>+'[2]Informe_Fondane'!AM53</f>
        <v>0</v>
      </c>
      <c r="AN53" s="49">
        <f>+'[2]Informe_Fondane'!AN53</f>
        <v>0</v>
      </c>
      <c r="AO53" s="49">
        <f>+'[2]Informe_Fondane'!AO53</f>
        <v>0</v>
      </c>
      <c r="AP53" s="49">
        <f>+'[2]Informe_Fondane'!AP53</f>
        <v>0</v>
      </c>
      <c r="AQ53" s="49">
        <f>+'[2]Informe_Fondane'!AQ53</f>
        <v>0</v>
      </c>
      <c r="AR53" s="49">
        <f>+'[2]Informe_Fondane'!AR53</f>
        <v>0</v>
      </c>
      <c r="AS53" s="49">
        <f>+'[2]Informe_Fondane'!AS53</f>
        <v>0</v>
      </c>
      <c r="AT53" s="49">
        <f>SUM(AH53:AS53)</f>
        <v>0</v>
      </c>
      <c r="AU53" s="49">
        <f>+'[2]Informe_Fondane'!AU53</f>
        <v>0</v>
      </c>
      <c r="AV53" s="49">
        <f>+'[2]Informe_Fondane'!AV53</f>
        <v>0</v>
      </c>
      <c r="AW53" s="49">
        <f>+'[2]Informe_Fondane'!AW53</f>
        <v>0</v>
      </c>
      <c r="AX53" s="49">
        <f>+'[2]Informe_Fondane'!AX53</f>
        <v>0</v>
      </c>
      <c r="AY53" s="49">
        <f>+'[2]Informe_Fondane'!AY53</f>
        <v>0</v>
      </c>
      <c r="AZ53" s="49">
        <f>+'[2]Informe_Fondane'!AZ53</f>
        <v>0</v>
      </c>
      <c r="BA53" s="49">
        <f>+'[2]Informe_Fondane'!BA53</f>
        <v>0</v>
      </c>
      <c r="BB53" s="49">
        <f>+'[2]Informe_Fondane'!BB53</f>
        <v>0</v>
      </c>
      <c r="BC53" s="49">
        <f>+'[2]Informe_Fondane'!BC53</f>
        <v>0</v>
      </c>
      <c r="BD53" s="49">
        <f>+'[2]Informe_Fondane'!BD53</f>
        <v>0</v>
      </c>
      <c r="BE53" s="49">
        <f>+'[2]Informe_Fondane'!BE53</f>
        <v>0</v>
      </c>
      <c r="BF53" s="49">
        <f>+'[2]Informe_Fondane'!BF53</f>
        <v>0</v>
      </c>
      <c r="BG53" s="49">
        <f>SUM(AU53:BF53)</f>
        <v>0</v>
      </c>
      <c r="BM53" s="38" t="e">
        <f>_xlfn.SUMIFS('[2]Feb_SIIF'!#REF!,'[2]Feb_SIIF'!#REF!,R53,'[2]Feb_SIIF'!#REF!,S53,'[2]Feb_SIIF'!#REF!,T53)/1000</f>
        <v>#REF!</v>
      </c>
      <c r="BN53" s="38" t="e">
        <f>_xlfn.SUMIFS('[2]Mar_SIIF'!#REF!,'[2]Mar_SIIF'!#REF!,$A53,'[2]Mar_SIIF'!#REF!,$B53,'[2]Mar_SIIF'!#REF!,$C53)/1000</f>
        <v>#REF!</v>
      </c>
      <c r="BO53" s="38" t="e">
        <f>_xlfn.SUMIFS('[2]Abr_SIIF'!#REF!,'[2]Abr_SIIF'!#REF!,$A53,'[2]Abr_SIIF'!#REF!,$B53,'[2]Abr_SIIF'!#REF!,$C53)/1000</f>
        <v>#REF!</v>
      </c>
      <c r="BP53" s="38" t="e">
        <f>_xlfn.SUMIFS('[2]Jul_SIIF'!$Z$5:$Z$34,'[2]Jul_SIIF'!$C$5:$C$34,$A53,'[2]Jul_SIIF'!$M$5:$M$34,$B53,'[2]Jul_SIIF'!$O$5:$O$34,$C53)/1000</f>
        <v>#VALUE!</v>
      </c>
      <c r="BQ53" s="38" t="e">
        <f>_xlfn.SUMIFS('[2]Jun_SIIF'!$Z$6:$Z$52,'[2]Jun_SIIF'!$C$6:$C$52,$A53,'[2]Jun_SIIF'!$M$6:$M$52,$B53,'[2]Jun_SIIF'!$O$6:$O$52,$C53)/1000</f>
        <v>#VALUE!</v>
      </c>
      <c r="BR53" s="38" t="e">
        <f>_xlfn.SUMIFS('[2]Jul_SIIF'!$Z$5:$Z$51,'[2]Jul_SIIF'!$C$5:$C$51,$A53,'[2]Jul_SIIF'!$M$5:$M$51,$B53,'[2]Jul_SIIF'!$O$5:$O$51,$C53)/1000</f>
        <v>#VALUE!</v>
      </c>
      <c r="BS53" s="38" t="e">
        <f>_xlfn.SUMIFS('[2]Ago_SIIF'!$Z$5:$Z$79,'[2]Ago_SIIF'!$C$5:$C$79,$A53,'[2]Ago_SIIF'!$M$5:$M$79,$B53,'[2]Ago_SIIF'!$O$5:$O$79,$C53)/1000</f>
        <v>#VALUE!</v>
      </c>
      <c r="BT53" s="38" t="e">
        <f>_xlfn.SUMIFS('[2]Sep_SIIF'!#REF!,'[2]Sep_SIIF'!#REF!,$A53,'[2]Sep_SIIF'!#REF!,$B53,'[2]Sep_SIIF'!#REF!,$C53)/1000</f>
        <v>#REF!</v>
      </c>
      <c r="BU53" s="38" t="e">
        <f>_xlfn.SUMIFS('[2]Oct_SIIF'!$Z$5:$Z$51,'[2]Oct_SIIF'!$C$5:$C$51,$A53,'[2]Oct_SIIF'!$M$5:$M$51,$B53,'[2]Oct_SIIF'!$O$5:$O$51,$C53)/1000</f>
        <v>#VALUE!</v>
      </c>
      <c r="BV53" s="38" t="e">
        <f>_xlfn.SUMIFS('[2]Nov_SIIF'!#REF!,'[2]Nov_SIIF'!#REF!,$A53,'[2]Nov_SIIF'!#REF!,$B53,'[2]Nov_SIIF'!#REF!,$C53)/1000</f>
        <v>#REF!</v>
      </c>
      <c r="BW53" s="38" t="e">
        <f>_xlfn.SUMIFS('[2]Dic_SIIF'!$Z$5:$Z$51,'[2]Dic_SIIF'!$C$5:$C$51,$A53,'[2]Dic_SIIF'!$M$5:$M$51,$B53,'[2]Dic_SIIF'!$O$5:$O$51,$C53)/1000</f>
        <v>#VALUE!</v>
      </c>
      <c r="BX53" s="38" t="e">
        <f>SUM(BL53:BW53)</f>
        <v>#REF!</v>
      </c>
    </row>
    <row r="54" spans="1:61" s="45" customFormat="1" ht="11.25" hidden="1">
      <c r="A54" s="43" t="s">
        <v>159</v>
      </c>
      <c r="B54" s="44">
        <v>20</v>
      </c>
      <c r="C54" s="43" t="s">
        <v>97</v>
      </c>
      <c r="D54" s="43">
        <f aca="true" t="shared" si="57" ref="D54:BG54">SUM(D55)</f>
        <v>0</v>
      </c>
      <c r="E54" s="43">
        <f t="shared" si="57"/>
        <v>0</v>
      </c>
      <c r="F54" s="43">
        <f t="shared" si="57"/>
        <v>0</v>
      </c>
      <c r="G54" s="43">
        <f t="shared" si="57"/>
        <v>0</v>
      </c>
      <c r="H54" s="43">
        <f t="shared" si="57"/>
        <v>0</v>
      </c>
      <c r="I54" s="43">
        <f t="shared" si="57"/>
        <v>0</v>
      </c>
      <c r="J54" s="43">
        <f t="shared" si="57"/>
        <v>0</v>
      </c>
      <c r="K54" s="43">
        <f t="shared" si="57"/>
        <v>0</v>
      </c>
      <c r="L54" s="43">
        <f t="shared" si="57"/>
        <v>0</v>
      </c>
      <c r="M54" s="43">
        <f t="shared" si="57"/>
        <v>0</v>
      </c>
      <c r="N54" s="43">
        <f t="shared" si="57"/>
        <v>0</v>
      </c>
      <c r="O54" s="43">
        <f t="shared" si="57"/>
        <v>0</v>
      </c>
      <c r="P54" s="43">
        <f t="shared" si="57"/>
        <v>0</v>
      </c>
      <c r="Q54" s="43">
        <f t="shared" si="57"/>
        <v>0</v>
      </c>
      <c r="R54" s="43">
        <f t="shared" si="57"/>
        <v>0</v>
      </c>
      <c r="S54" s="43">
        <f t="shared" si="57"/>
        <v>0</v>
      </c>
      <c r="T54" s="43">
        <f t="shared" si="57"/>
        <v>0</v>
      </c>
      <c r="U54" s="43">
        <f t="shared" si="57"/>
        <v>0</v>
      </c>
      <c r="V54" s="43">
        <f t="shared" si="57"/>
        <v>0</v>
      </c>
      <c r="W54" s="43">
        <f t="shared" si="57"/>
        <v>0</v>
      </c>
      <c r="X54" s="43">
        <f t="shared" si="57"/>
        <v>0</v>
      </c>
      <c r="Y54" s="43">
        <f t="shared" si="57"/>
        <v>0</v>
      </c>
      <c r="Z54" s="43">
        <f t="shared" si="57"/>
        <v>0</v>
      </c>
      <c r="AA54" s="43">
        <f t="shared" si="57"/>
        <v>0</v>
      </c>
      <c r="AB54" s="43">
        <f t="shared" si="57"/>
        <v>0</v>
      </c>
      <c r="AC54" s="43">
        <f t="shared" si="57"/>
        <v>0</v>
      </c>
      <c r="AD54" s="43">
        <f t="shared" si="57"/>
        <v>0</v>
      </c>
      <c r="AE54" s="43">
        <f t="shared" si="57"/>
        <v>0</v>
      </c>
      <c r="AF54" s="43">
        <f t="shared" si="57"/>
        <v>0</v>
      </c>
      <c r="AG54" s="43">
        <f t="shared" si="57"/>
        <v>0</v>
      </c>
      <c r="AH54" s="43">
        <f t="shared" si="57"/>
        <v>0</v>
      </c>
      <c r="AI54" s="43">
        <f t="shared" si="57"/>
        <v>0</v>
      </c>
      <c r="AJ54" s="43">
        <f t="shared" si="57"/>
        <v>0</v>
      </c>
      <c r="AK54" s="43">
        <f t="shared" si="57"/>
        <v>0</v>
      </c>
      <c r="AL54" s="43">
        <f t="shared" si="57"/>
        <v>0</v>
      </c>
      <c r="AM54" s="43">
        <f t="shared" si="57"/>
        <v>0</v>
      </c>
      <c r="AN54" s="43">
        <f t="shared" si="57"/>
        <v>0</v>
      </c>
      <c r="AO54" s="43">
        <f t="shared" si="57"/>
        <v>0</v>
      </c>
      <c r="AP54" s="43">
        <f t="shared" si="57"/>
        <v>0</v>
      </c>
      <c r="AQ54" s="43">
        <f t="shared" si="57"/>
        <v>0</v>
      </c>
      <c r="AR54" s="43">
        <f t="shared" si="57"/>
        <v>0</v>
      </c>
      <c r="AS54" s="43">
        <f t="shared" si="57"/>
        <v>0</v>
      </c>
      <c r="AT54" s="43">
        <f t="shared" si="57"/>
        <v>0</v>
      </c>
      <c r="AU54" s="43">
        <f t="shared" si="57"/>
        <v>0</v>
      </c>
      <c r="AV54" s="43">
        <f t="shared" si="57"/>
        <v>0</v>
      </c>
      <c r="AW54" s="43">
        <f t="shared" si="57"/>
        <v>0</v>
      </c>
      <c r="AX54" s="43">
        <f t="shared" si="57"/>
        <v>0</v>
      </c>
      <c r="AY54" s="43">
        <f t="shared" si="57"/>
        <v>0</v>
      </c>
      <c r="AZ54" s="43">
        <f t="shared" si="57"/>
        <v>0</v>
      </c>
      <c r="BA54" s="43">
        <f t="shared" si="57"/>
        <v>0</v>
      </c>
      <c r="BB54" s="43">
        <f t="shared" si="57"/>
        <v>0</v>
      </c>
      <c r="BC54" s="43">
        <f t="shared" si="57"/>
        <v>0</v>
      </c>
      <c r="BD54" s="43">
        <f t="shared" si="57"/>
        <v>0</v>
      </c>
      <c r="BE54" s="43">
        <f t="shared" si="57"/>
        <v>0</v>
      </c>
      <c r="BF54" s="43">
        <f t="shared" si="57"/>
        <v>0</v>
      </c>
      <c r="BG54" s="43">
        <f t="shared" si="57"/>
        <v>0</v>
      </c>
      <c r="BH54" s="38"/>
      <c r="BI54" s="38"/>
    </row>
    <row r="55" spans="1:59" s="38" customFormat="1" ht="11.25" hidden="1">
      <c r="A55" s="49" t="s">
        <v>98</v>
      </c>
      <c r="B55" s="50" t="s">
        <v>120</v>
      </c>
      <c r="C55" s="51" t="s">
        <v>99</v>
      </c>
      <c r="D55" s="49">
        <f>+'[2]Informe_Fondane'!D55</f>
        <v>0</v>
      </c>
      <c r="E55" s="49">
        <f>+'[2]Informe_Fondane'!E55</f>
        <v>0</v>
      </c>
      <c r="F55" s="49">
        <f>+'[2]Informe_Fondane'!F55</f>
        <v>0</v>
      </c>
      <c r="G55" s="49">
        <f>+'[2]Informe_Fondane'!G55</f>
        <v>0</v>
      </c>
      <c r="H55" s="49">
        <f>+'[2]Informe_Fondane'!H55</f>
        <v>0</v>
      </c>
      <c r="I55" s="49">
        <f>+'[2]Informe_Fondane'!I55</f>
        <v>0</v>
      </c>
      <c r="J55" s="49">
        <f>+'[2]Informe_Fondane'!J55</f>
        <v>0</v>
      </c>
      <c r="K55" s="49">
        <f>+'[2]Informe_Fondane'!K55</f>
        <v>0</v>
      </c>
      <c r="L55" s="49">
        <f>+'[2]Informe_Fondane'!L55</f>
        <v>0</v>
      </c>
      <c r="M55" s="49">
        <f>+'[2]Informe_Fondane'!M55</f>
        <v>0</v>
      </c>
      <c r="N55" s="49">
        <f>+'[2]Informe_Fondane'!N55</f>
        <v>0</v>
      </c>
      <c r="O55" s="49">
        <f>+'[2]Informe_Fondane'!O55</f>
        <v>0</v>
      </c>
      <c r="P55" s="49">
        <f>+'[2]Informe_Fondane'!P55</f>
        <v>0</v>
      </c>
      <c r="Q55" s="49">
        <f>+'[2]Informe_Fondane'!Q55</f>
        <v>0</v>
      </c>
      <c r="R55" s="49">
        <f>+'[2]Informe_Fondane'!R55</f>
        <v>0</v>
      </c>
      <c r="S55" s="49">
        <f>+'[2]Informe_Fondane'!S55</f>
        <v>0</v>
      </c>
      <c r="T55" s="49">
        <f>SUM(H55:S55)</f>
        <v>0</v>
      </c>
      <c r="U55" s="49">
        <f>+'[2]Informe_Fondane'!U55</f>
        <v>0</v>
      </c>
      <c r="V55" s="49">
        <f>+'[2]Informe_Fondane'!V55</f>
        <v>0</v>
      </c>
      <c r="W55" s="49">
        <f>+'[2]Informe_Fondane'!W55</f>
        <v>0</v>
      </c>
      <c r="X55" s="49">
        <f>+'[2]Informe_Fondane'!X55</f>
        <v>0</v>
      </c>
      <c r="Y55" s="49">
        <f>+'[2]Informe_Fondane'!Y55</f>
        <v>0</v>
      </c>
      <c r="Z55" s="49">
        <f>+'[2]Informe_Fondane'!Z55</f>
        <v>0</v>
      </c>
      <c r="AA55" s="49">
        <f>+'[2]Informe_Fondane'!AA55</f>
        <v>0</v>
      </c>
      <c r="AB55" s="49">
        <f>+'[2]Informe_Fondane'!AB55</f>
        <v>0</v>
      </c>
      <c r="AC55" s="49">
        <f>+'[2]Informe_Fondane'!AC55</f>
        <v>0</v>
      </c>
      <c r="AD55" s="49">
        <f>+'[2]Informe_Fondane'!AD55</f>
        <v>0</v>
      </c>
      <c r="AE55" s="49">
        <f>+'[2]Informe_Fondane'!AE55</f>
        <v>0</v>
      </c>
      <c r="AF55" s="49">
        <f>+'[2]Informe_Fondane'!AF55</f>
        <v>0</v>
      </c>
      <c r="AG55" s="49">
        <f>SUM(U55:AF55)</f>
        <v>0</v>
      </c>
      <c r="AH55" s="49">
        <f>+'[2]Informe_Fondane'!AH55</f>
        <v>0</v>
      </c>
      <c r="AI55" s="49">
        <f>+'[2]Informe_Fondane'!AI55</f>
        <v>0</v>
      </c>
      <c r="AJ55" s="49">
        <f>+'[2]Informe_Fondane'!AJ55</f>
        <v>0</v>
      </c>
      <c r="AK55" s="49">
        <f>+'[2]Informe_Fondane'!AK55</f>
        <v>0</v>
      </c>
      <c r="AL55" s="49">
        <f>+'[2]Informe_Fondane'!AL55</f>
        <v>0</v>
      </c>
      <c r="AM55" s="49">
        <f>+'[2]Informe_Fondane'!AM55</f>
        <v>0</v>
      </c>
      <c r="AN55" s="49">
        <f>+'[2]Informe_Fondane'!AN55</f>
        <v>0</v>
      </c>
      <c r="AO55" s="49">
        <f>+'[2]Informe_Fondane'!AO55</f>
        <v>0</v>
      </c>
      <c r="AP55" s="49">
        <f>+'[2]Informe_Fondane'!AP55</f>
        <v>0</v>
      </c>
      <c r="AQ55" s="49">
        <f>+'[2]Informe_Fondane'!AQ55</f>
        <v>0</v>
      </c>
      <c r="AR55" s="49">
        <f>+'[2]Informe_Fondane'!AR55</f>
        <v>0</v>
      </c>
      <c r="AS55" s="49">
        <f>+'[2]Informe_Fondane'!AS55</f>
        <v>0</v>
      </c>
      <c r="AT55" s="49">
        <f>SUM(AH55:AS55)</f>
        <v>0</v>
      </c>
      <c r="AU55" s="49">
        <f>+'[2]Informe_Fondane'!AU55</f>
        <v>0</v>
      </c>
      <c r="AV55" s="49">
        <f>+'[2]Informe_Fondane'!AV55</f>
        <v>0</v>
      </c>
      <c r="AW55" s="49">
        <f>+'[2]Informe_Fondane'!AW55</f>
        <v>0</v>
      </c>
      <c r="AX55" s="49">
        <f>+'[2]Informe_Fondane'!AX55</f>
        <v>0</v>
      </c>
      <c r="AY55" s="49">
        <f>+'[2]Informe_Fondane'!AY55</f>
        <v>0</v>
      </c>
      <c r="AZ55" s="49">
        <f>+'[2]Informe_Fondane'!AZ55</f>
        <v>0</v>
      </c>
      <c r="BA55" s="49">
        <f>+'[2]Informe_Fondane'!BA55</f>
        <v>0</v>
      </c>
      <c r="BB55" s="49">
        <f>+'[2]Informe_Fondane'!BB55</f>
        <v>0</v>
      </c>
      <c r="BC55" s="49">
        <f>+'[2]Informe_Fondane'!BC55</f>
        <v>0</v>
      </c>
      <c r="BD55" s="49">
        <f>+'[2]Informe_Fondane'!BD55</f>
        <v>0</v>
      </c>
      <c r="BE55" s="49">
        <f>+'[2]Informe_Fondane'!BE55</f>
        <v>0</v>
      </c>
      <c r="BF55" s="49">
        <f>+'[2]Informe_Fondane'!BF55</f>
        <v>0</v>
      </c>
      <c r="BG55" s="49">
        <f>SUM(AU55:BF55)</f>
        <v>0</v>
      </c>
    </row>
    <row r="56" spans="1:61" s="45" customFormat="1" ht="11.25">
      <c r="A56" s="43" t="s">
        <v>171</v>
      </c>
      <c r="B56" s="44">
        <v>20</v>
      </c>
      <c r="C56" s="43" t="s">
        <v>173</v>
      </c>
      <c r="D56" s="43">
        <f aca="true" t="shared" si="58" ref="D56:BG56">SUM(D57)</f>
        <v>20713.447</v>
      </c>
      <c r="E56" s="43">
        <f t="shared" si="58"/>
        <v>0</v>
      </c>
      <c r="F56" s="43">
        <f t="shared" si="58"/>
        <v>0</v>
      </c>
      <c r="G56" s="43">
        <f t="shared" si="58"/>
        <v>20713.447</v>
      </c>
      <c r="H56" s="43">
        <f t="shared" si="58"/>
        <v>82.85378999999999</v>
      </c>
      <c r="I56" s="43">
        <f t="shared" si="58"/>
        <v>0</v>
      </c>
      <c r="J56" s="43">
        <f t="shared" si="58"/>
        <v>0</v>
      </c>
      <c r="K56" s="43">
        <f t="shared" si="58"/>
        <v>14999.6699</v>
      </c>
      <c r="L56" s="43">
        <f t="shared" si="58"/>
        <v>0</v>
      </c>
      <c r="M56" s="43">
        <f t="shared" si="58"/>
        <v>0</v>
      </c>
      <c r="N56" s="43">
        <f t="shared" si="58"/>
        <v>0</v>
      </c>
      <c r="O56" s="43">
        <f t="shared" si="58"/>
        <v>0</v>
      </c>
      <c r="P56" s="43">
        <f t="shared" si="58"/>
        <v>0</v>
      </c>
      <c r="Q56" s="43">
        <f t="shared" si="58"/>
        <v>0</v>
      </c>
      <c r="R56" s="43">
        <f t="shared" si="58"/>
        <v>0</v>
      </c>
      <c r="S56" s="43">
        <f t="shared" si="58"/>
        <v>0</v>
      </c>
      <c r="T56" s="43">
        <f t="shared" si="58"/>
        <v>15082.52369</v>
      </c>
      <c r="U56" s="43">
        <f t="shared" si="58"/>
        <v>82.85378999999999</v>
      </c>
      <c r="V56" s="43">
        <f t="shared" si="58"/>
        <v>0</v>
      </c>
      <c r="W56" s="43">
        <f t="shared" si="58"/>
        <v>0</v>
      </c>
      <c r="X56" s="43">
        <f t="shared" si="58"/>
        <v>11157.199630000001</v>
      </c>
      <c r="Y56" s="43">
        <f t="shared" si="58"/>
        <v>0</v>
      </c>
      <c r="Z56" s="43">
        <f t="shared" si="58"/>
        <v>0</v>
      </c>
      <c r="AA56" s="43">
        <f t="shared" si="58"/>
        <v>0</v>
      </c>
      <c r="AB56" s="43">
        <f t="shared" si="58"/>
        <v>0</v>
      </c>
      <c r="AC56" s="43">
        <f t="shared" si="58"/>
        <v>0</v>
      </c>
      <c r="AD56" s="43">
        <f t="shared" si="58"/>
        <v>0</v>
      </c>
      <c r="AE56" s="43">
        <f t="shared" si="58"/>
        <v>0</v>
      </c>
      <c r="AF56" s="43">
        <f t="shared" si="58"/>
        <v>0</v>
      </c>
      <c r="AG56" s="43">
        <f t="shared" si="58"/>
        <v>11240.05342</v>
      </c>
      <c r="AH56" s="43">
        <f t="shared" si="58"/>
        <v>0</v>
      </c>
      <c r="AI56" s="43">
        <f t="shared" si="58"/>
        <v>0</v>
      </c>
      <c r="AJ56" s="43">
        <f t="shared" si="58"/>
        <v>0</v>
      </c>
      <c r="AK56" s="43">
        <f t="shared" si="58"/>
        <v>11157.52973</v>
      </c>
      <c r="AL56" s="43">
        <f t="shared" si="58"/>
        <v>0</v>
      </c>
      <c r="AM56" s="43">
        <f t="shared" si="58"/>
        <v>0</v>
      </c>
      <c r="AN56" s="43">
        <f t="shared" si="58"/>
        <v>0</v>
      </c>
      <c r="AO56" s="43">
        <f t="shared" si="58"/>
        <v>0</v>
      </c>
      <c r="AP56" s="43">
        <f t="shared" si="58"/>
        <v>0</v>
      </c>
      <c r="AQ56" s="43">
        <f t="shared" si="58"/>
        <v>0</v>
      </c>
      <c r="AR56" s="43">
        <f t="shared" si="58"/>
        <v>0</v>
      </c>
      <c r="AS56" s="43">
        <f t="shared" si="58"/>
        <v>0</v>
      </c>
      <c r="AT56" s="43">
        <f t="shared" si="58"/>
        <v>11157.52973</v>
      </c>
      <c r="AU56" s="43">
        <f t="shared" si="58"/>
        <v>0</v>
      </c>
      <c r="AV56" s="43">
        <f t="shared" si="58"/>
        <v>0</v>
      </c>
      <c r="AW56" s="43">
        <f t="shared" si="58"/>
        <v>0</v>
      </c>
      <c r="AX56" s="43">
        <f t="shared" si="58"/>
        <v>11157.52973</v>
      </c>
      <c r="AY56" s="43">
        <f t="shared" si="58"/>
        <v>0</v>
      </c>
      <c r="AZ56" s="43">
        <f t="shared" si="58"/>
        <v>0</v>
      </c>
      <c r="BA56" s="43">
        <f t="shared" si="58"/>
        <v>0</v>
      </c>
      <c r="BB56" s="43">
        <f t="shared" si="58"/>
        <v>0</v>
      </c>
      <c r="BC56" s="43">
        <f t="shared" si="58"/>
        <v>0</v>
      </c>
      <c r="BD56" s="43">
        <f t="shared" si="58"/>
        <v>0</v>
      </c>
      <c r="BE56" s="43">
        <f t="shared" si="58"/>
        <v>0</v>
      </c>
      <c r="BF56" s="43">
        <f t="shared" si="58"/>
        <v>0</v>
      </c>
      <c r="BG56" s="43">
        <f t="shared" si="58"/>
        <v>11157.52973</v>
      </c>
      <c r="BH56" s="38"/>
      <c r="BI56" s="38"/>
    </row>
    <row r="57" spans="1:59" s="38" customFormat="1" ht="11.25">
      <c r="A57" s="49" t="s">
        <v>172</v>
      </c>
      <c r="B57" s="50" t="s">
        <v>120</v>
      </c>
      <c r="C57" s="51" t="s">
        <v>174</v>
      </c>
      <c r="D57" s="49">
        <f>+'[2]Informe_Fondane'!D57</f>
        <v>20713.447</v>
      </c>
      <c r="E57" s="49">
        <f>+'[2]Informe_Fondane'!E57</f>
        <v>0</v>
      </c>
      <c r="F57" s="49">
        <f>+'[2]Informe_Fondane'!F57</f>
        <v>0</v>
      </c>
      <c r="G57" s="49">
        <f>+'[2]Informe_Fondane'!G57</f>
        <v>20713.447</v>
      </c>
      <c r="H57" s="49">
        <f>+'[2]Informe_Fondane'!H57</f>
        <v>82.85378999999999</v>
      </c>
      <c r="I57" s="49">
        <f>+'[2]Informe_Fondane'!I57</f>
        <v>0</v>
      </c>
      <c r="J57" s="49">
        <f>+'[2]Informe_Fondane'!J57</f>
        <v>0</v>
      </c>
      <c r="K57" s="49">
        <f>+'[2]Informe_Fondane'!K57</f>
        <v>14999.6699</v>
      </c>
      <c r="L57" s="49">
        <f>+'[2]Informe_Fondane'!L57</f>
        <v>0</v>
      </c>
      <c r="M57" s="49">
        <f>+'[2]Informe_Fondane'!M57</f>
        <v>0</v>
      </c>
      <c r="N57" s="49">
        <f>+'[2]Informe_Fondane'!N57</f>
        <v>0</v>
      </c>
      <c r="O57" s="49">
        <f>+'[2]Informe_Fondane'!O57</f>
        <v>0</v>
      </c>
      <c r="P57" s="49">
        <f>+'[2]Informe_Fondane'!P57</f>
        <v>0</v>
      </c>
      <c r="Q57" s="49">
        <f>+'[2]Informe_Fondane'!Q57</f>
        <v>0</v>
      </c>
      <c r="R57" s="49">
        <f>+'[2]Informe_Fondane'!R57</f>
        <v>0</v>
      </c>
      <c r="S57" s="49">
        <f>+'[2]Informe_Fondane'!S57</f>
        <v>0</v>
      </c>
      <c r="T57" s="49">
        <f>SUM(H57:S57)</f>
        <v>15082.52369</v>
      </c>
      <c r="U57" s="49">
        <f>+'[2]Informe_Fondane'!U57</f>
        <v>82.85378999999999</v>
      </c>
      <c r="V57" s="49">
        <f>+'[2]Informe_Fondane'!V57</f>
        <v>0</v>
      </c>
      <c r="W57" s="49">
        <f>+'[2]Informe_Fondane'!W57</f>
        <v>0</v>
      </c>
      <c r="X57" s="49">
        <f>+'[2]Informe_Fondane'!X57</f>
        <v>11157.199630000001</v>
      </c>
      <c r="Y57" s="49">
        <f>+'[2]Informe_Fondane'!Y57</f>
        <v>0</v>
      </c>
      <c r="Z57" s="49">
        <f>+'[2]Informe_Fondane'!Z57</f>
        <v>0</v>
      </c>
      <c r="AA57" s="49">
        <f>+'[2]Informe_Fondane'!AA57</f>
        <v>0</v>
      </c>
      <c r="AB57" s="49">
        <f>+'[2]Informe_Fondane'!AB57</f>
        <v>0</v>
      </c>
      <c r="AC57" s="49">
        <f>+'[2]Informe_Fondane'!AC57</f>
        <v>0</v>
      </c>
      <c r="AD57" s="49">
        <f>+'[2]Informe_Fondane'!AD57</f>
        <v>0</v>
      </c>
      <c r="AE57" s="49">
        <f>+'[2]Informe_Fondane'!AE57</f>
        <v>0</v>
      </c>
      <c r="AF57" s="49">
        <f>+'[2]Informe_Fondane'!AF57</f>
        <v>0</v>
      </c>
      <c r="AG57" s="49">
        <f>SUM(U57:AF57)</f>
        <v>11240.05342</v>
      </c>
      <c r="AH57" s="49">
        <f>+'[2]Informe_Fondane'!AH57</f>
        <v>0</v>
      </c>
      <c r="AI57" s="49">
        <f>+'[2]Informe_Fondane'!AI57</f>
        <v>0</v>
      </c>
      <c r="AJ57" s="49">
        <f>+'[2]Informe_Fondane'!AJ57</f>
        <v>0</v>
      </c>
      <c r="AK57" s="49">
        <f>+'[2]Informe_Fondane'!AK57</f>
        <v>11157.52973</v>
      </c>
      <c r="AL57" s="49">
        <f>+'[2]Informe_Fondane'!AL57</f>
        <v>0</v>
      </c>
      <c r="AM57" s="49">
        <f>+'[2]Informe_Fondane'!AM57</f>
        <v>0</v>
      </c>
      <c r="AN57" s="49">
        <f>+'[2]Informe_Fondane'!AN57</f>
        <v>0</v>
      </c>
      <c r="AO57" s="49">
        <f>+'[2]Informe_Fondane'!AO57</f>
        <v>0</v>
      </c>
      <c r="AP57" s="49">
        <f>+'[2]Informe_Fondane'!AP57</f>
        <v>0</v>
      </c>
      <c r="AQ57" s="49">
        <f>+'[2]Informe_Fondane'!AQ57</f>
        <v>0</v>
      </c>
      <c r="AR57" s="49">
        <f>+'[2]Informe_Fondane'!AR57</f>
        <v>0</v>
      </c>
      <c r="AS57" s="49">
        <f>+'[2]Informe_Fondane'!AS57</f>
        <v>0</v>
      </c>
      <c r="AT57" s="49">
        <f>SUM(AH57:AS57)</f>
        <v>11157.52973</v>
      </c>
      <c r="AU57" s="49">
        <f>+'[2]Informe_Fondane'!AU57</f>
        <v>0</v>
      </c>
      <c r="AV57" s="49">
        <f>+'[2]Informe_Fondane'!AV57</f>
        <v>0</v>
      </c>
      <c r="AW57" s="49">
        <f>+'[2]Informe_Fondane'!AW57</f>
        <v>0</v>
      </c>
      <c r="AX57" s="49">
        <f>+'[2]Informe_Fondane'!AX57</f>
        <v>11157.52973</v>
      </c>
      <c r="AY57" s="49">
        <f>+'[2]Informe_Fondane'!AY57</f>
        <v>0</v>
      </c>
      <c r="AZ57" s="49">
        <f>+'[2]Informe_Fondane'!AZ57</f>
        <v>0</v>
      </c>
      <c r="BA57" s="49">
        <f>+'[2]Informe_Fondane'!BA57</f>
        <v>0</v>
      </c>
      <c r="BB57" s="49">
        <f>+'[2]Informe_Fondane'!BB57</f>
        <v>0</v>
      </c>
      <c r="BC57" s="49">
        <f>+'[2]Informe_Fondane'!BC57</f>
        <v>0</v>
      </c>
      <c r="BD57" s="49">
        <f>+'[2]Informe_Fondane'!BD57</f>
        <v>0</v>
      </c>
      <c r="BE57" s="49">
        <f>+'[2]Informe_Fondane'!BE57</f>
        <v>0</v>
      </c>
      <c r="BF57" s="49">
        <f>+'[2]Informe_Fondane'!BF57</f>
        <v>0</v>
      </c>
      <c r="BG57" s="49">
        <f>SUM(AU57:BF57)</f>
        <v>11157.52973</v>
      </c>
    </row>
    <row r="58" spans="1:61" s="45" customFormat="1" ht="11.25">
      <c r="A58" s="43" t="s">
        <v>160</v>
      </c>
      <c r="B58" s="44">
        <v>20</v>
      </c>
      <c r="C58" s="43" t="s">
        <v>100</v>
      </c>
      <c r="D58" s="43">
        <f>SUM(D59)</f>
        <v>3100</v>
      </c>
      <c r="E58" s="43">
        <f aca="true" t="shared" si="59" ref="E58:S58">SUM(E59)</f>
        <v>0</v>
      </c>
      <c r="F58" s="43">
        <f t="shared" si="59"/>
        <v>0</v>
      </c>
      <c r="G58" s="43">
        <f t="shared" si="59"/>
        <v>3100</v>
      </c>
      <c r="H58" s="43">
        <f t="shared" si="59"/>
        <v>12.4</v>
      </c>
      <c r="I58" s="43">
        <f t="shared" si="59"/>
        <v>0</v>
      </c>
      <c r="J58" s="43">
        <f t="shared" si="59"/>
        <v>0</v>
      </c>
      <c r="K58" s="43">
        <f t="shared" si="59"/>
        <v>-0.0494</v>
      </c>
      <c r="L58" s="43">
        <f t="shared" si="59"/>
        <v>0</v>
      </c>
      <c r="M58" s="43">
        <f t="shared" si="59"/>
        <v>0</v>
      </c>
      <c r="N58" s="43">
        <f t="shared" si="59"/>
        <v>0</v>
      </c>
      <c r="O58" s="43">
        <f t="shared" si="59"/>
        <v>0</v>
      </c>
      <c r="P58" s="43">
        <f t="shared" si="59"/>
        <v>0</v>
      </c>
      <c r="Q58" s="43">
        <f t="shared" si="59"/>
        <v>0</v>
      </c>
      <c r="R58" s="43">
        <f t="shared" si="59"/>
        <v>0</v>
      </c>
      <c r="S58" s="43">
        <f t="shared" si="59"/>
        <v>0</v>
      </c>
      <c r="T58" s="43">
        <f aca="true" t="shared" si="60" ref="T58:BG58">SUM(T59)</f>
        <v>12.3506</v>
      </c>
      <c r="U58" s="43">
        <f t="shared" si="60"/>
        <v>12.4</v>
      </c>
      <c r="V58" s="43">
        <f t="shared" si="60"/>
        <v>0</v>
      </c>
      <c r="W58" s="43">
        <f t="shared" si="60"/>
        <v>0</v>
      </c>
      <c r="X58" s="43">
        <f t="shared" si="60"/>
        <v>-0.0494</v>
      </c>
      <c r="Y58" s="43">
        <f t="shared" si="60"/>
        <v>0</v>
      </c>
      <c r="Z58" s="43">
        <f t="shared" si="60"/>
        <v>0</v>
      </c>
      <c r="AA58" s="43">
        <f t="shared" si="60"/>
        <v>0</v>
      </c>
      <c r="AB58" s="43">
        <f t="shared" si="60"/>
        <v>0</v>
      </c>
      <c r="AC58" s="43">
        <f t="shared" si="60"/>
        <v>0</v>
      </c>
      <c r="AD58" s="43">
        <f t="shared" si="60"/>
        <v>0</v>
      </c>
      <c r="AE58" s="43">
        <f t="shared" si="60"/>
        <v>0</v>
      </c>
      <c r="AF58" s="43">
        <f t="shared" si="60"/>
        <v>0</v>
      </c>
      <c r="AG58" s="43">
        <f t="shared" si="60"/>
        <v>12.3506</v>
      </c>
      <c r="AH58" s="43">
        <f t="shared" si="60"/>
        <v>0</v>
      </c>
      <c r="AI58" s="43">
        <f t="shared" si="60"/>
        <v>0</v>
      </c>
      <c r="AJ58" s="43">
        <f t="shared" si="60"/>
        <v>0</v>
      </c>
      <c r="AK58" s="43">
        <f t="shared" si="60"/>
        <v>0</v>
      </c>
      <c r="AL58" s="43">
        <f t="shared" si="60"/>
        <v>0</v>
      </c>
      <c r="AM58" s="43">
        <f t="shared" si="60"/>
        <v>0</v>
      </c>
      <c r="AN58" s="43">
        <f t="shared" si="60"/>
        <v>0</v>
      </c>
      <c r="AO58" s="43">
        <f t="shared" si="60"/>
        <v>0</v>
      </c>
      <c r="AP58" s="43">
        <f t="shared" si="60"/>
        <v>0</v>
      </c>
      <c r="AQ58" s="43">
        <f t="shared" si="60"/>
        <v>0</v>
      </c>
      <c r="AR58" s="43">
        <f t="shared" si="60"/>
        <v>0</v>
      </c>
      <c r="AS58" s="43">
        <f t="shared" si="60"/>
        <v>0</v>
      </c>
      <c r="AT58" s="43">
        <f t="shared" si="60"/>
        <v>0</v>
      </c>
      <c r="AU58" s="43">
        <f t="shared" si="60"/>
        <v>0</v>
      </c>
      <c r="AV58" s="43">
        <f t="shared" si="60"/>
        <v>0</v>
      </c>
      <c r="AW58" s="43">
        <f t="shared" si="60"/>
        <v>0</v>
      </c>
      <c r="AX58" s="43">
        <f t="shared" si="60"/>
        <v>0</v>
      </c>
      <c r="AY58" s="43">
        <f t="shared" si="60"/>
        <v>0</v>
      </c>
      <c r="AZ58" s="43">
        <f t="shared" si="60"/>
        <v>0</v>
      </c>
      <c r="BA58" s="43">
        <f t="shared" si="60"/>
        <v>0</v>
      </c>
      <c r="BB58" s="43">
        <f t="shared" si="60"/>
        <v>0</v>
      </c>
      <c r="BC58" s="43">
        <f t="shared" si="60"/>
        <v>0</v>
      </c>
      <c r="BD58" s="43">
        <f t="shared" si="60"/>
        <v>0</v>
      </c>
      <c r="BE58" s="43">
        <f t="shared" si="60"/>
        <v>0</v>
      </c>
      <c r="BF58" s="43">
        <f t="shared" si="60"/>
        <v>0</v>
      </c>
      <c r="BG58" s="43">
        <f t="shared" si="60"/>
        <v>0</v>
      </c>
      <c r="BH58" s="38"/>
      <c r="BI58" s="38"/>
    </row>
    <row r="59" spans="1:59" s="38" customFormat="1" ht="11.25">
      <c r="A59" s="49" t="s">
        <v>101</v>
      </c>
      <c r="B59" s="50" t="s">
        <v>120</v>
      </c>
      <c r="C59" s="51" t="s">
        <v>100</v>
      </c>
      <c r="D59" s="49">
        <f>+'[2]Informe_Fondane'!D59</f>
        <v>3100</v>
      </c>
      <c r="E59" s="49">
        <f>+'[2]Informe_Fondane'!E59</f>
        <v>0</v>
      </c>
      <c r="F59" s="49">
        <f>+'[2]Informe_Fondane'!F59</f>
        <v>0</v>
      </c>
      <c r="G59" s="49">
        <f>+'[2]Informe_Fondane'!G59</f>
        <v>3100</v>
      </c>
      <c r="H59" s="49">
        <f>+'[2]Informe_Fondane'!H59</f>
        <v>12.4</v>
      </c>
      <c r="I59" s="49">
        <f>+'[2]Informe_Fondane'!I59</f>
        <v>0</v>
      </c>
      <c r="J59" s="49">
        <f>+'[2]Informe_Fondane'!J59</f>
        <v>0</v>
      </c>
      <c r="K59" s="49">
        <f>+'[2]Informe_Fondane'!K59</f>
        <v>-0.0494</v>
      </c>
      <c r="L59" s="49">
        <f>+'[2]Informe_Fondane'!L59</f>
        <v>0</v>
      </c>
      <c r="M59" s="49">
        <f>+'[2]Informe_Fondane'!M59</f>
        <v>0</v>
      </c>
      <c r="N59" s="49">
        <f>+'[2]Informe_Fondane'!N59</f>
        <v>0</v>
      </c>
      <c r="O59" s="49">
        <f>+'[2]Informe_Fondane'!O59</f>
        <v>0</v>
      </c>
      <c r="P59" s="49">
        <f>+'[2]Informe_Fondane'!P59</f>
        <v>0</v>
      </c>
      <c r="Q59" s="49">
        <f>+'[2]Informe_Fondane'!Q59</f>
        <v>0</v>
      </c>
      <c r="R59" s="49">
        <f>+'[2]Informe_Fondane'!R59</f>
        <v>0</v>
      </c>
      <c r="S59" s="49">
        <f>+'[2]Informe_Fondane'!S59</f>
        <v>0</v>
      </c>
      <c r="T59" s="49">
        <f>SUM(H59:S59)</f>
        <v>12.3506</v>
      </c>
      <c r="U59" s="49">
        <f>+'[2]Informe_Fondane'!U59</f>
        <v>12.4</v>
      </c>
      <c r="V59" s="49">
        <f>+'[2]Informe_Fondane'!V59</f>
        <v>0</v>
      </c>
      <c r="W59" s="49">
        <f>+'[2]Informe_Fondane'!W59</f>
        <v>0</v>
      </c>
      <c r="X59" s="49">
        <f>+'[2]Informe_Fondane'!X59</f>
        <v>-0.0494</v>
      </c>
      <c r="Y59" s="49">
        <f>+'[2]Informe_Fondane'!Y59</f>
        <v>0</v>
      </c>
      <c r="Z59" s="49">
        <f>+'[2]Informe_Fondane'!Z59</f>
        <v>0</v>
      </c>
      <c r="AA59" s="49">
        <f>+'[2]Informe_Fondane'!AA59</f>
        <v>0</v>
      </c>
      <c r="AB59" s="49">
        <f>+'[2]Informe_Fondane'!AB59</f>
        <v>0</v>
      </c>
      <c r="AC59" s="49">
        <f>+'[2]Informe_Fondane'!AC59</f>
        <v>0</v>
      </c>
      <c r="AD59" s="49">
        <f>+'[2]Informe_Fondane'!AD59</f>
        <v>0</v>
      </c>
      <c r="AE59" s="49">
        <f>+'[2]Informe_Fondane'!AE59</f>
        <v>0</v>
      </c>
      <c r="AF59" s="49">
        <f>+'[2]Informe_Fondane'!AF59</f>
        <v>0</v>
      </c>
      <c r="AG59" s="49">
        <f>SUM(U59:AF59)</f>
        <v>12.3506</v>
      </c>
      <c r="AH59" s="49">
        <f>+'[2]Informe_Fondane'!AH59</f>
        <v>0</v>
      </c>
      <c r="AI59" s="49">
        <f>+'[2]Informe_Fondane'!AI59</f>
        <v>0</v>
      </c>
      <c r="AJ59" s="49">
        <f>+'[2]Informe_Fondane'!AJ59</f>
        <v>0</v>
      </c>
      <c r="AK59" s="49">
        <f>+'[2]Informe_Fondane'!AK59</f>
        <v>0</v>
      </c>
      <c r="AL59" s="49">
        <f>+'[2]Informe_Fondane'!AL59</f>
        <v>0</v>
      </c>
      <c r="AM59" s="49">
        <f>+'[2]Informe_Fondane'!AM59</f>
        <v>0</v>
      </c>
      <c r="AN59" s="49">
        <f>+'[2]Informe_Fondane'!AN59</f>
        <v>0</v>
      </c>
      <c r="AO59" s="49">
        <f>+'[2]Informe_Fondane'!AO59</f>
        <v>0</v>
      </c>
      <c r="AP59" s="49">
        <f>+'[2]Informe_Fondane'!AP59</f>
        <v>0</v>
      </c>
      <c r="AQ59" s="49">
        <f>+'[2]Informe_Fondane'!AQ59</f>
        <v>0</v>
      </c>
      <c r="AR59" s="49">
        <f>+'[2]Informe_Fondane'!AR59</f>
        <v>0</v>
      </c>
      <c r="AS59" s="49">
        <f>+'[2]Informe_Fondane'!AS59</f>
        <v>0</v>
      </c>
      <c r="AT59" s="49">
        <f>SUM(AH59:AS59)</f>
        <v>0</v>
      </c>
      <c r="AU59" s="49">
        <f>+'[2]Informe_Fondane'!AU59</f>
        <v>0</v>
      </c>
      <c r="AV59" s="49">
        <f>+'[2]Informe_Fondane'!AV59</f>
        <v>0</v>
      </c>
      <c r="AW59" s="49">
        <f>+'[2]Informe_Fondane'!AW59</f>
        <v>0</v>
      </c>
      <c r="AX59" s="49">
        <f>+'[2]Informe_Fondane'!AX59</f>
        <v>0</v>
      </c>
      <c r="AY59" s="49">
        <f>+'[2]Informe_Fondane'!AY59</f>
        <v>0</v>
      </c>
      <c r="AZ59" s="49">
        <f>+'[2]Informe_Fondane'!AZ59</f>
        <v>0</v>
      </c>
      <c r="BA59" s="49">
        <f>+'[2]Informe_Fondane'!BA59</f>
        <v>0</v>
      </c>
      <c r="BB59" s="49">
        <f>+'[2]Informe_Fondane'!BB59</f>
        <v>0</v>
      </c>
      <c r="BC59" s="49">
        <f>+'[2]Informe_Fondane'!BC59</f>
        <v>0</v>
      </c>
      <c r="BD59" s="49">
        <f>+'[2]Informe_Fondane'!BD59</f>
        <v>0</v>
      </c>
      <c r="BE59" s="49">
        <f>+'[2]Informe_Fondane'!BE59</f>
        <v>0</v>
      </c>
      <c r="BF59" s="49">
        <f>+'[2]Informe_Fondane'!BF59</f>
        <v>0</v>
      </c>
      <c r="BG59" s="49">
        <f>SUM(AU59:BF59)</f>
        <v>0</v>
      </c>
    </row>
    <row r="60" spans="1:61" s="35" customFormat="1" ht="12.75">
      <c r="A60" s="55" t="s">
        <v>102</v>
      </c>
      <c r="B60" s="36">
        <v>20</v>
      </c>
      <c r="C60" s="56" t="s">
        <v>162</v>
      </c>
      <c r="D60" s="56">
        <f>+D61+D62</f>
        <v>90990</v>
      </c>
      <c r="E60" s="56">
        <f aca="true" t="shared" si="61" ref="E60:S60">+E61+E62</f>
        <v>0</v>
      </c>
      <c r="F60" s="56">
        <f t="shared" si="61"/>
        <v>0</v>
      </c>
      <c r="G60" s="56">
        <f t="shared" si="61"/>
        <v>90990</v>
      </c>
      <c r="H60" s="56">
        <f t="shared" si="61"/>
        <v>0</v>
      </c>
      <c r="I60" s="56">
        <f t="shared" si="61"/>
        <v>0</v>
      </c>
      <c r="J60" s="56">
        <f t="shared" si="61"/>
        <v>0</v>
      </c>
      <c r="K60" s="56">
        <f t="shared" si="61"/>
        <v>0</v>
      </c>
      <c r="L60" s="56">
        <f t="shared" si="61"/>
        <v>0</v>
      </c>
      <c r="M60" s="56">
        <f t="shared" si="61"/>
        <v>0</v>
      </c>
      <c r="N60" s="56">
        <f t="shared" si="61"/>
        <v>0</v>
      </c>
      <c r="O60" s="56">
        <f t="shared" si="61"/>
        <v>0</v>
      </c>
      <c r="P60" s="56">
        <f t="shared" si="61"/>
        <v>0</v>
      </c>
      <c r="Q60" s="56">
        <f t="shared" si="61"/>
        <v>0</v>
      </c>
      <c r="R60" s="56">
        <f t="shared" si="61"/>
        <v>0</v>
      </c>
      <c r="S60" s="56">
        <f t="shared" si="61"/>
        <v>0</v>
      </c>
      <c r="T60" s="56">
        <f>+T61+T62</f>
        <v>0</v>
      </c>
      <c r="U60" s="56">
        <f aca="true" t="shared" si="62" ref="U60:AF60">+U61+U62</f>
        <v>0</v>
      </c>
      <c r="V60" s="56">
        <f t="shared" si="62"/>
        <v>0</v>
      </c>
      <c r="W60" s="56">
        <f t="shared" si="62"/>
        <v>0</v>
      </c>
      <c r="X60" s="56">
        <f t="shared" si="62"/>
        <v>0</v>
      </c>
      <c r="Y60" s="56">
        <f t="shared" si="62"/>
        <v>0</v>
      </c>
      <c r="Z60" s="56">
        <f t="shared" si="62"/>
        <v>0</v>
      </c>
      <c r="AA60" s="56">
        <f t="shared" si="62"/>
        <v>0</v>
      </c>
      <c r="AB60" s="56">
        <f t="shared" si="62"/>
        <v>0</v>
      </c>
      <c r="AC60" s="56">
        <f t="shared" si="62"/>
        <v>0</v>
      </c>
      <c r="AD60" s="56">
        <f t="shared" si="62"/>
        <v>0</v>
      </c>
      <c r="AE60" s="56">
        <f t="shared" si="62"/>
        <v>0</v>
      </c>
      <c r="AF60" s="56">
        <f t="shared" si="62"/>
        <v>0</v>
      </c>
      <c r="AG60" s="56">
        <f>+AG61+AG62</f>
        <v>0</v>
      </c>
      <c r="AH60" s="56">
        <f aca="true" t="shared" si="63" ref="AH60:AS60">+AH61+AH62</f>
        <v>0</v>
      </c>
      <c r="AI60" s="56">
        <f t="shared" si="63"/>
        <v>0</v>
      </c>
      <c r="AJ60" s="56">
        <f t="shared" si="63"/>
        <v>0</v>
      </c>
      <c r="AK60" s="56">
        <f t="shared" si="63"/>
        <v>0</v>
      </c>
      <c r="AL60" s="56">
        <f t="shared" si="63"/>
        <v>0</v>
      </c>
      <c r="AM60" s="56">
        <f t="shared" si="63"/>
        <v>0</v>
      </c>
      <c r="AN60" s="56">
        <f t="shared" si="63"/>
        <v>0</v>
      </c>
      <c r="AO60" s="56">
        <f t="shared" si="63"/>
        <v>0</v>
      </c>
      <c r="AP60" s="56">
        <f t="shared" si="63"/>
        <v>0</v>
      </c>
      <c r="AQ60" s="56">
        <f t="shared" si="63"/>
        <v>0</v>
      </c>
      <c r="AR60" s="56">
        <f t="shared" si="63"/>
        <v>0</v>
      </c>
      <c r="AS60" s="56">
        <f t="shared" si="63"/>
        <v>0</v>
      </c>
      <c r="AT60" s="56">
        <f>+AT61+AT62</f>
        <v>0</v>
      </c>
      <c r="AU60" s="56">
        <f aca="true" t="shared" si="64" ref="AU60:BF60">+AU61+AU62</f>
        <v>0</v>
      </c>
      <c r="AV60" s="56">
        <f t="shared" si="64"/>
        <v>0</v>
      </c>
      <c r="AW60" s="56">
        <f t="shared" si="64"/>
        <v>0</v>
      </c>
      <c r="AX60" s="56">
        <f t="shared" si="64"/>
        <v>0</v>
      </c>
      <c r="AY60" s="56">
        <f t="shared" si="64"/>
        <v>0</v>
      </c>
      <c r="AZ60" s="56">
        <f t="shared" si="64"/>
        <v>0</v>
      </c>
      <c r="BA60" s="56">
        <f t="shared" si="64"/>
        <v>0</v>
      </c>
      <c r="BB60" s="56">
        <f t="shared" si="64"/>
        <v>0</v>
      </c>
      <c r="BC60" s="56">
        <f t="shared" si="64"/>
        <v>0</v>
      </c>
      <c r="BD60" s="56">
        <f t="shared" si="64"/>
        <v>0</v>
      </c>
      <c r="BE60" s="56">
        <f t="shared" si="64"/>
        <v>0</v>
      </c>
      <c r="BF60" s="56">
        <f t="shared" si="64"/>
        <v>0</v>
      </c>
      <c r="BG60" s="56">
        <f>+BG61+BG62</f>
        <v>0</v>
      </c>
      <c r="BH60" s="38"/>
      <c r="BI60" s="38"/>
    </row>
    <row r="61" spans="1:61" ht="12.75">
      <c r="A61" s="46" t="s">
        <v>103</v>
      </c>
      <c r="B61" s="47" t="s">
        <v>120</v>
      </c>
      <c r="C61" s="48" t="s">
        <v>104</v>
      </c>
      <c r="D61" s="46">
        <f>+'[2]Informe_Fondane'!D61</f>
        <v>23690</v>
      </c>
      <c r="E61" s="46">
        <f>+'[2]Informe_Fondane'!E61</f>
        <v>0</v>
      </c>
      <c r="F61" s="46">
        <f>+'[2]Informe_Fondane'!F61</f>
        <v>0</v>
      </c>
      <c r="G61" s="46">
        <f>+'[2]Informe_Fondane'!G61</f>
        <v>23690</v>
      </c>
      <c r="H61" s="46">
        <f>+'[2]Informe_Fondane'!H61</f>
        <v>0</v>
      </c>
      <c r="I61" s="46">
        <f>+'[2]Informe_Fondane'!I61</f>
        <v>0</v>
      </c>
      <c r="J61" s="46">
        <f>+'[2]Informe_Fondane'!J61</f>
        <v>0</v>
      </c>
      <c r="K61" s="46">
        <f>+'[2]Informe_Fondane'!K61</f>
        <v>0</v>
      </c>
      <c r="L61" s="46">
        <f>+'[2]Informe_Fondane'!L61</f>
        <v>0</v>
      </c>
      <c r="M61" s="46">
        <f>+'[2]Informe_Fondane'!M61</f>
        <v>0</v>
      </c>
      <c r="N61" s="46">
        <f>+'[2]Informe_Fondane'!N61</f>
        <v>0</v>
      </c>
      <c r="O61" s="46">
        <f>+'[2]Informe_Fondane'!O61</f>
        <v>0</v>
      </c>
      <c r="P61" s="46">
        <f>+'[2]Informe_Fondane'!P61</f>
        <v>0</v>
      </c>
      <c r="Q61" s="46">
        <f>+'[2]Informe_Fondane'!Q61</f>
        <v>0</v>
      </c>
      <c r="R61" s="46">
        <f>+'[2]Informe_Fondane'!R61</f>
        <v>0</v>
      </c>
      <c r="S61" s="46">
        <f>+'[2]Informe_Fondane'!S61</f>
        <v>0</v>
      </c>
      <c r="T61" s="49">
        <f>SUM(H61:S61)</f>
        <v>0</v>
      </c>
      <c r="U61" s="46">
        <f>+'[2]Informe_Fondane'!U61</f>
        <v>0</v>
      </c>
      <c r="V61" s="46">
        <f>+'[2]Informe_Fondane'!V61</f>
        <v>0</v>
      </c>
      <c r="W61" s="46">
        <f>+'[2]Informe_Fondane'!W61</f>
        <v>0</v>
      </c>
      <c r="X61" s="46">
        <f>+'[2]Informe_Fondane'!X61</f>
        <v>0</v>
      </c>
      <c r="Y61" s="46">
        <f>+'[2]Informe_Fondane'!Y61</f>
        <v>0</v>
      </c>
      <c r="Z61" s="46">
        <f>+'[2]Informe_Fondane'!Z61</f>
        <v>0</v>
      </c>
      <c r="AA61" s="46">
        <f>+'[2]Informe_Fondane'!AA61</f>
        <v>0</v>
      </c>
      <c r="AB61" s="46">
        <f>+'[2]Informe_Fondane'!AB61</f>
        <v>0</v>
      </c>
      <c r="AC61" s="46">
        <f>+'[2]Informe_Fondane'!AC61</f>
        <v>0</v>
      </c>
      <c r="AD61" s="46">
        <f>+'[2]Informe_Fondane'!AD61</f>
        <v>0</v>
      </c>
      <c r="AE61" s="46">
        <f>+'[2]Informe_Fondane'!AE61</f>
        <v>0</v>
      </c>
      <c r="AF61" s="46">
        <f>+'[2]Informe_Fondane'!AF61</f>
        <v>0</v>
      </c>
      <c r="AG61" s="49">
        <f>SUM(U61:AF61)</f>
        <v>0</v>
      </c>
      <c r="AH61" s="46">
        <f>+'[2]Informe_Fondane'!AH61</f>
        <v>0</v>
      </c>
      <c r="AI61" s="46">
        <f>+'[2]Informe_Fondane'!AI61</f>
        <v>0</v>
      </c>
      <c r="AJ61" s="46">
        <f>+'[2]Informe_Fondane'!AJ61</f>
        <v>0</v>
      </c>
      <c r="AK61" s="46">
        <f>+'[2]Informe_Fondane'!AK61</f>
        <v>0</v>
      </c>
      <c r="AL61" s="46">
        <f>+'[2]Informe_Fondane'!AL61</f>
        <v>0</v>
      </c>
      <c r="AM61" s="46">
        <f>+'[2]Informe_Fondane'!AM61</f>
        <v>0</v>
      </c>
      <c r="AN61" s="46">
        <f>+'[2]Informe_Fondane'!AN61</f>
        <v>0</v>
      </c>
      <c r="AO61" s="46">
        <f>+'[2]Informe_Fondane'!AO61</f>
        <v>0</v>
      </c>
      <c r="AP61" s="46">
        <f>+'[2]Informe_Fondane'!AP61</f>
        <v>0</v>
      </c>
      <c r="AQ61" s="46">
        <f>+'[2]Informe_Fondane'!AQ61</f>
        <v>0</v>
      </c>
      <c r="AR61" s="46">
        <f>+'[2]Informe_Fondane'!AR61</f>
        <v>0</v>
      </c>
      <c r="AS61" s="46">
        <f>+'[2]Informe_Fondane'!AS61</f>
        <v>0</v>
      </c>
      <c r="AT61" s="49"/>
      <c r="AU61" s="46">
        <f>+'[2]Informe_Fondane'!AU61</f>
        <v>0</v>
      </c>
      <c r="AV61" s="46">
        <f>+'[2]Informe_Fondane'!AV61</f>
        <v>0</v>
      </c>
      <c r="AW61" s="46">
        <f>+'[2]Informe_Fondane'!AW61</f>
        <v>0</v>
      </c>
      <c r="AX61" s="46">
        <f>+'[2]Informe_Fondane'!AX61</f>
        <v>0</v>
      </c>
      <c r="AY61" s="46">
        <f>+'[2]Informe_Fondane'!AY61</f>
        <v>0</v>
      </c>
      <c r="AZ61" s="46">
        <f>+'[2]Informe_Fondane'!AZ61</f>
        <v>0</v>
      </c>
      <c r="BA61" s="46">
        <f>+'[2]Informe_Fondane'!BA61</f>
        <v>0</v>
      </c>
      <c r="BB61" s="46">
        <f>+'[2]Informe_Fondane'!BB61</f>
        <v>0</v>
      </c>
      <c r="BC61" s="46">
        <f>+'[2]Informe_Fondane'!BC61</f>
        <v>0</v>
      </c>
      <c r="BD61" s="46">
        <f>+'[2]Informe_Fondane'!BD61</f>
        <v>0</v>
      </c>
      <c r="BE61" s="46">
        <f>+'[2]Informe_Fondane'!BE61</f>
        <v>0</v>
      </c>
      <c r="BF61" s="46">
        <f>+'[2]Informe_Fondane'!BF61</f>
        <v>0</v>
      </c>
      <c r="BG61" s="49">
        <f>SUM(AU61:BF61)</f>
        <v>0</v>
      </c>
      <c r="BH61" s="38"/>
      <c r="BI61" s="38"/>
    </row>
    <row r="62" spans="1:61" ht="12.75">
      <c r="A62" s="52" t="s">
        <v>105</v>
      </c>
      <c r="B62" s="53" t="s">
        <v>120</v>
      </c>
      <c r="C62" s="54" t="s">
        <v>106</v>
      </c>
      <c r="D62" s="52">
        <f>+'[2]Informe_Fondane'!D62</f>
        <v>67300</v>
      </c>
      <c r="E62" s="52">
        <f>+'[2]Informe_Fondane'!E62</f>
        <v>0</v>
      </c>
      <c r="F62" s="52">
        <f>+'[2]Informe_Fondane'!F62</f>
        <v>0</v>
      </c>
      <c r="G62" s="52">
        <f>+'[2]Informe_Fondane'!G62</f>
        <v>67300</v>
      </c>
      <c r="H62" s="52">
        <f>+'[2]Informe_Fondane'!H62</f>
        <v>0</v>
      </c>
      <c r="I62" s="52">
        <f>+'[2]Informe_Fondane'!I62</f>
        <v>0</v>
      </c>
      <c r="J62" s="52">
        <f>+'[2]Informe_Fondane'!J62</f>
        <v>0</v>
      </c>
      <c r="K62" s="52">
        <f>+'[2]Informe_Fondane'!K62</f>
        <v>0</v>
      </c>
      <c r="L62" s="52">
        <f>+'[2]Informe_Fondane'!L62</f>
        <v>0</v>
      </c>
      <c r="M62" s="52">
        <f>+'[2]Informe_Fondane'!M62</f>
        <v>0</v>
      </c>
      <c r="N62" s="52">
        <f>+'[2]Informe_Fondane'!N62</f>
        <v>0</v>
      </c>
      <c r="O62" s="52">
        <f>+'[2]Informe_Fondane'!O62</f>
        <v>0</v>
      </c>
      <c r="P62" s="52">
        <f>+'[2]Informe_Fondane'!P62</f>
        <v>0</v>
      </c>
      <c r="Q62" s="52">
        <f>+'[2]Informe_Fondane'!Q62</f>
        <v>0</v>
      </c>
      <c r="R62" s="52">
        <f>+'[2]Informe_Fondane'!R62</f>
        <v>0</v>
      </c>
      <c r="S62" s="52">
        <f>+'[2]Informe_Fondane'!S62</f>
        <v>0</v>
      </c>
      <c r="T62" s="49">
        <f>SUM(H62:S62)</f>
        <v>0</v>
      </c>
      <c r="U62" s="52">
        <f>+'[2]Informe_Fondane'!U62</f>
        <v>0</v>
      </c>
      <c r="V62" s="52">
        <f>+'[2]Informe_Fondane'!V62</f>
        <v>0</v>
      </c>
      <c r="W62" s="52">
        <f>+'[2]Informe_Fondane'!W62</f>
        <v>0</v>
      </c>
      <c r="X62" s="52">
        <f>+'[2]Informe_Fondane'!X62</f>
        <v>0</v>
      </c>
      <c r="Y62" s="52">
        <f>+'[2]Informe_Fondane'!Y62</f>
        <v>0</v>
      </c>
      <c r="Z62" s="52">
        <f>+'[2]Informe_Fondane'!Z62</f>
        <v>0</v>
      </c>
      <c r="AA62" s="52">
        <f>+'[2]Informe_Fondane'!AA62</f>
        <v>0</v>
      </c>
      <c r="AB62" s="52">
        <f>+'[2]Informe_Fondane'!AB62</f>
        <v>0</v>
      </c>
      <c r="AC62" s="52">
        <f>+'[2]Informe_Fondane'!AC62</f>
        <v>0</v>
      </c>
      <c r="AD62" s="52">
        <f>+'[2]Informe_Fondane'!AD62</f>
        <v>0</v>
      </c>
      <c r="AE62" s="52">
        <f>+'[2]Informe_Fondane'!AE62</f>
        <v>0</v>
      </c>
      <c r="AF62" s="52">
        <f>+'[2]Informe_Fondane'!AF62</f>
        <v>0</v>
      </c>
      <c r="AG62" s="49">
        <f>SUM(U62:AF62)</f>
        <v>0</v>
      </c>
      <c r="AH62" s="52">
        <f>+'[2]Informe_Fondane'!AH62</f>
        <v>0</v>
      </c>
      <c r="AI62" s="52">
        <f>+'[2]Informe_Fondane'!AI62</f>
        <v>0</v>
      </c>
      <c r="AJ62" s="52">
        <f>+'[2]Informe_Fondane'!AJ62</f>
        <v>0</v>
      </c>
      <c r="AK62" s="52">
        <f>+'[2]Informe_Fondane'!AK62</f>
        <v>0</v>
      </c>
      <c r="AL62" s="52">
        <f>+'[2]Informe_Fondane'!AL62</f>
        <v>0</v>
      </c>
      <c r="AM62" s="52">
        <f>+'[2]Informe_Fondane'!AM62</f>
        <v>0</v>
      </c>
      <c r="AN62" s="52">
        <f>+'[2]Informe_Fondane'!AN62</f>
        <v>0</v>
      </c>
      <c r="AO62" s="52">
        <f>+'[2]Informe_Fondane'!AO62</f>
        <v>0</v>
      </c>
      <c r="AP62" s="52">
        <f>+'[2]Informe_Fondane'!AP62</f>
        <v>0</v>
      </c>
      <c r="AQ62" s="52">
        <f>+'[2]Informe_Fondane'!AQ62</f>
        <v>0</v>
      </c>
      <c r="AR62" s="52">
        <f>+'[2]Informe_Fondane'!AR62</f>
        <v>0</v>
      </c>
      <c r="AS62" s="52">
        <f>+'[2]Informe_Fondane'!AS62</f>
        <v>0</v>
      </c>
      <c r="AT62" s="49"/>
      <c r="AU62" s="52">
        <f>+'[2]Informe_Fondane'!AU62</f>
        <v>0</v>
      </c>
      <c r="AV62" s="52">
        <f>+'[2]Informe_Fondane'!AV62</f>
        <v>0</v>
      </c>
      <c r="AW62" s="52">
        <f>+'[2]Informe_Fondane'!AW62</f>
        <v>0</v>
      </c>
      <c r="AX62" s="52">
        <f>+'[2]Informe_Fondane'!AX62</f>
        <v>0</v>
      </c>
      <c r="AY62" s="52">
        <f>+'[2]Informe_Fondane'!AY62</f>
        <v>0</v>
      </c>
      <c r="AZ62" s="52">
        <f>+'[2]Informe_Fondane'!AZ62</f>
        <v>0</v>
      </c>
      <c r="BA62" s="52">
        <f>+'[2]Informe_Fondane'!BA62</f>
        <v>0</v>
      </c>
      <c r="BB62" s="52">
        <f>+'[2]Informe_Fondane'!BB62</f>
        <v>0</v>
      </c>
      <c r="BC62" s="52">
        <f>+'[2]Informe_Fondane'!BC62</f>
        <v>0</v>
      </c>
      <c r="BD62" s="52">
        <f>+'[2]Informe_Fondane'!BD62</f>
        <v>0</v>
      </c>
      <c r="BE62" s="52">
        <f>+'[2]Informe_Fondane'!BE62</f>
        <v>0</v>
      </c>
      <c r="BF62" s="52">
        <f>+'[2]Informe_Fondane'!BF62</f>
        <v>0</v>
      </c>
      <c r="BG62" s="49">
        <f>SUM(AU62:BF62)</f>
        <v>0</v>
      </c>
      <c r="BH62" s="38"/>
      <c r="BI62" s="38"/>
    </row>
    <row r="63" spans="1:61" s="35" customFormat="1" ht="12.75">
      <c r="A63" s="55" t="s">
        <v>189</v>
      </c>
      <c r="B63" s="36"/>
      <c r="C63" s="56" t="s">
        <v>20</v>
      </c>
      <c r="D63" s="56">
        <f>+D64</f>
        <v>7281000</v>
      </c>
      <c r="E63" s="56">
        <f aca="true" t="shared" si="65" ref="E63:S63">+E64</f>
        <v>0</v>
      </c>
      <c r="F63" s="56">
        <f t="shared" si="65"/>
        <v>0</v>
      </c>
      <c r="G63" s="56">
        <f t="shared" si="65"/>
        <v>7281000</v>
      </c>
      <c r="H63" s="56">
        <f t="shared" si="65"/>
        <v>540725.692</v>
      </c>
      <c r="I63" s="56">
        <f t="shared" si="65"/>
        <v>674505.605</v>
      </c>
      <c r="J63" s="56">
        <f t="shared" si="65"/>
        <v>109591.978</v>
      </c>
      <c r="K63" s="56">
        <f t="shared" si="65"/>
        <v>235957.649</v>
      </c>
      <c r="L63" s="56">
        <f t="shared" si="65"/>
        <v>0</v>
      </c>
      <c r="M63" s="56">
        <f t="shared" si="65"/>
        <v>0</v>
      </c>
      <c r="N63" s="56">
        <f t="shared" si="65"/>
        <v>0</v>
      </c>
      <c r="O63" s="56">
        <f t="shared" si="65"/>
        <v>0</v>
      </c>
      <c r="P63" s="56">
        <f t="shared" si="65"/>
        <v>0</v>
      </c>
      <c r="Q63" s="56">
        <f t="shared" si="65"/>
        <v>0</v>
      </c>
      <c r="R63" s="56">
        <f t="shared" si="65"/>
        <v>0</v>
      </c>
      <c r="S63" s="56">
        <f t="shared" si="65"/>
        <v>0</v>
      </c>
      <c r="T63" s="56">
        <f aca="true" t="shared" si="66" ref="T63:BG63">+T64</f>
        <v>1560780.9239999999</v>
      </c>
      <c r="U63" s="56">
        <f t="shared" si="66"/>
        <v>421956.927</v>
      </c>
      <c r="V63" s="56">
        <f t="shared" si="66"/>
        <v>576509.625</v>
      </c>
      <c r="W63" s="56">
        <f t="shared" si="66"/>
        <v>257808.67296</v>
      </c>
      <c r="X63" s="56">
        <f t="shared" si="66"/>
        <v>205847.19934</v>
      </c>
      <c r="Y63" s="56">
        <f t="shared" si="66"/>
        <v>0</v>
      </c>
      <c r="Z63" s="56">
        <f t="shared" si="66"/>
        <v>0</v>
      </c>
      <c r="AA63" s="56">
        <f t="shared" si="66"/>
        <v>0</v>
      </c>
      <c r="AB63" s="56">
        <f t="shared" si="66"/>
        <v>0</v>
      </c>
      <c r="AC63" s="56">
        <f t="shared" si="66"/>
        <v>0</v>
      </c>
      <c r="AD63" s="56">
        <f t="shared" si="66"/>
        <v>0</v>
      </c>
      <c r="AE63" s="56">
        <f t="shared" si="66"/>
        <v>0</v>
      </c>
      <c r="AF63" s="56">
        <f t="shared" si="66"/>
        <v>0</v>
      </c>
      <c r="AG63" s="56">
        <f t="shared" si="66"/>
        <v>1462122.4243</v>
      </c>
      <c r="AH63" s="56">
        <f t="shared" si="66"/>
        <v>0</v>
      </c>
      <c r="AI63" s="56">
        <f t="shared" si="66"/>
        <v>287497.447</v>
      </c>
      <c r="AJ63" s="56">
        <f t="shared" si="66"/>
        <v>236929.60496</v>
      </c>
      <c r="AK63" s="56">
        <f t="shared" si="66"/>
        <v>135897.59249</v>
      </c>
      <c r="AL63" s="56">
        <f t="shared" si="66"/>
        <v>0</v>
      </c>
      <c r="AM63" s="56">
        <f t="shared" si="66"/>
        <v>0</v>
      </c>
      <c r="AN63" s="56">
        <f t="shared" si="66"/>
        <v>0</v>
      </c>
      <c r="AO63" s="56">
        <f t="shared" si="66"/>
        <v>0</v>
      </c>
      <c r="AP63" s="56">
        <f t="shared" si="66"/>
        <v>0</v>
      </c>
      <c r="AQ63" s="56">
        <f t="shared" si="66"/>
        <v>0</v>
      </c>
      <c r="AR63" s="56">
        <f t="shared" si="66"/>
        <v>0</v>
      </c>
      <c r="AS63" s="56">
        <f t="shared" si="66"/>
        <v>0</v>
      </c>
      <c r="AT63" s="56">
        <f t="shared" si="66"/>
        <v>660324.64445</v>
      </c>
      <c r="AU63" s="56">
        <f t="shared" si="66"/>
        <v>0</v>
      </c>
      <c r="AV63" s="56">
        <f t="shared" si="66"/>
        <v>287497.447</v>
      </c>
      <c r="AW63" s="56">
        <f t="shared" si="66"/>
        <v>236929.60496</v>
      </c>
      <c r="AX63" s="56">
        <f t="shared" si="66"/>
        <v>135412.69559000002</v>
      </c>
      <c r="AY63" s="56">
        <f t="shared" si="66"/>
        <v>0</v>
      </c>
      <c r="AZ63" s="56">
        <f t="shared" si="66"/>
        <v>0</v>
      </c>
      <c r="BA63" s="56">
        <f t="shared" si="66"/>
        <v>0</v>
      </c>
      <c r="BB63" s="56">
        <f t="shared" si="66"/>
        <v>0</v>
      </c>
      <c r="BC63" s="56">
        <f t="shared" si="66"/>
        <v>0</v>
      </c>
      <c r="BD63" s="56">
        <f t="shared" si="66"/>
        <v>0</v>
      </c>
      <c r="BE63" s="56">
        <f t="shared" si="66"/>
        <v>0</v>
      </c>
      <c r="BF63" s="56">
        <f t="shared" si="66"/>
        <v>0</v>
      </c>
      <c r="BG63" s="56">
        <f t="shared" si="66"/>
        <v>659839.74755</v>
      </c>
      <c r="BH63" s="38"/>
      <c r="BI63" s="38"/>
    </row>
    <row r="64" spans="1:61" ht="23.25" customHeight="1">
      <c r="A64" s="46" t="s">
        <v>163</v>
      </c>
      <c r="B64" s="47" t="s">
        <v>120</v>
      </c>
      <c r="C64" s="48" t="s">
        <v>164</v>
      </c>
      <c r="D64" s="46">
        <f>+'[2]Informe_Fondane'!D64</f>
        <v>7281000</v>
      </c>
      <c r="E64" s="46">
        <f>+'[2]Informe_Fondane'!E64</f>
        <v>0</v>
      </c>
      <c r="F64" s="46">
        <f>+'[2]Informe_Fondane'!F64</f>
        <v>0</v>
      </c>
      <c r="G64" s="46">
        <f>+'[2]Informe_Fondane'!G64</f>
        <v>7281000</v>
      </c>
      <c r="H64" s="46">
        <f>+'[2]Informe_Fondane'!H64</f>
        <v>540725.692</v>
      </c>
      <c r="I64" s="46">
        <f>+'[2]Informe_Fondane'!I64</f>
        <v>674505.605</v>
      </c>
      <c r="J64" s="46">
        <f>+'[2]Informe_Fondane'!J64</f>
        <v>109591.978</v>
      </c>
      <c r="K64" s="46">
        <f>+'[2]Informe_Fondane'!K64</f>
        <v>235957.649</v>
      </c>
      <c r="L64" s="46">
        <f>+'[2]Informe_Fondane'!L64</f>
        <v>0</v>
      </c>
      <c r="M64" s="46">
        <f>+'[2]Informe_Fondane'!M64</f>
        <v>0</v>
      </c>
      <c r="N64" s="46">
        <f>+'[2]Informe_Fondane'!N64</f>
        <v>0</v>
      </c>
      <c r="O64" s="46">
        <f>+'[2]Informe_Fondane'!O64</f>
        <v>0</v>
      </c>
      <c r="P64" s="46">
        <f>+'[2]Informe_Fondane'!P64</f>
        <v>0</v>
      </c>
      <c r="Q64" s="46">
        <f>+'[2]Informe_Fondane'!Q64</f>
        <v>0</v>
      </c>
      <c r="R64" s="46">
        <f>+'[2]Informe_Fondane'!R64</f>
        <v>0</v>
      </c>
      <c r="S64" s="46">
        <f>+'[2]Informe_Fondane'!S64</f>
        <v>0</v>
      </c>
      <c r="T64" s="46">
        <f>SUM(H64:S64)</f>
        <v>1560780.9239999999</v>
      </c>
      <c r="U64" s="46">
        <f>+'[2]Informe_Fondane'!U64</f>
        <v>421956.927</v>
      </c>
      <c r="V64" s="46">
        <f>+'[2]Informe_Fondane'!V64</f>
        <v>576509.625</v>
      </c>
      <c r="W64" s="46">
        <f>+'[2]Informe_Fondane'!W64</f>
        <v>257808.67296</v>
      </c>
      <c r="X64" s="46">
        <f>+'[2]Informe_Fondane'!X64</f>
        <v>205847.19934</v>
      </c>
      <c r="Y64" s="46">
        <f>+'[2]Informe_Fondane'!Y64</f>
        <v>0</v>
      </c>
      <c r="Z64" s="46">
        <f>+'[2]Informe_Fondane'!Z64</f>
        <v>0</v>
      </c>
      <c r="AA64" s="46">
        <f>+'[2]Informe_Fondane'!AA64</f>
        <v>0</v>
      </c>
      <c r="AB64" s="46">
        <f>+'[2]Informe_Fondane'!AB64</f>
        <v>0</v>
      </c>
      <c r="AC64" s="46">
        <f>+'[2]Informe_Fondane'!AC64</f>
        <v>0</v>
      </c>
      <c r="AD64" s="46">
        <f>+'[2]Informe_Fondane'!AD64</f>
        <v>0</v>
      </c>
      <c r="AE64" s="46">
        <f>+'[2]Informe_Fondane'!AE64</f>
        <v>0</v>
      </c>
      <c r="AF64" s="46">
        <f>+'[2]Informe_Fondane'!AF64</f>
        <v>0</v>
      </c>
      <c r="AG64" s="46">
        <f>SUM(U64:AF64)</f>
        <v>1462122.4243</v>
      </c>
      <c r="AH64" s="46">
        <f>+'[2]Informe_Fondane'!AH64</f>
        <v>0</v>
      </c>
      <c r="AI64" s="46">
        <f>+'[2]Informe_Fondane'!AI64</f>
        <v>287497.447</v>
      </c>
      <c r="AJ64" s="46">
        <f>+'[2]Informe_Fondane'!AJ64</f>
        <v>236929.60496</v>
      </c>
      <c r="AK64" s="46">
        <f>+'[2]Informe_Fondane'!AK64</f>
        <v>135897.59249</v>
      </c>
      <c r="AL64" s="46">
        <f>+'[2]Informe_Fondane'!AL64</f>
        <v>0</v>
      </c>
      <c r="AM64" s="46">
        <f>+'[2]Informe_Fondane'!AM64</f>
        <v>0</v>
      </c>
      <c r="AN64" s="46">
        <f>+'[2]Informe_Fondane'!AN64</f>
        <v>0</v>
      </c>
      <c r="AO64" s="46">
        <f>+'[2]Informe_Fondane'!AO64</f>
        <v>0</v>
      </c>
      <c r="AP64" s="46">
        <f>+'[2]Informe_Fondane'!AP64</f>
        <v>0</v>
      </c>
      <c r="AQ64" s="46">
        <f>+'[2]Informe_Fondane'!AQ64</f>
        <v>0</v>
      </c>
      <c r="AR64" s="46">
        <f>+'[2]Informe_Fondane'!AR64</f>
        <v>0</v>
      </c>
      <c r="AS64" s="46">
        <f>+'[2]Informe_Fondane'!AS64</f>
        <v>0</v>
      </c>
      <c r="AT64" s="46">
        <f>SUM(AH64:AS64)</f>
        <v>660324.64445</v>
      </c>
      <c r="AU64" s="46">
        <f>+'[2]Informe_Fondane'!AU64</f>
        <v>0</v>
      </c>
      <c r="AV64" s="46">
        <f>+'[2]Informe_Fondane'!AV64</f>
        <v>287497.447</v>
      </c>
      <c r="AW64" s="46">
        <f>+'[2]Informe_Fondane'!AW64</f>
        <v>236929.60496</v>
      </c>
      <c r="AX64" s="46">
        <f>+'[2]Informe_Fondane'!AX64</f>
        <v>135412.69559000002</v>
      </c>
      <c r="AY64" s="46">
        <f>+'[2]Informe_Fondane'!AY64</f>
        <v>0</v>
      </c>
      <c r="AZ64" s="46">
        <f>+'[2]Informe_Fondane'!AZ64</f>
        <v>0</v>
      </c>
      <c r="BA64" s="46">
        <f>+'[2]Informe_Fondane'!BA64</f>
        <v>0</v>
      </c>
      <c r="BB64" s="46">
        <f>+'[2]Informe_Fondane'!BB64</f>
        <v>0</v>
      </c>
      <c r="BC64" s="46">
        <f>+'[2]Informe_Fondane'!BC64</f>
        <v>0</v>
      </c>
      <c r="BD64" s="46">
        <f>+'[2]Informe_Fondane'!BD64</f>
        <v>0</v>
      </c>
      <c r="BE64" s="46">
        <f>+'[2]Informe_Fondane'!BE64</f>
        <v>0</v>
      </c>
      <c r="BF64" s="46">
        <f>+'[2]Informe_Fondane'!BF64</f>
        <v>0</v>
      </c>
      <c r="BG64" s="46">
        <f>SUM(AU64:BF64)</f>
        <v>659839.74755</v>
      </c>
      <c r="BH64" s="38"/>
      <c r="BI64" s="38"/>
    </row>
    <row r="65" spans="1:61" s="35" customFormat="1" ht="12.75">
      <c r="A65" s="80" t="s">
        <v>107</v>
      </c>
      <c r="B65" s="80"/>
      <c r="C65" s="80"/>
      <c r="D65" s="56">
        <f>D63+D9</f>
        <v>8212271.03</v>
      </c>
      <c r="E65" s="56">
        <f aca="true" t="shared" si="67" ref="E65:S65">E63+E9</f>
        <v>121664.29509999999</v>
      </c>
      <c r="F65" s="56">
        <f t="shared" si="67"/>
        <v>121664.31509999999</v>
      </c>
      <c r="G65" s="56">
        <f t="shared" si="67"/>
        <v>8212271.03</v>
      </c>
      <c r="H65" s="56">
        <f t="shared" si="67"/>
        <v>851770.0139400001</v>
      </c>
      <c r="I65" s="56">
        <f t="shared" si="67"/>
        <v>820057.3822999999</v>
      </c>
      <c r="J65" s="56">
        <f t="shared" si="67"/>
        <v>379730.49482</v>
      </c>
      <c r="K65" s="56">
        <f t="shared" si="67"/>
        <v>270171.94783</v>
      </c>
      <c r="L65" s="56">
        <f t="shared" si="67"/>
        <v>0</v>
      </c>
      <c r="M65" s="56">
        <f t="shared" si="67"/>
        <v>0</v>
      </c>
      <c r="N65" s="56">
        <f t="shared" si="67"/>
        <v>0</v>
      </c>
      <c r="O65" s="56">
        <f t="shared" si="67"/>
        <v>0</v>
      </c>
      <c r="P65" s="56">
        <f t="shared" si="67"/>
        <v>0</v>
      </c>
      <c r="Q65" s="56">
        <f t="shared" si="67"/>
        <v>0</v>
      </c>
      <c r="R65" s="56">
        <f t="shared" si="67"/>
        <v>0</v>
      </c>
      <c r="S65" s="56">
        <f t="shared" si="67"/>
        <v>0</v>
      </c>
      <c r="T65" s="56">
        <f>T63+T9</f>
        <v>2321729.83889</v>
      </c>
      <c r="U65" s="56">
        <f aca="true" t="shared" si="68" ref="U65:AF65">U63+U9</f>
        <v>451968.48249</v>
      </c>
      <c r="V65" s="56">
        <f t="shared" si="68"/>
        <v>929725.79178</v>
      </c>
      <c r="W65" s="56">
        <f t="shared" si="68"/>
        <v>563428.13848</v>
      </c>
      <c r="X65" s="56">
        <f t="shared" si="68"/>
        <v>259435.35129999998</v>
      </c>
      <c r="Y65" s="56">
        <f t="shared" si="68"/>
        <v>0</v>
      </c>
      <c r="Z65" s="56">
        <f t="shared" si="68"/>
        <v>0</v>
      </c>
      <c r="AA65" s="56">
        <f t="shared" si="68"/>
        <v>0</v>
      </c>
      <c r="AB65" s="56">
        <f t="shared" si="68"/>
        <v>0</v>
      </c>
      <c r="AC65" s="56">
        <f t="shared" si="68"/>
        <v>0</v>
      </c>
      <c r="AD65" s="56">
        <f t="shared" si="68"/>
        <v>0</v>
      </c>
      <c r="AE65" s="56">
        <f t="shared" si="68"/>
        <v>0</v>
      </c>
      <c r="AF65" s="56">
        <f t="shared" si="68"/>
        <v>0</v>
      </c>
      <c r="AG65" s="56">
        <f>AG63+AG9</f>
        <v>2204557.76405</v>
      </c>
      <c r="AH65" s="56">
        <f aca="true" t="shared" si="69" ref="AH65:AS65">AH63+AH9</f>
        <v>5513.111440000001</v>
      </c>
      <c r="AI65" s="56">
        <f t="shared" si="69"/>
        <v>317942.63295</v>
      </c>
      <c r="AJ65" s="56">
        <f t="shared" si="69"/>
        <v>348313.2708</v>
      </c>
      <c r="AK65" s="56">
        <f t="shared" si="69"/>
        <v>197972.49138000002</v>
      </c>
      <c r="AL65" s="56">
        <f t="shared" si="69"/>
        <v>0</v>
      </c>
      <c r="AM65" s="56">
        <f t="shared" si="69"/>
        <v>0</v>
      </c>
      <c r="AN65" s="56">
        <f t="shared" si="69"/>
        <v>0</v>
      </c>
      <c r="AO65" s="56">
        <f t="shared" si="69"/>
        <v>0</v>
      </c>
      <c r="AP65" s="56">
        <f t="shared" si="69"/>
        <v>0</v>
      </c>
      <c r="AQ65" s="56">
        <f t="shared" si="69"/>
        <v>0</v>
      </c>
      <c r="AR65" s="56">
        <f t="shared" si="69"/>
        <v>0</v>
      </c>
      <c r="AS65" s="56">
        <f t="shared" si="69"/>
        <v>0</v>
      </c>
      <c r="AT65" s="56">
        <f>AT63+AT9</f>
        <v>869741.50657</v>
      </c>
      <c r="AU65" s="56">
        <f aca="true" t="shared" si="70" ref="AU65:BF65">AU63+AU9</f>
        <v>5513.111440000001</v>
      </c>
      <c r="AV65" s="56">
        <f t="shared" si="70"/>
        <v>317942.63295</v>
      </c>
      <c r="AW65" s="56">
        <f t="shared" si="70"/>
        <v>348313.2708</v>
      </c>
      <c r="AX65" s="56">
        <f t="shared" si="70"/>
        <v>197487.59448000003</v>
      </c>
      <c r="AY65" s="56">
        <f t="shared" si="70"/>
        <v>0</v>
      </c>
      <c r="AZ65" s="56">
        <f t="shared" si="70"/>
        <v>0</v>
      </c>
      <c r="BA65" s="56">
        <f t="shared" si="70"/>
        <v>0</v>
      </c>
      <c r="BB65" s="56">
        <f t="shared" si="70"/>
        <v>0</v>
      </c>
      <c r="BC65" s="56">
        <f t="shared" si="70"/>
        <v>0</v>
      </c>
      <c r="BD65" s="56">
        <f t="shared" si="70"/>
        <v>0</v>
      </c>
      <c r="BE65" s="56">
        <f t="shared" si="70"/>
        <v>0</v>
      </c>
      <c r="BF65" s="56">
        <f t="shared" si="70"/>
        <v>0</v>
      </c>
      <c r="BG65" s="56">
        <f>BG63+BG9</f>
        <v>869256.6096699999</v>
      </c>
      <c r="BH65" s="38"/>
      <c r="BI65" s="38"/>
    </row>
    <row r="66" spans="1:59" s="35" customFormat="1" ht="12.75">
      <c r="A66" s="57"/>
      <c r="B66" s="57"/>
      <c r="C66" s="57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</row>
    <row r="67" spans="1:47" ht="12.75">
      <c r="A67" s="45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</row>
    <row r="68" spans="4:59" ht="12.75"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</row>
    <row r="69" spans="4:64" ht="12.75">
      <c r="D69" s="60"/>
      <c r="E69" s="60"/>
      <c r="F69" s="60"/>
      <c r="G69" s="60"/>
      <c r="H69" s="60">
        <f>'[1]Ene_SIIF'!T52</f>
        <v>0</v>
      </c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59"/>
    </row>
    <row r="70" spans="3:63" ht="12.75">
      <c r="C70" s="32" t="s">
        <v>175</v>
      </c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</row>
    <row r="71" spans="3:47" ht="12.75">
      <c r="C71" s="32" t="s">
        <v>176</v>
      </c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</row>
    <row r="72" spans="4:47" ht="12.75"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</row>
    <row r="73" spans="4:47" ht="12.75"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</row>
    <row r="74" spans="4:47" ht="12.75"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</row>
    <row r="75" spans="4:47" ht="12.75"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</row>
    <row r="76" spans="4:47" ht="12.75"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</row>
    <row r="77" spans="4:47" ht="12.75"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</row>
    <row r="78" spans="4:47" ht="12.75"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</row>
    <row r="79" spans="4:47" ht="12.75"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</row>
    <row r="80" spans="4:47" ht="12.75"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</row>
    <row r="81" spans="4:47" ht="12.75"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</row>
    <row r="82" spans="4:47" ht="12.75"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</row>
    <row r="83" spans="4:47" ht="12.75"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</row>
    <row r="84" spans="4:47" ht="12.75"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</row>
    <row r="85" spans="4:47" ht="12.75"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</row>
    <row r="86" spans="4:47" ht="12.75"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</row>
    <row r="87" spans="4:47" ht="12.75"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</row>
    <row r="88" spans="4:47" ht="12.75"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</row>
    <row r="89" spans="4:47" ht="12.75"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</row>
    <row r="90" spans="4:47" ht="12.75"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</row>
    <row r="91" spans="4:47" ht="12.75"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</row>
    <row r="92" spans="4:47" ht="12.75"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</row>
  </sheetData>
  <sheetProtection/>
  <mergeCells count="6">
    <mergeCell ref="A1:BG1"/>
    <mergeCell ref="A2:BG2"/>
    <mergeCell ref="A3:BG3"/>
    <mergeCell ref="A4:BG4"/>
    <mergeCell ref="A5:BG5"/>
    <mergeCell ref="A65:C6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3"/>
  <sheetViews>
    <sheetView showGridLines="0" showZeros="0" zoomScalePageLayoutView="0" workbookViewId="0" topLeftCell="A1">
      <pane xSplit="3" ySplit="8" topLeftCell="D35" activePane="bottomRight" state="frozen"/>
      <selection pane="topLeft" activeCell="A8" sqref="A8"/>
      <selection pane="topRight" activeCell="D8" sqref="D8"/>
      <selection pane="bottomLeft" activeCell="A9" sqref="A9"/>
      <selection pane="bottomRight" activeCell="D32" sqref="D32"/>
    </sheetView>
  </sheetViews>
  <sheetFormatPr defaultColWidth="11.00390625" defaultRowHeight="15"/>
  <cols>
    <col min="1" max="1" width="13.7109375" style="7" customWidth="1"/>
    <col min="2" max="2" width="4.28125" style="7" customWidth="1"/>
    <col min="3" max="3" width="58.28125" style="7" customWidth="1"/>
    <col min="4" max="4" width="11.8515625" style="18" customWidth="1"/>
    <col min="5" max="5" width="11.00390625" style="18" hidden="1" customWidth="1"/>
    <col min="6" max="7" width="11.00390625" style="7" hidden="1" customWidth="1"/>
    <col min="8" max="8" width="11.00390625" style="7" customWidth="1"/>
    <col min="9" max="16" width="11.00390625" style="7" hidden="1" customWidth="1"/>
    <col min="17" max="17" width="11.00390625" style="7" customWidth="1"/>
    <col min="18" max="214" width="11.421875" style="7" customWidth="1"/>
    <col min="215" max="215" width="13.7109375" style="7" customWidth="1"/>
    <col min="216" max="216" width="4.28125" style="7" customWidth="1"/>
    <col min="217" max="217" width="56.140625" style="7" bestFit="1" customWidth="1"/>
    <col min="218" max="221" width="11.8515625" style="7" customWidth="1"/>
    <col min="222" max="16384" width="11.00390625" style="7" customWidth="1"/>
  </cols>
  <sheetData>
    <row r="1" spans="1:17" ht="18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15.75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 ht="12.75">
      <c r="A3" s="84" t="s">
        <v>165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17" ht="12.75">
      <c r="A4" s="84" t="s">
        <v>190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17" ht="20.25">
      <c r="A5" s="85" t="s">
        <v>112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spans="1:17" ht="12.75">
      <c r="A6" s="2" t="s">
        <v>113</v>
      </c>
      <c r="E6" s="1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20" t="s">
        <v>194</v>
      </c>
    </row>
    <row r="7" spans="1:17" ht="12.75">
      <c r="A7" s="2" t="s">
        <v>3</v>
      </c>
      <c r="E7" s="2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20" t="s">
        <v>4</v>
      </c>
    </row>
    <row r="8" spans="1:17" s="1" customFormat="1" ht="22.5">
      <c r="A8" s="4" t="s">
        <v>5</v>
      </c>
      <c r="B8" s="4" t="s">
        <v>114</v>
      </c>
      <c r="C8" s="4" t="s">
        <v>6</v>
      </c>
      <c r="D8" s="5" t="s">
        <v>166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5" t="s">
        <v>16</v>
      </c>
      <c r="O8" s="5" t="s">
        <v>17</v>
      </c>
      <c r="P8" s="5" t="s">
        <v>18</v>
      </c>
      <c r="Q8" s="5" t="s">
        <v>19</v>
      </c>
    </row>
    <row r="9" spans="1:17" ht="12.75">
      <c r="A9" s="15" t="s">
        <v>187</v>
      </c>
      <c r="B9" s="22"/>
      <c r="C9" s="15" t="s">
        <v>191</v>
      </c>
      <c r="D9" s="6">
        <f>+D10</f>
        <v>107062.4456</v>
      </c>
      <c r="E9" s="6">
        <f aca="true" t="shared" si="0" ref="E9:Q9">+E10</f>
        <v>107062.4456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6">
        <f t="shared" si="0"/>
        <v>0</v>
      </c>
      <c r="Q9" s="6">
        <f t="shared" si="0"/>
        <v>107062.4456</v>
      </c>
    </row>
    <row r="10" spans="1:17" s="10" customFormat="1" ht="12.75">
      <c r="A10" s="24" t="s">
        <v>188</v>
      </c>
      <c r="B10" s="23"/>
      <c r="C10" s="24" t="s">
        <v>116</v>
      </c>
      <c r="D10" s="25">
        <f>+D11+D13+D31</f>
        <v>107062.4456</v>
      </c>
      <c r="E10" s="25">
        <f>+E11+E13+E31</f>
        <v>107062.4456</v>
      </c>
      <c r="F10" s="25">
        <f>+F11+F13+F31</f>
        <v>0</v>
      </c>
      <c r="G10" s="25">
        <f aca="true" t="shared" si="1" ref="G10:Q10">+G11+G13+G31</f>
        <v>0</v>
      </c>
      <c r="H10" s="25">
        <f t="shared" si="1"/>
        <v>0</v>
      </c>
      <c r="I10" s="25">
        <f t="shared" si="1"/>
        <v>0</v>
      </c>
      <c r="J10" s="25">
        <f t="shared" si="1"/>
        <v>0</v>
      </c>
      <c r="K10" s="25">
        <f t="shared" si="1"/>
        <v>0</v>
      </c>
      <c r="L10" s="25">
        <f t="shared" si="1"/>
        <v>0</v>
      </c>
      <c r="M10" s="25">
        <f t="shared" si="1"/>
        <v>0</v>
      </c>
      <c r="N10" s="25">
        <f t="shared" si="1"/>
        <v>0</v>
      </c>
      <c r="O10" s="25">
        <f t="shared" si="1"/>
        <v>0</v>
      </c>
      <c r="P10" s="25">
        <f t="shared" si="1"/>
        <v>0</v>
      </c>
      <c r="Q10" s="25">
        <f t="shared" si="1"/>
        <v>107062.4456</v>
      </c>
    </row>
    <row r="11" spans="1:17" s="3" customFormat="1" ht="11.25" hidden="1">
      <c r="A11" s="26" t="s">
        <v>117</v>
      </c>
      <c r="B11" s="14">
        <v>20</v>
      </c>
      <c r="C11" s="26" t="s">
        <v>118</v>
      </c>
      <c r="D11" s="27">
        <f>SUM(D12:D12)</f>
        <v>0</v>
      </c>
      <c r="E11" s="27">
        <f aca="true" t="shared" si="2" ref="E11:Q11">SUM(E12:E12)</f>
        <v>0</v>
      </c>
      <c r="F11" s="27">
        <f t="shared" si="2"/>
        <v>0</v>
      </c>
      <c r="G11" s="27">
        <f t="shared" si="2"/>
        <v>0</v>
      </c>
      <c r="H11" s="27">
        <f t="shared" si="2"/>
        <v>0</v>
      </c>
      <c r="I11" s="27">
        <f t="shared" si="2"/>
        <v>0</v>
      </c>
      <c r="J11" s="27">
        <f t="shared" si="2"/>
        <v>0</v>
      </c>
      <c r="K11" s="27">
        <f t="shared" si="2"/>
        <v>0</v>
      </c>
      <c r="L11" s="27">
        <f t="shared" si="2"/>
        <v>0</v>
      </c>
      <c r="M11" s="27">
        <f t="shared" si="2"/>
        <v>0</v>
      </c>
      <c r="N11" s="27">
        <f t="shared" si="2"/>
        <v>0</v>
      </c>
      <c r="O11" s="27">
        <f t="shared" si="2"/>
        <v>0</v>
      </c>
      <c r="P11" s="27">
        <f t="shared" si="2"/>
        <v>0</v>
      </c>
      <c r="Q11" s="27">
        <f t="shared" si="2"/>
        <v>0</v>
      </c>
    </row>
    <row r="12" spans="1:17" s="1" customFormat="1" ht="11.25" hidden="1">
      <c r="A12" s="13" t="s">
        <v>124</v>
      </c>
      <c r="B12" s="12" t="s">
        <v>120</v>
      </c>
      <c r="C12" s="63" t="s">
        <v>125</v>
      </c>
      <c r="D12" s="13">
        <f>+'[3]CxP_FONDANE15'!D12</f>
        <v>0</v>
      </c>
      <c r="E12" s="13">
        <f>+'[3]CxP_FONDANE15'!E12</f>
        <v>0</v>
      </c>
      <c r="F12" s="13">
        <f>+'[3]CxP_FONDANE15'!F12</f>
        <v>0</v>
      </c>
      <c r="G12" s="13">
        <f>+'[3]CxP_FONDANE15'!G12</f>
        <v>0</v>
      </c>
      <c r="H12" s="13">
        <f>+'[3]CxP_FONDANE15'!H12</f>
        <v>0</v>
      </c>
      <c r="I12" s="13">
        <f>+'[3]CxP_FONDANE15'!I12</f>
        <v>0</v>
      </c>
      <c r="J12" s="13">
        <f>+'[3]CxP_FONDANE15'!J12</f>
        <v>0</v>
      </c>
      <c r="K12" s="13">
        <f>+'[3]CxP_FONDANE15'!K12</f>
        <v>0</v>
      </c>
      <c r="L12" s="13">
        <f>+'[3]CxP_FONDANE15'!L12</f>
        <v>0</v>
      </c>
      <c r="M12" s="13">
        <f>+'[3]CxP_FONDANE15'!M12</f>
        <v>0</v>
      </c>
      <c r="N12" s="13">
        <f>+'[3]CxP_FONDANE15'!N12</f>
        <v>0</v>
      </c>
      <c r="O12" s="13">
        <f>+'[3]CxP_FONDANE15'!O12</f>
        <v>0</v>
      </c>
      <c r="P12" s="13">
        <f>+'[3]CxP_FONDANE15'!P12</f>
        <v>0</v>
      </c>
      <c r="Q12" s="13">
        <f>+'[3]CxP_FONDANE15'!Q12</f>
        <v>0</v>
      </c>
    </row>
    <row r="13" spans="1:17" s="3" customFormat="1" ht="11.25">
      <c r="A13" s="64" t="s">
        <v>185</v>
      </c>
      <c r="B13" s="65"/>
      <c r="C13" s="64" t="s">
        <v>192</v>
      </c>
      <c r="D13" s="66">
        <f>SUM(D14,D17,D21,D23,D25,D27,D29)</f>
        <v>10318.64405</v>
      </c>
      <c r="E13" s="66">
        <f>SUM(E14,E17,E21,E23,E25,E27,E29)</f>
        <v>10318.64405</v>
      </c>
      <c r="F13" s="66">
        <f>SUM(F14,F17,F21,F23,F25,F27,F29)</f>
        <v>0</v>
      </c>
      <c r="G13" s="66">
        <f aca="true" t="shared" si="3" ref="G13:Q13">SUM(G14,G17,G21,G23,G25,G27,G29)</f>
        <v>0</v>
      </c>
      <c r="H13" s="66">
        <f t="shared" si="3"/>
        <v>0</v>
      </c>
      <c r="I13" s="66">
        <f t="shared" si="3"/>
        <v>0</v>
      </c>
      <c r="J13" s="66">
        <f t="shared" si="3"/>
        <v>0</v>
      </c>
      <c r="K13" s="66">
        <f t="shared" si="3"/>
        <v>0</v>
      </c>
      <c r="L13" s="66">
        <f t="shared" si="3"/>
        <v>0</v>
      </c>
      <c r="M13" s="66">
        <f t="shared" si="3"/>
        <v>0</v>
      </c>
      <c r="N13" s="66">
        <f t="shared" si="3"/>
        <v>0</v>
      </c>
      <c r="O13" s="66">
        <f t="shared" si="3"/>
        <v>0</v>
      </c>
      <c r="P13" s="66">
        <f t="shared" si="3"/>
        <v>0</v>
      </c>
      <c r="Q13" s="66">
        <f t="shared" si="3"/>
        <v>10318.64405</v>
      </c>
    </row>
    <row r="14" spans="1:17" s="3" customFormat="1" ht="11.25">
      <c r="A14" s="26" t="s">
        <v>108</v>
      </c>
      <c r="B14" s="14">
        <v>20</v>
      </c>
      <c r="C14" s="26" t="s">
        <v>67</v>
      </c>
      <c r="D14" s="27">
        <f>SUM(D15:D16)</f>
        <v>2688.321</v>
      </c>
      <c r="E14" s="27">
        <f aca="true" t="shared" si="4" ref="E14:Q14">SUM(E15:E16)</f>
        <v>2688.321</v>
      </c>
      <c r="F14" s="27">
        <f>SUM(F15:F16)</f>
        <v>0</v>
      </c>
      <c r="G14" s="27">
        <f t="shared" si="4"/>
        <v>0</v>
      </c>
      <c r="H14" s="27">
        <f t="shared" si="4"/>
        <v>0</v>
      </c>
      <c r="I14" s="27">
        <f t="shared" si="4"/>
        <v>0</v>
      </c>
      <c r="J14" s="27">
        <f t="shared" si="4"/>
        <v>0</v>
      </c>
      <c r="K14" s="27">
        <f t="shared" si="4"/>
        <v>0</v>
      </c>
      <c r="L14" s="27">
        <f t="shared" si="4"/>
        <v>0</v>
      </c>
      <c r="M14" s="27">
        <f t="shared" si="4"/>
        <v>0</v>
      </c>
      <c r="N14" s="27">
        <f t="shared" si="4"/>
        <v>0</v>
      </c>
      <c r="O14" s="27">
        <f t="shared" si="4"/>
        <v>0</v>
      </c>
      <c r="P14" s="27">
        <f t="shared" si="4"/>
        <v>0</v>
      </c>
      <c r="Q14" s="27">
        <f t="shared" si="4"/>
        <v>2688.321</v>
      </c>
    </row>
    <row r="15" spans="1:17" s="1" customFormat="1" ht="11.25">
      <c r="A15" s="13" t="s">
        <v>109</v>
      </c>
      <c r="B15" s="12" t="s">
        <v>120</v>
      </c>
      <c r="C15" s="63" t="s">
        <v>110</v>
      </c>
      <c r="D15" s="13">
        <f>+'[3]CxP_FONDANE15'!D15</f>
        <v>2680.321</v>
      </c>
      <c r="E15" s="13">
        <f>+'[3]CxP_FONDANE15'!E15</f>
        <v>2680.321</v>
      </c>
      <c r="F15" s="13">
        <f>+'[3]CxP_FONDANE15'!F15</f>
        <v>0</v>
      </c>
      <c r="G15" s="13">
        <f>+'[3]CxP_FONDANE15'!G15</f>
        <v>0</v>
      </c>
      <c r="H15" s="13">
        <f>+'[3]CxP_FONDANE15'!H15</f>
        <v>0</v>
      </c>
      <c r="I15" s="13">
        <f>+'[3]CxP_FONDANE15'!I15</f>
        <v>0</v>
      </c>
      <c r="J15" s="13">
        <f>+'[3]CxP_FONDANE15'!J15</f>
        <v>0</v>
      </c>
      <c r="K15" s="13">
        <f>+'[3]CxP_FONDANE15'!K15</f>
        <v>0</v>
      </c>
      <c r="L15" s="13">
        <f>+'[3]CxP_FONDANE15'!L15</f>
        <v>0</v>
      </c>
      <c r="M15" s="13">
        <f>+'[3]CxP_FONDANE15'!M15</f>
        <v>0</v>
      </c>
      <c r="N15" s="13">
        <f>+'[3]CxP_FONDANE15'!N15</f>
        <v>0</v>
      </c>
      <c r="O15" s="13">
        <f>+'[3]CxP_FONDANE15'!O15</f>
        <v>0</v>
      </c>
      <c r="P15" s="13">
        <f>+'[3]CxP_FONDANE15'!P15</f>
        <v>0</v>
      </c>
      <c r="Q15" s="13">
        <f>SUM(E15:P15)</f>
        <v>2680.321</v>
      </c>
    </row>
    <row r="16" spans="1:17" s="1" customFormat="1" ht="11.25">
      <c r="A16" s="13" t="s">
        <v>74</v>
      </c>
      <c r="B16" s="12" t="s">
        <v>120</v>
      </c>
      <c r="C16" s="63" t="s">
        <v>75</v>
      </c>
      <c r="D16" s="13">
        <f>+'[3]CxP_FONDANE15'!D16</f>
        <v>8</v>
      </c>
      <c r="E16" s="13">
        <f>+'[3]CxP_FONDANE15'!E16</f>
        <v>8</v>
      </c>
      <c r="F16" s="13">
        <f>+'[3]CxP_FONDANE15'!F16</f>
        <v>0</v>
      </c>
      <c r="G16" s="13">
        <f>+'[3]CxP_FONDANE15'!G16</f>
        <v>0</v>
      </c>
      <c r="H16" s="13">
        <f>+'[3]CxP_FONDANE15'!H16</f>
        <v>0</v>
      </c>
      <c r="I16" s="13">
        <f>+'[3]CxP_FONDANE15'!I16</f>
        <v>0</v>
      </c>
      <c r="J16" s="13">
        <f>+'[3]CxP_FONDANE15'!J16</f>
        <v>0</v>
      </c>
      <c r="K16" s="13">
        <f>+'[3]CxP_FONDANE15'!K16</f>
        <v>0</v>
      </c>
      <c r="L16" s="13">
        <f>+'[3]CxP_FONDANE15'!L16</f>
        <v>0</v>
      </c>
      <c r="M16" s="13">
        <f>+'[3]CxP_FONDANE15'!M16</f>
        <v>0</v>
      </c>
      <c r="N16" s="13">
        <f>+'[3]CxP_FONDANE15'!N16</f>
        <v>0</v>
      </c>
      <c r="O16" s="13">
        <f>+'[3]CxP_FONDANE15'!O16</f>
        <v>0</v>
      </c>
      <c r="P16" s="13">
        <f>+'[3]CxP_FONDANE15'!P16</f>
        <v>0</v>
      </c>
      <c r="Q16" s="13">
        <f>SUM(E16:P16)</f>
        <v>8</v>
      </c>
    </row>
    <row r="17" spans="1:17" s="3" customFormat="1" ht="11.25" hidden="1">
      <c r="A17" s="26" t="s">
        <v>134</v>
      </c>
      <c r="B17" s="14">
        <v>20</v>
      </c>
      <c r="C17" s="26" t="s">
        <v>78</v>
      </c>
      <c r="D17" s="27">
        <f>SUM(D18:D20)</f>
        <v>0</v>
      </c>
      <c r="E17" s="27">
        <f aca="true" t="shared" si="5" ref="E17:P17">SUM(E18:E20)</f>
        <v>0</v>
      </c>
      <c r="F17" s="27">
        <f>SUM(F18:F20)</f>
        <v>0</v>
      </c>
      <c r="G17" s="27">
        <f t="shared" si="5"/>
        <v>0</v>
      </c>
      <c r="H17" s="27">
        <f t="shared" si="5"/>
        <v>0</v>
      </c>
      <c r="I17" s="27">
        <f t="shared" si="5"/>
        <v>0</v>
      </c>
      <c r="J17" s="27">
        <f t="shared" si="5"/>
        <v>0</v>
      </c>
      <c r="K17" s="27">
        <f t="shared" si="5"/>
        <v>0</v>
      </c>
      <c r="L17" s="27">
        <f t="shared" si="5"/>
        <v>0</v>
      </c>
      <c r="M17" s="27">
        <f t="shared" si="5"/>
        <v>0</v>
      </c>
      <c r="N17" s="27">
        <f t="shared" si="5"/>
        <v>0</v>
      </c>
      <c r="O17" s="27">
        <f t="shared" si="5"/>
        <v>0</v>
      </c>
      <c r="P17" s="27">
        <f t="shared" si="5"/>
        <v>0</v>
      </c>
      <c r="Q17" s="27">
        <f>SUM(Q18:Q20)</f>
        <v>0</v>
      </c>
    </row>
    <row r="18" spans="1:17" s="1" customFormat="1" ht="11.25" hidden="1">
      <c r="A18" s="13" t="s">
        <v>79</v>
      </c>
      <c r="B18" s="12" t="s">
        <v>120</v>
      </c>
      <c r="C18" s="63" t="s">
        <v>80</v>
      </c>
      <c r="D18" s="13">
        <f>+'[3]CxP_FONDANE15'!D18</f>
        <v>0</v>
      </c>
      <c r="E18" s="13">
        <f>+'[3]CxP_FONDANE15'!E18</f>
        <v>0</v>
      </c>
      <c r="F18" s="13">
        <f>+'[3]CxP_FONDANE15'!F18</f>
        <v>0</v>
      </c>
      <c r="G18" s="13">
        <f>+'[3]CxP_FONDANE15'!G18</f>
        <v>0</v>
      </c>
      <c r="H18" s="13">
        <f>+'[3]CxP_FONDANE15'!H18</f>
        <v>0</v>
      </c>
      <c r="I18" s="13">
        <f>+'[3]CxP_FONDANE15'!I18</f>
        <v>0</v>
      </c>
      <c r="J18" s="13">
        <f>+'[3]CxP_FONDANE15'!J18</f>
        <v>0</v>
      </c>
      <c r="K18" s="13">
        <f>+'[3]CxP_FONDANE15'!K18</f>
        <v>0</v>
      </c>
      <c r="L18" s="13">
        <f>+'[3]CxP_FONDANE15'!L18</f>
        <v>0</v>
      </c>
      <c r="M18" s="13">
        <f>+'[3]CxP_FONDANE15'!M18</f>
        <v>0</v>
      </c>
      <c r="N18" s="13">
        <f>+'[3]CxP_FONDANE15'!N18</f>
        <v>0</v>
      </c>
      <c r="O18" s="13">
        <f>+'[3]CxP_FONDANE15'!O18</f>
        <v>0</v>
      </c>
      <c r="P18" s="13">
        <f>+'[3]CxP_FONDANE15'!P18</f>
        <v>0</v>
      </c>
      <c r="Q18" s="13">
        <f>SUM(E18:P18)</f>
        <v>0</v>
      </c>
    </row>
    <row r="19" spans="1:17" s="1" customFormat="1" ht="11.25" hidden="1">
      <c r="A19" s="13" t="s">
        <v>81</v>
      </c>
      <c r="B19" s="12" t="s">
        <v>120</v>
      </c>
      <c r="C19" s="63" t="s">
        <v>82</v>
      </c>
      <c r="D19" s="13">
        <f>+'[3]CxP_FONDANE15'!D19</f>
        <v>0</v>
      </c>
      <c r="E19" s="13">
        <f>+'[3]CxP_FONDANE15'!E19</f>
        <v>0</v>
      </c>
      <c r="F19" s="13">
        <f>+'[3]CxP_FONDANE15'!F19</f>
        <v>0</v>
      </c>
      <c r="G19" s="13">
        <f>+'[3]CxP_FONDANE15'!G19</f>
        <v>0</v>
      </c>
      <c r="H19" s="13">
        <f>+'[3]CxP_FONDANE15'!H19</f>
        <v>0</v>
      </c>
      <c r="I19" s="13">
        <f>+'[3]CxP_FONDANE15'!I19</f>
        <v>0</v>
      </c>
      <c r="J19" s="13">
        <f>+'[3]CxP_FONDANE15'!J19</f>
        <v>0</v>
      </c>
      <c r="K19" s="13">
        <f>+'[3]CxP_FONDANE15'!K19</f>
        <v>0</v>
      </c>
      <c r="L19" s="13">
        <f>+'[3]CxP_FONDANE15'!L19</f>
        <v>0</v>
      </c>
      <c r="M19" s="13">
        <f>+'[3]CxP_FONDANE15'!M19</f>
        <v>0</v>
      </c>
      <c r="N19" s="13">
        <f>+'[3]CxP_FONDANE15'!N19</f>
        <v>0</v>
      </c>
      <c r="O19" s="13">
        <f>+'[3]CxP_FONDANE15'!O19</f>
        <v>0</v>
      </c>
      <c r="P19" s="13">
        <f>+'[3]CxP_FONDANE15'!P19</f>
        <v>0</v>
      </c>
      <c r="Q19" s="13">
        <f>SUM(E19:P19)</f>
        <v>0</v>
      </c>
    </row>
    <row r="20" spans="1:17" s="1" customFormat="1" ht="11.25" hidden="1">
      <c r="A20" s="13" t="s">
        <v>83</v>
      </c>
      <c r="B20" s="12" t="s">
        <v>120</v>
      </c>
      <c r="C20" s="63" t="s">
        <v>84</v>
      </c>
      <c r="D20" s="13">
        <f>+'[3]CxP_FONDANE15'!D20</f>
        <v>0</v>
      </c>
      <c r="E20" s="13">
        <f>+'[3]CxP_FONDANE15'!E20</f>
        <v>0</v>
      </c>
      <c r="F20" s="13">
        <f>+'[3]CxP_FONDANE15'!F20</f>
        <v>0</v>
      </c>
      <c r="G20" s="13">
        <f>+'[3]CxP_FONDANE15'!G20</f>
        <v>0</v>
      </c>
      <c r="H20" s="13">
        <f>+'[3]CxP_FONDANE15'!H20</f>
        <v>0</v>
      </c>
      <c r="I20" s="13">
        <f>+'[3]CxP_FONDANE15'!I20</f>
        <v>0</v>
      </c>
      <c r="J20" s="13">
        <f>+'[3]CxP_FONDANE15'!J20</f>
        <v>0</v>
      </c>
      <c r="K20" s="13">
        <f>+'[3]CxP_FONDANE15'!K20</f>
        <v>0</v>
      </c>
      <c r="L20" s="13">
        <f>+'[3]CxP_FONDANE15'!L20</f>
        <v>0</v>
      </c>
      <c r="M20" s="13">
        <f>+'[3]CxP_FONDANE15'!M20</f>
        <v>0</v>
      </c>
      <c r="N20" s="13">
        <f>+'[3]CxP_FONDANE15'!N20</f>
        <v>0</v>
      </c>
      <c r="O20" s="13">
        <f>+'[3]CxP_FONDANE15'!O20</f>
        <v>0</v>
      </c>
      <c r="P20" s="13">
        <f>+'[3]CxP_FONDANE15'!P20</f>
        <v>0</v>
      </c>
      <c r="Q20" s="13">
        <f>SUM(E20:P20)</f>
        <v>0</v>
      </c>
    </row>
    <row r="21" spans="1:17" s="3" customFormat="1" ht="11.25">
      <c r="A21" s="26" t="s">
        <v>142</v>
      </c>
      <c r="B21" s="14">
        <v>20</v>
      </c>
      <c r="C21" s="26" t="s">
        <v>143</v>
      </c>
      <c r="D21" s="27">
        <f>SUM(D22:D22)</f>
        <v>6639.552</v>
      </c>
      <c r="E21" s="27">
        <f aca="true" t="shared" si="6" ref="E21:Q21">SUM(E22:E22)</f>
        <v>6639.552</v>
      </c>
      <c r="F21" s="27">
        <f t="shared" si="6"/>
        <v>0</v>
      </c>
      <c r="G21" s="27">
        <f t="shared" si="6"/>
        <v>0</v>
      </c>
      <c r="H21" s="27">
        <f t="shared" si="6"/>
        <v>0</v>
      </c>
      <c r="I21" s="27">
        <f t="shared" si="6"/>
        <v>0</v>
      </c>
      <c r="J21" s="27">
        <f t="shared" si="6"/>
        <v>0</v>
      </c>
      <c r="K21" s="27">
        <f t="shared" si="6"/>
        <v>0</v>
      </c>
      <c r="L21" s="27">
        <f t="shared" si="6"/>
        <v>0</v>
      </c>
      <c r="M21" s="27">
        <f t="shared" si="6"/>
        <v>0</v>
      </c>
      <c r="N21" s="27">
        <f t="shared" si="6"/>
        <v>0</v>
      </c>
      <c r="O21" s="27">
        <f t="shared" si="6"/>
        <v>0</v>
      </c>
      <c r="P21" s="27">
        <f t="shared" si="6"/>
        <v>0</v>
      </c>
      <c r="Q21" s="27">
        <f t="shared" si="6"/>
        <v>6639.552</v>
      </c>
    </row>
    <row r="22" spans="1:17" s="1" customFormat="1" ht="11.25">
      <c r="A22" s="13" t="s">
        <v>146</v>
      </c>
      <c r="B22" s="12" t="s">
        <v>120</v>
      </c>
      <c r="C22" s="63" t="s">
        <v>147</v>
      </c>
      <c r="D22" s="13">
        <f>+'[3]CxP_FONDANE15'!D22</f>
        <v>6639.552</v>
      </c>
      <c r="E22" s="13">
        <f>+'[3]CxP_FONDANE15'!E22</f>
        <v>6639.552</v>
      </c>
      <c r="F22" s="13">
        <f>+'[3]CxP_FONDANE15'!F22</f>
        <v>0</v>
      </c>
      <c r="G22" s="13">
        <f>+'[3]CxP_FONDANE15'!G22</f>
        <v>0</v>
      </c>
      <c r="H22" s="13">
        <f>+'[3]CxP_FONDANE15'!H22</f>
        <v>0</v>
      </c>
      <c r="I22" s="13">
        <f>+'[3]CxP_FONDANE15'!I22</f>
        <v>0</v>
      </c>
      <c r="J22" s="13">
        <f>+'[3]CxP_FONDANE15'!J22</f>
        <v>0</v>
      </c>
      <c r="K22" s="13">
        <f>+'[3]CxP_FONDANE15'!K22</f>
        <v>0</v>
      </c>
      <c r="L22" s="13">
        <f>+'[3]CxP_FONDANE15'!L22</f>
        <v>0</v>
      </c>
      <c r="M22" s="13">
        <f>+'[3]CxP_FONDANE15'!M22</f>
        <v>0</v>
      </c>
      <c r="N22" s="13">
        <f>+'[3]CxP_FONDANE15'!N22</f>
        <v>0</v>
      </c>
      <c r="O22" s="13">
        <f>+'[3]CxP_FONDANE15'!O22</f>
        <v>0</v>
      </c>
      <c r="P22" s="13">
        <f>+'[3]CxP_FONDANE15'!P22</f>
        <v>0</v>
      </c>
      <c r="Q22" s="13">
        <f>SUM(E22:P22)</f>
        <v>6639.552</v>
      </c>
    </row>
    <row r="23" spans="1:17" s="3" customFormat="1" ht="11.25">
      <c r="A23" s="26" t="s">
        <v>150</v>
      </c>
      <c r="B23" s="14">
        <v>20</v>
      </c>
      <c r="C23" s="26" t="s">
        <v>90</v>
      </c>
      <c r="D23" s="27">
        <f>SUM(D24)</f>
        <v>198.748</v>
      </c>
      <c r="E23" s="27">
        <f aca="true" t="shared" si="7" ref="E23:P23">SUM(E24)</f>
        <v>198.748</v>
      </c>
      <c r="F23" s="27">
        <f t="shared" si="7"/>
        <v>0</v>
      </c>
      <c r="G23" s="27">
        <f t="shared" si="7"/>
        <v>0</v>
      </c>
      <c r="H23" s="27">
        <f t="shared" si="7"/>
        <v>0</v>
      </c>
      <c r="I23" s="27">
        <f t="shared" si="7"/>
        <v>0</v>
      </c>
      <c r="J23" s="27">
        <f t="shared" si="7"/>
        <v>0</v>
      </c>
      <c r="K23" s="27">
        <f t="shared" si="7"/>
        <v>0</v>
      </c>
      <c r="L23" s="27">
        <f t="shared" si="7"/>
        <v>0</v>
      </c>
      <c r="M23" s="27">
        <f t="shared" si="7"/>
        <v>0</v>
      </c>
      <c r="N23" s="27">
        <f t="shared" si="7"/>
        <v>0</v>
      </c>
      <c r="O23" s="27">
        <f t="shared" si="7"/>
        <v>0</v>
      </c>
      <c r="P23" s="27">
        <f t="shared" si="7"/>
        <v>0</v>
      </c>
      <c r="Q23" s="27">
        <f>SUM(Q24)</f>
        <v>198.748</v>
      </c>
    </row>
    <row r="24" spans="1:17" s="1" customFormat="1" ht="11.25">
      <c r="A24" s="13" t="s">
        <v>155</v>
      </c>
      <c r="B24" s="12" t="s">
        <v>120</v>
      </c>
      <c r="C24" s="63" t="s">
        <v>156</v>
      </c>
      <c r="D24" s="13">
        <f>+'[3]CxP_FONDANE15'!D24</f>
        <v>198.748</v>
      </c>
      <c r="E24" s="13">
        <f>+'[3]CxP_FONDANE15'!E24</f>
        <v>198.748</v>
      </c>
      <c r="F24" s="13">
        <f>+'[3]CxP_FONDANE15'!F24</f>
        <v>0</v>
      </c>
      <c r="G24" s="13">
        <f>+'[3]CxP_FONDANE15'!G24</f>
        <v>0</v>
      </c>
      <c r="H24" s="13">
        <f>+'[3]CxP_FONDANE15'!H24</f>
        <v>0</v>
      </c>
      <c r="I24" s="13">
        <f>+'[3]CxP_FONDANE15'!I24</f>
        <v>0</v>
      </c>
      <c r="J24" s="13">
        <f>+'[3]CxP_FONDANE15'!J24</f>
        <v>0</v>
      </c>
      <c r="K24" s="13">
        <f>+'[3]CxP_FONDANE15'!K24</f>
        <v>0</v>
      </c>
      <c r="L24" s="13">
        <f>+'[3]CxP_FONDANE15'!L24</f>
        <v>0</v>
      </c>
      <c r="M24" s="13">
        <f>+'[3]CxP_FONDANE15'!M24</f>
        <v>0</v>
      </c>
      <c r="N24" s="13">
        <f>+'[3]CxP_FONDANE15'!N24</f>
        <v>0</v>
      </c>
      <c r="O24" s="13">
        <f>+'[3]CxP_FONDANE15'!O24</f>
        <v>0</v>
      </c>
      <c r="P24" s="13">
        <f>+'[3]CxP_FONDANE15'!P24</f>
        <v>0</v>
      </c>
      <c r="Q24" s="13">
        <f>SUM(E24:P24)</f>
        <v>198.748</v>
      </c>
    </row>
    <row r="25" spans="1:17" s="3" customFormat="1" ht="11.25">
      <c r="A25" s="26" t="s">
        <v>111</v>
      </c>
      <c r="B25" s="14">
        <v>20</v>
      </c>
      <c r="C25" s="26" t="s">
        <v>93</v>
      </c>
      <c r="D25" s="27">
        <f>SUM(D26)</f>
        <v>144.406</v>
      </c>
      <c r="E25" s="27">
        <f aca="true" t="shared" si="8" ref="E25:P25">SUM(E26)</f>
        <v>144.406</v>
      </c>
      <c r="F25" s="27">
        <f t="shared" si="8"/>
        <v>0</v>
      </c>
      <c r="G25" s="27">
        <f t="shared" si="8"/>
        <v>0</v>
      </c>
      <c r="H25" s="27">
        <f t="shared" si="8"/>
        <v>0</v>
      </c>
      <c r="I25" s="27">
        <f t="shared" si="8"/>
        <v>0</v>
      </c>
      <c r="J25" s="27">
        <f t="shared" si="8"/>
        <v>0</v>
      </c>
      <c r="K25" s="27">
        <f t="shared" si="8"/>
        <v>0</v>
      </c>
      <c r="L25" s="27">
        <f t="shared" si="8"/>
        <v>0</v>
      </c>
      <c r="M25" s="27">
        <f t="shared" si="8"/>
        <v>0</v>
      </c>
      <c r="N25" s="27">
        <f t="shared" si="8"/>
        <v>0</v>
      </c>
      <c r="O25" s="27">
        <f t="shared" si="8"/>
        <v>0</v>
      </c>
      <c r="P25" s="27">
        <f t="shared" si="8"/>
        <v>0</v>
      </c>
      <c r="Q25" s="27">
        <f>SUM(Q26)</f>
        <v>144.406</v>
      </c>
    </row>
    <row r="26" spans="1:17" s="1" customFormat="1" ht="11.25">
      <c r="A26" s="13" t="s">
        <v>157</v>
      </c>
      <c r="B26" s="12" t="s">
        <v>120</v>
      </c>
      <c r="C26" s="63" t="s">
        <v>158</v>
      </c>
      <c r="D26" s="13">
        <f>+'[3]CxP_FONDANE15'!D26</f>
        <v>144.406</v>
      </c>
      <c r="E26" s="13">
        <f>+'[3]CxP_FONDANE15'!E26</f>
        <v>144.406</v>
      </c>
      <c r="F26" s="13">
        <f>+'[3]CxP_FONDANE15'!F26</f>
        <v>0</v>
      </c>
      <c r="G26" s="13">
        <f>+'[3]CxP_FONDANE15'!G26</f>
        <v>0</v>
      </c>
      <c r="H26" s="13">
        <f>+'[3]CxP_FONDANE15'!H26</f>
        <v>0</v>
      </c>
      <c r="I26" s="13">
        <f>+'[3]CxP_FONDANE15'!I26</f>
        <v>0</v>
      </c>
      <c r="J26" s="13">
        <f>+'[3]CxP_FONDANE15'!J26</f>
        <v>0</v>
      </c>
      <c r="K26" s="13">
        <f>+'[3]CxP_FONDANE15'!K26</f>
        <v>0</v>
      </c>
      <c r="L26" s="13">
        <f>+'[3]CxP_FONDANE15'!L26</f>
        <v>0</v>
      </c>
      <c r="M26" s="13">
        <f>+'[3]CxP_FONDANE15'!M26</f>
        <v>0</v>
      </c>
      <c r="N26" s="13">
        <f>+'[3]CxP_FONDANE15'!N26</f>
        <v>0</v>
      </c>
      <c r="O26" s="13">
        <f>+'[3]CxP_FONDANE15'!O26</f>
        <v>0</v>
      </c>
      <c r="P26" s="13">
        <f>+'[3]CxP_FONDANE15'!P26</f>
        <v>0</v>
      </c>
      <c r="Q26" s="13">
        <f>SUM(E26:P26)</f>
        <v>144.406</v>
      </c>
    </row>
    <row r="27" spans="1:17" s="3" customFormat="1" ht="11.25">
      <c r="A27" s="26" t="s">
        <v>167</v>
      </c>
      <c r="B27" s="14">
        <v>20</v>
      </c>
      <c r="C27" s="26" t="s">
        <v>94</v>
      </c>
      <c r="D27" s="27">
        <f>SUM(D28)</f>
        <v>495.484</v>
      </c>
      <c r="E27" s="27">
        <f aca="true" t="shared" si="9" ref="E27:P27">SUM(E28)</f>
        <v>495.484</v>
      </c>
      <c r="F27" s="27">
        <f t="shared" si="9"/>
        <v>0</v>
      </c>
      <c r="G27" s="27">
        <f t="shared" si="9"/>
        <v>0</v>
      </c>
      <c r="H27" s="27">
        <f t="shared" si="9"/>
        <v>0</v>
      </c>
      <c r="I27" s="27">
        <f t="shared" si="9"/>
        <v>0</v>
      </c>
      <c r="J27" s="27">
        <f t="shared" si="9"/>
        <v>0</v>
      </c>
      <c r="K27" s="27">
        <f t="shared" si="9"/>
        <v>0</v>
      </c>
      <c r="L27" s="27">
        <f t="shared" si="9"/>
        <v>0</v>
      </c>
      <c r="M27" s="27">
        <f t="shared" si="9"/>
        <v>0</v>
      </c>
      <c r="N27" s="27">
        <f t="shared" si="9"/>
        <v>0</v>
      </c>
      <c r="O27" s="27">
        <f t="shared" si="9"/>
        <v>0</v>
      </c>
      <c r="P27" s="27">
        <f t="shared" si="9"/>
        <v>0</v>
      </c>
      <c r="Q27" s="27">
        <f>SUM(Q28)</f>
        <v>495.484</v>
      </c>
    </row>
    <row r="28" spans="1:17" s="1" customFormat="1" ht="11.25">
      <c r="A28" s="13" t="s">
        <v>95</v>
      </c>
      <c r="B28" s="12" t="s">
        <v>120</v>
      </c>
      <c r="C28" s="63" t="s">
        <v>96</v>
      </c>
      <c r="D28" s="13">
        <f>+'[3]CxP_FONDANE15'!D28</f>
        <v>495.484</v>
      </c>
      <c r="E28" s="13">
        <f>+'[3]CxP_FONDANE15'!E28</f>
        <v>495.484</v>
      </c>
      <c r="F28" s="13">
        <f>+'[3]CxP_FONDANE15'!F28</f>
        <v>0</v>
      </c>
      <c r="G28" s="13">
        <f>+'[3]CxP_FONDANE15'!G28</f>
        <v>0</v>
      </c>
      <c r="H28" s="13">
        <f>+'[3]CxP_FONDANE15'!H28</f>
        <v>0</v>
      </c>
      <c r="I28" s="13">
        <f>+'[3]CxP_FONDANE15'!I28</f>
        <v>0</v>
      </c>
      <c r="J28" s="13">
        <f>+'[3]CxP_FONDANE15'!J28</f>
        <v>0</v>
      </c>
      <c r="K28" s="13">
        <f>+'[3]CxP_FONDANE15'!K28</f>
        <v>0</v>
      </c>
      <c r="L28" s="13">
        <f>+'[3]CxP_FONDANE15'!L28</f>
        <v>0</v>
      </c>
      <c r="M28" s="13">
        <f>+'[3]CxP_FONDANE15'!M28</f>
        <v>0</v>
      </c>
      <c r="N28" s="13">
        <f>+'[3]CxP_FONDANE15'!N28</f>
        <v>0</v>
      </c>
      <c r="O28" s="13">
        <f>+'[3]CxP_FONDANE15'!O28</f>
        <v>0</v>
      </c>
      <c r="P28" s="13">
        <f>+'[3]CxP_FONDANE15'!P28</f>
        <v>0</v>
      </c>
      <c r="Q28" s="13">
        <f>SUM(E28:P28)</f>
        <v>495.484</v>
      </c>
    </row>
    <row r="29" spans="1:17" s="3" customFormat="1" ht="11.25">
      <c r="A29" s="26" t="s">
        <v>159</v>
      </c>
      <c r="B29" s="14">
        <v>20</v>
      </c>
      <c r="C29" s="26" t="s">
        <v>97</v>
      </c>
      <c r="D29" s="27">
        <f>SUM(D30)</f>
        <v>152.13305</v>
      </c>
      <c r="E29" s="27">
        <f aca="true" t="shared" si="10" ref="E29:P29">SUM(E30)</f>
        <v>152.13305</v>
      </c>
      <c r="F29" s="27">
        <f t="shared" si="10"/>
        <v>0</v>
      </c>
      <c r="G29" s="27">
        <f t="shared" si="10"/>
        <v>0</v>
      </c>
      <c r="H29" s="27">
        <f t="shared" si="10"/>
        <v>0</v>
      </c>
      <c r="I29" s="27">
        <f t="shared" si="10"/>
        <v>0</v>
      </c>
      <c r="J29" s="27">
        <f t="shared" si="10"/>
        <v>0</v>
      </c>
      <c r="K29" s="27">
        <f t="shared" si="10"/>
        <v>0</v>
      </c>
      <c r="L29" s="27">
        <f t="shared" si="10"/>
        <v>0</v>
      </c>
      <c r="M29" s="27">
        <f t="shared" si="10"/>
        <v>0</v>
      </c>
      <c r="N29" s="27">
        <f t="shared" si="10"/>
        <v>0</v>
      </c>
      <c r="O29" s="27">
        <f t="shared" si="10"/>
        <v>0</v>
      </c>
      <c r="P29" s="27">
        <f t="shared" si="10"/>
        <v>0</v>
      </c>
      <c r="Q29" s="27">
        <f>SUM(Q30)</f>
        <v>152.13305</v>
      </c>
    </row>
    <row r="30" spans="1:17" s="1" customFormat="1" ht="11.25">
      <c r="A30" s="13" t="s">
        <v>98</v>
      </c>
      <c r="B30" s="12" t="s">
        <v>120</v>
      </c>
      <c r="C30" s="63" t="s">
        <v>99</v>
      </c>
      <c r="D30" s="13">
        <f>+'[3]CxP_FONDANE15'!D30</f>
        <v>152.13305</v>
      </c>
      <c r="E30" s="13">
        <f>+'[3]CxP_FONDANE15'!E30</f>
        <v>152.13305</v>
      </c>
      <c r="F30" s="13">
        <f>+'[3]CxP_FONDANE15'!F30</f>
        <v>0</v>
      </c>
      <c r="G30" s="13">
        <f>+'[3]CxP_FONDANE15'!G30</f>
        <v>0</v>
      </c>
      <c r="H30" s="13">
        <f>+'[3]CxP_FONDANE15'!H30</f>
        <v>0</v>
      </c>
      <c r="I30" s="13">
        <f>+'[3]CxP_FONDANE15'!I30</f>
        <v>0</v>
      </c>
      <c r="J30" s="13">
        <f>+'[3]CxP_FONDANE15'!J30</f>
        <v>0</v>
      </c>
      <c r="K30" s="13">
        <f>+'[3]CxP_FONDANE15'!K30</f>
        <v>0</v>
      </c>
      <c r="L30" s="13">
        <f>+'[3]CxP_FONDANE15'!L30</f>
        <v>0</v>
      </c>
      <c r="M30" s="13">
        <f>+'[3]CxP_FONDANE15'!M30</f>
        <v>0</v>
      </c>
      <c r="N30" s="13">
        <f>+'[3]CxP_FONDANE15'!N30</f>
        <v>0</v>
      </c>
      <c r="O30" s="13">
        <f>+'[3]CxP_FONDANE15'!O30</f>
        <v>0</v>
      </c>
      <c r="P30" s="13">
        <f>+'[3]CxP_FONDANE15'!P30</f>
        <v>0</v>
      </c>
      <c r="Q30" s="13">
        <f>SUM(E30:P30)</f>
        <v>152.13305</v>
      </c>
    </row>
    <row r="31" spans="1:17" s="3" customFormat="1" ht="11.25">
      <c r="A31" s="64" t="s">
        <v>185</v>
      </c>
      <c r="B31" s="65"/>
      <c r="C31" s="64" t="s">
        <v>193</v>
      </c>
      <c r="D31" s="66">
        <f>SUM(D32,D34,D39,D41,D44,D48,D50)</f>
        <v>96743.80155</v>
      </c>
      <c r="E31" s="66">
        <f aca="true" t="shared" si="11" ref="E31:P31">SUM(E32,E34,E39,E41,E44,E48,E50)</f>
        <v>96743.80155</v>
      </c>
      <c r="F31" s="66">
        <f>SUM(F32,F34,F39,F41,F44,F48,F50)</f>
        <v>0</v>
      </c>
      <c r="G31" s="66">
        <f t="shared" si="11"/>
        <v>0</v>
      </c>
      <c r="H31" s="66">
        <f t="shared" si="11"/>
        <v>0</v>
      </c>
      <c r="I31" s="66">
        <f t="shared" si="11"/>
        <v>0</v>
      </c>
      <c r="J31" s="66">
        <f t="shared" si="11"/>
        <v>0</v>
      </c>
      <c r="K31" s="66">
        <f t="shared" si="11"/>
        <v>0</v>
      </c>
      <c r="L31" s="66">
        <f t="shared" si="11"/>
        <v>0</v>
      </c>
      <c r="M31" s="66">
        <f t="shared" si="11"/>
        <v>0</v>
      </c>
      <c r="N31" s="66">
        <f t="shared" si="11"/>
        <v>0</v>
      </c>
      <c r="O31" s="66">
        <f t="shared" si="11"/>
        <v>0</v>
      </c>
      <c r="P31" s="66">
        <f t="shared" si="11"/>
        <v>0</v>
      </c>
      <c r="Q31" s="66">
        <f>SUM(Q32,Q34,Q39,Q41,Q44,Q48,Q50)</f>
        <v>96743.80155</v>
      </c>
    </row>
    <row r="32" spans="1:17" s="3" customFormat="1" ht="11.25">
      <c r="A32" s="26" t="s">
        <v>108</v>
      </c>
      <c r="B32" s="14">
        <v>21</v>
      </c>
      <c r="C32" s="26" t="s">
        <v>67</v>
      </c>
      <c r="D32" s="27">
        <f>SUM(D33:D33)</f>
        <v>920.3153100000001</v>
      </c>
      <c r="E32" s="27">
        <f aca="true" t="shared" si="12" ref="E32:P32">SUM(E33:E33)</f>
        <v>920.3153100000001</v>
      </c>
      <c r="F32" s="27">
        <f t="shared" si="12"/>
        <v>0</v>
      </c>
      <c r="G32" s="27">
        <f t="shared" si="12"/>
        <v>0</v>
      </c>
      <c r="H32" s="27">
        <f t="shared" si="12"/>
        <v>0</v>
      </c>
      <c r="I32" s="27">
        <f t="shared" si="12"/>
        <v>0</v>
      </c>
      <c r="J32" s="27">
        <f t="shared" si="12"/>
        <v>0</v>
      </c>
      <c r="K32" s="27">
        <f t="shared" si="12"/>
        <v>0</v>
      </c>
      <c r="L32" s="27">
        <f t="shared" si="12"/>
        <v>0</v>
      </c>
      <c r="M32" s="27">
        <f t="shared" si="12"/>
        <v>0</v>
      </c>
      <c r="N32" s="27">
        <f t="shared" si="12"/>
        <v>0</v>
      </c>
      <c r="O32" s="27">
        <f t="shared" si="12"/>
        <v>0</v>
      </c>
      <c r="P32" s="27">
        <f t="shared" si="12"/>
        <v>0</v>
      </c>
      <c r="Q32" s="27">
        <f>SUM(Q33:Q33)</f>
        <v>920.3153100000001</v>
      </c>
    </row>
    <row r="33" spans="1:17" s="1" customFormat="1" ht="11.25">
      <c r="A33" s="11" t="s">
        <v>109</v>
      </c>
      <c r="B33" s="12" t="s">
        <v>161</v>
      </c>
      <c r="C33" s="63" t="s">
        <v>110</v>
      </c>
      <c r="D33" s="13">
        <f>+'[3]CxP_FONDANE15'!D33</f>
        <v>920.3153100000001</v>
      </c>
      <c r="E33" s="13">
        <f>+'[3]CxP_FONDANE15'!E33</f>
        <v>920.3153100000001</v>
      </c>
      <c r="F33" s="13">
        <f>+'[3]CxP_FONDANE15'!F33</f>
        <v>0</v>
      </c>
      <c r="G33" s="13">
        <f>+'[3]CxP_FONDANE15'!G33</f>
        <v>0</v>
      </c>
      <c r="H33" s="13">
        <f>+'[3]CxP_FONDANE15'!H33</f>
        <v>0</v>
      </c>
      <c r="I33" s="13">
        <f>+'[3]CxP_FONDANE15'!I33</f>
        <v>0</v>
      </c>
      <c r="J33" s="13">
        <f>+'[3]CxP_FONDANE15'!J33</f>
        <v>0</v>
      </c>
      <c r="K33" s="13">
        <f>+'[3]CxP_FONDANE15'!K33</f>
        <v>0</v>
      </c>
      <c r="L33" s="13">
        <f>+'[3]CxP_FONDANE15'!L33</f>
        <v>0</v>
      </c>
      <c r="M33" s="13">
        <f>+'[3]CxP_FONDANE15'!M33</f>
        <v>0</v>
      </c>
      <c r="N33" s="13">
        <f>+'[3]CxP_FONDANE15'!N33</f>
        <v>0</v>
      </c>
      <c r="O33" s="13">
        <f>+'[3]CxP_FONDANE15'!O33</f>
        <v>0</v>
      </c>
      <c r="P33" s="13">
        <f>+'[3]CxP_FONDANE15'!P33</f>
        <v>0</v>
      </c>
      <c r="Q33" s="13">
        <f>SUM(E33:P33)</f>
        <v>920.3153100000001</v>
      </c>
    </row>
    <row r="34" spans="1:17" s="3" customFormat="1" ht="11.25">
      <c r="A34" s="26" t="s">
        <v>134</v>
      </c>
      <c r="B34" s="14">
        <v>21</v>
      </c>
      <c r="C34" s="26" t="s">
        <v>78</v>
      </c>
      <c r="D34" s="27">
        <f>SUM(D35:D38)</f>
        <v>45902.24324</v>
      </c>
      <c r="E34" s="27">
        <f aca="true" t="shared" si="13" ref="E34:P34">SUM(E35:E38)</f>
        <v>45902.24324</v>
      </c>
      <c r="F34" s="27">
        <f>SUM(F35:F38)</f>
        <v>0</v>
      </c>
      <c r="G34" s="27">
        <f t="shared" si="13"/>
        <v>0</v>
      </c>
      <c r="H34" s="27">
        <f t="shared" si="13"/>
        <v>0</v>
      </c>
      <c r="I34" s="27">
        <f t="shared" si="13"/>
        <v>0</v>
      </c>
      <c r="J34" s="27">
        <f t="shared" si="13"/>
        <v>0</v>
      </c>
      <c r="K34" s="27">
        <f t="shared" si="13"/>
        <v>0</v>
      </c>
      <c r="L34" s="27">
        <f t="shared" si="13"/>
        <v>0</v>
      </c>
      <c r="M34" s="27">
        <f t="shared" si="13"/>
        <v>0</v>
      </c>
      <c r="N34" s="27">
        <f t="shared" si="13"/>
        <v>0</v>
      </c>
      <c r="O34" s="27">
        <f t="shared" si="13"/>
        <v>0</v>
      </c>
      <c r="P34" s="27">
        <f t="shared" si="13"/>
        <v>0</v>
      </c>
      <c r="Q34" s="27">
        <f>SUM(Q35:Q38)</f>
        <v>45902.24324</v>
      </c>
    </row>
    <row r="35" spans="1:17" s="1" customFormat="1" ht="11.25">
      <c r="A35" s="13" t="s">
        <v>79</v>
      </c>
      <c r="B35" s="12" t="s">
        <v>161</v>
      </c>
      <c r="C35" s="63" t="s">
        <v>80</v>
      </c>
      <c r="D35" s="13">
        <f>+'[3]CxP_FONDANE15'!D35</f>
        <v>6.768</v>
      </c>
      <c r="E35" s="13">
        <f>+'[3]CxP_FONDANE15'!E35</f>
        <v>6.768</v>
      </c>
      <c r="F35" s="13">
        <f>+'[3]CxP_FONDANE15'!F35</f>
        <v>0</v>
      </c>
      <c r="G35" s="13">
        <f>+'[3]CxP_FONDANE15'!G35</f>
        <v>0</v>
      </c>
      <c r="H35" s="13">
        <f>+'[3]CxP_FONDANE15'!H35</f>
        <v>0</v>
      </c>
      <c r="I35" s="13">
        <f>+'[3]CxP_FONDANE15'!I35</f>
        <v>0</v>
      </c>
      <c r="J35" s="13">
        <f>+'[3]CxP_FONDANE15'!J35</f>
        <v>0</v>
      </c>
      <c r="K35" s="13">
        <f>+'[3]CxP_FONDANE15'!K35</f>
        <v>0</v>
      </c>
      <c r="L35" s="13">
        <f>+'[3]CxP_FONDANE15'!L35</f>
        <v>0</v>
      </c>
      <c r="M35" s="13">
        <f>+'[3]CxP_FONDANE15'!M35</f>
        <v>0</v>
      </c>
      <c r="N35" s="13">
        <f>+'[3]CxP_FONDANE15'!N35</f>
        <v>0</v>
      </c>
      <c r="O35" s="13">
        <f>+'[3]CxP_FONDANE15'!O35</f>
        <v>0</v>
      </c>
      <c r="P35" s="13">
        <f>+'[3]CxP_FONDANE15'!P35</f>
        <v>0</v>
      </c>
      <c r="Q35" s="13">
        <f>SUM(E35:P35)</f>
        <v>6.768</v>
      </c>
    </row>
    <row r="36" spans="1:17" s="1" customFormat="1" ht="11.25">
      <c r="A36" s="13" t="s">
        <v>81</v>
      </c>
      <c r="B36" s="12" t="s">
        <v>161</v>
      </c>
      <c r="C36" s="63" t="s">
        <v>82</v>
      </c>
      <c r="D36" s="13">
        <f>+'[3]CxP_FONDANE15'!D36</f>
        <v>533.94529</v>
      </c>
      <c r="E36" s="13">
        <f>+'[3]CxP_FONDANE15'!E36</f>
        <v>533.94529</v>
      </c>
      <c r="F36" s="13">
        <f>+'[3]CxP_FONDANE15'!F36</f>
        <v>0</v>
      </c>
      <c r="G36" s="13">
        <f>+'[3]CxP_FONDANE15'!G36</f>
        <v>0</v>
      </c>
      <c r="H36" s="13">
        <f>+'[3]CxP_FONDANE15'!H36</f>
        <v>0</v>
      </c>
      <c r="I36" s="13">
        <f>+'[3]CxP_FONDANE15'!I36</f>
        <v>0</v>
      </c>
      <c r="J36" s="13">
        <f>+'[3]CxP_FONDANE15'!J36</f>
        <v>0</v>
      </c>
      <c r="K36" s="13">
        <f>+'[3]CxP_FONDANE15'!K36</f>
        <v>0</v>
      </c>
      <c r="L36" s="13">
        <f>+'[3]CxP_FONDANE15'!L36</f>
        <v>0</v>
      </c>
      <c r="M36" s="13">
        <f>+'[3]CxP_FONDANE15'!M36</f>
        <v>0</v>
      </c>
      <c r="N36" s="13">
        <f>+'[3]CxP_FONDANE15'!N36</f>
        <v>0</v>
      </c>
      <c r="O36" s="13">
        <f>+'[3]CxP_FONDANE15'!O36</f>
        <v>0</v>
      </c>
      <c r="P36" s="13">
        <f>+'[3]CxP_FONDANE15'!P36</f>
        <v>0</v>
      </c>
      <c r="Q36" s="13">
        <f>SUM(E36:P36)</f>
        <v>533.94529</v>
      </c>
    </row>
    <row r="37" spans="1:17" s="1" customFormat="1" ht="11.25">
      <c r="A37" s="13" t="s">
        <v>135</v>
      </c>
      <c r="B37" s="12" t="s">
        <v>161</v>
      </c>
      <c r="C37" s="63" t="s">
        <v>136</v>
      </c>
      <c r="D37" s="13">
        <f>+'[3]CxP_FONDANE15'!D37</f>
        <v>192.158</v>
      </c>
      <c r="E37" s="13">
        <f>+'[3]CxP_FONDANE15'!E37</f>
        <v>192.158</v>
      </c>
      <c r="F37" s="13">
        <f>+'[3]CxP_FONDANE15'!F37</f>
        <v>0</v>
      </c>
      <c r="G37" s="13">
        <f>+'[3]CxP_FONDANE15'!G37</f>
        <v>0</v>
      </c>
      <c r="H37" s="13">
        <f>+'[3]CxP_FONDANE15'!H37</f>
        <v>0</v>
      </c>
      <c r="I37" s="13">
        <f>+'[3]CxP_FONDANE15'!I37</f>
        <v>0</v>
      </c>
      <c r="J37" s="13">
        <f>+'[3]CxP_FONDANE15'!J37</f>
        <v>0</v>
      </c>
      <c r="K37" s="13">
        <f>+'[3]CxP_FONDANE15'!K37</f>
        <v>0</v>
      </c>
      <c r="L37" s="13">
        <f>+'[3]CxP_FONDANE15'!L37</f>
        <v>0</v>
      </c>
      <c r="M37" s="13">
        <f>+'[3]CxP_FONDANE15'!M37</f>
        <v>0</v>
      </c>
      <c r="N37" s="13">
        <f>+'[3]CxP_FONDANE15'!N37</f>
        <v>0</v>
      </c>
      <c r="O37" s="13">
        <f>+'[3]CxP_FONDANE15'!O37</f>
        <v>0</v>
      </c>
      <c r="P37" s="13">
        <f>+'[3]CxP_FONDANE15'!P37</f>
        <v>0</v>
      </c>
      <c r="Q37" s="13">
        <f>SUM(E37:P37)</f>
        <v>192.158</v>
      </c>
    </row>
    <row r="38" spans="1:17" s="1" customFormat="1" ht="11.25">
      <c r="A38" s="13" t="s">
        <v>83</v>
      </c>
      <c r="B38" s="12" t="s">
        <v>161</v>
      </c>
      <c r="C38" s="63" t="s">
        <v>84</v>
      </c>
      <c r="D38" s="13">
        <f>+'[3]CxP_FONDANE15'!D38</f>
        <v>45169.37195</v>
      </c>
      <c r="E38" s="13">
        <f>+'[3]CxP_FONDANE15'!E38</f>
        <v>45169.37195</v>
      </c>
      <c r="F38" s="13">
        <f>+'[3]CxP_FONDANE15'!F38</f>
        <v>0</v>
      </c>
      <c r="G38" s="13">
        <f>+'[3]CxP_FONDANE15'!G38</f>
        <v>0</v>
      </c>
      <c r="H38" s="13">
        <f>+'[3]CxP_FONDANE15'!H38</f>
        <v>0</v>
      </c>
      <c r="I38" s="13">
        <f>+'[3]CxP_FONDANE15'!I38</f>
        <v>0</v>
      </c>
      <c r="J38" s="13">
        <f>+'[3]CxP_FONDANE15'!J38</f>
        <v>0</v>
      </c>
      <c r="K38" s="13">
        <f>+'[3]CxP_FONDANE15'!K38</f>
        <v>0</v>
      </c>
      <c r="L38" s="13">
        <f>+'[3]CxP_FONDANE15'!L38</f>
        <v>0</v>
      </c>
      <c r="M38" s="13">
        <f>+'[3]CxP_FONDANE15'!M38</f>
        <v>0</v>
      </c>
      <c r="N38" s="13">
        <f>+'[3]CxP_FONDANE15'!N38</f>
        <v>0</v>
      </c>
      <c r="O38" s="13">
        <f>+'[3]CxP_FONDANE15'!O38</f>
        <v>0</v>
      </c>
      <c r="P38" s="13">
        <f>+'[3]CxP_FONDANE15'!P38</f>
        <v>0</v>
      </c>
      <c r="Q38" s="13">
        <f>SUM(E38:P38)</f>
        <v>45169.37195</v>
      </c>
    </row>
    <row r="39" spans="1:17" s="3" customFormat="1" ht="11.25">
      <c r="A39" s="26" t="s">
        <v>137</v>
      </c>
      <c r="B39" s="14">
        <v>21</v>
      </c>
      <c r="C39" s="26" t="s">
        <v>87</v>
      </c>
      <c r="D39" s="27">
        <f>SUM(D40:D40)</f>
        <v>196.508</v>
      </c>
      <c r="E39" s="27">
        <f aca="true" t="shared" si="14" ref="E39:P39">SUM(E40:E40)</f>
        <v>196.508</v>
      </c>
      <c r="F39" s="27">
        <f t="shared" si="14"/>
        <v>0</v>
      </c>
      <c r="G39" s="27">
        <f t="shared" si="14"/>
        <v>0</v>
      </c>
      <c r="H39" s="27">
        <f t="shared" si="14"/>
        <v>0</v>
      </c>
      <c r="I39" s="27">
        <f t="shared" si="14"/>
        <v>0</v>
      </c>
      <c r="J39" s="27">
        <f t="shared" si="14"/>
        <v>0</v>
      </c>
      <c r="K39" s="27">
        <f t="shared" si="14"/>
        <v>0</v>
      </c>
      <c r="L39" s="27">
        <f t="shared" si="14"/>
        <v>0</v>
      </c>
      <c r="M39" s="27">
        <f t="shared" si="14"/>
        <v>0</v>
      </c>
      <c r="N39" s="27">
        <f t="shared" si="14"/>
        <v>0</v>
      </c>
      <c r="O39" s="27">
        <f t="shared" si="14"/>
        <v>0</v>
      </c>
      <c r="P39" s="27">
        <f t="shared" si="14"/>
        <v>0</v>
      </c>
      <c r="Q39" s="27">
        <f>SUM(Q40:Q40)</f>
        <v>196.508</v>
      </c>
    </row>
    <row r="40" spans="1:17" s="1" customFormat="1" ht="11.25">
      <c r="A40" s="13" t="s">
        <v>140</v>
      </c>
      <c r="B40" s="12" t="s">
        <v>161</v>
      </c>
      <c r="C40" s="63" t="s">
        <v>141</v>
      </c>
      <c r="D40" s="13">
        <f>+'[3]CxP_FONDANE15'!D40</f>
        <v>196.508</v>
      </c>
      <c r="E40" s="13">
        <f>+'[3]CxP_FONDANE15'!E40</f>
        <v>196.508</v>
      </c>
      <c r="F40" s="13">
        <f>+'[3]CxP_FONDANE15'!F40</f>
        <v>0</v>
      </c>
      <c r="G40" s="13">
        <f>+'[3]CxP_FONDANE15'!G40</f>
        <v>0</v>
      </c>
      <c r="H40" s="13">
        <f>+'[3]CxP_FONDANE15'!H40</f>
        <v>0</v>
      </c>
      <c r="I40" s="13">
        <f>+'[3]CxP_FONDANE15'!I40</f>
        <v>0</v>
      </c>
      <c r="J40" s="13">
        <f>+'[3]CxP_FONDANE15'!J40</f>
        <v>0</v>
      </c>
      <c r="K40" s="13">
        <f>+'[3]CxP_FONDANE15'!K40</f>
        <v>0</v>
      </c>
      <c r="L40" s="13">
        <f>+'[3]CxP_FONDANE15'!L40</f>
        <v>0</v>
      </c>
      <c r="M40" s="13">
        <f>+'[3]CxP_FONDANE15'!M40</f>
        <v>0</v>
      </c>
      <c r="N40" s="13">
        <f>+'[3]CxP_FONDANE15'!N40</f>
        <v>0</v>
      </c>
      <c r="O40" s="13">
        <f>+'[3]CxP_FONDANE15'!O40</f>
        <v>0</v>
      </c>
      <c r="P40" s="13">
        <f>+'[3]CxP_FONDANE15'!P40</f>
        <v>0</v>
      </c>
      <c r="Q40" s="13">
        <f>SUM(E40:P40)</f>
        <v>196.508</v>
      </c>
    </row>
    <row r="41" spans="1:17" s="3" customFormat="1" ht="11.25" hidden="1">
      <c r="A41" s="26" t="s">
        <v>142</v>
      </c>
      <c r="B41" s="14">
        <v>21</v>
      </c>
      <c r="C41" s="26" t="s">
        <v>143</v>
      </c>
      <c r="D41" s="27">
        <f>SUM(D42:D43)</f>
        <v>0</v>
      </c>
      <c r="E41" s="27">
        <f aca="true" t="shared" si="15" ref="E41:P41">SUM(E42:E43)</f>
        <v>0</v>
      </c>
      <c r="F41" s="27">
        <f>SUM(F42:F43)</f>
        <v>0</v>
      </c>
      <c r="G41" s="27">
        <f t="shared" si="15"/>
        <v>0</v>
      </c>
      <c r="H41" s="27">
        <f t="shared" si="15"/>
        <v>0</v>
      </c>
      <c r="I41" s="27">
        <f t="shared" si="15"/>
        <v>0</v>
      </c>
      <c r="J41" s="27">
        <f t="shared" si="15"/>
        <v>0</v>
      </c>
      <c r="K41" s="27">
        <f t="shared" si="15"/>
        <v>0</v>
      </c>
      <c r="L41" s="27">
        <f t="shared" si="15"/>
        <v>0</v>
      </c>
      <c r="M41" s="27">
        <f t="shared" si="15"/>
        <v>0</v>
      </c>
      <c r="N41" s="27">
        <f t="shared" si="15"/>
        <v>0</v>
      </c>
      <c r="O41" s="27">
        <f t="shared" si="15"/>
        <v>0</v>
      </c>
      <c r="P41" s="27">
        <f t="shared" si="15"/>
        <v>0</v>
      </c>
      <c r="Q41" s="27">
        <f>SUM(Q42:Q43)</f>
        <v>0</v>
      </c>
    </row>
    <row r="42" spans="1:17" s="1" customFormat="1" ht="11.25" hidden="1">
      <c r="A42" s="13" t="s">
        <v>144</v>
      </c>
      <c r="B42" s="12" t="s">
        <v>161</v>
      </c>
      <c r="C42" s="63" t="s">
        <v>145</v>
      </c>
      <c r="D42" s="13">
        <f>+'[3]CxP_FONDANE15'!D42</f>
        <v>0</v>
      </c>
      <c r="E42" s="13">
        <f>+'[3]CxP_FONDANE15'!E42</f>
        <v>0</v>
      </c>
      <c r="F42" s="13">
        <f>+'[3]CxP_FONDANE15'!F42</f>
        <v>0</v>
      </c>
      <c r="G42" s="13">
        <f>+'[3]CxP_FONDANE15'!G42</f>
        <v>0</v>
      </c>
      <c r="H42" s="13">
        <f>+'[3]CxP_FONDANE15'!H42</f>
        <v>0</v>
      </c>
      <c r="I42" s="13">
        <f>+'[3]CxP_FONDANE15'!I42</f>
        <v>0</v>
      </c>
      <c r="J42" s="13">
        <f>+'[3]CxP_FONDANE15'!J42</f>
        <v>0</v>
      </c>
      <c r="K42" s="13">
        <f>+'[3]CxP_FONDANE15'!K42</f>
        <v>0</v>
      </c>
      <c r="L42" s="13">
        <f>+'[3]CxP_FONDANE15'!L42</f>
        <v>0</v>
      </c>
      <c r="M42" s="13">
        <f>+'[3]CxP_FONDANE15'!M42</f>
        <v>0</v>
      </c>
      <c r="N42" s="13">
        <f>+'[3]CxP_FONDANE15'!N42</f>
        <v>0</v>
      </c>
      <c r="O42" s="13">
        <f>+'[3]CxP_FONDANE15'!O42</f>
        <v>0</v>
      </c>
      <c r="P42" s="13">
        <f>+'[3]CxP_FONDANE15'!P42</f>
        <v>0</v>
      </c>
      <c r="Q42" s="13">
        <f>SUM(E42:P42)</f>
        <v>0</v>
      </c>
    </row>
    <row r="43" spans="1:17" s="1" customFormat="1" ht="11.25" hidden="1">
      <c r="A43" s="13" t="s">
        <v>148</v>
      </c>
      <c r="B43" s="12" t="s">
        <v>161</v>
      </c>
      <c r="C43" s="63" t="s">
        <v>149</v>
      </c>
      <c r="D43" s="13">
        <f>+'[3]CxP_FONDANE15'!D43</f>
        <v>0</v>
      </c>
      <c r="E43" s="13">
        <f>+'[3]CxP_FONDANE15'!E43</f>
        <v>0</v>
      </c>
      <c r="F43" s="13">
        <f>+'[3]CxP_FONDANE15'!F43</f>
        <v>0</v>
      </c>
      <c r="G43" s="13">
        <f>+'[3]CxP_FONDANE15'!G43</f>
        <v>0</v>
      </c>
      <c r="H43" s="13">
        <f>+'[3]CxP_FONDANE15'!H43</f>
        <v>0</v>
      </c>
      <c r="I43" s="13">
        <f>+'[3]CxP_FONDANE15'!I43</f>
        <v>0</v>
      </c>
      <c r="J43" s="13">
        <f>+'[3]CxP_FONDANE15'!J43</f>
        <v>0</v>
      </c>
      <c r="K43" s="13">
        <f>+'[3]CxP_FONDANE15'!K43</f>
        <v>0</v>
      </c>
      <c r="L43" s="13">
        <f>+'[3]CxP_FONDANE15'!L43</f>
        <v>0</v>
      </c>
      <c r="M43" s="13">
        <f>+'[3]CxP_FONDANE15'!M43</f>
        <v>0</v>
      </c>
      <c r="N43" s="13">
        <f>+'[3]CxP_FONDANE15'!N43</f>
        <v>0</v>
      </c>
      <c r="O43" s="13">
        <f>+'[3]CxP_FONDANE15'!O43</f>
        <v>0</v>
      </c>
      <c r="P43" s="13">
        <f>+'[3]CxP_FONDANE15'!P43</f>
        <v>0</v>
      </c>
      <c r="Q43" s="13">
        <f>SUM(E43:P43)</f>
        <v>0</v>
      </c>
    </row>
    <row r="44" spans="1:17" s="3" customFormat="1" ht="11.25">
      <c r="A44" s="26" t="s">
        <v>150</v>
      </c>
      <c r="B44" s="14">
        <v>21</v>
      </c>
      <c r="C44" s="26" t="s">
        <v>90</v>
      </c>
      <c r="D44" s="27">
        <f>SUM(D45:D47)</f>
        <v>49724.735</v>
      </c>
      <c r="E44" s="27">
        <f aca="true" t="shared" si="16" ref="E44:P44">SUM(E45:E47)</f>
        <v>49724.735</v>
      </c>
      <c r="F44" s="27">
        <f>SUM(F45:F47)</f>
        <v>0</v>
      </c>
      <c r="G44" s="27">
        <f t="shared" si="16"/>
        <v>0</v>
      </c>
      <c r="H44" s="27">
        <f t="shared" si="16"/>
        <v>0</v>
      </c>
      <c r="I44" s="27">
        <f t="shared" si="16"/>
        <v>0</v>
      </c>
      <c r="J44" s="27">
        <f t="shared" si="16"/>
        <v>0</v>
      </c>
      <c r="K44" s="27">
        <f t="shared" si="16"/>
        <v>0</v>
      </c>
      <c r="L44" s="27">
        <f t="shared" si="16"/>
        <v>0</v>
      </c>
      <c r="M44" s="27">
        <f t="shared" si="16"/>
        <v>0</v>
      </c>
      <c r="N44" s="27">
        <f t="shared" si="16"/>
        <v>0</v>
      </c>
      <c r="O44" s="27">
        <f t="shared" si="16"/>
        <v>0</v>
      </c>
      <c r="P44" s="27">
        <f t="shared" si="16"/>
        <v>0</v>
      </c>
      <c r="Q44" s="27">
        <f>SUM(Q45:Q47)</f>
        <v>49724.735</v>
      </c>
    </row>
    <row r="45" spans="1:17" s="1" customFormat="1" ht="11.25">
      <c r="A45" s="13" t="s">
        <v>151</v>
      </c>
      <c r="B45" s="12" t="s">
        <v>161</v>
      </c>
      <c r="C45" s="63" t="s">
        <v>152</v>
      </c>
      <c r="D45" s="13">
        <f>+'[3]CxP_FONDANE15'!D45</f>
        <v>1.596</v>
      </c>
      <c r="E45" s="13">
        <f>+'[3]CxP_FONDANE15'!E45</f>
        <v>1.596</v>
      </c>
      <c r="F45" s="13">
        <f>+'[3]CxP_FONDANE15'!F45</f>
        <v>0</v>
      </c>
      <c r="G45" s="13">
        <f>+'[3]CxP_FONDANE15'!G45</f>
        <v>0</v>
      </c>
      <c r="H45" s="13">
        <f>+'[3]CxP_FONDANE15'!H45</f>
        <v>0</v>
      </c>
      <c r="I45" s="13">
        <f>+'[3]CxP_FONDANE15'!I45</f>
        <v>0</v>
      </c>
      <c r="J45" s="13">
        <f>+'[3]CxP_FONDANE15'!J45</f>
        <v>0</v>
      </c>
      <c r="K45" s="13">
        <f>+'[3]CxP_FONDANE15'!K45</f>
        <v>0</v>
      </c>
      <c r="L45" s="13">
        <f>+'[3]CxP_FONDANE15'!L45</f>
        <v>0</v>
      </c>
      <c r="M45" s="13">
        <f>+'[3]CxP_FONDANE15'!M45</f>
        <v>0</v>
      </c>
      <c r="N45" s="13">
        <f>+'[3]CxP_FONDANE15'!N45</f>
        <v>0</v>
      </c>
      <c r="O45" s="13">
        <f>+'[3]CxP_FONDANE15'!O45</f>
        <v>0</v>
      </c>
      <c r="P45" s="13">
        <f>+'[3]CxP_FONDANE15'!P45</f>
        <v>0</v>
      </c>
      <c r="Q45" s="13">
        <f>SUM(E45:P45)</f>
        <v>1.596</v>
      </c>
    </row>
    <row r="46" spans="1:17" s="1" customFormat="1" ht="11.25">
      <c r="A46" s="13" t="s">
        <v>91</v>
      </c>
      <c r="B46" s="12" t="s">
        <v>161</v>
      </c>
      <c r="C46" s="63" t="s">
        <v>92</v>
      </c>
      <c r="D46" s="13">
        <f>+'[3]CxP_FONDANE15'!D46</f>
        <v>24.528</v>
      </c>
      <c r="E46" s="13">
        <f>+'[3]CxP_FONDANE15'!E46</f>
        <v>24.528</v>
      </c>
      <c r="F46" s="13">
        <f>+'[3]CxP_FONDANE15'!F46</f>
        <v>0</v>
      </c>
      <c r="G46" s="13">
        <f>+'[3]CxP_FONDANE15'!G46</f>
        <v>0</v>
      </c>
      <c r="H46" s="13">
        <f>+'[3]CxP_FONDANE15'!H46</f>
        <v>0</v>
      </c>
      <c r="I46" s="13">
        <f>+'[3]CxP_FONDANE15'!I46</f>
        <v>0</v>
      </c>
      <c r="J46" s="13">
        <f>+'[3]CxP_FONDANE15'!J46</f>
        <v>0</v>
      </c>
      <c r="K46" s="13">
        <f>+'[3]CxP_FONDANE15'!K46</f>
        <v>0</v>
      </c>
      <c r="L46" s="13">
        <f>+'[3]CxP_FONDANE15'!L46</f>
        <v>0</v>
      </c>
      <c r="M46" s="13">
        <f>+'[3]CxP_FONDANE15'!M46</f>
        <v>0</v>
      </c>
      <c r="N46" s="13">
        <f>+'[3]CxP_FONDANE15'!N46</f>
        <v>0</v>
      </c>
      <c r="O46" s="13">
        <f>+'[3]CxP_FONDANE15'!O46</f>
        <v>0</v>
      </c>
      <c r="P46" s="13">
        <f>+'[3]CxP_FONDANE15'!P46</f>
        <v>0</v>
      </c>
      <c r="Q46" s="13">
        <f>SUM(E46:P46)</f>
        <v>24.528</v>
      </c>
    </row>
    <row r="47" spans="1:17" s="1" customFormat="1" ht="11.25">
      <c r="A47" s="13" t="s">
        <v>155</v>
      </c>
      <c r="B47" s="12" t="s">
        <v>161</v>
      </c>
      <c r="C47" s="63" t="s">
        <v>156</v>
      </c>
      <c r="D47" s="13">
        <f>+'[3]CxP_FONDANE15'!D47</f>
        <v>49698.611</v>
      </c>
      <c r="E47" s="13">
        <f>+'[3]CxP_FONDANE15'!E47</f>
        <v>49698.611</v>
      </c>
      <c r="F47" s="13">
        <f>+'[3]CxP_FONDANE15'!F47</f>
        <v>0</v>
      </c>
      <c r="G47" s="13">
        <f>+'[3]CxP_FONDANE15'!G47</f>
        <v>0</v>
      </c>
      <c r="H47" s="13">
        <f>+'[3]CxP_FONDANE15'!H47</f>
        <v>0</v>
      </c>
      <c r="I47" s="13">
        <f>+'[3]CxP_FONDANE15'!I47</f>
        <v>0</v>
      </c>
      <c r="J47" s="13">
        <f>+'[3]CxP_FONDANE15'!J47</f>
        <v>0</v>
      </c>
      <c r="K47" s="13">
        <f>+'[3]CxP_FONDANE15'!K47</f>
        <v>0</v>
      </c>
      <c r="L47" s="13">
        <f>+'[3]CxP_FONDANE15'!L47</f>
        <v>0</v>
      </c>
      <c r="M47" s="13">
        <f>+'[3]CxP_FONDANE15'!M47</f>
        <v>0</v>
      </c>
      <c r="N47" s="13">
        <f>+'[3]CxP_FONDANE15'!N47</f>
        <v>0</v>
      </c>
      <c r="O47" s="13">
        <f>+'[3]CxP_FONDANE15'!O47</f>
        <v>0</v>
      </c>
      <c r="P47" s="13">
        <f>+'[3]CxP_FONDANE15'!P47</f>
        <v>0</v>
      </c>
      <c r="Q47" s="13">
        <f>SUM(E47:P47)</f>
        <v>49698.611</v>
      </c>
    </row>
    <row r="48" spans="1:17" s="3" customFormat="1" ht="11.25" hidden="1">
      <c r="A48" s="26" t="s">
        <v>111</v>
      </c>
      <c r="B48" s="14">
        <v>21</v>
      </c>
      <c r="C48" s="26" t="s">
        <v>93</v>
      </c>
      <c r="D48" s="27">
        <f>SUM(D49)</f>
        <v>0</v>
      </c>
      <c r="E48" s="27">
        <f aca="true" t="shared" si="17" ref="E48:P48">SUM(E49)</f>
        <v>0</v>
      </c>
      <c r="F48" s="27">
        <f t="shared" si="17"/>
        <v>0</v>
      </c>
      <c r="G48" s="27">
        <f t="shared" si="17"/>
        <v>0</v>
      </c>
      <c r="H48" s="27">
        <f t="shared" si="17"/>
        <v>0</v>
      </c>
      <c r="I48" s="27">
        <f t="shared" si="17"/>
        <v>0</v>
      </c>
      <c r="J48" s="27">
        <f t="shared" si="17"/>
        <v>0</v>
      </c>
      <c r="K48" s="27">
        <f t="shared" si="17"/>
        <v>0</v>
      </c>
      <c r="L48" s="27">
        <f t="shared" si="17"/>
        <v>0</v>
      </c>
      <c r="M48" s="27">
        <f t="shared" si="17"/>
        <v>0</v>
      </c>
      <c r="N48" s="27">
        <f t="shared" si="17"/>
        <v>0</v>
      </c>
      <c r="O48" s="27">
        <f t="shared" si="17"/>
        <v>0</v>
      </c>
      <c r="P48" s="27">
        <f t="shared" si="17"/>
        <v>0</v>
      </c>
      <c r="Q48" s="27">
        <f>SUM(Q49)</f>
        <v>0</v>
      </c>
    </row>
    <row r="49" spans="1:17" s="1" customFormat="1" ht="11.25" hidden="1">
      <c r="A49" s="13" t="s">
        <v>157</v>
      </c>
      <c r="B49" s="12">
        <v>21</v>
      </c>
      <c r="C49" s="63" t="s">
        <v>158</v>
      </c>
      <c r="D49" s="13">
        <f>+'[3]CxP_FONDANE15'!D49</f>
        <v>0</v>
      </c>
      <c r="E49" s="13">
        <f>+'[3]CxP_FONDANE15'!E49</f>
        <v>0</v>
      </c>
      <c r="F49" s="13">
        <f>+'[3]CxP_FONDANE15'!F49</f>
        <v>0</v>
      </c>
      <c r="G49" s="13">
        <f>+'[3]CxP_FONDANE15'!G49</f>
        <v>0</v>
      </c>
      <c r="H49" s="13">
        <f>+'[3]CxP_FONDANE15'!H49</f>
        <v>0</v>
      </c>
      <c r="I49" s="13">
        <f>+'[3]CxP_FONDANE15'!I49</f>
        <v>0</v>
      </c>
      <c r="J49" s="13">
        <f>+'[3]CxP_FONDANE15'!J49</f>
        <v>0</v>
      </c>
      <c r="K49" s="13">
        <f>+'[3]CxP_FONDANE15'!K49</f>
        <v>0</v>
      </c>
      <c r="L49" s="13">
        <f>+'[3]CxP_FONDANE15'!L49</f>
        <v>0</v>
      </c>
      <c r="M49" s="13">
        <f>+'[3]CxP_FONDANE15'!M49</f>
        <v>0</v>
      </c>
      <c r="N49" s="13">
        <f>+'[3]CxP_FONDANE15'!N49</f>
        <v>0</v>
      </c>
      <c r="O49" s="13">
        <f>+'[3]CxP_FONDANE15'!O49</f>
        <v>0</v>
      </c>
      <c r="P49" s="13">
        <f>+'[3]CxP_FONDANE15'!P49</f>
        <v>0</v>
      </c>
      <c r="Q49" s="13">
        <f>SUM(E49:P49)</f>
        <v>0</v>
      </c>
    </row>
    <row r="50" spans="1:17" s="3" customFormat="1" ht="11.25" hidden="1">
      <c r="A50" s="26" t="s">
        <v>159</v>
      </c>
      <c r="B50" s="14">
        <v>21</v>
      </c>
      <c r="C50" s="26" t="s">
        <v>97</v>
      </c>
      <c r="D50" s="27">
        <f>SUM(D51)</f>
        <v>0</v>
      </c>
      <c r="E50" s="27">
        <f aca="true" t="shared" si="18" ref="E50:P50">SUM(E51)</f>
        <v>0</v>
      </c>
      <c r="F50" s="27">
        <f t="shared" si="18"/>
        <v>0</v>
      </c>
      <c r="G50" s="27">
        <f t="shared" si="18"/>
        <v>0</v>
      </c>
      <c r="H50" s="27">
        <f t="shared" si="18"/>
        <v>0</v>
      </c>
      <c r="I50" s="27">
        <f t="shared" si="18"/>
        <v>0</v>
      </c>
      <c r="J50" s="27">
        <f t="shared" si="18"/>
        <v>0</v>
      </c>
      <c r="K50" s="27">
        <f t="shared" si="18"/>
        <v>0</v>
      </c>
      <c r="L50" s="27">
        <f t="shared" si="18"/>
        <v>0</v>
      </c>
      <c r="M50" s="27">
        <f t="shared" si="18"/>
        <v>0</v>
      </c>
      <c r="N50" s="27">
        <f t="shared" si="18"/>
        <v>0</v>
      </c>
      <c r="O50" s="27">
        <f t="shared" si="18"/>
        <v>0</v>
      </c>
      <c r="P50" s="27">
        <f t="shared" si="18"/>
        <v>0</v>
      </c>
      <c r="Q50" s="27">
        <f>SUM(Q51)</f>
        <v>0</v>
      </c>
    </row>
    <row r="51" spans="1:17" s="1" customFormat="1" ht="11.25" hidden="1">
      <c r="A51" s="13" t="s">
        <v>98</v>
      </c>
      <c r="B51" s="12">
        <v>21</v>
      </c>
      <c r="C51" s="63" t="s">
        <v>99</v>
      </c>
      <c r="D51" s="13">
        <f>+'[3]CxP_FONDANE15'!D51</f>
        <v>0</v>
      </c>
      <c r="E51" s="13">
        <f>+'[3]CxP_FONDANE15'!E51</f>
        <v>0</v>
      </c>
      <c r="F51" s="13">
        <f>+'[3]CxP_FONDANE15'!F51</f>
        <v>0</v>
      </c>
      <c r="G51" s="13">
        <f>+'[3]CxP_FONDANE15'!G51</f>
        <v>0</v>
      </c>
      <c r="H51" s="13">
        <f>+'[3]CxP_FONDANE15'!H51</f>
        <v>0</v>
      </c>
      <c r="I51" s="13">
        <f>+'[3]CxP_FONDANE15'!I51</f>
        <v>0</v>
      </c>
      <c r="J51" s="13">
        <f>+'[3]CxP_FONDANE15'!J51</f>
        <v>0</v>
      </c>
      <c r="K51" s="13">
        <f>+'[3]CxP_FONDANE15'!K51</f>
        <v>0</v>
      </c>
      <c r="L51" s="13">
        <f>+'[3]CxP_FONDANE15'!L51</f>
        <v>0</v>
      </c>
      <c r="M51" s="13">
        <f>+'[3]CxP_FONDANE15'!M51</f>
        <v>0</v>
      </c>
      <c r="N51" s="13">
        <f>+'[3]CxP_FONDANE15'!N51</f>
        <v>0</v>
      </c>
      <c r="O51" s="13">
        <f>+'[3]CxP_FONDANE15'!O51</f>
        <v>0</v>
      </c>
      <c r="P51" s="13">
        <f>+'[3]CxP_FONDANE15'!P51</f>
        <v>0</v>
      </c>
      <c r="Q51" s="13">
        <f>SUM(E51:P51)</f>
        <v>0</v>
      </c>
    </row>
    <row r="52" spans="1:17" s="10" customFormat="1" ht="12.75">
      <c r="A52" s="4"/>
      <c r="B52" s="4"/>
      <c r="C52" s="8" t="s">
        <v>20</v>
      </c>
      <c r="D52" s="9">
        <f>+D53</f>
        <v>895528.7530599999</v>
      </c>
      <c r="E52" s="9">
        <f aca="true" t="shared" si="19" ref="E52:P52">+E53</f>
        <v>893605.9910599999</v>
      </c>
      <c r="F52" s="9">
        <f t="shared" si="19"/>
        <v>1922.76</v>
      </c>
      <c r="G52" s="9">
        <f t="shared" si="19"/>
        <v>0</v>
      </c>
      <c r="H52" s="9">
        <f t="shared" si="19"/>
        <v>0</v>
      </c>
      <c r="I52" s="9">
        <f t="shared" si="19"/>
        <v>0</v>
      </c>
      <c r="J52" s="9">
        <f t="shared" si="19"/>
        <v>0</v>
      </c>
      <c r="K52" s="9">
        <f t="shared" si="19"/>
        <v>0</v>
      </c>
      <c r="L52" s="9">
        <f t="shared" si="19"/>
        <v>0</v>
      </c>
      <c r="M52" s="9">
        <f t="shared" si="19"/>
        <v>0</v>
      </c>
      <c r="N52" s="9">
        <f t="shared" si="19"/>
        <v>0</v>
      </c>
      <c r="O52" s="9">
        <f t="shared" si="19"/>
        <v>0</v>
      </c>
      <c r="P52" s="9">
        <f t="shared" si="19"/>
        <v>0</v>
      </c>
      <c r="Q52" s="9">
        <f>+Q53</f>
        <v>895528.7510599999</v>
      </c>
    </row>
    <row r="53" spans="1:17" ht="12.75">
      <c r="A53" s="30" t="s">
        <v>163</v>
      </c>
      <c r="B53" s="28" t="s">
        <v>120</v>
      </c>
      <c r="C53" s="67" t="s">
        <v>164</v>
      </c>
      <c r="D53" s="17">
        <f>+'[3]CxP_FONDANE15'!D53</f>
        <v>895528.7530599999</v>
      </c>
      <c r="E53" s="17">
        <f>+'[3]CxP_FONDANE15'!E53</f>
        <v>893605.9910599999</v>
      </c>
      <c r="F53" s="17">
        <f>+'[3]CxP_FONDANE15'!F53</f>
        <v>1922.76</v>
      </c>
      <c r="G53" s="17">
        <f>+'[3]CxP_FONDANE15'!G53</f>
        <v>0</v>
      </c>
      <c r="H53" s="17">
        <f>+'[3]CxP_FONDANE15'!H53</f>
        <v>0</v>
      </c>
      <c r="I53" s="17">
        <f>+'[3]CxP_FONDANE15'!I53</f>
        <v>0</v>
      </c>
      <c r="J53" s="17">
        <f>+'[3]CxP_FONDANE15'!J53</f>
        <v>0</v>
      </c>
      <c r="K53" s="17">
        <f>+'[3]CxP_FONDANE15'!K53</f>
        <v>0</v>
      </c>
      <c r="L53" s="17">
        <f>+'[3]CxP_FONDANE15'!L53</f>
        <v>0</v>
      </c>
      <c r="M53" s="17">
        <f>+'[3]CxP_FONDANE15'!M53</f>
        <v>0</v>
      </c>
      <c r="N53" s="17">
        <f>+'[3]CxP_FONDANE15'!N53</f>
        <v>0</v>
      </c>
      <c r="O53" s="17">
        <f>+'[3]CxP_FONDANE15'!O53</f>
        <v>0</v>
      </c>
      <c r="P53" s="17">
        <f>+'[3]CxP_FONDANE15'!P53</f>
        <v>0</v>
      </c>
      <c r="Q53" s="17">
        <f>SUM(E53:P53)</f>
        <v>895528.7510599999</v>
      </c>
    </row>
    <row r="54" spans="1:18" s="10" customFormat="1" ht="12.75">
      <c r="A54" s="81" t="s">
        <v>107</v>
      </c>
      <c r="B54" s="81"/>
      <c r="C54" s="81"/>
      <c r="D54" s="9">
        <f>D52+D9</f>
        <v>1002591.1986599999</v>
      </c>
      <c r="E54" s="9">
        <f aca="true" t="shared" si="20" ref="E54:P54">E52+E9</f>
        <v>1000668.4366599999</v>
      </c>
      <c r="F54" s="9">
        <f>F52+F9</f>
        <v>1922.76</v>
      </c>
      <c r="G54" s="9">
        <f t="shared" si="20"/>
        <v>0</v>
      </c>
      <c r="H54" s="9">
        <f t="shared" si="20"/>
        <v>0</v>
      </c>
      <c r="I54" s="9">
        <f t="shared" si="20"/>
        <v>0</v>
      </c>
      <c r="J54" s="9">
        <f t="shared" si="20"/>
        <v>0</v>
      </c>
      <c r="K54" s="9">
        <f t="shared" si="20"/>
        <v>0</v>
      </c>
      <c r="L54" s="9">
        <f t="shared" si="20"/>
        <v>0</v>
      </c>
      <c r="M54" s="9">
        <f t="shared" si="20"/>
        <v>0</v>
      </c>
      <c r="N54" s="9">
        <f t="shared" si="20"/>
        <v>0</v>
      </c>
      <c r="O54" s="9">
        <f t="shared" si="20"/>
        <v>0</v>
      </c>
      <c r="P54" s="9">
        <f t="shared" si="20"/>
        <v>0</v>
      </c>
      <c r="Q54" s="9">
        <v>1002591.19666</v>
      </c>
      <c r="R54" s="21"/>
    </row>
    <row r="55" spans="4:5" ht="12.75">
      <c r="D55" s="31"/>
      <c r="E55" s="31"/>
    </row>
    <row r="56" spans="4:5" ht="12.75">
      <c r="D56" s="31"/>
      <c r="E56" s="31"/>
    </row>
    <row r="57" spans="4:5" ht="12.75">
      <c r="D57" s="31"/>
      <c r="E57" s="31"/>
    </row>
    <row r="58" spans="4:5" ht="12.75">
      <c r="D58" s="31"/>
      <c r="E58" s="31"/>
    </row>
    <row r="59" spans="3:5" ht="12.75">
      <c r="C59" s="32"/>
      <c r="D59" s="31"/>
      <c r="E59" s="31"/>
    </row>
    <row r="60" spans="3:5" ht="12.75">
      <c r="C60" s="32"/>
      <c r="D60" s="31"/>
      <c r="E60" s="31"/>
    </row>
    <row r="61" spans="3:5" ht="12.75">
      <c r="C61" s="32" t="s">
        <v>175</v>
      </c>
      <c r="D61" s="31"/>
      <c r="E61" s="31"/>
    </row>
    <row r="62" spans="3:5" ht="12.75">
      <c r="C62" s="32" t="s">
        <v>176</v>
      </c>
      <c r="D62" s="31"/>
      <c r="E62" s="31"/>
    </row>
    <row r="63" spans="3:5" ht="12.75">
      <c r="C63" s="32"/>
      <c r="D63" s="31"/>
      <c r="E63" s="31"/>
    </row>
    <row r="64" spans="3:5" ht="12.75">
      <c r="C64" s="32"/>
      <c r="D64" s="31"/>
      <c r="E64" s="31"/>
    </row>
    <row r="65" spans="4:5" ht="12.75">
      <c r="D65" s="31"/>
      <c r="E65" s="31"/>
    </row>
    <row r="66" spans="4:5" ht="12.75">
      <c r="D66" s="31"/>
      <c r="E66" s="31"/>
    </row>
    <row r="67" spans="4:5" ht="12.75">
      <c r="D67" s="31"/>
      <c r="E67" s="31"/>
    </row>
    <row r="68" spans="4:5" ht="12.75">
      <c r="D68" s="31"/>
      <c r="E68" s="31"/>
    </row>
    <row r="69" spans="4:5" ht="12.75">
      <c r="D69" s="31"/>
      <c r="E69" s="31"/>
    </row>
    <row r="70" spans="4:5" ht="12.75">
      <c r="D70" s="31"/>
      <c r="E70" s="31"/>
    </row>
    <row r="71" spans="4:5" ht="12.75">
      <c r="D71" s="31"/>
      <c r="E71" s="31"/>
    </row>
    <row r="72" spans="4:5" ht="12.75">
      <c r="D72" s="31"/>
      <c r="E72" s="31"/>
    </row>
    <row r="73" spans="4:5" ht="12.75">
      <c r="D73" s="31"/>
      <c r="E73" s="31"/>
    </row>
  </sheetData>
  <sheetProtection/>
  <mergeCells count="6">
    <mergeCell ref="A54:C54"/>
    <mergeCell ref="A1:Q1"/>
    <mergeCell ref="A2:Q2"/>
    <mergeCell ref="A3:Q3"/>
    <mergeCell ref="A4:Q4"/>
    <mergeCell ref="A5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7"/>
  <sheetViews>
    <sheetView showGridLines="0" showZeros="0" tabSelected="1" zoomScalePageLayoutView="0" workbookViewId="0" topLeftCell="A1">
      <pane xSplit="3" topLeftCell="D1" activePane="topRight" state="frozen"/>
      <selection pane="topLeft" activeCell="A8" sqref="A8"/>
      <selection pane="topRight" activeCell="AD53" sqref="AD53"/>
    </sheetView>
  </sheetViews>
  <sheetFormatPr defaultColWidth="11.00390625" defaultRowHeight="15"/>
  <cols>
    <col min="1" max="1" width="13.7109375" style="7" customWidth="1"/>
    <col min="2" max="2" width="4.28125" style="7" customWidth="1"/>
    <col min="3" max="3" width="56.140625" style="7" bestFit="1" customWidth="1"/>
    <col min="4" max="4" width="11.8515625" style="18" customWidth="1"/>
    <col min="5" max="7" width="11.00390625" style="18" hidden="1" customWidth="1"/>
    <col min="8" max="8" width="11.00390625" style="18" customWidth="1"/>
    <col min="9" max="16" width="11.00390625" style="18" hidden="1" customWidth="1"/>
    <col min="17" max="17" width="11.00390625" style="18" customWidth="1"/>
    <col min="18" max="18" width="11.00390625" style="18" hidden="1" customWidth="1"/>
    <col min="19" max="20" width="11.00390625" style="7" hidden="1" customWidth="1"/>
    <col min="21" max="21" width="11.00390625" style="7" customWidth="1"/>
    <col min="22" max="29" width="11.00390625" style="7" hidden="1" customWidth="1"/>
    <col min="30" max="30" width="11.00390625" style="7" customWidth="1"/>
    <col min="31" max="227" width="11.421875" style="7" customWidth="1"/>
    <col min="228" max="228" width="13.7109375" style="7" customWidth="1"/>
    <col min="229" max="229" width="4.28125" style="7" customWidth="1"/>
    <col min="230" max="230" width="56.140625" style="7" bestFit="1" customWidth="1"/>
    <col min="231" max="234" width="11.8515625" style="7" customWidth="1"/>
    <col min="235" max="16384" width="11.00390625" style="7" customWidth="1"/>
  </cols>
  <sheetData>
    <row r="1" spans="1:30" ht="18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</row>
    <row r="2" spans="1:30" ht="15.75">
      <c r="A2" s="83" t="s">
        <v>184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</row>
    <row r="3" spans="1:30" ht="12.75">
      <c r="A3" s="84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</row>
    <row r="4" spans="1:30" ht="12.75">
      <c r="A4" s="84" t="s">
        <v>196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</row>
    <row r="5" spans="1:30" ht="20.25">
      <c r="A5" s="85" t="s">
        <v>112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</row>
    <row r="6" spans="1:30" ht="12.75">
      <c r="A6" s="2"/>
      <c r="R6" s="19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20" t="s">
        <v>195</v>
      </c>
    </row>
    <row r="7" spans="1:30" ht="12.75">
      <c r="A7" s="2" t="s">
        <v>3</v>
      </c>
      <c r="R7" s="21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20" t="s">
        <v>4</v>
      </c>
    </row>
    <row r="8" spans="1:30" s="1" customFormat="1" ht="22.5">
      <c r="A8" s="4" t="s">
        <v>5</v>
      </c>
      <c r="B8" s="4" t="s">
        <v>114</v>
      </c>
      <c r="C8" s="4" t="s">
        <v>6</v>
      </c>
      <c r="D8" s="5" t="s">
        <v>170</v>
      </c>
      <c r="E8" s="5" t="s">
        <v>52</v>
      </c>
      <c r="F8" s="5" t="s">
        <v>53</v>
      </c>
      <c r="G8" s="5" t="s">
        <v>54</v>
      </c>
      <c r="H8" s="5" t="s">
        <v>55</v>
      </c>
      <c r="I8" s="5" t="s">
        <v>56</v>
      </c>
      <c r="J8" s="5" t="s">
        <v>57</v>
      </c>
      <c r="K8" s="5" t="s">
        <v>58</v>
      </c>
      <c r="L8" s="5" t="s">
        <v>59</v>
      </c>
      <c r="M8" s="5" t="s">
        <v>60</v>
      </c>
      <c r="N8" s="5" t="s">
        <v>61</v>
      </c>
      <c r="O8" s="5" t="s">
        <v>62</v>
      </c>
      <c r="P8" s="5" t="s">
        <v>63</v>
      </c>
      <c r="Q8" s="5" t="s">
        <v>64</v>
      </c>
      <c r="R8" s="5" t="s">
        <v>7</v>
      </c>
      <c r="S8" s="5" t="s">
        <v>8</v>
      </c>
      <c r="T8" s="5" t="s">
        <v>9</v>
      </c>
      <c r="U8" s="5" t="s">
        <v>10</v>
      </c>
      <c r="V8" s="5" t="s">
        <v>11</v>
      </c>
      <c r="W8" s="5" t="s">
        <v>12</v>
      </c>
      <c r="X8" s="5" t="s">
        <v>13</v>
      </c>
      <c r="Y8" s="5" t="s">
        <v>14</v>
      </c>
      <c r="Z8" s="5" t="s">
        <v>15</v>
      </c>
      <c r="AA8" s="5" t="s">
        <v>16</v>
      </c>
      <c r="AB8" s="5" t="s">
        <v>17</v>
      </c>
      <c r="AC8" s="5" t="s">
        <v>18</v>
      </c>
      <c r="AD8" s="5" t="s">
        <v>19</v>
      </c>
    </row>
    <row r="9" spans="1:30" ht="12.75">
      <c r="A9" s="15" t="s">
        <v>187</v>
      </c>
      <c r="B9" s="22"/>
      <c r="C9" s="15" t="s">
        <v>115</v>
      </c>
      <c r="D9" s="6">
        <f>SUM(D10)</f>
        <v>83930.18528</v>
      </c>
      <c r="E9" s="6">
        <f aca="true" t="shared" si="0" ref="E9:P9">SUM(E10)</f>
        <v>5510.7165</v>
      </c>
      <c r="F9" s="6">
        <f t="shared" si="0"/>
        <v>40634.88217</v>
      </c>
      <c r="G9" s="6">
        <f t="shared" si="0"/>
        <v>21368.53777</v>
      </c>
      <c r="H9" s="6">
        <f t="shared" si="0"/>
        <v>10075.77217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6">
        <f t="shared" si="0"/>
        <v>0</v>
      </c>
      <c r="Q9" s="6">
        <f aca="true" t="shared" si="1" ref="Q9:AD9">SUM(Q10)</f>
        <v>77589.90861</v>
      </c>
      <c r="R9" s="6">
        <f t="shared" si="1"/>
        <v>5510.7165</v>
      </c>
      <c r="S9" s="6">
        <f t="shared" si="1"/>
        <v>40634.88217</v>
      </c>
      <c r="T9" s="6">
        <f t="shared" si="1"/>
        <v>21368.53777</v>
      </c>
      <c r="U9" s="6">
        <f t="shared" si="1"/>
        <v>10075.77217</v>
      </c>
      <c r="V9" s="6">
        <f t="shared" si="1"/>
        <v>0</v>
      </c>
      <c r="W9" s="6">
        <f t="shared" si="1"/>
        <v>0</v>
      </c>
      <c r="X9" s="6">
        <f t="shared" si="1"/>
        <v>0</v>
      </c>
      <c r="Y9" s="6">
        <f t="shared" si="1"/>
        <v>0</v>
      </c>
      <c r="Z9" s="6">
        <f t="shared" si="1"/>
        <v>0</v>
      </c>
      <c r="AA9" s="6">
        <f t="shared" si="1"/>
        <v>0</v>
      </c>
      <c r="AB9" s="6">
        <f t="shared" si="1"/>
        <v>0</v>
      </c>
      <c r="AC9" s="6">
        <f t="shared" si="1"/>
        <v>0</v>
      </c>
      <c r="AD9" s="6">
        <f t="shared" si="1"/>
        <v>77589.90861</v>
      </c>
    </row>
    <row r="10" spans="1:30" s="10" customFormat="1" ht="12.75">
      <c r="A10" s="24" t="s">
        <v>188</v>
      </c>
      <c r="B10" s="23"/>
      <c r="C10" s="24" t="s">
        <v>116</v>
      </c>
      <c r="D10" s="25">
        <f>+D13+D25</f>
        <v>83930.18528</v>
      </c>
      <c r="E10" s="25">
        <f aca="true" t="shared" si="2" ref="E10:P10">+E13+E25</f>
        <v>5510.7165</v>
      </c>
      <c r="F10" s="25">
        <f t="shared" si="2"/>
        <v>40634.88217</v>
      </c>
      <c r="G10" s="25">
        <f t="shared" si="2"/>
        <v>21368.53777</v>
      </c>
      <c r="H10" s="25">
        <f t="shared" si="2"/>
        <v>10075.77217</v>
      </c>
      <c r="I10" s="25">
        <f t="shared" si="2"/>
        <v>0</v>
      </c>
      <c r="J10" s="25">
        <f t="shared" si="2"/>
        <v>0</v>
      </c>
      <c r="K10" s="25">
        <f t="shared" si="2"/>
        <v>0</v>
      </c>
      <c r="L10" s="25">
        <f t="shared" si="2"/>
        <v>0</v>
      </c>
      <c r="M10" s="25">
        <f t="shared" si="2"/>
        <v>0</v>
      </c>
      <c r="N10" s="25">
        <f t="shared" si="2"/>
        <v>0</v>
      </c>
      <c r="O10" s="25">
        <f t="shared" si="2"/>
        <v>0</v>
      </c>
      <c r="P10" s="25">
        <f t="shared" si="2"/>
        <v>0</v>
      </c>
      <c r="Q10" s="25">
        <f aca="true" t="shared" si="3" ref="Q10:AD10">+Q13+Q25</f>
        <v>77589.90861</v>
      </c>
      <c r="R10" s="25">
        <f t="shared" si="3"/>
        <v>5510.7165</v>
      </c>
      <c r="S10" s="25">
        <f t="shared" si="3"/>
        <v>40634.88217</v>
      </c>
      <c r="T10" s="25">
        <f t="shared" si="3"/>
        <v>21368.53777</v>
      </c>
      <c r="U10" s="25">
        <f t="shared" si="3"/>
        <v>10075.77217</v>
      </c>
      <c r="V10" s="25">
        <f t="shared" si="3"/>
        <v>0</v>
      </c>
      <c r="W10" s="25">
        <f t="shared" si="3"/>
        <v>0</v>
      </c>
      <c r="X10" s="25">
        <f t="shared" si="3"/>
        <v>0</v>
      </c>
      <c r="Y10" s="25">
        <f t="shared" si="3"/>
        <v>0</v>
      </c>
      <c r="Z10" s="25">
        <f t="shared" si="3"/>
        <v>0</v>
      </c>
      <c r="AA10" s="25">
        <f t="shared" si="3"/>
        <v>0</v>
      </c>
      <c r="AB10" s="25">
        <f t="shared" si="3"/>
        <v>0</v>
      </c>
      <c r="AC10" s="25">
        <f t="shared" si="3"/>
        <v>0</v>
      </c>
      <c r="AD10" s="25">
        <f t="shared" si="3"/>
        <v>77589.90861</v>
      </c>
    </row>
    <row r="11" spans="1:30" s="3" customFormat="1" ht="11.25" hidden="1">
      <c r="A11" s="26" t="s">
        <v>117</v>
      </c>
      <c r="B11" s="14">
        <v>20</v>
      </c>
      <c r="C11" s="26" t="s">
        <v>118</v>
      </c>
      <c r="D11" s="27">
        <f>SUM(D12:D12)</f>
        <v>0</v>
      </c>
      <c r="E11" s="27">
        <f aca="true" t="shared" si="4" ref="E11:P11">SUM(E12:E12)</f>
        <v>0</v>
      </c>
      <c r="F11" s="27">
        <f t="shared" si="4"/>
        <v>0</v>
      </c>
      <c r="G11" s="27">
        <f t="shared" si="4"/>
        <v>0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0</v>
      </c>
      <c r="L11" s="27">
        <f t="shared" si="4"/>
        <v>0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aca="true" t="shared" si="5" ref="Q11:AD11">SUM(Q12:Q12)</f>
        <v>0</v>
      </c>
      <c r="R11" s="27">
        <f t="shared" si="5"/>
        <v>0</v>
      </c>
      <c r="S11" s="27">
        <f t="shared" si="5"/>
        <v>0</v>
      </c>
      <c r="T11" s="27">
        <f t="shared" si="5"/>
        <v>0</v>
      </c>
      <c r="U11" s="27">
        <f t="shared" si="5"/>
        <v>0</v>
      </c>
      <c r="V11" s="27">
        <f t="shared" si="5"/>
        <v>0</v>
      </c>
      <c r="W11" s="27">
        <f t="shared" si="5"/>
        <v>0</v>
      </c>
      <c r="X11" s="27">
        <f t="shared" si="5"/>
        <v>0</v>
      </c>
      <c r="Y11" s="27">
        <f t="shared" si="5"/>
        <v>0</v>
      </c>
      <c r="Z11" s="27">
        <f t="shared" si="5"/>
        <v>0</v>
      </c>
      <c r="AA11" s="27">
        <f t="shared" si="5"/>
        <v>0</v>
      </c>
      <c r="AB11" s="27">
        <f t="shared" si="5"/>
        <v>0</v>
      </c>
      <c r="AC11" s="27">
        <f t="shared" si="5"/>
        <v>0</v>
      </c>
      <c r="AD11" s="27">
        <f t="shared" si="5"/>
        <v>0</v>
      </c>
    </row>
    <row r="12" spans="1:30" s="1" customFormat="1" ht="11.25" hidden="1">
      <c r="A12" s="13" t="s">
        <v>124</v>
      </c>
      <c r="B12" s="12" t="s">
        <v>120</v>
      </c>
      <c r="C12" s="16" t="s">
        <v>125</v>
      </c>
      <c r="D12" s="13">
        <f>+'[4]Inf_FONDANE_Rva15'!D12</f>
        <v>0</v>
      </c>
      <c r="E12" s="13">
        <f>+'[4]Inf_FONDANE_Rva15'!E12</f>
        <v>0</v>
      </c>
      <c r="F12" s="13">
        <f>+'[4]Inf_FONDANE_Rva15'!F12</f>
        <v>0</v>
      </c>
      <c r="G12" s="13">
        <f>+'[4]Inf_FONDANE_Rva15'!G12</f>
        <v>0</v>
      </c>
      <c r="H12" s="13">
        <f>+'[4]Inf_FONDANE_Rva15'!H12</f>
        <v>0</v>
      </c>
      <c r="I12" s="13">
        <f>+'[4]Inf_FONDANE_Rva15'!I12</f>
        <v>0</v>
      </c>
      <c r="J12" s="13">
        <f>+'[4]Inf_FONDANE_Rva15'!J12</f>
        <v>0</v>
      </c>
      <c r="K12" s="13">
        <f>+'[4]Inf_FONDANE_Rva15'!K12</f>
        <v>0</v>
      </c>
      <c r="L12" s="13">
        <f>+'[4]Inf_FONDANE_Rva15'!L12</f>
        <v>0</v>
      </c>
      <c r="M12" s="13">
        <f>+'[4]Inf_FONDANE_Rva15'!M12</f>
        <v>0</v>
      </c>
      <c r="N12" s="13">
        <f>+'[4]Inf_FONDANE_Rva15'!N12</f>
        <v>0</v>
      </c>
      <c r="O12" s="13">
        <f>+'[4]Inf_FONDANE_Rva15'!O12</f>
        <v>0</v>
      </c>
      <c r="P12" s="13">
        <f>+'[4]Inf_FONDANE_Rva15'!P12</f>
        <v>0</v>
      </c>
      <c r="Q12" s="13">
        <f aca="true" t="shared" si="6" ref="Q12:Q44">SUM(E12:P12)</f>
        <v>0</v>
      </c>
      <c r="R12" s="13">
        <f>+'[4]Inf_FONDANE_Rva15'!R12</f>
        <v>0</v>
      </c>
      <c r="S12" s="13">
        <f>+'[4]Inf_FONDANE_Rva15'!S12</f>
        <v>0</v>
      </c>
      <c r="T12" s="13">
        <f>+'[4]Inf_FONDANE_Rva15'!T12</f>
        <v>0</v>
      </c>
      <c r="U12" s="13">
        <f>+'[4]Inf_FONDANE_Rva15'!U12</f>
        <v>0</v>
      </c>
      <c r="V12" s="13">
        <f>+'[4]Inf_FONDANE_Rva15'!V12</f>
        <v>0</v>
      </c>
      <c r="W12" s="13">
        <f>+'[4]Inf_FONDANE_Rva15'!W12</f>
        <v>0</v>
      </c>
      <c r="X12" s="13">
        <f>+'[4]Inf_FONDANE_Rva15'!X12</f>
        <v>0</v>
      </c>
      <c r="Y12" s="13">
        <f>+'[4]Inf_FONDANE_Rva15'!Y12</f>
        <v>0</v>
      </c>
      <c r="Z12" s="13">
        <f>+'[4]Inf_FONDANE_Rva15'!Z12</f>
        <v>0</v>
      </c>
      <c r="AA12" s="13">
        <f>+'[4]Inf_FONDANE_Rva15'!AA12</f>
        <v>0</v>
      </c>
      <c r="AB12" s="13">
        <f>+'[4]Inf_FONDANE_Rva15'!AB12</f>
        <v>0</v>
      </c>
      <c r="AC12" s="13">
        <f>+'[4]Inf_FONDANE_Rva15'!AC12</f>
        <v>0</v>
      </c>
      <c r="AD12" s="13">
        <f aca="true" t="shared" si="7" ref="AD12:AD44">SUM(R12:AC12)</f>
        <v>0</v>
      </c>
    </row>
    <row r="13" spans="1:30" s="3" customFormat="1" ht="11.25">
      <c r="A13" s="64" t="s">
        <v>185</v>
      </c>
      <c r="B13" s="65"/>
      <c r="C13" s="64" t="s">
        <v>192</v>
      </c>
      <c r="D13" s="66">
        <f>SUM(D14,D16,D18,D21,D23)</f>
        <v>40002.84608</v>
      </c>
      <c r="E13" s="66">
        <f aca="true" t="shared" si="8" ref="E13:P13">SUM(E14,E16,E18,E21,E23)</f>
        <v>0</v>
      </c>
      <c r="F13" s="66">
        <f t="shared" si="8"/>
        <v>21695.055</v>
      </c>
      <c r="G13" s="66">
        <f t="shared" si="8"/>
        <v>2387.786</v>
      </c>
      <c r="H13" s="66">
        <f t="shared" si="8"/>
        <v>10035.206</v>
      </c>
      <c r="I13" s="66">
        <f t="shared" si="8"/>
        <v>0</v>
      </c>
      <c r="J13" s="66">
        <f t="shared" si="8"/>
        <v>0</v>
      </c>
      <c r="K13" s="66">
        <f t="shared" si="8"/>
        <v>0</v>
      </c>
      <c r="L13" s="66">
        <f t="shared" si="8"/>
        <v>0</v>
      </c>
      <c r="M13" s="66">
        <f t="shared" si="8"/>
        <v>0</v>
      </c>
      <c r="N13" s="66">
        <f t="shared" si="8"/>
        <v>0</v>
      </c>
      <c r="O13" s="66">
        <f t="shared" si="8"/>
        <v>0</v>
      </c>
      <c r="P13" s="66">
        <f t="shared" si="8"/>
        <v>0</v>
      </c>
      <c r="Q13" s="66">
        <f aca="true" t="shared" si="9" ref="Q13:AD13">SUM(Q14,Q16,Q18,Q21,Q23)</f>
        <v>34118.047</v>
      </c>
      <c r="R13" s="66">
        <f t="shared" si="9"/>
        <v>0</v>
      </c>
      <c r="S13" s="66">
        <f t="shared" si="9"/>
        <v>21695.055</v>
      </c>
      <c r="T13" s="66">
        <f t="shared" si="9"/>
        <v>2387.786</v>
      </c>
      <c r="U13" s="66">
        <f t="shared" si="9"/>
        <v>10035.206</v>
      </c>
      <c r="V13" s="66">
        <f t="shared" si="9"/>
        <v>0</v>
      </c>
      <c r="W13" s="66">
        <f t="shared" si="9"/>
        <v>0</v>
      </c>
      <c r="X13" s="66">
        <f t="shared" si="9"/>
        <v>0</v>
      </c>
      <c r="Y13" s="66">
        <f t="shared" si="9"/>
        <v>0</v>
      </c>
      <c r="Z13" s="66">
        <f t="shared" si="9"/>
        <v>0</v>
      </c>
      <c r="AA13" s="66">
        <f t="shared" si="9"/>
        <v>0</v>
      </c>
      <c r="AB13" s="66">
        <f t="shared" si="9"/>
        <v>0</v>
      </c>
      <c r="AC13" s="66">
        <f t="shared" si="9"/>
        <v>0</v>
      </c>
      <c r="AD13" s="66">
        <f t="shared" si="9"/>
        <v>34118.047</v>
      </c>
    </row>
    <row r="14" spans="1:30" s="3" customFormat="1" ht="11.25">
      <c r="A14" s="26" t="s">
        <v>108</v>
      </c>
      <c r="B14" s="14">
        <v>20</v>
      </c>
      <c r="C14" s="26" t="s">
        <v>67</v>
      </c>
      <c r="D14" s="27">
        <f>+D15</f>
        <v>6355.679</v>
      </c>
      <c r="E14" s="27">
        <f aca="true" t="shared" si="10" ref="E14:P14">+E15</f>
        <v>0</v>
      </c>
      <c r="F14" s="27">
        <f t="shared" si="10"/>
        <v>2080.134</v>
      </c>
      <c r="G14" s="27">
        <f t="shared" si="10"/>
        <v>2293.212</v>
      </c>
      <c r="H14" s="27">
        <f t="shared" si="10"/>
        <v>0</v>
      </c>
      <c r="I14" s="27">
        <f t="shared" si="10"/>
        <v>0</v>
      </c>
      <c r="J14" s="27">
        <f t="shared" si="10"/>
        <v>0</v>
      </c>
      <c r="K14" s="27">
        <f t="shared" si="10"/>
        <v>0</v>
      </c>
      <c r="L14" s="27">
        <f t="shared" si="10"/>
        <v>0</v>
      </c>
      <c r="M14" s="27">
        <f t="shared" si="10"/>
        <v>0</v>
      </c>
      <c r="N14" s="27">
        <f t="shared" si="10"/>
        <v>0</v>
      </c>
      <c r="O14" s="27">
        <f t="shared" si="10"/>
        <v>0</v>
      </c>
      <c r="P14" s="27">
        <f t="shared" si="10"/>
        <v>0</v>
      </c>
      <c r="Q14" s="27">
        <f aca="true" t="shared" si="11" ref="Q14:AD14">+Q15</f>
        <v>4373.346</v>
      </c>
      <c r="R14" s="27">
        <f t="shared" si="11"/>
        <v>0</v>
      </c>
      <c r="S14" s="27">
        <f t="shared" si="11"/>
        <v>2080.134</v>
      </c>
      <c r="T14" s="27">
        <f t="shared" si="11"/>
        <v>2293.212</v>
      </c>
      <c r="U14" s="27">
        <f t="shared" si="11"/>
        <v>0</v>
      </c>
      <c r="V14" s="27">
        <f t="shared" si="11"/>
        <v>0</v>
      </c>
      <c r="W14" s="27">
        <f t="shared" si="11"/>
        <v>0</v>
      </c>
      <c r="X14" s="27">
        <f t="shared" si="11"/>
        <v>0</v>
      </c>
      <c r="Y14" s="27">
        <f t="shared" si="11"/>
        <v>0</v>
      </c>
      <c r="Z14" s="27">
        <f t="shared" si="11"/>
        <v>0</v>
      </c>
      <c r="AA14" s="27">
        <f t="shared" si="11"/>
        <v>0</v>
      </c>
      <c r="AB14" s="27">
        <f t="shared" si="11"/>
        <v>0</v>
      </c>
      <c r="AC14" s="27">
        <f t="shared" si="11"/>
        <v>0</v>
      </c>
      <c r="AD14" s="27">
        <f t="shared" si="11"/>
        <v>4373.346</v>
      </c>
    </row>
    <row r="15" spans="1:30" s="1" customFormat="1" ht="11.25">
      <c r="A15" s="13" t="s">
        <v>109</v>
      </c>
      <c r="B15" s="12">
        <v>20</v>
      </c>
      <c r="C15" s="16" t="s">
        <v>110</v>
      </c>
      <c r="D15" s="13">
        <f>+'[4]Inf_FONDANE_Rva15'!D15</f>
        <v>6355.679</v>
      </c>
      <c r="E15" s="13">
        <f>+'[4]Inf_FONDANE_Rva15'!E15</f>
        <v>0</v>
      </c>
      <c r="F15" s="13">
        <f>+'[4]Inf_FONDANE_Rva15'!F15</f>
        <v>2080.134</v>
      </c>
      <c r="G15" s="13">
        <f>+'[4]Inf_FONDANE_Rva15'!G15</f>
        <v>2293.212</v>
      </c>
      <c r="H15" s="13">
        <f>+'[4]Inf_FONDANE_Rva15'!H15</f>
        <v>0</v>
      </c>
      <c r="I15" s="13">
        <f>+'[4]Inf_FONDANE_Rva15'!I15</f>
        <v>0</v>
      </c>
      <c r="J15" s="13">
        <f>+'[4]Inf_FONDANE_Rva15'!J15</f>
        <v>0</v>
      </c>
      <c r="K15" s="13">
        <f>+'[4]Inf_FONDANE_Rva15'!K15</f>
        <v>0</v>
      </c>
      <c r="L15" s="13">
        <f>+'[4]Inf_FONDANE_Rva15'!L15</f>
        <v>0</v>
      </c>
      <c r="M15" s="13">
        <f>+'[4]Inf_FONDANE_Rva15'!M15</f>
        <v>0</v>
      </c>
      <c r="N15" s="13">
        <f>+'[4]Inf_FONDANE_Rva15'!N15</f>
        <v>0</v>
      </c>
      <c r="O15" s="13">
        <f>+'[4]Inf_FONDANE_Rva15'!O15</f>
        <v>0</v>
      </c>
      <c r="P15" s="13">
        <f>+'[4]Inf_FONDANE_Rva15'!P15</f>
        <v>0</v>
      </c>
      <c r="Q15" s="13">
        <f>SUM(E15:P15)</f>
        <v>4373.346</v>
      </c>
      <c r="R15" s="13">
        <f>+'[4]Inf_FONDANE_Rva15'!R15</f>
        <v>0</v>
      </c>
      <c r="S15" s="13">
        <f>+'[4]Inf_FONDANE_Rva15'!S15</f>
        <v>2080.134</v>
      </c>
      <c r="T15" s="13">
        <f>+'[4]Inf_FONDANE_Rva15'!T15</f>
        <v>2293.212</v>
      </c>
      <c r="U15" s="13">
        <f>+'[4]Inf_FONDANE_Rva15'!U15</f>
        <v>0</v>
      </c>
      <c r="V15" s="13">
        <f>+'[4]Inf_FONDANE_Rva15'!V15</f>
        <v>0</v>
      </c>
      <c r="W15" s="13">
        <f>+'[4]Inf_FONDANE_Rva15'!W15</f>
        <v>0</v>
      </c>
      <c r="X15" s="13">
        <f>+'[4]Inf_FONDANE_Rva15'!X15</f>
        <v>0</v>
      </c>
      <c r="Y15" s="13">
        <f>+'[4]Inf_FONDANE_Rva15'!Y15</f>
        <v>0</v>
      </c>
      <c r="Z15" s="13">
        <f>+'[4]Inf_FONDANE_Rva15'!Z15</f>
        <v>0</v>
      </c>
      <c r="AA15" s="13">
        <f>+'[4]Inf_FONDANE_Rva15'!AA15</f>
        <v>0</v>
      </c>
      <c r="AB15" s="13">
        <f>+'[4]Inf_FONDANE_Rva15'!AB15</f>
        <v>0</v>
      </c>
      <c r="AC15" s="13">
        <f>+'[4]Inf_FONDANE_Rva15'!AC15</f>
        <v>0</v>
      </c>
      <c r="AD15" s="13">
        <f>SUM(R15:AC15)</f>
        <v>4373.346</v>
      </c>
    </row>
    <row r="16" spans="1:30" s="3" customFormat="1" ht="11.25">
      <c r="A16" s="26" t="s">
        <v>134</v>
      </c>
      <c r="B16" s="14">
        <v>20</v>
      </c>
      <c r="C16" s="26" t="s">
        <v>78</v>
      </c>
      <c r="D16" s="27">
        <f>SUM(D17:D17)</f>
        <v>32124.55108</v>
      </c>
      <c r="E16" s="27">
        <f aca="true" t="shared" si="12" ref="E16:P16">SUM(E17:E17)</f>
        <v>0</v>
      </c>
      <c r="F16" s="27">
        <f t="shared" si="12"/>
        <v>19447.593</v>
      </c>
      <c r="G16" s="27">
        <f t="shared" si="12"/>
        <v>0</v>
      </c>
      <c r="H16" s="27">
        <f t="shared" si="12"/>
        <v>10035.206</v>
      </c>
      <c r="I16" s="27">
        <f t="shared" si="12"/>
        <v>0</v>
      </c>
      <c r="J16" s="27">
        <f t="shared" si="12"/>
        <v>0</v>
      </c>
      <c r="K16" s="27">
        <f t="shared" si="12"/>
        <v>0</v>
      </c>
      <c r="L16" s="27">
        <f t="shared" si="12"/>
        <v>0</v>
      </c>
      <c r="M16" s="27">
        <f t="shared" si="12"/>
        <v>0</v>
      </c>
      <c r="N16" s="27">
        <f t="shared" si="12"/>
        <v>0</v>
      </c>
      <c r="O16" s="27">
        <f t="shared" si="12"/>
        <v>0</v>
      </c>
      <c r="P16" s="27">
        <f t="shared" si="12"/>
        <v>0</v>
      </c>
      <c r="Q16" s="27">
        <f aca="true" t="shared" si="13" ref="Q16:AD16">SUM(Q17:Q17)</f>
        <v>29482.799</v>
      </c>
      <c r="R16" s="27">
        <f t="shared" si="13"/>
        <v>0</v>
      </c>
      <c r="S16" s="27">
        <f t="shared" si="13"/>
        <v>19447.593</v>
      </c>
      <c r="T16" s="27">
        <f t="shared" si="13"/>
        <v>0</v>
      </c>
      <c r="U16" s="27">
        <f t="shared" si="13"/>
        <v>10035.206</v>
      </c>
      <c r="V16" s="27">
        <f t="shared" si="13"/>
        <v>0</v>
      </c>
      <c r="W16" s="27">
        <f t="shared" si="13"/>
        <v>0</v>
      </c>
      <c r="X16" s="27">
        <f t="shared" si="13"/>
        <v>0</v>
      </c>
      <c r="Y16" s="27">
        <f t="shared" si="13"/>
        <v>0</v>
      </c>
      <c r="Z16" s="27">
        <f t="shared" si="13"/>
        <v>0</v>
      </c>
      <c r="AA16" s="27">
        <f t="shared" si="13"/>
        <v>0</v>
      </c>
      <c r="AB16" s="27">
        <f t="shared" si="13"/>
        <v>0</v>
      </c>
      <c r="AC16" s="27">
        <f t="shared" si="13"/>
        <v>0</v>
      </c>
      <c r="AD16" s="27">
        <f t="shared" si="13"/>
        <v>29482.799</v>
      </c>
    </row>
    <row r="17" spans="1:30" s="1" customFormat="1" ht="11.25">
      <c r="A17" s="13" t="s">
        <v>83</v>
      </c>
      <c r="B17" s="12" t="s">
        <v>120</v>
      </c>
      <c r="C17" s="16" t="s">
        <v>84</v>
      </c>
      <c r="D17" s="13">
        <f>+'[4]Inf_FONDANE_Rva15'!D17</f>
        <v>32124.55108</v>
      </c>
      <c r="E17" s="13">
        <f>+'[4]Inf_FONDANE_Rva15'!E17</f>
        <v>0</v>
      </c>
      <c r="F17" s="13">
        <f>+'[4]Inf_FONDANE_Rva15'!F17</f>
        <v>19447.593</v>
      </c>
      <c r="G17" s="13">
        <f>+'[4]Inf_FONDANE_Rva15'!G17</f>
        <v>0</v>
      </c>
      <c r="H17" s="13">
        <f>+'[4]Inf_FONDANE_Rva15'!H17</f>
        <v>10035.206</v>
      </c>
      <c r="I17" s="13">
        <f>+'[4]Inf_FONDANE_Rva15'!I17</f>
        <v>0</v>
      </c>
      <c r="J17" s="13">
        <f>+'[4]Inf_FONDANE_Rva15'!J17</f>
        <v>0</v>
      </c>
      <c r="K17" s="13">
        <f>+'[4]Inf_FONDANE_Rva15'!K17</f>
        <v>0</v>
      </c>
      <c r="L17" s="13">
        <f>+'[4]Inf_FONDANE_Rva15'!L17</f>
        <v>0</v>
      </c>
      <c r="M17" s="13">
        <f>+'[4]Inf_FONDANE_Rva15'!M17</f>
        <v>0</v>
      </c>
      <c r="N17" s="13">
        <f>+'[4]Inf_FONDANE_Rva15'!N17</f>
        <v>0</v>
      </c>
      <c r="O17" s="13">
        <f>+'[4]Inf_FONDANE_Rva15'!O17</f>
        <v>0</v>
      </c>
      <c r="P17" s="13">
        <f>+'[4]Inf_FONDANE_Rva15'!P17</f>
        <v>0</v>
      </c>
      <c r="Q17" s="13">
        <f t="shared" si="6"/>
        <v>29482.799</v>
      </c>
      <c r="R17" s="13">
        <f>+'[4]Inf_FONDANE_Rva15'!R17</f>
        <v>0</v>
      </c>
      <c r="S17" s="13">
        <f>+'[4]Inf_FONDANE_Rva15'!S17</f>
        <v>19447.593</v>
      </c>
      <c r="T17" s="13">
        <f>+'[4]Inf_FONDANE_Rva15'!T17</f>
        <v>0</v>
      </c>
      <c r="U17" s="13">
        <f>+'[4]Inf_FONDANE_Rva15'!U17</f>
        <v>10035.206</v>
      </c>
      <c r="V17" s="13">
        <f>+'[4]Inf_FONDANE_Rva15'!V17</f>
        <v>0</v>
      </c>
      <c r="W17" s="13">
        <f>+'[4]Inf_FONDANE_Rva15'!W17</f>
        <v>0</v>
      </c>
      <c r="X17" s="13">
        <f>+'[4]Inf_FONDANE_Rva15'!X17</f>
        <v>0</v>
      </c>
      <c r="Y17" s="13">
        <f>+'[4]Inf_FONDANE_Rva15'!Y17</f>
        <v>0</v>
      </c>
      <c r="Z17" s="13">
        <f>+'[4]Inf_FONDANE_Rva15'!Z17</f>
        <v>0</v>
      </c>
      <c r="AA17" s="13">
        <f>+'[4]Inf_FONDANE_Rva15'!AA17</f>
        <v>0</v>
      </c>
      <c r="AB17" s="13">
        <f>+'[4]Inf_FONDANE_Rva15'!AB17</f>
        <v>0</v>
      </c>
      <c r="AC17" s="13">
        <f>+'[4]Inf_FONDANE_Rva15'!AC17</f>
        <v>0</v>
      </c>
      <c r="AD17" s="13">
        <f t="shared" si="7"/>
        <v>29482.799</v>
      </c>
    </row>
    <row r="18" spans="1:30" s="3" customFormat="1" ht="11.25" hidden="1">
      <c r="A18" s="26" t="s">
        <v>142</v>
      </c>
      <c r="B18" s="14">
        <v>20</v>
      </c>
      <c r="C18" s="26" t="s">
        <v>143</v>
      </c>
      <c r="D18" s="27">
        <f>SUM(D19:D20)</f>
        <v>0</v>
      </c>
      <c r="E18" s="27">
        <f aca="true" t="shared" si="14" ref="E18:P18">SUM(E19:E20)</f>
        <v>0</v>
      </c>
      <c r="F18" s="27">
        <f t="shared" si="14"/>
        <v>0</v>
      </c>
      <c r="G18" s="27">
        <f t="shared" si="14"/>
        <v>0</v>
      </c>
      <c r="H18" s="27">
        <f t="shared" si="14"/>
        <v>0</v>
      </c>
      <c r="I18" s="27">
        <f t="shared" si="14"/>
        <v>0</v>
      </c>
      <c r="J18" s="27">
        <f t="shared" si="14"/>
        <v>0</v>
      </c>
      <c r="K18" s="27">
        <f t="shared" si="14"/>
        <v>0</v>
      </c>
      <c r="L18" s="27">
        <f t="shared" si="14"/>
        <v>0</v>
      </c>
      <c r="M18" s="27">
        <f t="shared" si="14"/>
        <v>0</v>
      </c>
      <c r="N18" s="27">
        <f t="shared" si="14"/>
        <v>0</v>
      </c>
      <c r="O18" s="27">
        <f t="shared" si="14"/>
        <v>0</v>
      </c>
      <c r="P18" s="27">
        <f t="shared" si="14"/>
        <v>0</v>
      </c>
      <c r="Q18" s="27">
        <f aca="true" t="shared" si="15" ref="Q18:AD18">SUM(Q19:Q20)</f>
        <v>0</v>
      </c>
      <c r="R18" s="27">
        <f t="shared" si="15"/>
        <v>0</v>
      </c>
      <c r="S18" s="27">
        <f t="shared" si="15"/>
        <v>0</v>
      </c>
      <c r="T18" s="27">
        <f t="shared" si="15"/>
        <v>0</v>
      </c>
      <c r="U18" s="27">
        <f t="shared" si="15"/>
        <v>0</v>
      </c>
      <c r="V18" s="27">
        <f t="shared" si="15"/>
        <v>0</v>
      </c>
      <c r="W18" s="27">
        <f t="shared" si="15"/>
        <v>0</v>
      </c>
      <c r="X18" s="27">
        <f t="shared" si="15"/>
        <v>0</v>
      </c>
      <c r="Y18" s="27">
        <f t="shared" si="15"/>
        <v>0</v>
      </c>
      <c r="Z18" s="27">
        <f t="shared" si="15"/>
        <v>0</v>
      </c>
      <c r="AA18" s="27">
        <f t="shared" si="15"/>
        <v>0</v>
      </c>
      <c r="AB18" s="27">
        <f t="shared" si="15"/>
        <v>0</v>
      </c>
      <c r="AC18" s="27">
        <f t="shared" si="15"/>
        <v>0</v>
      </c>
      <c r="AD18" s="27">
        <f t="shared" si="15"/>
        <v>0</v>
      </c>
    </row>
    <row r="19" spans="1:30" s="1" customFormat="1" ht="11.25" hidden="1">
      <c r="A19" s="13" t="s">
        <v>146</v>
      </c>
      <c r="B19" s="12" t="s">
        <v>120</v>
      </c>
      <c r="C19" s="16" t="s">
        <v>147</v>
      </c>
      <c r="D19" s="13">
        <f>+'[4]Inf_FONDANE_Rva15'!D19</f>
        <v>0</v>
      </c>
      <c r="E19" s="13">
        <f>+'[4]Inf_FONDANE_Rva15'!E19</f>
        <v>0</v>
      </c>
      <c r="F19" s="13">
        <f>+'[4]Inf_FONDANE_Rva15'!F19</f>
        <v>0</v>
      </c>
      <c r="G19" s="13">
        <f>+'[4]Inf_FONDANE_Rva15'!G19</f>
        <v>0</v>
      </c>
      <c r="H19" s="13">
        <f>+'[4]Inf_FONDANE_Rva15'!H19</f>
        <v>0</v>
      </c>
      <c r="I19" s="13">
        <f>+'[4]Inf_FONDANE_Rva15'!I19</f>
        <v>0</v>
      </c>
      <c r="J19" s="13">
        <f>+'[4]Inf_FONDANE_Rva15'!J19</f>
        <v>0</v>
      </c>
      <c r="K19" s="13">
        <f>+'[4]Inf_FONDANE_Rva15'!K19</f>
        <v>0</v>
      </c>
      <c r="L19" s="13">
        <f>+'[4]Inf_FONDANE_Rva15'!L19</f>
        <v>0</v>
      </c>
      <c r="M19" s="13">
        <f>+'[4]Inf_FONDANE_Rva15'!M19</f>
        <v>0</v>
      </c>
      <c r="N19" s="13">
        <f>+'[4]Inf_FONDANE_Rva15'!N19</f>
        <v>0</v>
      </c>
      <c r="O19" s="13">
        <f>+'[4]Inf_FONDANE_Rva15'!O19</f>
        <v>0</v>
      </c>
      <c r="P19" s="13">
        <f>+'[4]Inf_FONDANE_Rva15'!P19</f>
        <v>0</v>
      </c>
      <c r="Q19" s="13">
        <f t="shared" si="6"/>
        <v>0</v>
      </c>
      <c r="R19" s="13">
        <f>+'[4]Inf_FONDANE_Rva15'!R19</f>
        <v>0</v>
      </c>
      <c r="S19" s="13">
        <f>+'[4]Inf_FONDANE_Rva15'!S19</f>
        <v>0</v>
      </c>
      <c r="T19" s="13">
        <f>+'[4]Inf_FONDANE_Rva15'!T19</f>
        <v>0</v>
      </c>
      <c r="U19" s="13">
        <f>+'[4]Inf_FONDANE_Rva15'!U19</f>
        <v>0</v>
      </c>
      <c r="V19" s="13">
        <f>+'[4]Inf_FONDANE_Rva15'!V19</f>
        <v>0</v>
      </c>
      <c r="W19" s="13">
        <f>+'[4]Inf_FONDANE_Rva15'!W19</f>
        <v>0</v>
      </c>
      <c r="X19" s="13">
        <f>+'[4]Inf_FONDANE_Rva15'!X19</f>
        <v>0</v>
      </c>
      <c r="Y19" s="13">
        <f>+'[4]Inf_FONDANE_Rva15'!Y19</f>
        <v>0</v>
      </c>
      <c r="Z19" s="13">
        <f>+'[4]Inf_FONDANE_Rva15'!Z19</f>
        <v>0</v>
      </c>
      <c r="AA19" s="13">
        <f>+'[4]Inf_FONDANE_Rva15'!AA19</f>
        <v>0</v>
      </c>
      <c r="AB19" s="13">
        <f>+'[4]Inf_FONDANE_Rva15'!AB19</f>
        <v>0</v>
      </c>
      <c r="AC19" s="13">
        <f>+'[4]Inf_FONDANE_Rva15'!AC19</f>
        <v>0</v>
      </c>
      <c r="AD19" s="13">
        <f t="shared" si="7"/>
        <v>0</v>
      </c>
    </row>
    <row r="20" spans="1:30" s="1" customFormat="1" ht="11.25" hidden="1">
      <c r="A20" s="13" t="s">
        <v>148</v>
      </c>
      <c r="B20" s="12" t="s">
        <v>120</v>
      </c>
      <c r="C20" s="16" t="s">
        <v>149</v>
      </c>
      <c r="D20" s="13">
        <f>+'[4]Inf_FONDANE_Rva15'!D20</f>
        <v>0</v>
      </c>
      <c r="E20" s="13">
        <f>+'[4]Inf_FONDANE_Rva15'!E20</f>
        <v>0</v>
      </c>
      <c r="F20" s="13">
        <f>+'[4]Inf_FONDANE_Rva15'!F20</f>
        <v>0</v>
      </c>
      <c r="G20" s="13">
        <f>+'[4]Inf_FONDANE_Rva15'!G20</f>
        <v>0</v>
      </c>
      <c r="H20" s="13">
        <f>+'[4]Inf_FONDANE_Rva15'!H20</f>
        <v>0</v>
      </c>
      <c r="I20" s="13">
        <f>+'[4]Inf_FONDANE_Rva15'!I20</f>
        <v>0</v>
      </c>
      <c r="J20" s="13">
        <f>+'[4]Inf_FONDANE_Rva15'!J20</f>
        <v>0</v>
      </c>
      <c r="K20" s="13">
        <f>+'[4]Inf_FONDANE_Rva15'!K20</f>
        <v>0</v>
      </c>
      <c r="L20" s="13">
        <f>+'[4]Inf_FONDANE_Rva15'!L20</f>
        <v>0</v>
      </c>
      <c r="M20" s="13">
        <f>+'[4]Inf_FONDANE_Rva15'!M20</f>
        <v>0</v>
      </c>
      <c r="N20" s="13">
        <f>+'[4]Inf_FONDANE_Rva15'!N20</f>
        <v>0</v>
      </c>
      <c r="O20" s="13">
        <f>+'[4]Inf_FONDANE_Rva15'!O20</f>
        <v>0</v>
      </c>
      <c r="P20" s="13">
        <f>+'[4]Inf_FONDANE_Rva15'!P20</f>
        <v>0</v>
      </c>
      <c r="Q20" s="13">
        <f t="shared" si="6"/>
        <v>0</v>
      </c>
      <c r="R20" s="13">
        <f>+'[4]Inf_FONDANE_Rva15'!R20</f>
        <v>0</v>
      </c>
      <c r="S20" s="13">
        <f>+'[4]Inf_FONDANE_Rva15'!S20</f>
        <v>0</v>
      </c>
      <c r="T20" s="13">
        <f>+'[4]Inf_FONDANE_Rva15'!T20</f>
        <v>0</v>
      </c>
      <c r="U20" s="13">
        <f>+'[4]Inf_FONDANE_Rva15'!U20</f>
        <v>0</v>
      </c>
      <c r="V20" s="13">
        <f>+'[4]Inf_FONDANE_Rva15'!V20</f>
        <v>0</v>
      </c>
      <c r="W20" s="13">
        <f>+'[4]Inf_FONDANE_Rva15'!W20</f>
        <v>0</v>
      </c>
      <c r="X20" s="13">
        <f>+'[4]Inf_FONDANE_Rva15'!X20</f>
        <v>0</v>
      </c>
      <c r="Y20" s="13">
        <f>+'[4]Inf_FONDANE_Rva15'!Y20</f>
        <v>0</v>
      </c>
      <c r="Z20" s="13">
        <f>+'[4]Inf_FONDANE_Rva15'!Z20</f>
        <v>0</v>
      </c>
      <c r="AA20" s="13">
        <f>+'[4]Inf_FONDANE_Rva15'!AA20</f>
        <v>0</v>
      </c>
      <c r="AB20" s="13">
        <f>+'[4]Inf_FONDANE_Rva15'!AB20</f>
        <v>0</v>
      </c>
      <c r="AC20" s="13">
        <f>+'[4]Inf_FONDANE_Rva15'!AC20</f>
        <v>0</v>
      </c>
      <c r="AD20" s="13">
        <f t="shared" si="7"/>
        <v>0</v>
      </c>
    </row>
    <row r="21" spans="1:30" s="3" customFormat="1" ht="11.25">
      <c r="A21" s="26" t="s">
        <v>111</v>
      </c>
      <c r="B21" s="14">
        <v>20</v>
      </c>
      <c r="C21" s="26" t="s">
        <v>93</v>
      </c>
      <c r="D21" s="27">
        <f aca="true" t="shared" si="16" ref="D21:AD21">SUM(D22)</f>
        <v>1522.616</v>
      </c>
      <c r="E21" s="27">
        <f t="shared" si="16"/>
        <v>0</v>
      </c>
      <c r="F21" s="27">
        <f t="shared" si="16"/>
        <v>167.328</v>
      </c>
      <c r="G21" s="27">
        <f t="shared" si="16"/>
        <v>94.574</v>
      </c>
      <c r="H21" s="27">
        <f t="shared" si="16"/>
        <v>0</v>
      </c>
      <c r="I21" s="27">
        <f t="shared" si="16"/>
        <v>0</v>
      </c>
      <c r="J21" s="27">
        <f t="shared" si="16"/>
        <v>0</v>
      </c>
      <c r="K21" s="27">
        <f t="shared" si="16"/>
        <v>0</v>
      </c>
      <c r="L21" s="27">
        <f t="shared" si="16"/>
        <v>0</v>
      </c>
      <c r="M21" s="27">
        <f t="shared" si="16"/>
        <v>0</v>
      </c>
      <c r="N21" s="27">
        <f t="shared" si="16"/>
        <v>0</v>
      </c>
      <c r="O21" s="27">
        <f t="shared" si="16"/>
        <v>0</v>
      </c>
      <c r="P21" s="27">
        <f t="shared" si="16"/>
        <v>0</v>
      </c>
      <c r="Q21" s="27">
        <f t="shared" si="16"/>
        <v>261.902</v>
      </c>
      <c r="R21" s="27">
        <f t="shared" si="16"/>
        <v>0</v>
      </c>
      <c r="S21" s="27">
        <f t="shared" si="16"/>
        <v>167.328</v>
      </c>
      <c r="T21" s="27">
        <f t="shared" si="16"/>
        <v>94.574</v>
      </c>
      <c r="U21" s="27">
        <f t="shared" si="16"/>
        <v>0</v>
      </c>
      <c r="V21" s="27">
        <f t="shared" si="16"/>
        <v>0</v>
      </c>
      <c r="W21" s="27">
        <f t="shared" si="16"/>
        <v>0</v>
      </c>
      <c r="X21" s="27">
        <f t="shared" si="16"/>
        <v>0</v>
      </c>
      <c r="Y21" s="27">
        <f t="shared" si="16"/>
        <v>0</v>
      </c>
      <c r="Z21" s="27">
        <f t="shared" si="16"/>
        <v>0</v>
      </c>
      <c r="AA21" s="27">
        <f t="shared" si="16"/>
        <v>0</v>
      </c>
      <c r="AB21" s="27">
        <f t="shared" si="16"/>
        <v>0</v>
      </c>
      <c r="AC21" s="27">
        <f t="shared" si="16"/>
        <v>0</v>
      </c>
      <c r="AD21" s="27">
        <f t="shared" si="16"/>
        <v>261.902</v>
      </c>
    </row>
    <row r="22" spans="1:30" s="1" customFormat="1" ht="11.25">
      <c r="A22" s="13" t="s">
        <v>157</v>
      </c>
      <c r="B22" s="12" t="s">
        <v>120</v>
      </c>
      <c r="C22" s="16" t="s">
        <v>158</v>
      </c>
      <c r="D22" s="13">
        <f>+'[4]Inf_FONDANE_Rva15'!D22</f>
        <v>1522.616</v>
      </c>
      <c r="E22" s="13">
        <f>+'[4]Inf_FONDANE_Rva15'!E22</f>
        <v>0</v>
      </c>
      <c r="F22" s="13">
        <f>+'[4]Inf_FONDANE_Rva15'!F22</f>
        <v>167.328</v>
      </c>
      <c r="G22" s="13">
        <f>+'[4]Inf_FONDANE_Rva15'!G22</f>
        <v>94.574</v>
      </c>
      <c r="H22" s="13">
        <f>+'[4]Inf_FONDANE_Rva15'!H22</f>
        <v>0</v>
      </c>
      <c r="I22" s="13">
        <f>+'[4]Inf_FONDANE_Rva15'!I22</f>
        <v>0</v>
      </c>
      <c r="J22" s="13">
        <f>+'[4]Inf_FONDANE_Rva15'!J22</f>
        <v>0</v>
      </c>
      <c r="K22" s="13">
        <f>+'[4]Inf_FONDANE_Rva15'!K22</f>
        <v>0</v>
      </c>
      <c r="L22" s="13">
        <f>+'[4]Inf_FONDANE_Rva15'!L22</f>
        <v>0</v>
      </c>
      <c r="M22" s="13">
        <f>+'[4]Inf_FONDANE_Rva15'!M22</f>
        <v>0</v>
      </c>
      <c r="N22" s="13">
        <f>+'[4]Inf_FONDANE_Rva15'!N22</f>
        <v>0</v>
      </c>
      <c r="O22" s="13">
        <f>+'[4]Inf_FONDANE_Rva15'!O22</f>
        <v>0</v>
      </c>
      <c r="P22" s="13">
        <f>+'[4]Inf_FONDANE_Rva15'!P22</f>
        <v>0</v>
      </c>
      <c r="Q22" s="13">
        <f t="shared" si="6"/>
        <v>261.902</v>
      </c>
      <c r="R22" s="13">
        <f>+'[4]Inf_FONDANE_Rva15'!R22</f>
        <v>0</v>
      </c>
      <c r="S22" s="13">
        <f>+'[4]Inf_FONDANE_Rva15'!S22</f>
        <v>167.328</v>
      </c>
      <c r="T22" s="13">
        <f>+'[4]Inf_FONDANE_Rva15'!T22</f>
        <v>94.574</v>
      </c>
      <c r="U22" s="13">
        <f>+'[4]Inf_FONDANE_Rva15'!U22</f>
        <v>0</v>
      </c>
      <c r="V22" s="13">
        <f>+'[4]Inf_FONDANE_Rva15'!V22</f>
        <v>0</v>
      </c>
      <c r="W22" s="13">
        <f>+'[4]Inf_FONDANE_Rva15'!W22</f>
        <v>0</v>
      </c>
      <c r="X22" s="13">
        <f>+'[4]Inf_FONDANE_Rva15'!X22</f>
        <v>0</v>
      </c>
      <c r="Y22" s="13">
        <f>+'[4]Inf_FONDANE_Rva15'!Y22</f>
        <v>0</v>
      </c>
      <c r="Z22" s="13">
        <f>+'[4]Inf_FONDANE_Rva15'!Z22</f>
        <v>0</v>
      </c>
      <c r="AA22" s="13">
        <f>+'[4]Inf_FONDANE_Rva15'!AA22</f>
        <v>0</v>
      </c>
      <c r="AB22" s="13">
        <f>+'[4]Inf_FONDANE_Rva15'!AB22</f>
        <v>0</v>
      </c>
      <c r="AC22" s="13">
        <f>+'[4]Inf_FONDANE_Rva15'!AC22</f>
        <v>0</v>
      </c>
      <c r="AD22" s="13">
        <f t="shared" si="7"/>
        <v>261.902</v>
      </c>
    </row>
    <row r="23" spans="1:30" s="3" customFormat="1" ht="11.25" hidden="1">
      <c r="A23" s="26" t="s">
        <v>159</v>
      </c>
      <c r="B23" s="14">
        <v>20</v>
      </c>
      <c r="C23" s="26" t="s">
        <v>97</v>
      </c>
      <c r="D23" s="27">
        <f aca="true" t="shared" si="17" ref="D23:AD23">SUM(D24)</f>
        <v>0</v>
      </c>
      <c r="E23" s="27">
        <f t="shared" si="17"/>
        <v>0</v>
      </c>
      <c r="F23" s="27">
        <f t="shared" si="17"/>
        <v>0</v>
      </c>
      <c r="G23" s="27">
        <f t="shared" si="17"/>
        <v>0</v>
      </c>
      <c r="H23" s="27">
        <f t="shared" si="17"/>
        <v>0</v>
      </c>
      <c r="I23" s="27">
        <f t="shared" si="17"/>
        <v>0</v>
      </c>
      <c r="J23" s="27">
        <f t="shared" si="17"/>
        <v>0</v>
      </c>
      <c r="K23" s="27">
        <f t="shared" si="17"/>
        <v>0</v>
      </c>
      <c r="L23" s="27">
        <f t="shared" si="17"/>
        <v>0</v>
      </c>
      <c r="M23" s="27">
        <f t="shared" si="17"/>
        <v>0</v>
      </c>
      <c r="N23" s="27">
        <f t="shared" si="17"/>
        <v>0</v>
      </c>
      <c r="O23" s="27">
        <f t="shared" si="17"/>
        <v>0</v>
      </c>
      <c r="P23" s="27">
        <f t="shared" si="17"/>
        <v>0</v>
      </c>
      <c r="Q23" s="27">
        <f t="shared" si="17"/>
        <v>0</v>
      </c>
      <c r="R23" s="27">
        <f t="shared" si="17"/>
        <v>0</v>
      </c>
      <c r="S23" s="27">
        <f t="shared" si="17"/>
        <v>0</v>
      </c>
      <c r="T23" s="27">
        <f t="shared" si="17"/>
        <v>0</v>
      </c>
      <c r="U23" s="27">
        <f t="shared" si="17"/>
        <v>0</v>
      </c>
      <c r="V23" s="27">
        <f t="shared" si="17"/>
        <v>0</v>
      </c>
      <c r="W23" s="27">
        <f t="shared" si="17"/>
        <v>0</v>
      </c>
      <c r="X23" s="27">
        <f t="shared" si="17"/>
        <v>0</v>
      </c>
      <c r="Y23" s="27">
        <f t="shared" si="17"/>
        <v>0</v>
      </c>
      <c r="Z23" s="27">
        <f t="shared" si="17"/>
        <v>0</v>
      </c>
      <c r="AA23" s="27">
        <f t="shared" si="17"/>
        <v>0</v>
      </c>
      <c r="AB23" s="27">
        <f t="shared" si="17"/>
        <v>0</v>
      </c>
      <c r="AC23" s="27">
        <f t="shared" si="17"/>
        <v>0</v>
      </c>
      <c r="AD23" s="27">
        <f t="shared" si="17"/>
        <v>0</v>
      </c>
    </row>
    <row r="24" spans="1:30" s="1" customFormat="1" ht="11.25" hidden="1">
      <c r="A24" s="13" t="s">
        <v>98</v>
      </c>
      <c r="B24" s="12" t="s">
        <v>120</v>
      </c>
      <c r="C24" s="16" t="s">
        <v>99</v>
      </c>
      <c r="D24" s="13">
        <f>+'[4]Inf_FONDANE_Rva15'!D24</f>
        <v>0</v>
      </c>
      <c r="E24" s="13">
        <f>+'[4]Inf_FONDANE_Rva15'!E24</f>
        <v>0</v>
      </c>
      <c r="F24" s="13">
        <f>+'[4]Inf_FONDANE_Rva15'!F24</f>
        <v>0</v>
      </c>
      <c r="G24" s="13">
        <f>+'[4]Inf_FONDANE_Rva15'!G24</f>
        <v>0</v>
      </c>
      <c r="H24" s="13">
        <f>+'[4]Inf_FONDANE_Rva15'!H24</f>
        <v>0</v>
      </c>
      <c r="I24" s="13">
        <f>+'[4]Inf_FONDANE_Rva15'!I24</f>
        <v>0</v>
      </c>
      <c r="J24" s="13">
        <f>+'[4]Inf_FONDANE_Rva15'!J24</f>
        <v>0</v>
      </c>
      <c r="K24" s="13">
        <f>+'[4]Inf_FONDANE_Rva15'!K24</f>
        <v>0</v>
      </c>
      <c r="L24" s="13">
        <f>+'[4]Inf_FONDANE_Rva15'!L24</f>
        <v>0</v>
      </c>
      <c r="M24" s="13">
        <f>+'[4]Inf_FONDANE_Rva15'!M24</f>
        <v>0</v>
      </c>
      <c r="N24" s="13">
        <f>+'[4]Inf_FONDANE_Rva15'!N24</f>
        <v>0</v>
      </c>
      <c r="O24" s="13">
        <f>+'[4]Inf_FONDANE_Rva15'!O24</f>
        <v>0</v>
      </c>
      <c r="P24" s="13">
        <f>+'[4]Inf_FONDANE_Rva15'!P24</f>
        <v>0</v>
      </c>
      <c r="Q24" s="13">
        <f t="shared" si="6"/>
        <v>0</v>
      </c>
      <c r="R24" s="13">
        <f>+'[4]Inf_FONDANE_Rva15'!R24</f>
        <v>0</v>
      </c>
      <c r="S24" s="13">
        <f>+'[4]Inf_FONDANE_Rva15'!S24</f>
        <v>0</v>
      </c>
      <c r="T24" s="13">
        <f>+'[4]Inf_FONDANE_Rva15'!T24</f>
        <v>0</v>
      </c>
      <c r="U24" s="13">
        <f>+'[4]Inf_FONDANE_Rva15'!U24</f>
        <v>0</v>
      </c>
      <c r="V24" s="13">
        <f>+'[4]Inf_FONDANE_Rva15'!V24</f>
        <v>0</v>
      </c>
      <c r="W24" s="13">
        <f>+'[4]Inf_FONDANE_Rva15'!W24</f>
        <v>0</v>
      </c>
      <c r="X24" s="13">
        <f>+'[4]Inf_FONDANE_Rva15'!X24</f>
        <v>0</v>
      </c>
      <c r="Y24" s="13">
        <f>+'[4]Inf_FONDANE_Rva15'!Y24</f>
        <v>0</v>
      </c>
      <c r="Z24" s="13">
        <f>+'[4]Inf_FONDANE_Rva15'!Z24</f>
        <v>0</v>
      </c>
      <c r="AA24" s="13">
        <f>+'[4]Inf_FONDANE_Rva15'!AA24</f>
        <v>0</v>
      </c>
      <c r="AB24" s="13">
        <f>+'[4]Inf_FONDANE_Rva15'!AB24</f>
        <v>0</v>
      </c>
      <c r="AC24" s="13">
        <f>+'[4]Inf_FONDANE_Rva15'!AC24</f>
        <v>0</v>
      </c>
      <c r="AD24" s="13">
        <f t="shared" si="7"/>
        <v>0</v>
      </c>
    </row>
    <row r="25" spans="1:30" s="3" customFormat="1" ht="11.25">
      <c r="A25" s="64" t="s">
        <v>185</v>
      </c>
      <c r="B25" s="65"/>
      <c r="C25" s="64" t="s">
        <v>193</v>
      </c>
      <c r="D25" s="66">
        <f>SUM(D26,D28,D34,D37,D39,D41)</f>
        <v>43927.3392</v>
      </c>
      <c r="E25" s="66">
        <f aca="true" t="shared" si="18" ref="E25:P25">SUM(E26,E28,E34,E37,E39,E41)</f>
        <v>5510.7165</v>
      </c>
      <c r="F25" s="66">
        <f t="shared" si="18"/>
        <v>18939.82717</v>
      </c>
      <c r="G25" s="66">
        <f t="shared" si="18"/>
        <v>18980.75177</v>
      </c>
      <c r="H25" s="66">
        <f t="shared" si="18"/>
        <v>40.56617</v>
      </c>
      <c r="I25" s="66">
        <f t="shared" si="18"/>
        <v>0</v>
      </c>
      <c r="J25" s="66">
        <f t="shared" si="18"/>
        <v>0</v>
      </c>
      <c r="K25" s="66">
        <f t="shared" si="18"/>
        <v>0</v>
      </c>
      <c r="L25" s="66">
        <f t="shared" si="18"/>
        <v>0</v>
      </c>
      <c r="M25" s="66">
        <f t="shared" si="18"/>
        <v>0</v>
      </c>
      <c r="N25" s="66">
        <f t="shared" si="18"/>
        <v>0</v>
      </c>
      <c r="O25" s="66">
        <f t="shared" si="18"/>
        <v>0</v>
      </c>
      <c r="P25" s="66">
        <f t="shared" si="18"/>
        <v>0</v>
      </c>
      <c r="Q25" s="66">
        <f aca="true" t="shared" si="19" ref="Q25:AD25">SUM(Q26,Q28,Q34,Q37,Q39,Q41)</f>
        <v>43471.86161</v>
      </c>
      <c r="R25" s="66">
        <f t="shared" si="19"/>
        <v>5510.7165</v>
      </c>
      <c r="S25" s="66">
        <f t="shared" si="19"/>
        <v>18939.82717</v>
      </c>
      <c r="T25" s="66">
        <f t="shared" si="19"/>
        <v>18980.75177</v>
      </c>
      <c r="U25" s="66">
        <f t="shared" si="19"/>
        <v>40.56617</v>
      </c>
      <c r="V25" s="66">
        <f t="shared" si="19"/>
        <v>0</v>
      </c>
      <c r="W25" s="66">
        <f t="shared" si="19"/>
        <v>0</v>
      </c>
      <c r="X25" s="66">
        <f t="shared" si="19"/>
        <v>0</v>
      </c>
      <c r="Y25" s="66">
        <f t="shared" si="19"/>
        <v>0</v>
      </c>
      <c r="Z25" s="66">
        <f t="shared" si="19"/>
        <v>0</v>
      </c>
      <c r="AA25" s="66">
        <f t="shared" si="19"/>
        <v>0</v>
      </c>
      <c r="AB25" s="66">
        <f t="shared" si="19"/>
        <v>0</v>
      </c>
      <c r="AC25" s="66">
        <f t="shared" si="19"/>
        <v>0</v>
      </c>
      <c r="AD25" s="66">
        <f t="shared" si="19"/>
        <v>43471.86161</v>
      </c>
    </row>
    <row r="26" spans="1:30" s="3" customFormat="1" ht="11.25" hidden="1">
      <c r="A26" s="26" t="s">
        <v>65</v>
      </c>
      <c r="B26" s="14">
        <v>21</v>
      </c>
      <c r="C26" s="26" t="s">
        <v>66</v>
      </c>
      <c r="D26" s="27">
        <f>SUM(D27)</f>
        <v>0</v>
      </c>
      <c r="E26" s="27">
        <f aca="true" t="shared" si="20" ref="E26:P26">SUM(E27)</f>
        <v>0</v>
      </c>
      <c r="F26" s="27">
        <f t="shared" si="20"/>
        <v>0</v>
      </c>
      <c r="G26" s="27">
        <f t="shared" si="20"/>
        <v>0</v>
      </c>
      <c r="H26" s="27">
        <f t="shared" si="20"/>
        <v>0</v>
      </c>
      <c r="I26" s="27">
        <f t="shared" si="20"/>
        <v>0</v>
      </c>
      <c r="J26" s="27">
        <f t="shared" si="20"/>
        <v>0</v>
      </c>
      <c r="K26" s="27">
        <f t="shared" si="20"/>
        <v>0</v>
      </c>
      <c r="L26" s="27">
        <f t="shared" si="20"/>
        <v>0</v>
      </c>
      <c r="M26" s="27">
        <f t="shared" si="20"/>
        <v>0</v>
      </c>
      <c r="N26" s="27">
        <f t="shared" si="20"/>
        <v>0</v>
      </c>
      <c r="O26" s="27">
        <f t="shared" si="20"/>
        <v>0</v>
      </c>
      <c r="P26" s="27">
        <f t="shared" si="20"/>
        <v>0</v>
      </c>
      <c r="Q26" s="27">
        <f aca="true" t="shared" si="21" ref="Q26:AD26">SUM(Q27)</f>
        <v>0</v>
      </c>
      <c r="R26" s="27">
        <f t="shared" si="21"/>
        <v>0</v>
      </c>
      <c r="S26" s="27">
        <f t="shared" si="21"/>
        <v>0</v>
      </c>
      <c r="T26" s="27">
        <f t="shared" si="21"/>
        <v>0</v>
      </c>
      <c r="U26" s="27">
        <f t="shared" si="21"/>
        <v>0</v>
      </c>
      <c r="V26" s="27">
        <f t="shared" si="21"/>
        <v>0</v>
      </c>
      <c r="W26" s="27">
        <f t="shared" si="21"/>
        <v>0</v>
      </c>
      <c r="X26" s="27">
        <f t="shared" si="21"/>
        <v>0</v>
      </c>
      <c r="Y26" s="27">
        <f t="shared" si="21"/>
        <v>0</v>
      </c>
      <c r="Z26" s="27">
        <f t="shared" si="21"/>
        <v>0</v>
      </c>
      <c r="AA26" s="27">
        <f t="shared" si="21"/>
        <v>0</v>
      </c>
      <c r="AB26" s="27">
        <f t="shared" si="21"/>
        <v>0</v>
      </c>
      <c r="AC26" s="27">
        <f t="shared" si="21"/>
        <v>0</v>
      </c>
      <c r="AD26" s="27">
        <f t="shared" si="21"/>
        <v>0</v>
      </c>
    </row>
    <row r="27" spans="1:30" s="1" customFormat="1" ht="11.25" hidden="1">
      <c r="A27" s="13" t="s">
        <v>128</v>
      </c>
      <c r="B27" s="12">
        <v>21</v>
      </c>
      <c r="C27" s="16" t="s">
        <v>129</v>
      </c>
      <c r="D27" s="13">
        <f>+'[4]Inf_FONDANE_Rva15'!D27</f>
        <v>0</v>
      </c>
      <c r="E27" s="13">
        <f>+'[4]Inf_FONDANE_Rva15'!E27</f>
        <v>0</v>
      </c>
      <c r="F27" s="13">
        <f>+'[4]Inf_FONDANE_Rva15'!F27</f>
        <v>0</v>
      </c>
      <c r="G27" s="13">
        <f>+'[4]Inf_FONDANE_Rva15'!G27</f>
        <v>0</v>
      </c>
      <c r="H27" s="13">
        <f>+'[4]Inf_FONDANE_Rva15'!H27</f>
        <v>0</v>
      </c>
      <c r="I27" s="13">
        <f>+'[4]Inf_FONDANE_Rva15'!I27</f>
        <v>0</v>
      </c>
      <c r="J27" s="13">
        <f>+'[4]Inf_FONDANE_Rva15'!J27</f>
        <v>0</v>
      </c>
      <c r="K27" s="13">
        <f>+'[4]Inf_FONDANE_Rva15'!K27</f>
        <v>0</v>
      </c>
      <c r="L27" s="13">
        <f>+'[4]Inf_FONDANE_Rva15'!L27</f>
        <v>0</v>
      </c>
      <c r="M27" s="13">
        <f>+'[4]Inf_FONDANE_Rva15'!M27</f>
        <v>0</v>
      </c>
      <c r="N27" s="13">
        <f>+'[4]Inf_FONDANE_Rva15'!N27</f>
        <v>0</v>
      </c>
      <c r="O27" s="13">
        <f>+'[4]Inf_FONDANE_Rva15'!O27</f>
        <v>0</v>
      </c>
      <c r="P27" s="13">
        <f>+'[4]Inf_FONDANE_Rva15'!P27</f>
        <v>0</v>
      </c>
      <c r="Q27" s="13">
        <f t="shared" si="6"/>
        <v>0</v>
      </c>
      <c r="R27" s="13">
        <f>+'[4]Inf_FONDANE_Rva15'!R27</f>
        <v>0</v>
      </c>
      <c r="S27" s="13">
        <f>+'[4]Inf_FONDANE_Rva15'!S27</f>
        <v>0</v>
      </c>
      <c r="T27" s="13">
        <f>+'[4]Inf_FONDANE_Rva15'!T27</f>
        <v>0</v>
      </c>
      <c r="U27" s="13">
        <f>+'[4]Inf_FONDANE_Rva15'!U27</f>
        <v>0</v>
      </c>
      <c r="V27" s="13">
        <f>+'[4]Inf_FONDANE_Rva15'!V27</f>
        <v>0</v>
      </c>
      <c r="W27" s="13">
        <f>+'[4]Inf_FONDANE_Rva15'!W27</f>
        <v>0</v>
      </c>
      <c r="X27" s="13">
        <f>+'[4]Inf_FONDANE_Rva15'!X27</f>
        <v>0</v>
      </c>
      <c r="Y27" s="13">
        <f>+'[4]Inf_FONDANE_Rva15'!Y27</f>
        <v>0</v>
      </c>
      <c r="Z27" s="13">
        <f>+'[4]Inf_FONDANE_Rva15'!Z27</f>
        <v>0</v>
      </c>
      <c r="AA27" s="13">
        <f>+'[4]Inf_FONDANE_Rva15'!AA27</f>
        <v>0</v>
      </c>
      <c r="AB27" s="13">
        <f>+'[4]Inf_FONDANE_Rva15'!AB27</f>
        <v>0</v>
      </c>
      <c r="AC27" s="13">
        <f>+'[4]Inf_FONDANE_Rva15'!AC27</f>
        <v>0</v>
      </c>
      <c r="AD27" s="13">
        <f t="shared" si="7"/>
        <v>0</v>
      </c>
    </row>
    <row r="28" spans="1:30" s="3" customFormat="1" ht="11.25">
      <c r="A28" s="26" t="s">
        <v>108</v>
      </c>
      <c r="B28" s="14">
        <v>21</v>
      </c>
      <c r="C28" s="26" t="s">
        <v>67</v>
      </c>
      <c r="D28" s="27">
        <f>SUM(D29:D33)</f>
        <v>380.361</v>
      </c>
      <c r="E28" s="27">
        <f aca="true" t="shared" si="22" ref="E28:P28">SUM(E29:E33)</f>
        <v>0</v>
      </c>
      <c r="F28" s="27">
        <f t="shared" si="22"/>
        <v>0</v>
      </c>
      <c r="G28" s="27">
        <f t="shared" si="22"/>
        <v>0</v>
      </c>
      <c r="H28" s="27">
        <f t="shared" si="22"/>
        <v>0</v>
      </c>
      <c r="I28" s="27">
        <f t="shared" si="22"/>
        <v>0</v>
      </c>
      <c r="J28" s="27">
        <f t="shared" si="22"/>
        <v>0</v>
      </c>
      <c r="K28" s="27">
        <f t="shared" si="22"/>
        <v>0</v>
      </c>
      <c r="L28" s="27">
        <f t="shared" si="22"/>
        <v>0</v>
      </c>
      <c r="M28" s="27">
        <f t="shared" si="22"/>
        <v>0</v>
      </c>
      <c r="N28" s="27">
        <f t="shared" si="22"/>
        <v>0</v>
      </c>
      <c r="O28" s="27">
        <f t="shared" si="22"/>
        <v>0</v>
      </c>
      <c r="P28" s="27">
        <f t="shared" si="22"/>
        <v>0</v>
      </c>
      <c r="Q28" s="27">
        <f aca="true" t="shared" si="23" ref="Q28:AD28">SUM(Q29:Q33)</f>
        <v>0</v>
      </c>
      <c r="R28" s="27">
        <f t="shared" si="23"/>
        <v>0</v>
      </c>
      <c r="S28" s="27">
        <f t="shared" si="23"/>
        <v>0</v>
      </c>
      <c r="T28" s="27">
        <f t="shared" si="23"/>
        <v>0</v>
      </c>
      <c r="U28" s="27">
        <f t="shared" si="23"/>
        <v>0</v>
      </c>
      <c r="V28" s="27">
        <f t="shared" si="23"/>
        <v>0</v>
      </c>
      <c r="W28" s="27">
        <f t="shared" si="23"/>
        <v>0</v>
      </c>
      <c r="X28" s="27">
        <f t="shared" si="23"/>
        <v>0</v>
      </c>
      <c r="Y28" s="27">
        <f t="shared" si="23"/>
        <v>0</v>
      </c>
      <c r="Z28" s="27">
        <f t="shared" si="23"/>
        <v>0</v>
      </c>
      <c r="AA28" s="27">
        <f t="shared" si="23"/>
        <v>0</v>
      </c>
      <c r="AB28" s="27">
        <f t="shared" si="23"/>
        <v>0</v>
      </c>
      <c r="AC28" s="27">
        <f t="shared" si="23"/>
        <v>0</v>
      </c>
      <c r="AD28" s="27">
        <f t="shared" si="23"/>
        <v>0</v>
      </c>
    </row>
    <row r="29" spans="1:30" s="1" customFormat="1" ht="11.25">
      <c r="A29" s="13" t="s">
        <v>109</v>
      </c>
      <c r="B29" s="12">
        <v>21</v>
      </c>
      <c r="C29" s="16" t="s">
        <v>110</v>
      </c>
      <c r="D29" s="13">
        <f>+'[4]Inf_FONDANE_Rva15'!D29</f>
        <v>380.361</v>
      </c>
      <c r="E29" s="13">
        <f>+'[4]Inf_FONDANE_Rva15'!E29</f>
        <v>0</v>
      </c>
      <c r="F29" s="13">
        <f>+'[4]Inf_FONDANE_Rva15'!F29</f>
        <v>0</v>
      </c>
      <c r="G29" s="13">
        <f>+'[4]Inf_FONDANE_Rva15'!G29</f>
        <v>0</v>
      </c>
      <c r="H29" s="13">
        <f>+'[4]Inf_FONDANE_Rva15'!H29</f>
        <v>0</v>
      </c>
      <c r="I29" s="13">
        <f>+'[4]Inf_FONDANE_Rva15'!I29</f>
        <v>0</v>
      </c>
      <c r="J29" s="13">
        <f>+'[4]Inf_FONDANE_Rva15'!J29</f>
        <v>0</v>
      </c>
      <c r="K29" s="13">
        <f>+'[4]Inf_FONDANE_Rva15'!K29</f>
        <v>0</v>
      </c>
      <c r="L29" s="13">
        <f>+'[4]Inf_FONDANE_Rva15'!L29</f>
        <v>0</v>
      </c>
      <c r="M29" s="13">
        <f>+'[4]Inf_FONDANE_Rva15'!M29</f>
        <v>0</v>
      </c>
      <c r="N29" s="13">
        <f>+'[4]Inf_FONDANE_Rva15'!N29</f>
        <v>0</v>
      </c>
      <c r="O29" s="13">
        <f>+'[4]Inf_FONDANE_Rva15'!O29</f>
        <v>0</v>
      </c>
      <c r="P29" s="13">
        <f>+'[4]Inf_FONDANE_Rva15'!P29</f>
        <v>0</v>
      </c>
      <c r="Q29" s="13">
        <f t="shared" si="6"/>
        <v>0</v>
      </c>
      <c r="R29" s="13">
        <f>+'[4]Inf_FONDANE_Rva15'!R29</f>
        <v>0</v>
      </c>
      <c r="S29" s="13">
        <f>+'[4]Inf_FONDANE_Rva15'!S29</f>
        <v>0</v>
      </c>
      <c r="T29" s="13">
        <f>+'[4]Inf_FONDANE_Rva15'!T29</f>
        <v>0</v>
      </c>
      <c r="U29" s="13">
        <f>+'[4]Inf_FONDANE_Rva15'!U29</f>
        <v>0</v>
      </c>
      <c r="V29" s="13">
        <f>+'[4]Inf_FONDANE_Rva15'!V29</f>
        <v>0</v>
      </c>
      <c r="W29" s="13">
        <f>+'[4]Inf_FONDANE_Rva15'!W29</f>
        <v>0</v>
      </c>
      <c r="X29" s="13">
        <f>+'[4]Inf_FONDANE_Rva15'!X29</f>
        <v>0</v>
      </c>
      <c r="Y29" s="13">
        <f>+'[4]Inf_FONDANE_Rva15'!Y29</f>
        <v>0</v>
      </c>
      <c r="Z29" s="13">
        <f>+'[4]Inf_FONDANE_Rva15'!Z29</f>
        <v>0</v>
      </c>
      <c r="AA29" s="13">
        <f>+'[4]Inf_FONDANE_Rva15'!AA29</f>
        <v>0</v>
      </c>
      <c r="AB29" s="13">
        <f>+'[4]Inf_FONDANE_Rva15'!AB29</f>
        <v>0</v>
      </c>
      <c r="AC29" s="13">
        <f>+'[4]Inf_FONDANE_Rva15'!AC29</f>
        <v>0</v>
      </c>
      <c r="AD29" s="13">
        <f t="shared" si="7"/>
        <v>0</v>
      </c>
    </row>
    <row r="30" spans="1:30" s="1" customFormat="1" ht="11.25" hidden="1">
      <c r="A30" s="13" t="s">
        <v>168</v>
      </c>
      <c r="B30" s="12">
        <v>21</v>
      </c>
      <c r="C30" s="16" t="s">
        <v>169</v>
      </c>
      <c r="D30" s="13">
        <f>+'[4]Inf_FONDANE_Rva15'!D30</f>
        <v>0</v>
      </c>
      <c r="E30" s="13">
        <f>+'[4]Inf_FONDANE_Rva15'!E30</f>
        <v>0</v>
      </c>
      <c r="F30" s="13">
        <f>+'[4]Inf_FONDANE_Rva15'!F30</f>
        <v>0</v>
      </c>
      <c r="G30" s="13">
        <f>+'[4]Inf_FONDANE_Rva15'!G30</f>
        <v>0</v>
      </c>
      <c r="H30" s="13">
        <f>+'[4]Inf_FONDANE_Rva15'!H30</f>
        <v>0</v>
      </c>
      <c r="I30" s="13">
        <f>+'[4]Inf_FONDANE_Rva15'!I30</f>
        <v>0</v>
      </c>
      <c r="J30" s="13">
        <f>+'[4]Inf_FONDANE_Rva15'!J30</f>
        <v>0</v>
      </c>
      <c r="K30" s="13">
        <f>+'[4]Inf_FONDANE_Rva15'!K30</f>
        <v>0</v>
      </c>
      <c r="L30" s="13">
        <f>+'[4]Inf_FONDANE_Rva15'!L30</f>
        <v>0</v>
      </c>
      <c r="M30" s="13">
        <f>+'[4]Inf_FONDANE_Rva15'!M30</f>
        <v>0</v>
      </c>
      <c r="N30" s="13">
        <f>+'[4]Inf_FONDANE_Rva15'!N30</f>
        <v>0</v>
      </c>
      <c r="O30" s="13">
        <f>+'[4]Inf_FONDANE_Rva15'!O30</f>
        <v>0</v>
      </c>
      <c r="P30" s="13">
        <f>+'[4]Inf_FONDANE_Rva15'!P30</f>
        <v>0</v>
      </c>
      <c r="Q30" s="13">
        <f t="shared" si="6"/>
        <v>0</v>
      </c>
      <c r="R30" s="13">
        <f>+'[4]Inf_FONDANE_Rva15'!R30</f>
        <v>0</v>
      </c>
      <c r="S30" s="13">
        <f>+'[4]Inf_FONDANE_Rva15'!S30</f>
        <v>0</v>
      </c>
      <c r="T30" s="13">
        <f>+'[4]Inf_FONDANE_Rva15'!T30</f>
        <v>0</v>
      </c>
      <c r="U30" s="13">
        <f>+'[4]Inf_FONDANE_Rva15'!U30</f>
        <v>0</v>
      </c>
      <c r="V30" s="13">
        <f>+'[4]Inf_FONDANE_Rva15'!V30</f>
        <v>0</v>
      </c>
      <c r="W30" s="13">
        <f>+'[4]Inf_FONDANE_Rva15'!W30</f>
        <v>0</v>
      </c>
      <c r="X30" s="13">
        <f>+'[4]Inf_FONDANE_Rva15'!X30</f>
        <v>0</v>
      </c>
      <c r="Y30" s="13">
        <f>+'[4]Inf_FONDANE_Rva15'!Y30</f>
        <v>0</v>
      </c>
      <c r="Z30" s="13">
        <f>+'[4]Inf_FONDANE_Rva15'!Z30</f>
        <v>0</v>
      </c>
      <c r="AA30" s="13">
        <f>+'[4]Inf_FONDANE_Rva15'!AA30</f>
        <v>0</v>
      </c>
      <c r="AB30" s="13">
        <f>+'[4]Inf_FONDANE_Rva15'!AB30</f>
        <v>0</v>
      </c>
      <c r="AC30" s="13">
        <f>+'[4]Inf_FONDANE_Rva15'!AC30</f>
        <v>0</v>
      </c>
      <c r="AD30" s="13">
        <f t="shared" si="7"/>
        <v>0</v>
      </c>
    </row>
    <row r="31" spans="1:30" s="1" customFormat="1" ht="11.25" hidden="1">
      <c r="A31" s="13" t="s">
        <v>70</v>
      </c>
      <c r="B31" s="12">
        <v>21</v>
      </c>
      <c r="C31" s="16" t="s">
        <v>71</v>
      </c>
      <c r="D31" s="13">
        <f>+'[4]Inf_FONDANE_Rva15'!D31</f>
        <v>0</v>
      </c>
      <c r="E31" s="13">
        <f>+'[4]Inf_FONDANE_Rva15'!E31</f>
        <v>0</v>
      </c>
      <c r="F31" s="13">
        <f>+'[4]Inf_FONDANE_Rva15'!F31</f>
        <v>0</v>
      </c>
      <c r="G31" s="13">
        <f>+'[4]Inf_FONDANE_Rva15'!G31</f>
        <v>0</v>
      </c>
      <c r="H31" s="13">
        <f>+'[4]Inf_FONDANE_Rva15'!H31</f>
        <v>0</v>
      </c>
      <c r="I31" s="13">
        <f>+'[4]Inf_FONDANE_Rva15'!I31</f>
        <v>0</v>
      </c>
      <c r="J31" s="13">
        <f>+'[4]Inf_FONDANE_Rva15'!J31</f>
        <v>0</v>
      </c>
      <c r="K31" s="13">
        <f>+'[4]Inf_FONDANE_Rva15'!K31</f>
        <v>0</v>
      </c>
      <c r="L31" s="13">
        <f>+'[4]Inf_FONDANE_Rva15'!L31</f>
        <v>0</v>
      </c>
      <c r="M31" s="13">
        <f>+'[4]Inf_FONDANE_Rva15'!M31</f>
        <v>0</v>
      </c>
      <c r="N31" s="13">
        <f>+'[4]Inf_FONDANE_Rva15'!N31</f>
        <v>0</v>
      </c>
      <c r="O31" s="13">
        <f>+'[4]Inf_FONDANE_Rva15'!O31</f>
        <v>0</v>
      </c>
      <c r="P31" s="13">
        <f>+'[4]Inf_FONDANE_Rva15'!P31</f>
        <v>0</v>
      </c>
      <c r="Q31" s="13">
        <f t="shared" si="6"/>
        <v>0</v>
      </c>
      <c r="R31" s="13">
        <f>+'[4]Inf_FONDANE_Rva15'!R31</f>
        <v>0</v>
      </c>
      <c r="S31" s="13">
        <f>+'[4]Inf_FONDANE_Rva15'!S31</f>
        <v>0</v>
      </c>
      <c r="T31" s="13">
        <f>+'[4]Inf_FONDANE_Rva15'!T31</f>
        <v>0</v>
      </c>
      <c r="U31" s="13">
        <f>+'[4]Inf_FONDANE_Rva15'!U31</f>
        <v>0</v>
      </c>
      <c r="V31" s="13">
        <f>+'[4]Inf_FONDANE_Rva15'!V31</f>
        <v>0</v>
      </c>
      <c r="W31" s="13">
        <f>+'[4]Inf_FONDANE_Rva15'!W31</f>
        <v>0</v>
      </c>
      <c r="X31" s="13">
        <f>+'[4]Inf_FONDANE_Rva15'!X31</f>
        <v>0</v>
      </c>
      <c r="Y31" s="13">
        <f>+'[4]Inf_FONDANE_Rva15'!Y31</f>
        <v>0</v>
      </c>
      <c r="Z31" s="13">
        <f>+'[4]Inf_FONDANE_Rva15'!Z31</f>
        <v>0</v>
      </c>
      <c r="AA31" s="13">
        <f>+'[4]Inf_FONDANE_Rva15'!AA31</f>
        <v>0</v>
      </c>
      <c r="AB31" s="13">
        <f>+'[4]Inf_FONDANE_Rva15'!AB31</f>
        <v>0</v>
      </c>
      <c r="AC31" s="13">
        <f>+'[4]Inf_FONDANE_Rva15'!AC31</f>
        <v>0</v>
      </c>
      <c r="AD31" s="13">
        <f t="shared" si="7"/>
        <v>0</v>
      </c>
    </row>
    <row r="32" spans="1:30" s="1" customFormat="1" ht="11.25" hidden="1">
      <c r="A32" s="13" t="s">
        <v>72</v>
      </c>
      <c r="B32" s="12">
        <v>21</v>
      </c>
      <c r="C32" s="16" t="s">
        <v>73</v>
      </c>
      <c r="D32" s="13">
        <f>+'[4]Inf_FONDANE_Rva15'!D32</f>
        <v>0</v>
      </c>
      <c r="E32" s="13">
        <f>+'[4]Inf_FONDANE_Rva15'!E32</f>
        <v>0</v>
      </c>
      <c r="F32" s="13">
        <f>+'[4]Inf_FONDANE_Rva15'!F32</f>
        <v>0</v>
      </c>
      <c r="G32" s="13">
        <f>+'[4]Inf_FONDANE_Rva15'!G32</f>
        <v>0</v>
      </c>
      <c r="H32" s="13">
        <f>+'[4]Inf_FONDANE_Rva15'!H32</f>
        <v>0</v>
      </c>
      <c r="I32" s="13">
        <f>+'[4]Inf_FONDANE_Rva15'!I32</f>
        <v>0</v>
      </c>
      <c r="J32" s="13">
        <f>+'[4]Inf_FONDANE_Rva15'!J32</f>
        <v>0</v>
      </c>
      <c r="K32" s="13">
        <f>+'[4]Inf_FONDANE_Rva15'!K32</f>
        <v>0</v>
      </c>
      <c r="L32" s="13">
        <f>+'[4]Inf_FONDANE_Rva15'!L32</f>
        <v>0</v>
      </c>
      <c r="M32" s="13">
        <f>+'[4]Inf_FONDANE_Rva15'!M32</f>
        <v>0</v>
      </c>
      <c r="N32" s="13">
        <f>+'[4]Inf_FONDANE_Rva15'!N32</f>
        <v>0</v>
      </c>
      <c r="O32" s="13">
        <f>+'[4]Inf_FONDANE_Rva15'!O32</f>
        <v>0</v>
      </c>
      <c r="P32" s="13">
        <f>+'[4]Inf_FONDANE_Rva15'!P32</f>
        <v>0</v>
      </c>
      <c r="Q32" s="13">
        <f t="shared" si="6"/>
        <v>0</v>
      </c>
      <c r="R32" s="13">
        <f>+'[4]Inf_FONDANE_Rva15'!R32</f>
        <v>0</v>
      </c>
      <c r="S32" s="13">
        <f>+'[4]Inf_FONDANE_Rva15'!S32</f>
        <v>0</v>
      </c>
      <c r="T32" s="13">
        <f>+'[4]Inf_FONDANE_Rva15'!T32</f>
        <v>0</v>
      </c>
      <c r="U32" s="13">
        <f>+'[4]Inf_FONDANE_Rva15'!U32</f>
        <v>0</v>
      </c>
      <c r="V32" s="13">
        <f>+'[4]Inf_FONDANE_Rva15'!V32</f>
        <v>0</v>
      </c>
      <c r="W32" s="13">
        <f>+'[4]Inf_FONDANE_Rva15'!W32</f>
        <v>0</v>
      </c>
      <c r="X32" s="13">
        <f>+'[4]Inf_FONDANE_Rva15'!X32</f>
        <v>0</v>
      </c>
      <c r="Y32" s="13">
        <f>+'[4]Inf_FONDANE_Rva15'!Y32</f>
        <v>0</v>
      </c>
      <c r="Z32" s="13">
        <f>+'[4]Inf_FONDANE_Rva15'!Z32</f>
        <v>0</v>
      </c>
      <c r="AA32" s="13">
        <f>+'[4]Inf_FONDANE_Rva15'!AA32</f>
        <v>0</v>
      </c>
      <c r="AB32" s="13">
        <f>+'[4]Inf_FONDANE_Rva15'!AB32</f>
        <v>0</v>
      </c>
      <c r="AC32" s="13">
        <f>+'[4]Inf_FONDANE_Rva15'!AC32</f>
        <v>0</v>
      </c>
      <c r="AD32" s="13">
        <f t="shared" si="7"/>
        <v>0</v>
      </c>
    </row>
    <row r="33" spans="1:30" s="1" customFormat="1" ht="11.25" hidden="1">
      <c r="A33" s="13" t="s">
        <v>74</v>
      </c>
      <c r="B33" s="12">
        <v>21</v>
      </c>
      <c r="C33" s="16" t="s">
        <v>75</v>
      </c>
      <c r="D33" s="13">
        <f>+'[4]Inf_FONDANE_Rva15'!D33</f>
        <v>0</v>
      </c>
      <c r="E33" s="13">
        <f>+'[4]Inf_FONDANE_Rva15'!E33</f>
        <v>0</v>
      </c>
      <c r="F33" s="13">
        <f>+'[4]Inf_FONDANE_Rva15'!F33</f>
        <v>0</v>
      </c>
      <c r="G33" s="13">
        <f>+'[4]Inf_FONDANE_Rva15'!G33</f>
        <v>0</v>
      </c>
      <c r="H33" s="13">
        <f>+'[4]Inf_FONDANE_Rva15'!H33</f>
        <v>0</v>
      </c>
      <c r="I33" s="13">
        <f>+'[4]Inf_FONDANE_Rva15'!I33</f>
        <v>0</v>
      </c>
      <c r="J33" s="13">
        <f>+'[4]Inf_FONDANE_Rva15'!J33</f>
        <v>0</v>
      </c>
      <c r="K33" s="13">
        <f>+'[4]Inf_FONDANE_Rva15'!K33</f>
        <v>0</v>
      </c>
      <c r="L33" s="13">
        <f>+'[4]Inf_FONDANE_Rva15'!L33</f>
        <v>0</v>
      </c>
      <c r="M33" s="13">
        <f>+'[4]Inf_FONDANE_Rva15'!M33</f>
        <v>0</v>
      </c>
      <c r="N33" s="13">
        <f>+'[4]Inf_FONDANE_Rva15'!N33</f>
        <v>0</v>
      </c>
      <c r="O33" s="13">
        <f>+'[4]Inf_FONDANE_Rva15'!O33</f>
        <v>0</v>
      </c>
      <c r="P33" s="13">
        <f>+'[4]Inf_FONDANE_Rva15'!P33</f>
        <v>0</v>
      </c>
      <c r="Q33" s="13">
        <f t="shared" si="6"/>
        <v>0</v>
      </c>
      <c r="R33" s="13">
        <f>+'[4]Inf_FONDANE_Rva15'!R33</f>
        <v>0</v>
      </c>
      <c r="S33" s="13">
        <f>+'[4]Inf_FONDANE_Rva15'!S33</f>
        <v>0</v>
      </c>
      <c r="T33" s="13">
        <f>+'[4]Inf_FONDANE_Rva15'!T33</f>
        <v>0</v>
      </c>
      <c r="U33" s="13">
        <f>+'[4]Inf_FONDANE_Rva15'!U33</f>
        <v>0</v>
      </c>
      <c r="V33" s="13">
        <f>+'[4]Inf_FONDANE_Rva15'!V33</f>
        <v>0</v>
      </c>
      <c r="W33" s="13">
        <f>+'[4]Inf_FONDANE_Rva15'!W33</f>
        <v>0</v>
      </c>
      <c r="X33" s="13">
        <f>+'[4]Inf_FONDANE_Rva15'!X33</f>
        <v>0</v>
      </c>
      <c r="Y33" s="13">
        <f>+'[4]Inf_FONDANE_Rva15'!Y33</f>
        <v>0</v>
      </c>
      <c r="Z33" s="13">
        <f>+'[4]Inf_FONDANE_Rva15'!Z33</f>
        <v>0</v>
      </c>
      <c r="AA33" s="13">
        <f>+'[4]Inf_FONDANE_Rva15'!AA33</f>
        <v>0</v>
      </c>
      <c r="AB33" s="13">
        <f>+'[4]Inf_FONDANE_Rva15'!AB33</f>
        <v>0</v>
      </c>
      <c r="AC33" s="13">
        <f>+'[4]Inf_FONDANE_Rva15'!AC33</f>
        <v>0</v>
      </c>
      <c r="AD33" s="13">
        <f t="shared" si="7"/>
        <v>0</v>
      </c>
    </row>
    <row r="34" spans="1:30" s="3" customFormat="1" ht="11.25">
      <c r="A34" s="26" t="s">
        <v>134</v>
      </c>
      <c r="B34" s="14">
        <v>21</v>
      </c>
      <c r="C34" s="26" t="s">
        <v>78</v>
      </c>
      <c r="D34" s="27">
        <f>SUM(D35:D36)</f>
        <v>43546.978200000005</v>
      </c>
      <c r="E34" s="27">
        <f aca="true" t="shared" si="24" ref="E34:P34">SUM(E35:E36)</f>
        <v>5510.7165</v>
      </c>
      <c r="F34" s="27">
        <f t="shared" si="24"/>
        <v>18939.82717</v>
      </c>
      <c r="G34" s="27">
        <f t="shared" si="24"/>
        <v>18980.75177</v>
      </c>
      <c r="H34" s="27">
        <f t="shared" si="24"/>
        <v>40.56617</v>
      </c>
      <c r="I34" s="27">
        <f t="shared" si="24"/>
        <v>0</v>
      </c>
      <c r="J34" s="27">
        <f t="shared" si="24"/>
        <v>0</v>
      </c>
      <c r="K34" s="27">
        <f t="shared" si="24"/>
        <v>0</v>
      </c>
      <c r="L34" s="27">
        <f t="shared" si="24"/>
        <v>0</v>
      </c>
      <c r="M34" s="27">
        <f t="shared" si="24"/>
        <v>0</v>
      </c>
      <c r="N34" s="27">
        <f t="shared" si="24"/>
        <v>0</v>
      </c>
      <c r="O34" s="27">
        <f t="shared" si="24"/>
        <v>0</v>
      </c>
      <c r="P34" s="27">
        <f t="shared" si="24"/>
        <v>0</v>
      </c>
      <c r="Q34" s="27">
        <f aca="true" t="shared" si="25" ref="Q34:AD34">SUM(Q35:Q36)</f>
        <v>43471.86161</v>
      </c>
      <c r="R34" s="27">
        <f t="shared" si="25"/>
        <v>5510.7165</v>
      </c>
      <c r="S34" s="27">
        <f t="shared" si="25"/>
        <v>18939.82717</v>
      </c>
      <c r="T34" s="27">
        <f t="shared" si="25"/>
        <v>18980.75177</v>
      </c>
      <c r="U34" s="27">
        <f t="shared" si="25"/>
        <v>40.56617</v>
      </c>
      <c r="V34" s="27">
        <f t="shared" si="25"/>
        <v>0</v>
      </c>
      <c r="W34" s="27">
        <f t="shared" si="25"/>
        <v>0</v>
      </c>
      <c r="X34" s="27">
        <f t="shared" si="25"/>
        <v>0</v>
      </c>
      <c r="Y34" s="27">
        <f t="shared" si="25"/>
        <v>0</v>
      </c>
      <c r="Z34" s="27">
        <f t="shared" si="25"/>
        <v>0</v>
      </c>
      <c r="AA34" s="27">
        <f t="shared" si="25"/>
        <v>0</v>
      </c>
      <c r="AB34" s="27">
        <f t="shared" si="25"/>
        <v>0</v>
      </c>
      <c r="AC34" s="27">
        <f t="shared" si="25"/>
        <v>0</v>
      </c>
      <c r="AD34" s="27">
        <f t="shared" si="25"/>
        <v>43471.86161</v>
      </c>
    </row>
    <row r="35" spans="1:30" s="1" customFormat="1" ht="11.25">
      <c r="A35" s="13" t="s">
        <v>81</v>
      </c>
      <c r="B35" s="12" t="s">
        <v>161</v>
      </c>
      <c r="C35" s="16" t="s">
        <v>82</v>
      </c>
      <c r="D35" s="13">
        <f>+'[4]Inf_FONDANE_Rva15'!D35</f>
        <v>0</v>
      </c>
      <c r="E35" s="13">
        <f>+'[4]Inf_FONDANE_Rva15'!E35</f>
        <v>0</v>
      </c>
      <c r="F35" s="13">
        <f>+'[4]Inf_FONDANE_Rva15'!F35</f>
        <v>0</v>
      </c>
      <c r="G35" s="13">
        <f>+'[4]Inf_FONDANE_Rva15'!G35</f>
        <v>0</v>
      </c>
      <c r="H35" s="13">
        <f>+'[4]Inf_FONDANE_Rva15'!H35</f>
        <v>0</v>
      </c>
      <c r="I35" s="13">
        <f>+'[4]Inf_FONDANE_Rva15'!I35</f>
        <v>0</v>
      </c>
      <c r="J35" s="13">
        <f>+'[4]Inf_FONDANE_Rva15'!J35</f>
        <v>0</v>
      </c>
      <c r="K35" s="13">
        <f>+'[4]Inf_FONDANE_Rva15'!K35</f>
        <v>0</v>
      </c>
      <c r="L35" s="13">
        <f>+'[4]Inf_FONDANE_Rva15'!L35</f>
        <v>0</v>
      </c>
      <c r="M35" s="13">
        <f>+'[4]Inf_FONDANE_Rva15'!M35</f>
        <v>0</v>
      </c>
      <c r="N35" s="13">
        <f>+'[4]Inf_FONDANE_Rva15'!N35</f>
        <v>0</v>
      </c>
      <c r="O35" s="13">
        <f>+'[4]Inf_FONDANE_Rva15'!O35</f>
        <v>0</v>
      </c>
      <c r="P35" s="13">
        <f>+'[4]Inf_FONDANE_Rva15'!P35</f>
        <v>0</v>
      </c>
      <c r="Q35" s="13">
        <f t="shared" si="6"/>
        <v>0</v>
      </c>
      <c r="R35" s="13">
        <f>+'[4]Inf_FONDANE_Rva15'!R35</f>
        <v>0</v>
      </c>
      <c r="S35" s="13">
        <f>+'[4]Inf_FONDANE_Rva15'!S35</f>
        <v>0</v>
      </c>
      <c r="T35" s="13">
        <f>+'[4]Inf_FONDANE_Rva15'!T35</f>
        <v>0</v>
      </c>
      <c r="U35" s="13">
        <f>+'[4]Inf_FONDANE_Rva15'!U35</f>
        <v>0</v>
      </c>
      <c r="V35" s="13">
        <f>+'[4]Inf_FONDANE_Rva15'!V35</f>
        <v>0</v>
      </c>
      <c r="W35" s="13">
        <f>+'[4]Inf_FONDANE_Rva15'!W35</f>
        <v>0</v>
      </c>
      <c r="X35" s="13">
        <f>+'[4]Inf_FONDANE_Rva15'!X35</f>
        <v>0</v>
      </c>
      <c r="Y35" s="13">
        <f>+'[4]Inf_FONDANE_Rva15'!Y35</f>
        <v>0</v>
      </c>
      <c r="Z35" s="13">
        <f>+'[4]Inf_FONDANE_Rva15'!Z35</f>
        <v>0</v>
      </c>
      <c r="AA35" s="13">
        <f>+'[4]Inf_FONDANE_Rva15'!AA35</f>
        <v>0</v>
      </c>
      <c r="AB35" s="13">
        <f>+'[4]Inf_FONDANE_Rva15'!AB35</f>
        <v>0</v>
      </c>
      <c r="AC35" s="13">
        <f>+'[4]Inf_FONDANE_Rva15'!AC35</f>
        <v>0</v>
      </c>
      <c r="AD35" s="13">
        <f t="shared" si="7"/>
        <v>0</v>
      </c>
    </row>
    <row r="36" spans="1:30" s="1" customFormat="1" ht="11.25">
      <c r="A36" s="13" t="s">
        <v>83</v>
      </c>
      <c r="B36" s="12">
        <v>21</v>
      </c>
      <c r="C36" s="16" t="s">
        <v>84</v>
      </c>
      <c r="D36" s="13">
        <f>+'[4]Inf_FONDANE_Rva15'!D36</f>
        <v>43546.978200000005</v>
      </c>
      <c r="E36" s="13">
        <f>+'[4]Inf_FONDANE_Rva15'!E36</f>
        <v>5510.7165</v>
      </c>
      <c r="F36" s="13">
        <f>+'[4]Inf_FONDANE_Rva15'!F36</f>
        <v>18939.82717</v>
      </c>
      <c r="G36" s="13">
        <f>+'[4]Inf_FONDANE_Rva15'!G36</f>
        <v>18980.75177</v>
      </c>
      <c r="H36" s="13">
        <f>+'[4]Inf_FONDANE_Rva15'!H36</f>
        <v>40.56617</v>
      </c>
      <c r="I36" s="13">
        <f>+'[4]Inf_FONDANE_Rva15'!I36</f>
        <v>0</v>
      </c>
      <c r="J36" s="13">
        <f>+'[4]Inf_FONDANE_Rva15'!J36</f>
        <v>0</v>
      </c>
      <c r="K36" s="13">
        <f>+'[4]Inf_FONDANE_Rva15'!K36</f>
        <v>0</v>
      </c>
      <c r="L36" s="13">
        <f>+'[4]Inf_FONDANE_Rva15'!L36</f>
        <v>0</v>
      </c>
      <c r="M36" s="13">
        <f>+'[4]Inf_FONDANE_Rva15'!M36</f>
        <v>0</v>
      </c>
      <c r="N36" s="13">
        <f>+'[4]Inf_FONDANE_Rva15'!N36</f>
        <v>0</v>
      </c>
      <c r="O36" s="13">
        <f>+'[4]Inf_FONDANE_Rva15'!O36</f>
        <v>0</v>
      </c>
      <c r="P36" s="13">
        <f>+'[4]Inf_FONDANE_Rva15'!P36</f>
        <v>0</v>
      </c>
      <c r="Q36" s="13">
        <f>SUM(E36:P36)</f>
        <v>43471.86161</v>
      </c>
      <c r="R36" s="13">
        <f>+'[4]Inf_FONDANE_Rva15'!R36</f>
        <v>5510.7165</v>
      </c>
      <c r="S36" s="13">
        <f>+'[4]Inf_FONDANE_Rva15'!S36</f>
        <v>18939.82717</v>
      </c>
      <c r="T36" s="13">
        <f>+'[4]Inf_FONDANE_Rva15'!T36</f>
        <v>18980.75177</v>
      </c>
      <c r="U36" s="13">
        <f>+'[4]Inf_FONDANE_Rva15'!U36</f>
        <v>40.56617</v>
      </c>
      <c r="V36" s="13">
        <f>+'[4]Inf_FONDANE_Rva15'!V36</f>
        <v>0</v>
      </c>
      <c r="W36" s="13">
        <f>+'[4]Inf_FONDANE_Rva15'!W36</f>
        <v>0</v>
      </c>
      <c r="X36" s="13">
        <f>+'[4]Inf_FONDANE_Rva15'!X36</f>
        <v>0</v>
      </c>
      <c r="Y36" s="13">
        <f>+'[4]Inf_FONDANE_Rva15'!Y36</f>
        <v>0</v>
      </c>
      <c r="Z36" s="13">
        <f>+'[4]Inf_FONDANE_Rva15'!Z36</f>
        <v>0</v>
      </c>
      <c r="AA36" s="13">
        <f>+'[4]Inf_FONDANE_Rva15'!AA36</f>
        <v>0</v>
      </c>
      <c r="AB36" s="13">
        <f>+'[4]Inf_FONDANE_Rva15'!AB36</f>
        <v>0</v>
      </c>
      <c r="AC36" s="13">
        <f>+'[4]Inf_FONDANE_Rva15'!AC36</f>
        <v>0</v>
      </c>
      <c r="AD36" s="13">
        <f>SUM(R36:AC36)</f>
        <v>43471.86161</v>
      </c>
    </row>
    <row r="37" spans="1:30" s="3" customFormat="1" ht="11.25" hidden="1">
      <c r="A37" s="26" t="s">
        <v>137</v>
      </c>
      <c r="B37" s="14">
        <v>21</v>
      </c>
      <c r="C37" s="26" t="s">
        <v>87</v>
      </c>
      <c r="D37" s="27">
        <f>SUM(D38:D38)</f>
        <v>0</v>
      </c>
      <c r="E37" s="27">
        <f aca="true" t="shared" si="26" ref="E37:P37">SUM(E38:E38)</f>
        <v>0</v>
      </c>
      <c r="F37" s="27">
        <f t="shared" si="26"/>
        <v>0</v>
      </c>
      <c r="G37" s="27">
        <f t="shared" si="26"/>
        <v>0</v>
      </c>
      <c r="H37" s="27">
        <f t="shared" si="26"/>
        <v>0</v>
      </c>
      <c r="I37" s="27">
        <f t="shared" si="26"/>
        <v>0</v>
      </c>
      <c r="J37" s="27">
        <f t="shared" si="26"/>
        <v>0</v>
      </c>
      <c r="K37" s="27">
        <f t="shared" si="26"/>
        <v>0</v>
      </c>
      <c r="L37" s="27">
        <f t="shared" si="26"/>
        <v>0</v>
      </c>
      <c r="M37" s="27">
        <f t="shared" si="26"/>
        <v>0</v>
      </c>
      <c r="N37" s="27">
        <f t="shared" si="26"/>
        <v>0</v>
      </c>
      <c r="O37" s="27">
        <f t="shared" si="26"/>
        <v>0</v>
      </c>
      <c r="P37" s="27">
        <f t="shared" si="26"/>
        <v>0</v>
      </c>
      <c r="Q37" s="27">
        <f aca="true" t="shared" si="27" ref="Q37:AD37">SUM(Q38:Q38)</f>
        <v>0</v>
      </c>
      <c r="R37" s="27">
        <f t="shared" si="27"/>
        <v>0</v>
      </c>
      <c r="S37" s="27">
        <f t="shared" si="27"/>
        <v>0</v>
      </c>
      <c r="T37" s="27">
        <f t="shared" si="27"/>
        <v>0</v>
      </c>
      <c r="U37" s="27">
        <f t="shared" si="27"/>
        <v>0</v>
      </c>
      <c r="V37" s="27">
        <f t="shared" si="27"/>
        <v>0</v>
      </c>
      <c r="W37" s="27">
        <f t="shared" si="27"/>
        <v>0</v>
      </c>
      <c r="X37" s="27">
        <f t="shared" si="27"/>
        <v>0</v>
      </c>
      <c r="Y37" s="27">
        <f t="shared" si="27"/>
        <v>0</v>
      </c>
      <c r="Z37" s="27">
        <f t="shared" si="27"/>
        <v>0</v>
      </c>
      <c r="AA37" s="27">
        <f t="shared" si="27"/>
        <v>0</v>
      </c>
      <c r="AB37" s="27">
        <f t="shared" si="27"/>
        <v>0</v>
      </c>
      <c r="AC37" s="27">
        <f t="shared" si="27"/>
        <v>0</v>
      </c>
      <c r="AD37" s="27">
        <f t="shared" si="27"/>
        <v>0</v>
      </c>
    </row>
    <row r="38" spans="1:30" s="1" customFormat="1" ht="11.25" hidden="1">
      <c r="A38" s="13" t="s">
        <v>140</v>
      </c>
      <c r="B38" s="12" t="s">
        <v>161</v>
      </c>
      <c r="C38" s="16" t="s">
        <v>141</v>
      </c>
      <c r="D38" s="13">
        <f>+'[4]Inf_FONDANE_Rva15'!D38</f>
        <v>0</v>
      </c>
      <c r="E38" s="13">
        <f>+'[4]Inf_FONDANE_Rva15'!E38</f>
        <v>0</v>
      </c>
      <c r="F38" s="13">
        <f>+'[4]Inf_FONDANE_Rva15'!F38</f>
        <v>0</v>
      </c>
      <c r="G38" s="13">
        <f>+'[4]Inf_FONDANE_Rva15'!G38</f>
        <v>0</v>
      </c>
      <c r="H38" s="13">
        <f>+'[4]Inf_FONDANE_Rva15'!H38</f>
        <v>0</v>
      </c>
      <c r="I38" s="13">
        <f>+'[4]Inf_FONDANE_Rva15'!I38</f>
        <v>0</v>
      </c>
      <c r="J38" s="13">
        <f>+'[4]Inf_FONDANE_Rva15'!J38</f>
        <v>0</v>
      </c>
      <c r="K38" s="13">
        <f>+'[4]Inf_FONDANE_Rva15'!K38</f>
        <v>0</v>
      </c>
      <c r="L38" s="13">
        <f>+'[4]Inf_FONDANE_Rva15'!L38</f>
        <v>0</v>
      </c>
      <c r="M38" s="13">
        <f>+'[4]Inf_FONDANE_Rva15'!M38</f>
        <v>0</v>
      </c>
      <c r="N38" s="13">
        <f>+'[4]Inf_FONDANE_Rva15'!N38</f>
        <v>0</v>
      </c>
      <c r="O38" s="13">
        <f>+'[4]Inf_FONDANE_Rva15'!O38</f>
        <v>0</v>
      </c>
      <c r="P38" s="13">
        <f>+'[4]Inf_FONDANE_Rva15'!P38</f>
        <v>0</v>
      </c>
      <c r="Q38" s="13">
        <f t="shared" si="6"/>
        <v>0</v>
      </c>
      <c r="R38" s="13">
        <f>+'[4]Inf_FONDANE_Rva15'!R38</f>
        <v>0</v>
      </c>
      <c r="S38" s="13">
        <f>+'[4]Inf_FONDANE_Rva15'!S38</f>
        <v>0</v>
      </c>
      <c r="T38" s="13">
        <f>+'[4]Inf_FONDANE_Rva15'!T38</f>
        <v>0</v>
      </c>
      <c r="U38" s="13">
        <f>+'[4]Inf_FONDANE_Rva15'!U38</f>
        <v>0</v>
      </c>
      <c r="V38" s="13">
        <f>+'[4]Inf_FONDANE_Rva15'!V38</f>
        <v>0</v>
      </c>
      <c r="W38" s="13">
        <f>+'[4]Inf_FONDANE_Rva15'!W38</f>
        <v>0</v>
      </c>
      <c r="X38" s="13">
        <f>+'[4]Inf_FONDANE_Rva15'!X38</f>
        <v>0</v>
      </c>
      <c r="Y38" s="13">
        <f>+'[4]Inf_FONDANE_Rva15'!Y38</f>
        <v>0</v>
      </c>
      <c r="Z38" s="13">
        <f>+'[4]Inf_FONDANE_Rva15'!Z38</f>
        <v>0</v>
      </c>
      <c r="AA38" s="13">
        <f>+'[4]Inf_FONDANE_Rva15'!AA38</f>
        <v>0</v>
      </c>
      <c r="AB38" s="13">
        <f>+'[4]Inf_FONDANE_Rva15'!AB38</f>
        <v>0</v>
      </c>
      <c r="AC38" s="13">
        <f>+'[4]Inf_FONDANE_Rva15'!AC38</f>
        <v>0</v>
      </c>
      <c r="AD38" s="13">
        <f t="shared" si="7"/>
        <v>0</v>
      </c>
    </row>
    <row r="39" spans="1:30" s="3" customFormat="1" ht="11.25" hidden="1">
      <c r="A39" s="26" t="s">
        <v>142</v>
      </c>
      <c r="B39" s="14">
        <v>21</v>
      </c>
      <c r="C39" s="26" t="s">
        <v>143</v>
      </c>
      <c r="D39" s="27">
        <f>SUM(D40:D40)</f>
        <v>0</v>
      </c>
      <c r="E39" s="27">
        <f aca="true" t="shared" si="28" ref="E39:P39">SUM(E40:E40)</f>
        <v>0</v>
      </c>
      <c r="F39" s="27">
        <f t="shared" si="28"/>
        <v>0</v>
      </c>
      <c r="G39" s="27">
        <f t="shared" si="28"/>
        <v>0</v>
      </c>
      <c r="H39" s="27">
        <f t="shared" si="28"/>
        <v>0</v>
      </c>
      <c r="I39" s="27">
        <f t="shared" si="28"/>
        <v>0</v>
      </c>
      <c r="J39" s="27">
        <f t="shared" si="28"/>
        <v>0</v>
      </c>
      <c r="K39" s="27">
        <f t="shared" si="28"/>
        <v>0</v>
      </c>
      <c r="L39" s="27">
        <f t="shared" si="28"/>
        <v>0</v>
      </c>
      <c r="M39" s="27">
        <f t="shared" si="28"/>
        <v>0</v>
      </c>
      <c r="N39" s="27">
        <f t="shared" si="28"/>
        <v>0</v>
      </c>
      <c r="O39" s="27">
        <f t="shared" si="28"/>
        <v>0</v>
      </c>
      <c r="P39" s="27">
        <f t="shared" si="28"/>
        <v>0</v>
      </c>
      <c r="Q39" s="27">
        <f aca="true" t="shared" si="29" ref="Q39:AD39">SUM(Q40:Q40)</f>
        <v>0</v>
      </c>
      <c r="R39" s="27">
        <f t="shared" si="29"/>
        <v>0</v>
      </c>
      <c r="S39" s="27">
        <f t="shared" si="29"/>
        <v>0</v>
      </c>
      <c r="T39" s="27">
        <f t="shared" si="29"/>
        <v>0</v>
      </c>
      <c r="U39" s="27">
        <f t="shared" si="29"/>
        <v>0</v>
      </c>
      <c r="V39" s="27">
        <f t="shared" si="29"/>
        <v>0</v>
      </c>
      <c r="W39" s="27">
        <f t="shared" si="29"/>
        <v>0</v>
      </c>
      <c r="X39" s="27">
        <f t="shared" si="29"/>
        <v>0</v>
      </c>
      <c r="Y39" s="27">
        <f t="shared" si="29"/>
        <v>0</v>
      </c>
      <c r="Z39" s="27">
        <f t="shared" si="29"/>
        <v>0</v>
      </c>
      <c r="AA39" s="27">
        <f t="shared" si="29"/>
        <v>0</v>
      </c>
      <c r="AB39" s="27">
        <f t="shared" si="29"/>
        <v>0</v>
      </c>
      <c r="AC39" s="27">
        <f t="shared" si="29"/>
        <v>0</v>
      </c>
      <c r="AD39" s="27">
        <f t="shared" si="29"/>
        <v>0</v>
      </c>
    </row>
    <row r="40" spans="1:30" s="1" customFormat="1" ht="11.25" hidden="1">
      <c r="A40" s="13" t="s">
        <v>148</v>
      </c>
      <c r="B40" s="12" t="s">
        <v>161</v>
      </c>
      <c r="C40" s="16" t="s">
        <v>149</v>
      </c>
      <c r="D40" s="13">
        <f>+'[4]Inf_FONDANE_Rva15'!D40</f>
        <v>0</v>
      </c>
      <c r="E40" s="13">
        <f>+'[4]Inf_FONDANE_Rva15'!E40</f>
        <v>0</v>
      </c>
      <c r="F40" s="13">
        <f>+'[4]Inf_FONDANE_Rva15'!F40</f>
        <v>0</v>
      </c>
      <c r="G40" s="13">
        <f>+'[4]Inf_FONDANE_Rva15'!G40</f>
        <v>0</v>
      </c>
      <c r="H40" s="13">
        <f>+'[4]Inf_FONDANE_Rva15'!H40</f>
        <v>0</v>
      </c>
      <c r="I40" s="13">
        <f>+'[4]Inf_FONDANE_Rva15'!I40</f>
        <v>0</v>
      </c>
      <c r="J40" s="13">
        <f>+'[4]Inf_FONDANE_Rva15'!J40</f>
        <v>0</v>
      </c>
      <c r="K40" s="13">
        <f>+'[4]Inf_FONDANE_Rva15'!K40</f>
        <v>0</v>
      </c>
      <c r="L40" s="13">
        <f>+'[4]Inf_FONDANE_Rva15'!L40</f>
        <v>0</v>
      </c>
      <c r="M40" s="13">
        <f>+'[4]Inf_FONDANE_Rva15'!M40</f>
        <v>0</v>
      </c>
      <c r="N40" s="13">
        <f>+'[4]Inf_FONDANE_Rva15'!N40</f>
        <v>0</v>
      </c>
      <c r="O40" s="13">
        <f>+'[4]Inf_FONDANE_Rva15'!O40</f>
        <v>0</v>
      </c>
      <c r="P40" s="13">
        <f>+'[4]Inf_FONDANE_Rva15'!P40</f>
        <v>0</v>
      </c>
      <c r="Q40" s="13">
        <f t="shared" si="6"/>
        <v>0</v>
      </c>
      <c r="R40" s="13">
        <f>+'[4]Inf_FONDANE_Rva15'!R40</f>
        <v>0</v>
      </c>
      <c r="S40" s="13">
        <f>+'[4]Inf_FONDANE_Rva15'!S40</f>
        <v>0</v>
      </c>
      <c r="T40" s="13">
        <f>+'[4]Inf_FONDANE_Rva15'!T40</f>
        <v>0</v>
      </c>
      <c r="U40" s="13">
        <f>+'[4]Inf_FONDANE_Rva15'!U40</f>
        <v>0</v>
      </c>
      <c r="V40" s="13">
        <f>+'[4]Inf_FONDANE_Rva15'!V40</f>
        <v>0</v>
      </c>
      <c r="W40" s="13">
        <f>+'[4]Inf_FONDANE_Rva15'!W40</f>
        <v>0</v>
      </c>
      <c r="X40" s="13">
        <f>+'[4]Inf_FONDANE_Rva15'!X40</f>
        <v>0</v>
      </c>
      <c r="Y40" s="13">
        <f>+'[4]Inf_FONDANE_Rva15'!Y40</f>
        <v>0</v>
      </c>
      <c r="Z40" s="13">
        <f>+'[4]Inf_FONDANE_Rva15'!Z40</f>
        <v>0</v>
      </c>
      <c r="AA40" s="13">
        <f>+'[4]Inf_FONDANE_Rva15'!AA40</f>
        <v>0</v>
      </c>
      <c r="AB40" s="13">
        <f>+'[4]Inf_FONDANE_Rva15'!AB40</f>
        <v>0</v>
      </c>
      <c r="AC40" s="13">
        <f>+'[4]Inf_FONDANE_Rva15'!AC40</f>
        <v>0</v>
      </c>
      <c r="AD40" s="13">
        <f t="shared" si="7"/>
        <v>0</v>
      </c>
    </row>
    <row r="41" spans="1:30" s="3" customFormat="1" ht="11.25" hidden="1">
      <c r="A41" s="26" t="s">
        <v>159</v>
      </c>
      <c r="B41" s="14">
        <v>21</v>
      </c>
      <c r="C41" s="26" t="s">
        <v>97</v>
      </c>
      <c r="D41" s="27">
        <f aca="true" t="shared" si="30" ref="D41:AD41">SUM(D42)</f>
        <v>0</v>
      </c>
      <c r="E41" s="27">
        <f t="shared" si="30"/>
        <v>0</v>
      </c>
      <c r="F41" s="27">
        <f t="shared" si="30"/>
        <v>0</v>
      </c>
      <c r="G41" s="27">
        <f t="shared" si="30"/>
        <v>0</v>
      </c>
      <c r="H41" s="27">
        <f t="shared" si="30"/>
        <v>0</v>
      </c>
      <c r="I41" s="27">
        <f t="shared" si="30"/>
        <v>0</v>
      </c>
      <c r="J41" s="27">
        <f t="shared" si="30"/>
        <v>0</v>
      </c>
      <c r="K41" s="27">
        <f t="shared" si="30"/>
        <v>0</v>
      </c>
      <c r="L41" s="27">
        <f t="shared" si="30"/>
        <v>0</v>
      </c>
      <c r="M41" s="27">
        <f t="shared" si="30"/>
        <v>0</v>
      </c>
      <c r="N41" s="27">
        <f t="shared" si="30"/>
        <v>0</v>
      </c>
      <c r="O41" s="27">
        <f t="shared" si="30"/>
        <v>0</v>
      </c>
      <c r="P41" s="27">
        <f t="shared" si="30"/>
        <v>0</v>
      </c>
      <c r="Q41" s="27">
        <f t="shared" si="30"/>
        <v>0</v>
      </c>
      <c r="R41" s="27">
        <f t="shared" si="30"/>
        <v>0</v>
      </c>
      <c r="S41" s="27">
        <f t="shared" si="30"/>
        <v>0</v>
      </c>
      <c r="T41" s="27">
        <f t="shared" si="30"/>
        <v>0</v>
      </c>
      <c r="U41" s="27">
        <f t="shared" si="30"/>
        <v>0</v>
      </c>
      <c r="V41" s="27">
        <f t="shared" si="30"/>
        <v>0</v>
      </c>
      <c r="W41" s="27">
        <f t="shared" si="30"/>
        <v>0</v>
      </c>
      <c r="X41" s="27">
        <f t="shared" si="30"/>
        <v>0</v>
      </c>
      <c r="Y41" s="27">
        <f t="shared" si="30"/>
        <v>0</v>
      </c>
      <c r="Z41" s="27">
        <f t="shared" si="30"/>
        <v>0</v>
      </c>
      <c r="AA41" s="27">
        <f t="shared" si="30"/>
        <v>0</v>
      </c>
      <c r="AB41" s="27">
        <f t="shared" si="30"/>
        <v>0</v>
      </c>
      <c r="AC41" s="27">
        <f t="shared" si="30"/>
        <v>0</v>
      </c>
      <c r="AD41" s="27">
        <f t="shared" si="30"/>
        <v>0</v>
      </c>
    </row>
    <row r="42" spans="1:30" s="1" customFormat="1" ht="11.25" hidden="1">
      <c r="A42" s="13" t="s">
        <v>98</v>
      </c>
      <c r="B42" s="12">
        <v>21</v>
      </c>
      <c r="C42" s="16" t="s">
        <v>99</v>
      </c>
      <c r="D42" s="13">
        <f>+'[4]Inf_FONDANE_Rva15'!D42</f>
        <v>0</v>
      </c>
      <c r="E42" s="13">
        <f>+'[4]Inf_FONDANE_Rva15'!E42</f>
        <v>0</v>
      </c>
      <c r="F42" s="13">
        <f>+'[4]Inf_FONDANE_Rva15'!F42</f>
        <v>0</v>
      </c>
      <c r="G42" s="13">
        <f>+'[4]Inf_FONDANE_Rva15'!G42</f>
        <v>0</v>
      </c>
      <c r="H42" s="13">
        <f>+'[4]Inf_FONDANE_Rva15'!H42</f>
        <v>0</v>
      </c>
      <c r="I42" s="13">
        <f>+'[4]Inf_FONDANE_Rva15'!I42</f>
        <v>0</v>
      </c>
      <c r="J42" s="13">
        <f>+'[4]Inf_FONDANE_Rva15'!J42</f>
        <v>0</v>
      </c>
      <c r="K42" s="13">
        <f>+'[4]Inf_FONDANE_Rva15'!K42</f>
        <v>0</v>
      </c>
      <c r="L42" s="13">
        <f>+'[4]Inf_FONDANE_Rva15'!L42</f>
        <v>0</v>
      </c>
      <c r="M42" s="13">
        <f>+'[4]Inf_FONDANE_Rva15'!M42</f>
        <v>0</v>
      </c>
      <c r="N42" s="13">
        <f>+'[4]Inf_FONDANE_Rva15'!N42</f>
        <v>0</v>
      </c>
      <c r="O42" s="13">
        <f>+'[4]Inf_FONDANE_Rva15'!O42</f>
        <v>0</v>
      </c>
      <c r="P42" s="13">
        <f>+'[4]Inf_FONDANE_Rva15'!P42</f>
        <v>0</v>
      </c>
      <c r="Q42" s="13">
        <f t="shared" si="6"/>
        <v>0</v>
      </c>
      <c r="R42" s="13">
        <f>+'[4]Inf_FONDANE_Rva15'!R42</f>
        <v>0</v>
      </c>
      <c r="S42" s="13">
        <f>+'[4]Inf_FONDANE_Rva15'!S42</f>
        <v>0</v>
      </c>
      <c r="T42" s="13">
        <f>+'[4]Inf_FONDANE_Rva15'!T42</f>
        <v>0</v>
      </c>
      <c r="U42" s="13">
        <f>+'[4]Inf_FONDANE_Rva15'!U42</f>
        <v>0</v>
      </c>
      <c r="V42" s="13">
        <f>+'[4]Inf_FONDANE_Rva15'!V42</f>
        <v>0</v>
      </c>
      <c r="W42" s="13">
        <f>+'[4]Inf_FONDANE_Rva15'!W42</f>
        <v>0</v>
      </c>
      <c r="X42" s="13">
        <f>+'[4]Inf_FONDANE_Rva15'!X42</f>
        <v>0</v>
      </c>
      <c r="Y42" s="13">
        <f>+'[4]Inf_FONDANE_Rva15'!Y42</f>
        <v>0</v>
      </c>
      <c r="Z42" s="13">
        <f>+'[4]Inf_FONDANE_Rva15'!Z42</f>
        <v>0</v>
      </c>
      <c r="AA42" s="13">
        <f>+'[4]Inf_FONDANE_Rva15'!AA42</f>
        <v>0</v>
      </c>
      <c r="AB42" s="13">
        <f>+'[4]Inf_FONDANE_Rva15'!AB42</f>
        <v>0</v>
      </c>
      <c r="AC42" s="13">
        <f>+'[4]Inf_FONDANE_Rva15'!AC42</f>
        <v>0</v>
      </c>
      <c r="AD42" s="13">
        <f t="shared" si="7"/>
        <v>0</v>
      </c>
    </row>
    <row r="43" spans="1:30" s="10" customFormat="1" ht="12.75">
      <c r="A43" s="4"/>
      <c r="B43" s="4"/>
      <c r="C43" s="8" t="s">
        <v>20</v>
      </c>
      <c r="D43" s="9">
        <f aca="true" t="shared" si="31" ref="D43:AD43">+D44</f>
        <v>222027.63187</v>
      </c>
      <c r="E43" s="9">
        <f t="shared" si="31"/>
        <v>612.44</v>
      </c>
      <c r="F43" s="9">
        <f t="shared" si="31"/>
        <v>57447.109</v>
      </c>
      <c r="G43" s="9">
        <f t="shared" si="31"/>
        <v>1354.88586</v>
      </c>
      <c r="H43" s="9">
        <f t="shared" si="31"/>
        <v>3635.751</v>
      </c>
      <c r="I43" s="9">
        <f t="shared" si="31"/>
        <v>0</v>
      </c>
      <c r="J43" s="9">
        <f t="shared" si="31"/>
        <v>0</v>
      </c>
      <c r="K43" s="9">
        <f t="shared" si="31"/>
        <v>0</v>
      </c>
      <c r="L43" s="9">
        <f t="shared" si="31"/>
        <v>0</v>
      </c>
      <c r="M43" s="9">
        <f t="shared" si="31"/>
        <v>0</v>
      </c>
      <c r="N43" s="9">
        <f t="shared" si="31"/>
        <v>0</v>
      </c>
      <c r="O43" s="9">
        <f t="shared" si="31"/>
        <v>0</v>
      </c>
      <c r="P43" s="9">
        <f t="shared" si="31"/>
        <v>0</v>
      </c>
      <c r="Q43" s="9">
        <f t="shared" si="31"/>
        <v>63050.18586</v>
      </c>
      <c r="R43" s="9">
        <f t="shared" si="31"/>
        <v>612.44</v>
      </c>
      <c r="S43" s="9">
        <f t="shared" si="31"/>
        <v>57447.109</v>
      </c>
      <c r="T43" s="9">
        <f t="shared" si="31"/>
        <v>1354.88586</v>
      </c>
      <c r="U43" s="9">
        <f t="shared" si="31"/>
        <v>3635.751</v>
      </c>
      <c r="V43" s="9">
        <f t="shared" si="31"/>
        <v>0</v>
      </c>
      <c r="W43" s="9">
        <f t="shared" si="31"/>
        <v>0</v>
      </c>
      <c r="X43" s="9">
        <f t="shared" si="31"/>
        <v>0</v>
      </c>
      <c r="Y43" s="9">
        <f t="shared" si="31"/>
        <v>0</v>
      </c>
      <c r="Z43" s="9">
        <f t="shared" si="31"/>
        <v>0</v>
      </c>
      <c r="AA43" s="9">
        <f t="shared" si="31"/>
        <v>0</v>
      </c>
      <c r="AB43" s="9">
        <f t="shared" si="31"/>
        <v>0</v>
      </c>
      <c r="AC43" s="9">
        <f t="shared" si="31"/>
        <v>0</v>
      </c>
      <c r="AD43" s="9">
        <f t="shared" si="31"/>
        <v>63050.18586</v>
      </c>
    </row>
    <row r="44" spans="1:30" ht="12.75">
      <c r="A44" s="68" t="s">
        <v>163</v>
      </c>
      <c r="B44" s="69" t="s">
        <v>120</v>
      </c>
      <c r="C44" s="70" t="s">
        <v>164</v>
      </c>
      <c r="D44" s="17">
        <f>+'[4]Inf_FONDANE_Rva15'!D44</f>
        <v>222027.63187</v>
      </c>
      <c r="E44" s="17">
        <f>+'[4]Inf_FONDANE_Rva15'!E44</f>
        <v>612.44</v>
      </c>
      <c r="F44" s="17">
        <f>+'[4]Inf_FONDANE_Rva15'!F44</f>
        <v>57447.109</v>
      </c>
      <c r="G44" s="17">
        <f>+'[4]Inf_FONDANE_Rva15'!G44</f>
        <v>1354.88586</v>
      </c>
      <c r="H44" s="17">
        <f>+'[4]Inf_FONDANE_Rva15'!H44</f>
        <v>3635.751</v>
      </c>
      <c r="I44" s="17">
        <f>+'[4]Inf_FONDANE_Rva15'!I44</f>
        <v>0</v>
      </c>
      <c r="J44" s="17">
        <f>+'[4]Inf_FONDANE_Rva15'!J44</f>
        <v>0</v>
      </c>
      <c r="K44" s="17">
        <f>+'[4]Inf_FONDANE_Rva15'!K44</f>
        <v>0</v>
      </c>
      <c r="L44" s="17">
        <f>+'[4]Inf_FONDANE_Rva15'!L44</f>
        <v>0</v>
      </c>
      <c r="M44" s="17">
        <f>+'[4]Inf_FONDANE_Rva15'!M44</f>
        <v>0</v>
      </c>
      <c r="N44" s="17">
        <f>+'[4]Inf_FONDANE_Rva15'!N44</f>
        <v>0</v>
      </c>
      <c r="O44" s="17">
        <f>+'[4]Inf_FONDANE_Rva15'!O44</f>
        <v>0</v>
      </c>
      <c r="P44" s="17">
        <f>+'[4]Inf_FONDANE_Rva15'!P44</f>
        <v>0</v>
      </c>
      <c r="Q44" s="29">
        <f t="shared" si="6"/>
        <v>63050.18586</v>
      </c>
      <c r="R44" s="17">
        <f>+'[4]Inf_FONDANE_Rva15'!R44</f>
        <v>612.44</v>
      </c>
      <c r="S44" s="17">
        <f>+'[4]Inf_FONDANE_Rva15'!S44</f>
        <v>57447.109</v>
      </c>
      <c r="T44" s="17">
        <f>+'[4]Inf_FONDANE_Rva15'!T44</f>
        <v>1354.88586</v>
      </c>
      <c r="U44" s="17">
        <f>+'[4]Inf_FONDANE_Rva15'!U44</f>
        <v>3635.751</v>
      </c>
      <c r="V44" s="17">
        <f>+'[4]Inf_FONDANE_Rva15'!V44</f>
        <v>0</v>
      </c>
      <c r="W44" s="17">
        <f>+'[4]Inf_FONDANE_Rva15'!W44</f>
        <v>0</v>
      </c>
      <c r="X44" s="17">
        <f>+'[4]Inf_FONDANE_Rva15'!X44</f>
        <v>0</v>
      </c>
      <c r="Y44" s="17">
        <f>+'[4]Inf_FONDANE_Rva15'!Y44</f>
        <v>0</v>
      </c>
      <c r="Z44" s="17">
        <f>+'[4]Inf_FONDANE_Rva15'!Z44</f>
        <v>0</v>
      </c>
      <c r="AA44" s="17">
        <f>+'[4]Inf_FONDANE_Rva15'!AA44</f>
        <v>0</v>
      </c>
      <c r="AB44" s="17">
        <f>+'[4]Inf_FONDANE_Rva15'!AB44</f>
        <v>0</v>
      </c>
      <c r="AC44" s="17">
        <f>+'[4]Inf_FONDANE_Rva15'!AC44</f>
        <v>0</v>
      </c>
      <c r="AD44" s="17">
        <f t="shared" si="7"/>
        <v>63050.18586</v>
      </c>
    </row>
    <row r="45" spans="1:30" s="10" customFormat="1" ht="12.75">
      <c r="A45" s="81" t="s">
        <v>107</v>
      </c>
      <c r="B45" s="81"/>
      <c r="C45" s="81"/>
      <c r="D45" s="9">
        <f>D43+D9</f>
        <v>305957.81715</v>
      </c>
      <c r="E45" s="9">
        <f aca="true" t="shared" si="32" ref="E45:P45">E43+E9</f>
        <v>6123.156500000001</v>
      </c>
      <c r="F45" s="9">
        <f t="shared" si="32"/>
        <v>98081.99117</v>
      </c>
      <c r="G45" s="9">
        <f t="shared" si="32"/>
        <v>22723.423629999998</v>
      </c>
      <c r="H45" s="9">
        <f t="shared" si="32"/>
        <v>13711.52317</v>
      </c>
      <c r="I45" s="9">
        <f t="shared" si="32"/>
        <v>0</v>
      </c>
      <c r="J45" s="9">
        <f t="shared" si="32"/>
        <v>0</v>
      </c>
      <c r="K45" s="9">
        <f t="shared" si="32"/>
        <v>0</v>
      </c>
      <c r="L45" s="9">
        <f t="shared" si="32"/>
        <v>0</v>
      </c>
      <c r="M45" s="9">
        <f t="shared" si="32"/>
        <v>0</v>
      </c>
      <c r="N45" s="9">
        <f t="shared" si="32"/>
        <v>0</v>
      </c>
      <c r="O45" s="9">
        <f t="shared" si="32"/>
        <v>0</v>
      </c>
      <c r="P45" s="9">
        <f t="shared" si="32"/>
        <v>0</v>
      </c>
      <c r="Q45" s="9">
        <f aca="true" t="shared" si="33" ref="Q45:AD45">Q43+Q9</f>
        <v>140640.09447</v>
      </c>
      <c r="R45" s="9">
        <f t="shared" si="33"/>
        <v>6123.156500000001</v>
      </c>
      <c r="S45" s="9">
        <f t="shared" si="33"/>
        <v>98081.99117</v>
      </c>
      <c r="T45" s="9">
        <f t="shared" si="33"/>
        <v>22723.423629999998</v>
      </c>
      <c r="U45" s="9">
        <f t="shared" si="33"/>
        <v>13711.52317</v>
      </c>
      <c r="V45" s="9">
        <f t="shared" si="33"/>
        <v>0</v>
      </c>
      <c r="W45" s="9">
        <f t="shared" si="33"/>
        <v>0</v>
      </c>
      <c r="X45" s="9">
        <f t="shared" si="33"/>
        <v>0</v>
      </c>
      <c r="Y45" s="9">
        <f t="shared" si="33"/>
        <v>0</v>
      </c>
      <c r="Z45" s="9">
        <f t="shared" si="33"/>
        <v>0</v>
      </c>
      <c r="AA45" s="9">
        <f t="shared" si="33"/>
        <v>0</v>
      </c>
      <c r="AB45" s="9">
        <f t="shared" si="33"/>
        <v>0</v>
      </c>
      <c r="AC45" s="9">
        <f t="shared" si="33"/>
        <v>0</v>
      </c>
      <c r="AD45" s="9">
        <f t="shared" si="33"/>
        <v>140640.09447</v>
      </c>
    </row>
    <row r="46" spans="1:30" s="10" customFormat="1" ht="12.75">
      <c r="A46" s="71"/>
      <c r="B46" s="71"/>
      <c r="C46" s="3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</row>
    <row r="47" spans="3:18" ht="19.5" customHeight="1">
      <c r="C47" s="3"/>
      <c r="D47" s="3"/>
      <c r="E47" s="3"/>
      <c r="F47" s="75"/>
      <c r="G47" s="75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4:18" ht="12.75"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3:18" ht="12.75">
      <c r="C49" s="32" t="s">
        <v>175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3:18" ht="12.75">
      <c r="C50" s="32" t="s">
        <v>176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4:18" ht="12.75"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4:18" ht="12.75"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4:18" ht="12.75"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4:18" ht="12.75"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4:18" ht="12.75"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4:18" ht="12.75"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4:18" ht="12.75"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4:18" ht="12.75"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4:18" ht="12.75"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4:18" ht="12.75"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4:18" ht="12.75"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4:18" ht="12.75"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4:18" ht="12.75"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4:18" ht="12.75"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4:18" ht="12.75"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4:18" ht="12.75"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4:18" ht="12.75"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</sheetData>
  <sheetProtection/>
  <mergeCells count="6">
    <mergeCell ref="A45:C45"/>
    <mergeCell ref="A1:AD1"/>
    <mergeCell ref="A2:AD2"/>
    <mergeCell ref="A3:AD3"/>
    <mergeCell ref="A4:AD4"/>
    <mergeCell ref="A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2015-04-09T22:55:07Z</cp:lastPrinted>
  <dcterms:created xsi:type="dcterms:W3CDTF">2014-02-18T15:31:15Z</dcterms:created>
  <dcterms:modified xsi:type="dcterms:W3CDTF">2015-05-06T14:50:56Z</dcterms:modified>
  <cp:category/>
  <cp:version/>
  <cp:contentType/>
  <cp:contentStatus/>
</cp:coreProperties>
</file>