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600" windowHeight="6285" activeTab="0"/>
  </bookViews>
  <sheets>
    <sheet name="DICIEMBRE DE 2015 " sheetId="1" r:id="rId1"/>
  </sheets>
  <definedNames>
    <definedName name="_xlnm.Print_Area" localSheetId="0">'DICIEMBRE DE 2015 '!$A$1:$I$44</definedName>
  </definedNames>
  <calcPr fullCalcOnLoad="1"/>
</workbook>
</file>

<file path=xl/sharedStrings.xml><?xml version="1.0" encoding="utf-8"?>
<sst xmlns="http://schemas.openxmlformats.org/spreadsheetml/2006/main" count="47" uniqueCount="46">
  <si>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</si>
  <si>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</si>
  <si>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</si>
  <si>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</si>
  <si>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</si>
  <si>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</si>
  <si>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</si>
  <si>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</si>
  <si>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</si>
  <si>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</si>
  <si>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</si>
  <si>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</si>
  <si>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</si>
  <si>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RECURSOS DE CAPITAL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</si>
  <si>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</si>
  <si>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</si>
  <si>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</si>
  <si>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</si>
  <si>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</si>
  <si>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</si>
  <si>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</si>
  <si>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</si>
  <si>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</si>
  <si>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</si>
  <si>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</si>
  <si>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</si>
  <si>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</si>
  <si>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</si>
  <si>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</si>
  <si>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</si>
  <si>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</si>
  <si>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</si>
  <si>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</si>
  <si>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>Ingresos Recaudados acumulados 2015</t>
  </si>
  <si>
    <t>Ingresos Recaudados Diciembre 2015</t>
  </si>
  <si>
    <t>Ingresos por recaudar Diciembre 2015</t>
  </si>
  <si>
    <t>interes cuentas de ahorro</t>
  </si>
  <si>
    <t>Ingresos Programados Entidad 2015</t>
  </si>
  <si>
    <t>Convenios</t>
  </si>
  <si>
    <t>Contratos</t>
  </si>
  <si>
    <t>PRESUPUESTO DE INGRESOS - VIGENCIA 2015</t>
  </si>
  <si>
    <t>Publicaciones-incluye D.Territoriales</t>
  </si>
  <si>
    <t>Otros Ingresos</t>
  </si>
  <si>
    <t>Otros</t>
  </si>
  <si>
    <t>PESOS $</t>
  </si>
  <si>
    <t>Ingresos mes diciembre 2015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</si>
</sst>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,##0.0"/>
    <numFmt numFmtId="169" formatCode="_-* #,##0\ _P_t_a_-;\-* #,##0\ _P_t_a_-;_-* &quot;-&quot;??\ _P_t_a_-;_-@_-"/>
    <numFmt numFmtId="170" formatCode="#,##0.00;[Red]#,##0.00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>
        <color theme="1"/>
      </right>
      <top style="hair"/>
      <bottom style="hair"/>
    </border>
    <border>
      <left style="medium"/>
      <right style="thin">
        <color theme="1"/>
      </right>
      <top style="hair"/>
      <bottom style="medium"/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 style="thin"/>
      <right style="thin"/>
      <top style="medium"/>
      <bottom style="medium">
        <color theme="1"/>
      </bottom>
    </border>
    <border>
      <left style="medium"/>
      <right style="thin"/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 style="medium"/>
      <right style="thin"/>
      <top style="hair"/>
      <bottom style="medium">
        <color theme="1"/>
      </bottom>
    </border>
    <border>
      <left>
        <color indexed="63"/>
      </left>
      <right style="thin"/>
      <top style="hair"/>
      <bottom style="medium">
        <color theme="1"/>
      </bottom>
    </border>
    <border>
      <left style="thin"/>
      <right style="thin"/>
      <top style="hair"/>
      <bottom style="medium">
        <color theme="1"/>
      </bottom>
    </border>
    <border>
      <left style="medium"/>
      <right style="thin">
        <color theme="1"/>
      </right>
      <top>
        <color indexed="63"/>
      </top>
      <bottom style="hair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Continuous" vertical="center" wrapText="1"/>
    </xf>
    <xf numFmtId="3" fontId="7" fillId="0" borderId="13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" fontId="9" fillId="33" borderId="20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33" borderId="2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9" fillId="33" borderId="18" xfId="0" applyFont="1" applyFill="1" applyBorder="1" applyAlignment="1" quotePrefix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Continuous"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 quotePrefix="1">
      <alignment horizontal="centerContinuous" vertical="center" wrapText="1"/>
    </xf>
    <xf numFmtId="0" fontId="2" fillId="0" borderId="0" xfId="0" applyFont="1" applyAlignment="1">
      <alignment vertical="center" wrapText="1"/>
    </xf>
    <xf numFmtId="3" fontId="1" fillId="0" borderId="21" xfId="0" applyNumberFormat="1" applyFont="1" applyBorder="1" applyAlignment="1" quotePrefix="1">
      <alignment horizontal="centerContinuous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3" fontId="2" fillId="0" borderId="0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 horizontal="centerContinuous" vertical="center" wrapText="1"/>
    </xf>
    <xf numFmtId="3" fontId="2" fillId="0" borderId="16" xfId="0" applyNumberFormat="1" applyFont="1" applyBorder="1" applyAlignment="1">
      <alignment/>
    </xf>
    <xf numFmtId="3" fontId="7" fillId="0" borderId="43" xfId="0" applyNumberFormat="1" applyFont="1" applyBorder="1" applyAlignment="1" quotePrefix="1">
      <alignment horizontal="center" vertical="center" wrapText="1"/>
    </xf>
    <xf numFmtId="3" fontId="9" fillId="33" borderId="44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 horizontal="center" vertical="center" wrapText="1"/>
    </xf>
    <xf numFmtId="3" fontId="9" fillId="33" borderId="46" xfId="0" applyNumberFormat="1" applyFont="1" applyFill="1" applyBorder="1" applyAlignment="1">
      <alignment/>
    </xf>
    <xf numFmtId="3" fontId="10" fillId="33" borderId="35" xfId="0" applyNumberFormat="1" applyFont="1" applyFill="1" applyBorder="1" applyAlignment="1">
      <alignment/>
    </xf>
    <xf numFmtId="0" fontId="2" fillId="0" borderId="47" xfId="0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48" xfId="0" applyNumberFormat="1" applyFont="1" applyBorder="1" applyAlignment="1">
      <alignment/>
    </xf>
    <xf numFmtId="3" fontId="7" fillId="0" borderId="49" xfId="0" applyNumberFormat="1" applyFont="1" applyBorder="1" applyAlignment="1" quotePrefix="1">
      <alignment horizontal="center" vertical="center" wrapText="1"/>
    </xf>
    <xf numFmtId="3" fontId="10" fillId="33" borderId="50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3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9" fillId="33" borderId="16" xfId="0" applyFont="1" applyFill="1" applyBorder="1" applyAlignment="1">
      <alignment/>
    </xf>
    <xf numFmtId="0" fontId="2" fillId="0" borderId="55" xfId="0" applyFont="1" applyBorder="1" applyAlignment="1">
      <alignment/>
    </xf>
    <xf numFmtId="3" fontId="10" fillId="33" borderId="56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34" borderId="57" xfId="0" applyFont="1" applyFill="1" applyBorder="1" applyAlignment="1">
      <alignment/>
    </xf>
    <xf numFmtId="0" fontId="4" fillId="34" borderId="58" xfId="0" applyFont="1" applyFill="1" applyBorder="1" applyAlignment="1">
      <alignment/>
    </xf>
    <xf numFmtId="0" fontId="4" fillId="34" borderId="59" xfId="0" applyFont="1" applyFill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3" fontId="2" fillId="0" borderId="62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10" fillId="33" borderId="64" xfId="0" applyFont="1" applyFill="1" applyBorder="1" applyAlignment="1">
      <alignment/>
    </xf>
    <xf numFmtId="0" fontId="10" fillId="33" borderId="65" xfId="0" applyFont="1" applyFill="1" applyBorder="1" applyAlignment="1">
      <alignment/>
    </xf>
    <xf numFmtId="3" fontId="10" fillId="33" borderId="66" xfId="0" applyNumberFormat="1" applyFont="1" applyFill="1" applyBorder="1" applyAlignment="1">
      <alignment/>
    </xf>
    <xf numFmtId="3" fontId="10" fillId="33" borderId="67" xfId="0" applyNumberFormat="1" applyFont="1" applyFill="1" applyBorder="1" applyAlignment="1">
      <alignment/>
    </xf>
    <xf numFmtId="0" fontId="2" fillId="0" borderId="68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2" fillId="0" borderId="59" xfId="0" applyFont="1" applyBorder="1" applyAlignment="1">
      <alignment/>
    </xf>
    <xf numFmtId="3" fontId="2" fillId="0" borderId="69" xfId="0" applyNumberFormat="1" applyFont="1" applyBorder="1" applyAlignment="1">
      <alignment/>
    </xf>
    <xf numFmtId="0" fontId="4" fillId="0" borderId="52" xfId="0" applyFont="1" applyBorder="1" applyAlignment="1">
      <alignment/>
    </xf>
    <xf numFmtId="0" fontId="4" fillId="0" borderId="70" xfId="0" applyFont="1" applyBorder="1" applyAlignment="1">
      <alignment/>
    </xf>
    <xf numFmtId="0" fontId="2" fillId="0" borderId="71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68" xfId="0" applyFont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4" fillId="0" borderId="72" xfId="0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1" fillId="0" borderId="7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152400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152400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23925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47"/>
  <sheetViews>
    <sheetView showGridLines="0" showZeros="0" tabSelected="1" zoomScalePageLayoutView="0" workbookViewId="0" topLeftCell="A1">
      <selection activeCell="B22" sqref="B22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8" width="23.7109375" style="1" customWidth="1"/>
    <col min="9" max="9" width="2.7109375" style="0" customWidth="1"/>
    <col min="10" max="10" width="14.14062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28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29</v>
      </c>
      <c r="E8" s="10"/>
      <c r="F8" s="10"/>
      <c r="G8" s="10"/>
      <c r="H8" s="10"/>
    </row>
    <row r="9" spans="2:8" s="7" customFormat="1" ht="12">
      <c r="B9" s="8" t="s">
        <v>30</v>
      </c>
      <c r="C9" s="11" t="s">
        <v>0</v>
      </c>
      <c r="E9" s="10"/>
      <c r="F9" s="10"/>
      <c r="G9" s="10"/>
      <c r="H9" s="10"/>
    </row>
    <row r="10" spans="2:8" s="7" customFormat="1" ht="12">
      <c r="B10" s="65" t="s">
        <v>40</v>
      </c>
      <c r="E10" s="10"/>
      <c r="F10" s="10"/>
      <c r="G10" s="10"/>
      <c r="H10" s="12" t="s">
        <v>44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5.5">
      <c r="B12" s="14" t="s">
        <v>6</v>
      </c>
      <c r="C12" s="15" t="s">
        <v>7</v>
      </c>
      <c r="D12" s="16"/>
      <c r="E12" s="80" t="s">
        <v>34</v>
      </c>
      <c r="F12" s="71" t="s">
        <v>33</v>
      </c>
      <c r="G12" s="71" t="s">
        <v>32</v>
      </c>
      <c r="H12" s="17" t="s">
        <v>35</v>
      </c>
    </row>
    <row r="13" spans="2:8" s="18" customFormat="1" ht="12" thickBot="1">
      <c r="B13" s="19"/>
      <c r="C13" s="20"/>
      <c r="D13" s="21"/>
      <c r="E13" s="74"/>
      <c r="F13" s="74"/>
      <c r="G13" s="74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9.5" thickBot="1">
      <c r="B15" s="25">
        <v>3000</v>
      </c>
      <c r="C15" s="26" t="s">
        <v>8</v>
      </c>
      <c r="D15" s="26"/>
      <c r="E15" s="72">
        <f>E$16+E$27</f>
        <v>278938835</v>
      </c>
      <c r="F15" s="72">
        <f>SUM(F16+F27)</f>
        <v>7350105939</v>
      </c>
      <c r="G15" s="75"/>
      <c r="H15" s="28">
        <f>H16+H27</f>
        <v>40990543</v>
      </c>
    </row>
    <row r="16" spans="2:8" s="29" customFormat="1" ht="15.75" outlineLevel="1">
      <c r="B16" s="30">
        <v>3100</v>
      </c>
      <c r="C16" s="31" t="s">
        <v>9</v>
      </c>
      <c r="D16" s="31"/>
      <c r="E16" s="81">
        <f>E$17+E$19</f>
        <v>273889835</v>
      </c>
      <c r="F16" s="73">
        <f>F$17+F$19</f>
        <v>7157855939</v>
      </c>
      <c r="G16" s="76"/>
      <c r="H16" s="32">
        <f>H17+H19</f>
        <v>40990543</v>
      </c>
    </row>
    <row r="17" spans="2:8" s="33" customFormat="1" ht="15" outlineLevel="2">
      <c r="B17" s="34">
        <v>3110</v>
      </c>
      <c r="C17" s="35" t="s">
        <v>10</v>
      </c>
      <c r="D17" s="35"/>
      <c r="E17" s="36">
        <f>E18</f>
        <v>0</v>
      </c>
      <c r="F17" s="44"/>
      <c r="G17" s="44"/>
      <c r="H17" s="37">
        <f>H18</f>
        <v>0</v>
      </c>
    </row>
    <row r="18" spans="2:8" s="7" customFormat="1" ht="12.75" outlineLevel="2" thickBot="1">
      <c r="B18" s="95">
        <v>3112</v>
      </c>
      <c r="C18" s="89" t="s">
        <v>11</v>
      </c>
      <c r="D18" s="96"/>
      <c r="E18" s="38"/>
      <c r="F18" s="44"/>
      <c r="G18" s="38"/>
      <c r="H18" s="39"/>
    </row>
    <row r="19" spans="2:10" s="33" customFormat="1" ht="16.5" outlineLevel="2" thickBot="1">
      <c r="B19" s="92">
        <v>3120</v>
      </c>
      <c r="C19" s="93" t="s">
        <v>12</v>
      </c>
      <c r="D19" s="94"/>
      <c r="E19" s="90">
        <f>SUM(E20+E24)</f>
        <v>273889835</v>
      </c>
      <c r="F19" s="90">
        <f>SUM(F20+F24)</f>
        <v>7157855939</v>
      </c>
      <c r="G19" s="90"/>
      <c r="H19" s="90">
        <f>SUM(H20:H26)</f>
        <v>40990543</v>
      </c>
      <c r="J19" s="78"/>
    </row>
    <row r="20" spans="1:8" s="7" customFormat="1" ht="15" outlineLevel="3">
      <c r="A20" s="40"/>
      <c r="B20" s="91">
        <v>3121</v>
      </c>
      <c r="C20" s="35" t="s">
        <v>31</v>
      </c>
      <c r="D20" s="40"/>
      <c r="E20" s="114">
        <f>SUM(E21:E23)</f>
        <v>273886906</v>
      </c>
      <c r="F20" s="114">
        <f>SUM(F21:F23)</f>
        <v>6653441463</v>
      </c>
      <c r="G20" s="44"/>
      <c r="H20" s="45"/>
    </row>
    <row r="21" spans="1:8" s="7" customFormat="1" ht="12" outlineLevel="3">
      <c r="A21" s="40"/>
      <c r="B21" s="86"/>
      <c r="C21" s="43" t="s">
        <v>38</v>
      </c>
      <c r="D21" s="85"/>
      <c r="E21" s="85">
        <v>31666005</v>
      </c>
      <c r="F21" s="44">
        <v>5668647366</v>
      </c>
      <c r="G21" s="44"/>
      <c r="H21" s="45">
        <v>22024783</v>
      </c>
    </row>
    <row r="22" spans="1:8" s="7" customFormat="1" ht="12" outlineLevel="3">
      <c r="A22" s="40"/>
      <c r="B22" s="86"/>
      <c r="C22" s="43" t="s">
        <v>41</v>
      </c>
      <c r="D22" s="85"/>
      <c r="E22" s="85">
        <v>1616389</v>
      </c>
      <c r="F22" s="44">
        <v>121574785</v>
      </c>
      <c r="G22" s="44"/>
      <c r="H22" s="45">
        <v>18965760</v>
      </c>
    </row>
    <row r="23" spans="1:8" s="7" customFormat="1" ht="12" outlineLevel="3">
      <c r="A23" s="40"/>
      <c r="B23" s="103"/>
      <c r="C23" s="43" t="s">
        <v>39</v>
      </c>
      <c r="D23" s="85"/>
      <c r="E23" s="85">
        <v>240604512</v>
      </c>
      <c r="F23" s="44">
        <v>863219312</v>
      </c>
      <c r="G23" s="44"/>
      <c r="H23" s="45"/>
    </row>
    <row r="24" spans="1:8" s="7" customFormat="1" ht="15" outlineLevel="3">
      <c r="A24" s="40"/>
      <c r="B24" s="111">
        <v>3128</v>
      </c>
      <c r="C24" s="108" t="s">
        <v>42</v>
      </c>
      <c r="D24" s="107"/>
      <c r="E24" s="110">
        <f>SUM(E25:E26)</f>
        <v>2929</v>
      </c>
      <c r="F24" s="110">
        <f>SUM(F25:F26)</f>
        <v>504414476</v>
      </c>
      <c r="G24" s="85"/>
      <c r="H24" s="45"/>
    </row>
    <row r="25" spans="1:8" s="7" customFormat="1" ht="12" outlineLevel="3">
      <c r="A25" s="40"/>
      <c r="B25" s="103"/>
      <c r="C25" s="109" t="s">
        <v>43</v>
      </c>
      <c r="D25" s="106"/>
      <c r="E25" s="106">
        <v>0</v>
      </c>
      <c r="F25" s="106">
        <v>504411547</v>
      </c>
      <c r="G25" s="44"/>
      <c r="H25" s="45"/>
    </row>
    <row r="26" spans="1:8" s="7" customFormat="1" ht="12.75" outlineLevel="3" thickBot="1">
      <c r="A26" s="40"/>
      <c r="B26" s="95"/>
      <c r="C26" s="89" t="s">
        <v>36</v>
      </c>
      <c r="D26" s="105"/>
      <c r="E26" s="104">
        <v>2929</v>
      </c>
      <c r="F26" s="97">
        <v>2929</v>
      </c>
      <c r="G26" s="44"/>
      <c r="H26" s="45"/>
    </row>
    <row r="27" spans="2:8" s="29" customFormat="1" ht="16.5" outlineLevel="1" thickBot="1">
      <c r="B27" s="99">
        <v>3200</v>
      </c>
      <c r="C27" s="100" t="s">
        <v>13</v>
      </c>
      <c r="D27" s="100"/>
      <c r="E27" s="101">
        <f>+E28+E29+E34</f>
        <v>5049000</v>
      </c>
      <c r="F27" s="102">
        <f>SUM(F28:F33)</f>
        <v>192250000</v>
      </c>
      <c r="G27" s="102"/>
      <c r="H27" s="102">
        <f>+H28+H29+H34</f>
        <v>0</v>
      </c>
    </row>
    <row r="28" spans="1:8" s="7" customFormat="1" ht="12" outlineLevel="2">
      <c r="A28" s="83"/>
      <c r="B28" s="98">
        <v>3230</v>
      </c>
      <c r="C28" s="77" t="s">
        <v>14</v>
      </c>
      <c r="D28" s="77"/>
      <c r="E28" s="41">
        <v>5049000</v>
      </c>
      <c r="F28" s="41">
        <v>192250000</v>
      </c>
      <c r="G28" s="44"/>
      <c r="H28" s="45"/>
    </row>
    <row r="29" spans="1:8" ht="12.75" outlineLevel="2">
      <c r="A29" s="84"/>
      <c r="B29" s="86">
        <v>3250</v>
      </c>
      <c r="C29" s="43" t="s">
        <v>15</v>
      </c>
      <c r="D29" s="43"/>
      <c r="E29" s="44">
        <f>SUM(E30:E33)</f>
        <v>0</v>
      </c>
      <c r="F29" s="44"/>
      <c r="G29" s="44"/>
      <c r="H29" s="45">
        <f>SUM(H30:H33)</f>
        <v>0</v>
      </c>
    </row>
    <row r="30" spans="1:8" s="7" customFormat="1" ht="12" outlineLevel="3">
      <c r="A30" s="83"/>
      <c r="B30" s="86">
        <v>3251</v>
      </c>
      <c r="C30" s="43" t="s">
        <v>16</v>
      </c>
      <c r="D30" s="43"/>
      <c r="E30" s="41"/>
      <c r="F30" s="41"/>
      <c r="G30" s="44"/>
      <c r="H30" s="45"/>
    </row>
    <row r="31" spans="1:8" s="7" customFormat="1" ht="12" outlineLevel="3">
      <c r="A31" s="83"/>
      <c r="B31" s="86">
        <v>3252</v>
      </c>
      <c r="C31" s="43" t="s">
        <v>17</v>
      </c>
      <c r="D31" s="43"/>
      <c r="E31" s="44"/>
      <c r="F31" s="44"/>
      <c r="G31" s="44"/>
      <c r="H31" s="45"/>
    </row>
    <row r="32" spans="1:8" s="7" customFormat="1" ht="12" outlineLevel="3">
      <c r="A32" s="83"/>
      <c r="B32" s="86">
        <v>3254</v>
      </c>
      <c r="C32" s="43" t="s">
        <v>18</v>
      </c>
      <c r="D32" s="43"/>
      <c r="E32" s="44"/>
      <c r="F32" s="44"/>
      <c r="G32" s="44"/>
      <c r="H32" s="45"/>
    </row>
    <row r="33" spans="1:8" s="7" customFormat="1" ht="12" outlineLevel="3">
      <c r="A33" s="83"/>
      <c r="B33" s="86">
        <v>3255</v>
      </c>
      <c r="C33" s="82" t="s">
        <v>19</v>
      </c>
      <c r="D33" s="43"/>
      <c r="E33" s="44"/>
      <c r="F33" s="44"/>
      <c r="G33" s="44"/>
      <c r="H33" s="45"/>
    </row>
    <row r="34" spans="1:8" ht="13.5" outlineLevel="2" thickBot="1">
      <c r="A34" s="84"/>
      <c r="B34" s="87">
        <v>3260</v>
      </c>
      <c r="C34" s="89" t="s">
        <v>20</v>
      </c>
      <c r="D34" s="43"/>
      <c r="E34" s="44"/>
      <c r="F34" s="44"/>
      <c r="G34" s="44"/>
      <c r="H34" s="45"/>
    </row>
    <row r="35" spans="2:8" s="24" customFormat="1" ht="19.5" thickBot="1">
      <c r="B35" s="52" t="s">
        <v>21</v>
      </c>
      <c r="C35" s="88"/>
      <c r="D35" s="26"/>
      <c r="E35" s="27">
        <f>E15</f>
        <v>278938835</v>
      </c>
      <c r="F35" s="27">
        <f>F15</f>
        <v>7350105939</v>
      </c>
      <c r="G35" s="27"/>
      <c r="H35" s="27">
        <f>H15</f>
        <v>40990543</v>
      </c>
    </row>
    <row r="37" spans="3:8" s="53" customFormat="1" ht="12.75" thickBot="1">
      <c r="C37" s="54" t="s">
        <v>22</v>
      </c>
      <c r="D37" s="54"/>
      <c r="E37" s="112"/>
      <c r="F37" s="55"/>
      <c r="G37" s="55"/>
      <c r="H37" s="56"/>
    </row>
    <row r="38" spans="3:8" s="57" customFormat="1" ht="24.75" thickBot="1">
      <c r="C38" s="116" t="s">
        <v>7</v>
      </c>
      <c r="D38" s="117"/>
      <c r="E38" s="113" t="s">
        <v>45</v>
      </c>
      <c r="F38" s="69"/>
      <c r="G38" s="69"/>
      <c r="H38" s="58" t="s">
        <v>37</v>
      </c>
    </row>
    <row r="39" spans="3:8" s="7" customFormat="1" ht="12">
      <c r="C39" s="59" t="s">
        <v>23</v>
      </c>
      <c r="D39" s="46"/>
      <c r="E39" s="47">
        <f>E15</f>
        <v>278938835</v>
      </c>
      <c r="F39" s="67"/>
      <c r="G39" s="67"/>
      <c r="H39" s="48">
        <f>SUM(H40:H41)</f>
        <v>40990543</v>
      </c>
    </row>
    <row r="40" spans="3:8" s="7" customFormat="1" ht="12">
      <c r="C40" s="60" t="s">
        <v>24</v>
      </c>
      <c r="D40" s="40"/>
      <c r="E40" s="41">
        <f>E16</f>
        <v>273889835</v>
      </c>
      <c r="F40" s="66"/>
      <c r="G40" s="66"/>
      <c r="H40" s="42">
        <f>H16</f>
        <v>40990543</v>
      </c>
    </row>
    <row r="41" spans="3:8" s="7" customFormat="1" ht="12">
      <c r="C41" s="61" t="s">
        <v>25</v>
      </c>
      <c r="D41" s="49"/>
      <c r="E41" s="50">
        <f>E27</f>
        <v>5049000</v>
      </c>
      <c r="F41" s="68"/>
      <c r="G41" s="68"/>
      <c r="H41" s="51"/>
    </row>
    <row r="42" spans="3:8" s="7" customFormat="1" ht="12">
      <c r="C42" s="61" t="s">
        <v>26</v>
      </c>
      <c r="D42" s="49"/>
      <c r="E42" s="50"/>
      <c r="F42" s="68"/>
      <c r="G42" s="68"/>
      <c r="H42" s="51"/>
    </row>
    <row r="43" spans="3:8" s="7" customFormat="1" ht="12.75" thickBot="1">
      <c r="C43" s="62" t="s">
        <v>27</v>
      </c>
      <c r="D43" s="63"/>
      <c r="E43" s="79">
        <f>SUM(E42+E39)</f>
        <v>278938835</v>
      </c>
      <c r="F43" s="70"/>
      <c r="G43" s="70"/>
      <c r="H43" s="64">
        <f>SUM(H42+H39)</f>
        <v>40990543</v>
      </c>
    </row>
    <row r="47" spans="2:8" ht="12.75">
      <c r="B47" s="115"/>
      <c r="C47" s="115"/>
      <c r="D47" s="115"/>
      <c r="E47" s="115"/>
      <c r="F47" s="115"/>
      <c r="G47" s="115"/>
      <c r="H47" s="115"/>
    </row>
  </sheetData>
  <sheetProtection/>
  <mergeCells count="2">
    <mergeCell ref="B47:H47"/>
    <mergeCell ref="C38:D38"/>
  </mergeCells>
  <printOptions horizontalCentered="1" verticalCentered="1"/>
  <pageMargins left="0.3937007874015748" right="0.3937007874015748" top="0.3937007874015748" bottom="0.5905511811023623" header="0" footer="0.1968503937007874"/>
  <pageSetup orientation="portrait" scale="95" r:id="rId2"/>
  <headerFooter alignWithMargins="0">
    <oddFooter>&amp;R&amp;A  / 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Esperanza Garzon Leon</cp:lastModifiedBy>
  <cp:lastPrinted>2015-12-10T20:20:05Z</cp:lastPrinted>
  <dcterms:created xsi:type="dcterms:W3CDTF">2004-02-18T23:02:25Z</dcterms:created>
  <dcterms:modified xsi:type="dcterms:W3CDTF">2016-02-02T15:05:07Z</dcterms:modified>
  <cp:category/>
  <cp:version/>
  <cp:contentType/>
  <cp:contentStatus/>
</cp:coreProperties>
</file>