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20520" windowHeight="3930" tabRatio="599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<sst xmlns="http://schemas.openxmlformats.org/spreadsheetml/2006/main" count="985" uniqueCount="386">
  <si>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</si>
  <si>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</si>
  <si>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</si>
  <si>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</si>
  <si>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</si>
  <si>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</si>
  <si>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</si>
  <si>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</si>
  <si>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</si>
  <si>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</si>
  <si>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</si>
  <si>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</si>
  <si>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</si>
  <si>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</si>
  <si>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</si>
  <si>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</si>
  <si>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</si>
  <si>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</si>
  <si>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</si>
  <si>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</si>
  <si>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</si>
  <si>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</si>
  <si>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</si>
  <si>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</si>
  <si>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</si>
  <si>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</si>
  <si>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</si>
  <si>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</si>
  <si>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</si>
  <si>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</si>
  <si>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</si>
  <si>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</si>
  <si>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</si>
  <si>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</si>
  <si>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</si>
  <si>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</si>
  <si>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</si>
  <si>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</si>
  <si>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</si>
  <si>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</si>
  <si>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</si>
  <si>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</si>
  <si>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</si>
  <si>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</si>
  <si>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</si>
  <si>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</si>
  <si>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</si>
  <si>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</si>
  <si>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</si>
  <si>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</si>
  <si>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</si>
  <si>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</si>
  <si>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</si>
  <si>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</si>
  <si>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</si>
  <si>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</si>
  <si>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</si>
  <si>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</si>
  <si>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</si>
  <si>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</si>
  <si>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</si>
  <si>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</si>
  <si>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</si>
  <si>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</si>
  <si>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</si>
  <si>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</si>
  <si>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</si>
  <si>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</si>
  <si>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</si>
  <si>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</si>
  <si>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</si>
  <si>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</si>
  <si>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</si>
  <si>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</si>
  <si>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</si>
  <si>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</si>
  <si>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</si>
  <si>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</si>
  <si>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</si>
  <si>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</si>
  <si>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</si>
  <si>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</si>
  <si>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</si>
  <si>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</si>
  <si>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</si>
  <si>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</si>
  <si>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</si>
  <si>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</si>
  <si>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</si>
  <si>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</si>
  <si>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</si>
  <si>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</si>
  <si>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</si>
  <si>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</si>
  <si>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</si>
  <si>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</si>
  <si>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</si>
  <si>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</si>
  <si>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</si>
  <si>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</si>
  <si>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</si>
  <si>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</si>
  <si>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</si>
  <si>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</si>
  <si>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</si>
  <si>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</si>
  <si>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</si>
  <si>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</si>
  <si>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</si>
  <si>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</si>
  <si>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</si>
  <si>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</si>
  <si>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</si>
  <si>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</si>
  <si>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</si>
  <si>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</si>
  <si>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</si>
  <si>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</si>
  <si>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</si>
  <si>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</si>
  <si>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</si>
  <si>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</si>
  <si>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</si>
  <si>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</si>
  <si>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</si>
  <si>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</si>
  <si>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</si>
  <si>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</si>
  <si>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</si>
  <si>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</si>
  <si>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</si>
  <si>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</si>
  <si>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</si>
  <si>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</si>
  <si>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</si>
  <si>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</si>
  <si>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</si>
  <si>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</si>
  <si>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</si>
  <si>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</si>
  <si>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</si>
  <si>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</si>
  <si>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</si>
  <si>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</si>
  <si>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</si>
  <si>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</si>
  <si>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</si>
  <si>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</si>
  <si>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</si>
  <si>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</si>
  <si>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</si>
  <si>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</si>
  <si>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</si>
  <si>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</si>
  <si>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</si>
  <si>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</si>
  <si>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</si>
  <si>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</si>
  <si>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</si>
  <si>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</si>
  <si>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</si>
  <si>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</si>
  <si>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</si>
  <si>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</si>
  <si>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</si>
  <si>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</si>
  <si>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</si>
  <si>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</si>
  <si>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</si>
  <si>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</si>
  <si>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</si>
  <si>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</si>
  <si>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</si>
  <si>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</si>
  <si>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</si>
  <si>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</si>
  <si>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</si>
  <si>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</si>
  <si>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</si>
  <si>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</si>
  <si>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</si>
  <si>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</si>
  <si>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</si>
  <si>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</si>
  <si>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</si>
  <si>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</si>
  <si>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</si>
  <si>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</si>
  <si>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</si>
  <si>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</si>
  <si>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</si>
  <si>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</si>
  <si>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</si>
  <si>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</si>
  <si>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</si>
  <si>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</si>
  <si>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</si>
  <si>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</si>
  <si>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</si>
  <si>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</si>
  <si>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</si>
  <si>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</si>
  <si>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</si>
  <si>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</si>
  <si>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</si>
  <si>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</si>
  <si>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</si>
  <si>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</si>
  <si>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</si>
  <si>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</si>
  <si>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</si>
  <si>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</si>
  <si>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</si>
  <si>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</si>
  <si>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</si>
  <si>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</si>
  <si>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</si>
  <si>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</si>
  <si>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</si>
  <si>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</si>
  <si>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</si>
  <si>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</si>
  <si>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</si>
  <si>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</si>
  <si>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</si>
  <si>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</si>
  <si>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</si>
  <si>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</si>
  <si>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</si>
  <si>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</si>
  <si>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</si>
  <si>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</si>
  <si>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</si>
  <si>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</si>
  <si>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</si>
  <si>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</si>
  <si>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</si>
  <si>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</si>
  <si>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</si>
  <si>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</si>
  <si>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</si>
  <si>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</si>
  <si>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</si>
  <si>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</si>
  <si>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</si>
  <si>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</si>
  <si>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</si>
  <si>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</si>
  <si>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</si>
  <si>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</si>
  <si>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</si>
  <si>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</si>
  <si>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</si>
  <si>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</si>
  <si>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</si>
  <si>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</si>
  <si>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</si>
  <si>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</si>
  <si>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</si>
  <si>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</si>
  <si>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</si>
  <si>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</si>
  <si>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</si>
  <si>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</si>
  <si>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</si>
  <si>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</si>
  <si>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</si>
  <si>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</si>
  <si>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</si>
  <si>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</si>
  <si>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</si>
  <si>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</si>
  <si>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</si>
  <si>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</si>
  <si>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</si>
  <si>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</si>
  <si>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</si>
  <si>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</si>
  <si>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</si>
  <si>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</si>
  <si>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</si>
  <si>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</si>
  <si>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</si>
  <si>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</si>
  <si>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</si>
  <si>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</si>
  <si>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</si>
  <si>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</si>
  <si>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</si>
  <si>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</si>
  <si>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</si>
  <si>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</si>
  <si>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</si>
  <si>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</si>
  <si>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</si>
  <si>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</si>
  <si>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</si>
  <si>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</si>
  <si>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</si>
  <si>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</si>
  <si>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</si>
  <si>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</si>
  <si>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</si>
  <si>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</si>
  <si>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</si>
  <si>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</si>
  <si>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</si>
  <si>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</si>
  <si>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</si>
  <si>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</si>
  <si>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</si>
  <si>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</si>
  <si>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</si>
  <si>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</si>
  <si>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</si>
  <si>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</si>
  <si>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</si>
  <si>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</si>
  <si>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</si>
  <si>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</si>
  <si>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</si>
  <si>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</si>
  <si>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</si>
  <si>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</si>
  <si>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</si>
  <si>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</si>
  <si>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</si>
  <si>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</si>
  <si>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</si>
  <si>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</si>
  <si>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</si>
  <si>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</si>
  <si>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</si>
  <si>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</si>
  <si>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</si>
  <si>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</si>
  <si>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</si>
  <si>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</si>
  <si>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</si>
  <si>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</si>
  <si>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</si>
  <si>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</si>
  <si>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</si>
  <si>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</si>
  <si>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</si>
  <si>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</si>
  <si>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</si>
  <si>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</si>
  <si>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</si>
  <si>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</si>
  <si>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</si>
  <si>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</si>
  <si>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</si>
  <si>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</si>
  <si>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</si>
  <si>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</si>
  <si>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</si>
  <si>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</si>
  <si>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</si>
  <si>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</si>
  <si>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</si>
  <si>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</si>
  <si>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</si>
  <si>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</si>
  <si>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</si>
  <si>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</si>
  <si>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</si>
  <si>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</si>
  <si>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</si>
  <si>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</si>
  <si>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</si>
  <si>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</si>
  <si>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</si>
  <si>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</si>
  <si>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</si>
  <si>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</si>
  <si>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</si>
  <si>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</si>
  <si>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</si>
  <si>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</si>
  <si>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</si>
  <si>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LEVANTAMIENTO Y ACTUALIZACIÓN DE LA  INFORMACIÓN ESTADÍSTICA DE CARÁCTER SOCIODEMOGRÁFICO A NIVEL LOCAL Y  NACIONAL</t>
  </si>
  <si>
    <t>COMISIONES BANCARIAS</t>
  </si>
  <si>
    <t xml:space="preserve">GASTOS FINANCIEROS </t>
  </si>
  <si>
    <t>Mes Diciembre Vigencia 2017</t>
  </si>
  <si>
    <t>Mes  Diciembre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</si>
</sst>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0" fontId="62" fillId="0" borderId="29" xfId="0" applyNumberFormat="1" applyFont="1" applyFill="1" applyBorder="1" applyAlignment="1">
      <alignment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5334443</v>
          </cell>
          <cell r="F11">
            <v>60000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-60000</v>
          </cell>
          <cell r="P11">
            <v>4900000</v>
          </cell>
          <cell r="Q11">
            <v>0</v>
          </cell>
          <cell r="R11">
            <v>434443</v>
          </cell>
          <cell r="S11">
            <v>-972347.938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3246956.204</v>
          </cell>
          <cell r="AB11">
            <v>3321616.021</v>
          </cell>
          <cell r="AC11">
            <v>3425334.415</v>
          </cell>
          <cell r="AD11">
            <v>3359432.373</v>
          </cell>
          <cell r="AE11">
            <v>3297233.914</v>
          </cell>
          <cell r="AF11">
            <v>3323708.956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3241846.682</v>
          </cell>
          <cell r="AO11">
            <v>3324656.145</v>
          </cell>
          <cell r="AP11">
            <v>3425334.415</v>
          </cell>
          <cell r="AQ11">
            <v>3357598.693</v>
          </cell>
          <cell r="AR11">
            <v>3297233.914</v>
          </cell>
          <cell r="AS11">
            <v>3329045.63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3242003.184</v>
          </cell>
          <cell r="BB11">
            <v>3324656.145</v>
          </cell>
          <cell r="BC11">
            <v>3425334.415</v>
          </cell>
          <cell r="BD11">
            <v>3357598.693</v>
          </cell>
          <cell r="BE11">
            <v>3297233.914</v>
          </cell>
          <cell r="BF11">
            <v>3326454.923</v>
          </cell>
        </row>
        <row r="12">
          <cell r="D12">
            <v>1900000</v>
          </cell>
          <cell r="E12">
            <v>1280000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480000</v>
          </cell>
          <cell r="Q12">
            <v>0</v>
          </cell>
          <cell r="R12">
            <v>800000</v>
          </cell>
          <cell r="S12">
            <v>-649881.461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227846.895</v>
          </cell>
          <cell r="AB12">
            <v>117057.981</v>
          </cell>
          <cell r="AC12">
            <v>143285.072</v>
          </cell>
          <cell r="AD12">
            <v>83748.343</v>
          </cell>
          <cell r="AE12">
            <v>187278.812</v>
          </cell>
          <cell r="AF12">
            <v>457757.789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227846.895</v>
          </cell>
          <cell r="AO12">
            <v>117057.981</v>
          </cell>
          <cell r="AP12">
            <v>143285.072</v>
          </cell>
          <cell r="AQ12">
            <v>83748.343</v>
          </cell>
          <cell r="AR12">
            <v>187278.812</v>
          </cell>
          <cell r="AS12">
            <v>457757.789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227846.895</v>
          </cell>
          <cell r="BB12">
            <v>117057.981</v>
          </cell>
          <cell r="BC12">
            <v>143285.072</v>
          </cell>
          <cell r="BD12">
            <v>83748.343</v>
          </cell>
          <cell r="BE12">
            <v>187278.812</v>
          </cell>
          <cell r="BF12">
            <v>457757.789</v>
          </cell>
        </row>
        <row r="13">
          <cell r="D13">
            <v>172000</v>
          </cell>
          <cell r="E13">
            <v>430000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60000</v>
          </cell>
          <cell r="P13">
            <v>70000</v>
          </cell>
          <cell r="Q13">
            <v>0</v>
          </cell>
          <cell r="R13">
            <v>300000</v>
          </cell>
          <cell r="S13">
            <v>-337615.499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17216.891</v>
          </cell>
          <cell r="AB13">
            <v>14864.883</v>
          </cell>
          <cell r="AC13">
            <v>18577.664</v>
          </cell>
          <cell r="AD13">
            <v>11319.017</v>
          </cell>
          <cell r="AE13">
            <v>33818.051</v>
          </cell>
          <cell r="AF13">
            <v>25273.749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17216.891</v>
          </cell>
          <cell r="AO13">
            <v>14864.883</v>
          </cell>
          <cell r="AP13">
            <v>18577.664</v>
          </cell>
          <cell r="AQ13">
            <v>11319.017</v>
          </cell>
          <cell r="AR13">
            <v>33789.423</v>
          </cell>
          <cell r="AS13">
            <v>25302.377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17216.891</v>
          </cell>
          <cell r="BB13">
            <v>14864.883</v>
          </cell>
          <cell r="BC13">
            <v>18577.664</v>
          </cell>
          <cell r="BD13">
            <v>11319.017</v>
          </cell>
          <cell r="BE13">
            <v>33789.423</v>
          </cell>
          <cell r="BF13">
            <v>25302.377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-5835.94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7940.232</v>
          </cell>
          <cell r="AB15">
            <v>10759.144</v>
          </cell>
          <cell r="AC15">
            <v>10759.144</v>
          </cell>
          <cell r="AD15">
            <v>10759.144</v>
          </cell>
          <cell r="AE15">
            <v>5453.108</v>
          </cell>
          <cell r="AF15">
            <v>10759.145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7940.232</v>
          </cell>
          <cell r="AO15">
            <v>10759.144</v>
          </cell>
          <cell r="AP15">
            <v>10759.144</v>
          </cell>
          <cell r="AQ15">
            <v>10759.144</v>
          </cell>
          <cell r="AR15">
            <v>5453.108</v>
          </cell>
          <cell r="AS15">
            <v>10759.145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7940.232</v>
          </cell>
          <cell r="BB15">
            <v>10759.144</v>
          </cell>
          <cell r="BC15">
            <v>10759.144</v>
          </cell>
          <cell r="BD15">
            <v>10759.144</v>
          </cell>
          <cell r="BE15">
            <v>5453.108</v>
          </cell>
          <cell r="BF15">
            <v>10759.145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-242841.186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84701.98</v>
          </cell>
          <cell r="AB16">
            <v>85893.683</v>
          </cell>
          <cell r="AC16">
            <v>94588.338</v>
          </cell>
          <cell r="AD16">
            <v>97104.404</v>
          </cell>
          <cell r="AE16">
            <v>94015.359</v>
          </cell>
          <cell r="AF16">
            <v>89017.93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84701.98</v>
          </cell>
          <cell r="AO16">
            <v>85893.683</v>
          </cell>
          <cell r="AP16">
            <v>94588.338</v>
          </cell>
          <cell r="AQ16">
            <v>97104.404</v>
          </cell>
          <cell r="AR16">
            <v>94015.359</v>
          </cell>
          <cell r="AS16">
            <v>89017.93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84701.98</v>
          </cell>
          <cell r="BB16">
            <v>85893.683</v>
          </cell>
          <cell r="BC16">
            <v>94588.338</v>
          </cell>
          <cell r="BD16">
            <v>97104.404</v>
          </cell>
          <cell r="BE16">
            <v>94015.359</v>
          </cell>
          <cell r="BF16">
            <v>89017.93</v>
          </cell>
        </row>
        <row r="18">
          <cell r="D18">
            <v>159210</v>
          </cell>
          <cell r="E18">
            <v>5000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5000</v>
          </cell>
          <cell r="Q18">
            <v>0</v>
          </cell>
          <cell r="R18">
            <v>0</v>
          </cell>
          <cell r="S18">
            <v>-6261.055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14001.664</v>
          </cell>
          <cell r="AB18">
            <v>11048.665</v>
          </cell>
          <cell r="AC18">
            <v>12820.464</v>
          </cell>
          <cell r="AD18">
            <v>14001.664</v>
          </cell>
          <cell r="AE18">
            <v>8064.842</v>
          </cell>
          <cell r="AF18">
            <v>14001.663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14001.664</v>
          </cell>
          <cell r="AO18">
            <v>11048.665</v>
          </cell>
          <cell r="AP18">
            <v>12820.464</v>
          </cell>
          <cell r="AQ18">
            <v>14001.664</v>
          </cell>
          <cell r="AR18">
            <v>8064.842</v>
          </cell>
          <cell r="AS18">
            <v>14001.663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14001.664</v>
          </cell>
          <cell r="BB18">
            <v>11048.665</v>
          </cell>
          <cell r="BC18">
            <v>12820.464</v>
          </cell>
          <cell r="BD18">
            <v>14001.664</v>
          </cell>
          <cell r="BE18">
            <v>8064.842</v>
          </cell>
          <cell r="BF18">
            <v>14001.663</v>
          </cell>
        </row>
        <row r="19">
          <cell r="D19">
            <v>1348840</v>
          </cell>
          <cell r="E19">
            <v>200000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200000</v>
          </cell>
          <cell r="S19">
            <v>-158891.722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255315.453</v>
          </cell>
          <cell r="AB19">
            <v>68463.505</v>
          </cell>
          <cell r="AC19">
            <v>219940.188</v>
          </cell>
          <cell r="AD19">
            <v>113880.279</v>
          </cell>
          <cell r="AE19">
            <v>135649.56</v>
          </cell>
          <cell r="AF19">
            <v>73117.774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255281.371</v>
          </cell>
          <cell r="AO19">
            <v>68463.505</v>
          </cell>
          <cell r="AP19">
            <v>219940.188</v>
          </cell>
          <cell r="AQ19">
            <v>113855.18</v>
          </cell>
          <cell r="AR19">
            <v>135649.56</v>
          </cell>
          <cell r="AS19">
            <v>73176.955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255315.453</v>
          </cell>
          <cell r="BB19">
            <v>68463.505</v>
          </cell>
          <cell r="BC19">
            <v>219940.188</v>
          </cell>
          <cell r="BD19">
            <v>113855.18</v>
          </cell>
          <cell r="BE19">
            <v>135649.56</v>
          </cell>
          <cell r="BF19">
            <v>73176.955</v>
          </cell>
        </row>
        <row r="20">
          <cell r="D20">
            <v>244910</v>
          </cell>
          <cell r="E20">
            <v>110000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20000</v>
          </cell>
          <cell r="Q20">
            <v>0</v>
          </cell>
          <cell r="R20">
            <v>90000</v>
          </cell>
          <cell r="S20">
            <v>-83869.693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18467.62</v>
          </cell>
          <cell r="AB20">
            <v>14036.821</v>
          </cell>
          <cell r="AC20">
            <v>20025.877</v>
          </cell>
          <cell r="AD20">
            <v>21328.544</v>
          </cell>
          <cell r="AE20">
            <v>30515.623</v>
          </cell>
          <cell r="AF20">
            <v>46799.708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18461.151</v>
          </cell>
          <cell r="AO20">
            <v>14036.821</v>
          </cell>
          <cell r="AP20">
            <v>20025.877</v>
          </cell>
          <cell r="AQ20">
            <v>21328.544</v>
          </cell>
          <cell r="AR20">
            <v>30515.623</v>
          </cell>
          <cell r="AS20">
            <v>46806.177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18467.62</v>
          </cell>
          <cell r="BB20">
            <v>14036.821</v>
          </cell>
          <cell r="BC20">
            <v>20025.877</v>
          </cell>
          <cell r="BD20">
            <v>21328.544</v>
          </cell>
          <cell r="BE20">
            <v>30515.623</v>
          </cell>
          <cell r="BF20">
            <v>46806.177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-6397.583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9403.348</v>
          </cell>
          <cell r="AB21">
            <v>9456.905</v>
          </cell>
          <cell r="AC21">
            <v>9659.086</v>
          </cell>
          <cell r="AD21">
            <v>9846.123</v>
          </cell>
          <cell r="AE21">
            <v>9678.17</v>
          </cell>
          <cell r="AF21">
            <v>9794.425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9401.56</v>
          </cell>
          <cell r="AO21">
            <v>9458.693</v>
          </cell>
          <cell r="AP21">
            <v>9659.086</v>
          </cell>
          <cell r="AQ21">
            <v>9828.946</v>
          </cell>
          <cell r="AR21">
            <v>9678.17</v>
          </cell>
          <cell r="AS21">
            <v>9811.602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9401.56</v>
          </cell>
          <cell r="BB21">
            <v>9458.693</v>
          </cell>
          <cell r="BC21">
            <v>9659.086</v>
          </cell>
          <cell r="BD21">
            <v>9828.946</v>
          </cell>
          <cell r="BE21">
            <v>9678.17</v>
          </cell>
          <cell r="BF21">
            <v>9811.602</v>
          </cell>
        </row>
        <row r="22">
          <cell r="D22">
            <v>126390</v>
          </cell>
          <cell r="E22">
            <v>2000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2000</v>
          </cell>
          <cell r="S22">
            <v>-10175.946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9547.242</v>
          </cell>
          <cell r="AB22">
            <v>9591.582</v>
          </cell>
          <cell r="AC22">
            <v>9766.18</v>
          </cell>
          <cell r="AD22">
            <v>10071.026</v>
          </cell>
          <cell r="AE22">
            <v>9771.721</v>
          </cell>
          <cell r="AF22">
            <v>1565.804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9544.471</v>
          </cell>
          <cell r="AO22">
            <v>9367.104</v>
          </cell>
          <cell r="AP22">
            <v>1837.393</v>
          </cell>
          <cell r="AQ22">
            <v>9735.695</v>
          </cell>
          <cell r="AR22">
            <v>9771.721</v>
          </cell>
          <cell r="AS22">
            <v>10057.171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9544.471</v>
          </cell>
          <cell r="BB22">
            <v>9367.104</v>
          </cell>
          <cell r="BC22">
            <v>1837.393</v>
          </cell>
          <cell r="BD22">
            <v>9735.695</v>
          </cell>
          <cell r="BE22">
            <v>9771.721</v>
          </cell>
          <cell r="BF22">
            <v>10057.171</v>
          </cell>
        </row>
        <row r="23">
          <cell r="D23">
            <v>1887680</v>
          </cell>
          <cell r="E23">
            <v>30000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-1021.457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1864220.119</v>
          </cell>
          <cell r="AB23">
            <v>2621.682</v>
          </cell>
          <cell r="AC23">
            <v>927.357</v>
          </cell>
          <cell r="AD23">
            <v>64.227</v>
          </cell>
          <cell r="AE23">
            <v>0</v>
          </cell>
          <cell r="AF23">
            <v>-58.747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1864161.372</v>
          </cell>
          <cell r="AO23">
            <v>2621.682</v>
          </cell>
          <cell r="AP23">
            <v>927.357</v>
          </cell>
          <cell r="AQ23">
            <v>64.227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1864220.119</v>
          </cell>
          <cell r="BB23">
            <v>2621.682</v>
          </cell>
          <cell r="BC23">
            <v>927.357</v>
          </cell>
          <cell r="BD23">
            <v>64.227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1268000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400000</v>
          </cell>
          <cell r="Q24">
            <v>0</v>
          </cell>
          <cell r="R24">
            <v>868000</v>
          </cell>
          <cell r="S24">
            <v>-542055.844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150477.042</v>
          </cell>
          <cell r="AB24">
            <v>116471.9</v>
          </cell>
          <cell r="AC24">
            <v>163671.879</v>
          </cell>
          <cell r="AD24">
            <v>186563.043</v>
          </cell>
          <cell r="AE24">
            <v>271170.995</v>
          </cell>
          <cell r="AF24">
            <v>385166.846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150409.742</v>
          </cell>
          <cell r="AO24">
            <v>116471.9</v>
          </cell>
          <cell r="AP24">
            <v>163671.879</v>
          </cell>
          <cell r="AQ24">
            <v>186563.043</v>
          </cell>
          <cell r="AR24">
            <v>271170.995</v>
          </cell>
          <cell r="AS24">
            <v>385234.146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150477.042</v>
          </cell>
          <cell r="BB24">
            <v>116471.9</v>
          </cell>
          <cell r="BC24">
            <v>163671.879</v>
          </cell>
          <cell r="BD24">
            <v>186563.043</v>
          </cell>
          <cell r="BE24">
            <v>271170.995</v>
          </cell>
          <cell r="BF24">
            <v>385234.146</v>
          </cell>
        </row>
        <row r="25">
          <cell r="D25">
            <v>4283470</v>
          </cell>
          <cell r="E25">
            <v>1395000</v>
          </cell>
          <cell r="F25">
            <v>602000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-30000</v>
          </cell>
          <cell r="O25">
            <v>0</v>
          </cell>
          <cell r="P25">
            <v>1395000</v>
          </cell>
          <cell r="Q25">
            <v>0</v>
          </cell>
          <cell r="R25">
            <v>0</v>
          </cell>
          <cell r="S25">
            <v>-1047649.821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31278.723</v>
          </cell>
          <cell r="AC25">
            <v>82017.379</v>
          </cell>
          <cell r="AD25">
            <v>180546.184</v>
          </cell>
          <cell r="AE25">
            <v>193569.213</v>
          </cell>
          <cell r="AF25">
            <v>3507753.258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-13.687</v>
          </cell>
          <cell r="AO25">
            <v>31278.723</v>
          </cell>
          <cell r="AP25">
            <v>82017.379</v>
          </cell>
          <cell r="AQ25">
            <v>180546.184</v>
          </cell>
          <cell r="AR25">
            <v>193569.213</v>
          </cell>
          <cell r="AS25">
            <v>3507766.945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31278.723</v>
          </cell>
          <cell r="BC25">
            <v>82017.379</v>
          </cell>
          <cell r="BD25">
            <v>180546.184</v>
          </cell>
          <cell r="BE25">
            <v>193569.213</v>
          </cell>
          <cell r="BF25">
            <v>3507551.053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-398.452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309.626</v>
          </cell>
          <cell r="AB26">
            <v>309.626</v>
          </cell>
          <cell r="AC26">
            <v>206.418</v>
          </cell>
          <cell r="AD26">
            <v>309.626</v>
          </cell>
          <cell r="AE26">
            <v>82.567</v>
          </cell>
          <cell r="AF26">
            <v>402.515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309.626</v>
          </cell>
          <cell r="AO26">
            <v>309.626</v>
          </cell>
          <cell r="AP26">
            <v>206.418</v>
          </cell>
          <cell r="AQ26">
            <v>309.626</v>
          </cell>
          <cell r="AR26">
            <v>82.567</v>
          </cell>
          <cell r="AS26">
            <v>402.515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309.626</v>
          </cell>
          <cell r="BB26">
            <v>309.626</v>
          </cell>
          <cell r="BC26">
            <v>206.418</v>
          </cell>
          <cell r="BD26">
            <v>309.626</v>
          </cell>
          <cell r="BE26">
            <v>82.567</v>
          </cell>
          <cell r="BF26">
            <v>402.515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30000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30000</v>
          </cell>
          <cell r="Q28">
            <v>0</v>
          </cell>
          <cell r="R28">
            <v>0</v>
          </cell>
          <cell r="S28">
            <v>-51680.325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71493.191</v>
          </cell>
          <cell r="AB28">
            <v>73927.319</v>
          </cell>
          <cell r="AC28">
            <v>67688.927</v>
          </cell>
          <cell r="AD28">
            <v>66164.173</v>
          </cell>
          <cell r="AE28">
            <v>58058.589</v>
          </cell>
          <cell r="AF28">
            <v>49443.552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71333.462</v>
          </cell>
          <cell r="AO28">
            <v>74100.753</v>
          </cell>
          <cell r="AP28">
            <v>67688.927</v>
          </cell>
          <cell r="AQ28">
            <v>65046.776</v>
          </cell>
          <cell r="AR28">
            <v>58058.589</v>
          </cell>
          <cell r="AS28">
            <v>50582.859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71355.372</v>
          </cell>
          <cell r="BB28">
            <v>74100.753</v>
          </cell>
          <cell r="BC28">
            <v>67688.927</v>
          </cell>
          <cell r="BD28">
            <v>65046.776</v>
          </cell>
          <cell r="BE28">
            <v>58058.589</v>
          </cell>
          <cell r="BF28">
            <v>50582.859</v>
          </cell>
        </row>
        <row r="29">
          <cell r="D29">
            <v>388290</v>
          </cell>
          <cell r="E29">
            <v>5000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4706.941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-17809.141</v>
          </cell>
          <cell r="AC29">
            <v>0</v>
          </cell>
          <cell r="AD29">
            <v>0</v>
          </cell>
          <cell r="AE29">
            <v>0</v>
          </cell>
          <cell r="AF29">
            <v>208455.077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-17809.141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208455.077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-17809.141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208455.077</v>
          </cell>
        </row>
        <row r="31">
          <cell r="D31">
            <v>42000</v>
          </cell>
          <cell r="E31">
            <v>60937.692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12500</v>
          </cell>
          <cell r="S31">
            <v>287.247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7041.955</v>
          </cell>
          <cell r="AB31">
            <v>7157.397</v>
          </cell>
          <cell r="AC31">
            <v>8193.277</v>
          </cell>
          <cell r="AD31">
            <v>7905.05</v>
          </cell>
          <cell r="AE31">
            <v>8874.253</v>
          </cell>
          <cell r="AF31">
            <v>12392.338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7041.955</v>
          </cell>
          <cell r="AO31">
            <v>7157.397</v>
          </cell>
          <cell r="AP31">
            <v>8193.277</v>
          </cell>
          <cell r="AQ31">
            <v>7905.05</v>
          </cell>
          <cell r="AR31">
            <v>8874.253</v>
          </cell>
          <cell r="AS31">
            <v>12392.338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7041.955</v>
          </cell>
          <cell r="BB31">
            <v>7157.397</v>
          </cell>
          <cell r="BC31">
            <v>8193.277</v>
          </cell>
          <cell r="BD31">
            <v>7905.05</v>
          </cell>
          <cell r="BE31">
            <v>8874.253</v>
          </cell>
          <cell r="BF31">
            <v>12392.338</v>
          </cell>
        </row>
        <row r="32">
          <cell r="D32">
            <v>59970</v>
          </cell>
          <cell r="E32">
            <v>1146158.197</v>
          </cell>
          <cell r="F32">
            <v>16300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611295.889</v>
          </cell>
          <cell r="S32">
            <v>-324032.7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55595.535</v>
          </cell>
          <cell r="AC32">
            <v>87988.076</v>
          </cell>
          <cell r="AD32">
            <v>187990.524</v>
          </cell>
          <cell r="AE32">
            <v>237071.567</v>
          </cell>
          <cell r="AF32">
            <v>135981.566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-81.813</v>
          </cell>
          <cell r="AO32">
            <v>55595.535</v>
          </cell>
          <cell r="AP32">
            <v>87988.076</v>
          </cell>
          <cell r="AQ32">
            <v>187990.524</v>
          </cell>
          <cell r="AR32">
            <v>237071.567</v>
          </cell>
          <cell r="AS32">
            <v>136063.379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55595.535</v>
          </cell>
          <cell r="BC32">
            <v>87988.076</v>
          </cell>
          <cell r="BD32">
            <v>187990.524</v>
          </cell>
          <cell r="BE32">
            <v>237071.567</v>
          </cell>
          <cell r="BF32">
            <v>136063.379</v>
          </cell>
        </row>
        <row r="34">
          <cell r="D34">
            <v>353329.83</v>
          </cell>
          <cell r="E34">
            <v>0</v>
          </cell>
          <cell r="F34">
            <v>23136.362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38280</v>
          </cell>
          <cell r="O34">
            <v>0</v>
          </cell>
          <cell r="P34">
            <v>15183.334</v>
          </cell>
          <cell r="Q34">
            <v>14000</v>
          </cell>
          <cell r="R34">
            <v>-830</v>
          </cell>
          <cell r="S34">
            <v>3940.134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38280</v>
          </cell>
          <cell r="AB34">
            <v>0</v>
          </cell>
          <cell r="AC34">
            <v>15183.334</v>
          </cell>
          <cell r="AD34">
            <v>14000</v>
          </cell>
          <cell r="AE34">
            <v>-830</v>
          </cell>
          <cell r="AF34">
            <v>3940.134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29000</v>
          </cell>
          <cell r="AO34">
            <v>29180</v>
          </cell>
          <cell r="AP34">
            <v>30500</v>
          </cell>
          <cell r="AQ34">
            <v>32800</v>
          </cell>
          <cell r="AR34">
            <v>21600</v>
          </cell>
          <cell r="AS34">
            <v>28293.468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29000</v>
          </cell>
          <cell r="BB34">
            <v>29180</v>
          </cell>
          <cell r="BC34">
            <v>30500</v>
          </cell>
          <cell r="BD34">
            <v>32800</v>
          </cell>
          <cell r="BE34">
            <v>21600</v>
          </cell>
          <cell r="BF34">
            <v>28293.468</v>
          </cell>
        </row>
        <row r="35">
          <cell r="D35">
            <v>87147.17</v>
          </cell>
          <cell r="E35">
            <v>23136.362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2605.312</v>
          </cell>
          <cell r="R35">
            <v>3000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2605.312</v>
          </cell>
          <cell r="AE35">
            <v>3000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3547.58</v>
          </cell>
          <cell r="AO35">
            <v>3547.58</v>
          </cell>
          <cell r="AP35">
            <v>3547.58</v>
          </cell>
          <cell r="AQ35">
            <v>3547.58</v>
          </cell>
          <cell r="AR35">
            <v>1347.58</v>
          </cell>
          <cell r="AS35">
            <v>8657.732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3547.58</v>
          </cell>
          <cell r="BB35">
            <v>3547.58</v>
          </cell>
          <cell r="BC35">
            <v>3547.58</v>
          </cell>
          <cell r="BD35">
            <v>3547.58</v>
          </cell>
          <cell r="BE35">
            <v>1347.58</v>
          </cell>
          <cell r="BF35">
            <v>8657.732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880000</v>
          </cell>
          <cell r="F38">
            <v>159000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-159000</v>
          </cell>
          <cell r="P38">
            <v>580000</v>
          </cell>
          <cell r="Q38">
            <v>0</v>
          </cell>
          <cell r="R38">
            <v>300000</v>
          </cell>
          <cell r="S38">
            <v>-281465.387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237292.3</v>
          </cell>
          <cell r="AB38">
            <v>201499.791</v>
          </cell>
          <cell r="AC38">
            <v>157489.4</v>
          </cell>
          <cell r="AD38">
            <v>153929.7</v>
          </cell>
          <cell r="AE38">
            <v>148800.8</v>
          </cell>
          <cell r="AF38">
            <v>158691.7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237292.3</v>
          </cell>
          <cell r="AO38">
            <v>201499.791</v>
          </cell>
          <cell r="AP38">
            <v>157489.4</v>
          </cell>
          <cell r="AQ38">
            <v>153929.7</v>
          </cell>
          <cell r="AR38">
            <v>148800.8</v>
          </cell>
          <cell r="AS38">
            <v>158691.7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237273.5</v>
          </cell>
          <cell r="BB38">
            <v>201518.591</v>
          </cell>
          <cell r="BC38">
            <v>157489.4</v>
          </cell>
          <cell r="BD38">
            <v>153929.7</v>
          </cell>
          <cell r="BE38">
            <v>148800.8</v>
          </cell>
          <cell r="BF38">
            <v>158691.7</v>
          </cell>
        </row>
        <row r="39">
          <cell r="D39">
            <v>2087000</v>
          </cell>
          <cell r="E39">
            <v>1080000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830000</v>
          </cell>
          <cell r="Q39">
            <v>0</v>
          </cell>
          <cell r="R39">
            <v>250000</v>
          </cell>
          <cell r="S39">
            <v>-274771.522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213457.7</v>
          </cell>
          <cell r="AB39">
            <v>272592.866</v>
          </cell>
          <cell r="AC39">
            <v>208946.318</v>
          </cell>
          <cell r="AD39">
            <v>197744.4</v>
          </cell>
          <cell r="AE39">
            <v>192952.4</v>
          </cell>
          <cell r="AF39">
            <v>205769.2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213457.7</v>
          </cell>
          <cell r="AO39">
            <v>272592.866</v>
          </cell>
          <cell r="AP39">
            <v>208946.318</v>
          </cell>
          <cell r="AQ39">
            <v>197744.4</v>
          </cell>
          <cell r="AR39">
            <v>192952.4</v>
          </cell>
          <cell r="AS39">
            <v>205769.2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213457.7</v>
          </cell>
          <cell r="BB39">
            <v>272592.866</v>
          </cell>
          <cell r="BC39">
            <v>208946.318</v>
          </cell>
          <cell r="BD39">
            <v>197744.4</v>
          </cell>
          <cell r="BE39">
            <v>192952.4</v>
          </cell>
          <cell r="BF39">
            <v>0</v>
          </cell>
        </row>
        <row r="40">
          <cell r="D40">
            <v>2956000</v>
          </cell>
          <cell r="E40">
            <v>1656204.112</v>
          </cell>
          <cell r="F40">
            <v>636563.613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-366000</v>
          </cell>
          <cell r="P40">
            <v>1230000</v>
          </cell>
          <cell r="Q40">
            <v>0</v>
          </cell>
          <cell r="R40">
            <v>426204.112</v>
          </cell>
          <cell r="S40">
            <v>-460048.455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328595.5</v>
          </cell>
          <cell r="AB40">
            <v>410768.304</v>
          </cell>
          <cell r="AC40">
            <v>320297.418</v>
          </cell>
          <cell r="AD40">
            <v>306131.4</v>
          </cell>
          <cell r="AE40">
            <v>300739</v>
          </cell>
          <cell r="AF40">
            <v>289287.6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328595.5</v>
          </cell>
          <cell r="AO40">
            <v>410768.304</v>
          </cell>
          <cell r="AP40">
            <v>320297.418</v>
          </cell>
          <cell r="AQ40">
            <v>306131.4</v>
          </cell>
          <cell r="AR40">
            <v>300739</v>
          </cell>
          <cell r="AS40">
            <v>289287.6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328595.5</v>
          </cell>
          <cell r="BB40">
            <v>410768.304</v>
          </cell>
          <cell r="BC40">
            <v>320297.418</v>
          </cell>
          <cell r="BD40">
            <v>306131.4</v>
          </cell>
          <cell r="BE40">
            <v>299088.4</v>
          </cell>
          <cell r="BF40">
            <v>290938.2</v>
          </cell>
        </row>
        <row r="41">
          <cell r="D41">
            <v>179778.671</v>
          </cell>
          <cell r="E41">
            <v>160000</v>
          </cell>
          <cell r="F41">
            <v>5000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-5000</v>
          </cell>
          <cell r="P41">
            <v>60000</v>
          </cell>
          <cell r="Q41">
            <v>0</v>
          </cell>
          <cell r="R41">
            <v>100000</v>
          </cell>
          <cell r="S41">
            <v>-125074.4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19043.5</v>
          </cell>
          <cell r="AB41">
            <v>24542.4</v>
          </cell>
          <cell r="AC41">
            <v>19638.8</v>
          </cell>
          <cell r="AD41">
            <v>19</v>
          </cell>
          <cell r="AE41">
            <v>37533.3</v>
          </cell>
          <cell r="AF41">
            <v>25.2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19043.5</v>
          </cell>
          <cell r="AO41">
            <v>24542.4</v>
          </cell>
          <cell r="AP41">
            <v>19638.8</v>
          </cell>
          <cell r="AQ41">
            <v>19</v>
          </cell>
          <cell r="AR41">
            <v>37533.3</v>
          </cell>
          <cell r="AS41">
            <v>25.2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19043.5</v>
          </cell>
          <cell r="BB41">
            <v>24542.4</v>
          </cell>
          <cell r="BC41">
            <v>19638.8</v>
          </cell>
          <cell r="BD41">
            <v>19</v>
          </cell>
          <cell r="BE41">
            <v>37533.3</v>
          </cell>
          <cell r="BF41">
            <v>25.2</v>
          </cell>
        </row>
        <row r="42">
          <cell r="D42">
            <v>1879000</v>
          </cell>
          <cell r="E42">
            <v>3013039.104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370000</v>
          </cell>
          <cell r="P42">
            <v>1460000</v>
          </cell>
          <cell r="Q42">
            <v>0</v>
          </cell>
          <cell r="R42">
            <v>200000</v>
          </cell>
          <cell r="S42">
            <v>270563.613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370000</v>
          </cell>
          <cell r="AC42">
            <v>100000</v>
          </cell>
          <cell r="AD42">
            <v>130563.613</v>
          </cell>
          <cell r="AE42">
            <v>1400000</v>
          </cell>
          <cell r="AF42">
            <v>300000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370000</v>
          </cell>
          <cell r="AP42">
            <v>100000</v>
          </cell>
          <cell r="AQ42">
            <v>130563.613</v>
          </cell>
          <cell r="AR42">
            <v>1400000</v>
          </cell>
          <cell r="AS42">
            <v>300000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370000</v>
          </cell>
          <cell r="BC42">
            <v>100000</v>
          </cell>
          <cell r="BD42">
            <v>130563.613</v>
          </cell>
          <cell r="BE42">
            <v>1400000</v>
          </cell>
          <cell r="BF42">
            <v>0</v>
          </cell>
        </row>
        <row r="43">
          <cell r="D43">
            <v>2101000</v>
          </cell>
          <cell r="E43">
            <v>1493000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160000</v>
          </cell>
          <cell r="P43">
            <v>933000</v>
          </cell>
          <cell r="Q43">
            <v>0</v>
          </cell>
          <cell r="R43">
            <v>400000</v>
          </cell>
          <cell r="S43">
            <v>-397802.672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252053.6</v>
          </cell>
          <cell r="AB43">
            <v>317489.032</v>
          </cell>
          <cell r="AC43">
            <v>245111</v>
          </cell>
          <cell r="AD43">
            <v>235339.2</v>
          </cell>
          <cell r="AE43">
            <v>231071</v>
          </cell>
          <cell r="AF43">
            <v>229356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252053.6</v>
          </cell>
          <cell r="AO43">
            <v>317489.032</v>
          </cell>
          <cell r="AP43">
            <v>245111</v>
          </cell>
          <cell r="AQ43">
            <v>235339.2</v>
          </cell>
          <cell r="AR43">
            <v>231071</v>
          </cell>
          <cell r="AS43">
            <v>229356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252053.6</v>
          </cell>
          <cell r="BB43">
            <v>317489.032</v>
          </cell>
          <cell r="BC43">
            <v>245111</v>
          </cell>
          <cell r="BD43">
            <v>235339.2</v>
          </cell>
          <cell r="BE43">
            <v>231071</v>
          </cell>
          <cell r="BF43">
            <v>310.1</v>
          </cell>
        </row>
        <row r="44">
          <cell r="D44">
            <v>1133000</v>
          </cell>
          <cell r="E44">
            <v>420000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320000</v>
          </cell>
          <cell r="Q44">
            <v>0</v>
          </cell>
          <cell r="R44">
            <v>100000</v>
          </cell>
          <cell r="S44">
            <v>-89349.016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177087.1</v>
          </cell>
          <cell r="AB44">
            <v>149951.183</v>
          </cell>
          <cell r="AC44">
            <v>117155.3</v>
          </cell>
          <cell r="AD44">
            <v>16.8</v>
          </cell>
          <cell r="AE44">
            <v>224878.3</v>
          </cell>
          <cell r="AF44">
            <v>118353.5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177087.1</v>
          </cell>
          <cell r="AO44">
            <v>149951.183</v>
          </cell>
          <cell r="AP44">
            <v>117155.3</v>
          </cell>
          <cell r="AQ44">
            <v>16.8</v>
          </cell>
          <cell r="AR44">
            <v>224878.3</v>
          </cell>
          <cell r="AS44">
            <v>118353.5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327038.283</v>
          </cell>
          <cell r="BC44">
            <v>117155.3</v>
          </cell>
          <cell r="BD44">
            <v>16.8</v>
          </cell>
          <cell r="BE44">
            <v>224878.3</v>
          </cell>
          <cell r="BF44">
            <v>118353.5</v>
          </cell>
        </row>
        <row r="45">
          <cell r="D45">
            <v>189000</v>
          </cell>
          <cell r="E45">
            <v>95000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60000</v>
          </cell>
          <cell r="Q45">
            <v>0</v>
          </cell>
          <cell r="R45">
            <v>35000</v>
          </cell>
          <cell r="S45">
            <v>-39307.132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29577.4</v>
          </cell>
          <cell r="AB45">
            <v>25192.814</v>
          </cell>
          <cell r="AC45">
            <v>19584.3</v>
          </cell>
          <cell r="AD45">
            <v>19161.7</v>
          </cell>
          <cell r="AE45">
            <v>18438.8</v>
          </cell>
          <cell r="AF45">
            <v>19788.9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29577.4</v>
          </cell>
          <cell r="AO45">
            <v>25192.814</v>
          </cell>
          <cell r="AP45">
            <v>19584.3</v>
          </cell>
          <cell r="AQ45">
            <v>19161.7</v>
          </cell>
          <cell r="AR45">
            <v>18438.8</v>
          </cell>
          <cell r="AS45">
            <v>19788.9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54770.214</v>
          </cell>
          <cell r="BC45">
            <v>19584.3</v>
          </cell>
          <cell r="BD45">
            <v>19161.7</v>
          </cell>
          <cell r="BE45">
            <v>18438.8</v>
          </cell>
          <cell r="BF45">
            <v>19788.9</v>
          </cell>
        </row>
        <row r="46">
          <cell r="D46">
            <v>202000</v>
          </cell>
          <cell r="E46">
            <v>95000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60000</v>
          </cell>
          <cell r="Q46">
            <v>0</v>
          </cell>
          <cell r="R46">
            <v>35000</v>
          </cell>
          <cell r="S46">
            <v>-39836.34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29577.4</v>
          </cell>
          <cell r="AB46">
            <v>25188.115</v>
          </cell>
          <cell r="AC46">
            <v>19584.3</v>
          </cell>
          <cell r="AD46">
            <v>19161.7</v>
          </cell>
          <cell r="AE46">
            <v>18438.8</v>
          </cell>
          <cell r="AF46">
            <v>19788.9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29577.4</v>
          </cell>
          <cell r="AO46">
            <v>25188.115</v>
          </cell>
          <cell r="AP46">
            <v>19584.3</v>
          </cell>
          <cell r="AQ46">
            <v>19161.7</v>
          </cell>
          <cell r="AR46">
            <v>18438.8</v>
          </cell>
          <cell r="AS46">
            <v>19788.9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54765.515</v>
          </cell>
          <cell r="BC46">
            <v>19584.3</v>
          </cell>
          <cell r="BD46">
            <v>19161.7</v>
          </cell>
          <cell r="BE46">
            <v>18438.8</v>
          </cell>
          <cell r="BF46">
            <v>19788.9</v>
          </cell>
        </row>
        <row r="47">
          <cell r="D47">
            <v>364000</v>
          </cell>
          <cell r="E47">
            <v>200000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130000</v>
          </cell>
          <cell r="Q47">
            <v>0</v>
          </cell>
          <cell r="R47">
            <v>70000</v>
          </cell>
          <cell r="S47">
            <v>-75529.759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59081</v>
          </cell>
          <cell r="AB47">
            <v>50161.94</v>
          </cell>
          <cell r="AC47">
            <v>39099.7</v>
          </cell>
          <cell r="AD47">
            <v>38230.1</v>
          </cell>
          <cell r="AE47">
            <v>36809.2</v>
          </cell>
          <cell r="AF47">
            <v>39503.7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59081</v>
          </cell>
          <cell r="AO47">
            <v>50161.94</v>
          </cell>
          <cell r="AP47">
            <v>39099.7</v>
          </cell>
          <cell r="AQ47">
            <v>38230.1</v>
          </cell>
          <cell r="AR47">
            <v>36809.2</v>
          </cell>
          <cell r="AS47">
            <v>39503.7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59076.3</v>
          </cell>
          <cell r="BB47">
            <v>50166.64</v>
          </cell>
          <cell r="BC47">
            <v>39099.7</v>
          </cell>
          <cell r="BD47">
            <v>38230.1</v>
          </cell>
          <cell r="BE47">
            <v>36809.2</v>
          </cell>
          <cell r="BF47">
            <v>39503.7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1760</v>
          </cell>
          <cell r="F54">
            <v>31.406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1728.594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1728.594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1728.594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1728.594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6394.5719500000005</v>
          </cell>
          <cell r="F60">
            <v>1245.832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5400</v>
          </cell>
          <cell r="R60">
            <v>-0.09</v>
          </cell>
          <cell r="S60">
            <v>-647.26705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1800</v>
          </cell>
          <cell r="AB60">
            <v>0</v>
          </cell>
          <cell r="AC60">
            <v>0</v>
          </cell>
          <cell r="AD60">
            <v>2700</v>
          </cell>
          <cell r="AE60">
            <v>-0.09</v>
          </cell>
          <cell r="AF60">
            <v>2052.73295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5254.378</v>
          </cell>
          <cell r="AO60">
            <v>4352.232</v>
          </cell>
          <cell r="AP60">
            <v>4715.595</v>
          </cell>
          <cell r="AQ60">
            <v>3910.934</v>
          </cell>
          <cell r="AR60">
            <v>4308.462</v>
          </cell>
          <cell r="AS60">
            <v>4587.9069500000005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5254.378</v>
          </cell>
          <cell r="BB60">
            <v>4352.232</v>
          </cell>
          <cell r="BC60">
            <v>4715.595</v>
          </cell>
          <cell r="BD60">
            <v>3910.934</v>
          </cell>
          <cell r="BE60">
            <v>4308.462</v>
          </cell>
          <cell r="BF60">
            <v>3582.804</v>
          </cell>
        </row>
        <row r="61">
          <cell r="D61">
            <v>216376.72</v>
          </cell>
          <cell r="E61">
            <v>0</v>
          </cell>
          <cell r="F61">
            <v>125588.01607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76816.241</v>
          </cell>
          <cell r="O61">
            <v>-47300.732200000006</v>
          </cell>
          <cell r="P61">
            <v>0</v>
          </cell>
          <cell r="Q61">
            <v>49571.361170000004</v>
          </cell>
          <cell r="R61">
            <v>-19623.513850000003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29515.5088</v>
          </cell>
          <cell r="AC61">
            <v>0</v>
          </cell>
          <cell r="AD61">
            <v>0</v>
          </cell>
          <cell r="AE61">
            <v>29947.84732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10087.444220000001</v>
          </cell>
          <cell r="AS61">
            <v>2306.23152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7959.60712</v>
          </cell>
          <cell r="BF61">
            <v>2127.8371</v>
          </cell>
        </row>
        <row r="62">
          <cell r="D62">
            <v>0</v>
          </cell>
          <cell r="E62">
            <v>19413.704</v>
          </cell>
          <cell r="F62">
            <v>9262.604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1000</v>
          </cell>
          <cell r="Q62">
            <v>-60.4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939.6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939.6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939.6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147.253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-49.999</v>
          </cell>
          <cell r="P63">
            <v>0</v>
          </cell>
          <cell r="Q63">
            <v>0</v>
          </cell>
          <cell r="R63">
            <v>0</v>
          </cell>
          <cell r="S63">
            <v>-177.254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140.6</v>
          </cell>
          <cell r="AB63">
            <v>0</v>
          </cell>
          <cell r="AC63">
            <v>0</v>
          </cell>
          <cell r="AD63">
            <v>103.647</v>
          </cell>
          <cell r="AE63">
            <v>0</v>
          </cell>
          <cell r="AF63">
            <v>-80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99.8</v>
          </cell>
          <cell r="AO63">
            <v>40.8</v>
          </cell>
          <cell r="AP63">
            <v>0</v>
          </cell>
          <cell r="AQ63">
            <v>103.647</v>
          </cell>
          <cell r="AR63">
            <v>0</v>
          </cell>
          <cell r="AS63">
            <v>-80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99.8</v>
          </cell>
          <cell r="BB63">
            <v>40.8</v>
          </cell>
          <cell r="BC63">
            <v>0</v>
          </cell>
          <cell r="BD63">
            <v>103.647</v>
          </cell>
          <cell r="BE63">
            <v>0</v>
          </cell>
          <cell r="BF63">
            <v>-80</v>
          </cell>
        </row>
        <row r="64">
          <cell r="D64">
            <v>600</v>
          </cell>
          <cell r="E64">
            <v>0</v>
          </cell>
          <cell r="F64">
            <v>5.806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-7.694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49.999</v>
          </cell>
          <cell r="AD64">
            <v>0</v>
          </cell>
          <cell r="AE64">
            <v>0</v>
          </cell>
          <cell r="AF64">
            <v>-1.888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49.999</v>
          </cell>
          <cell r="AQ64">
            <v>0</v>
          </cell>
          <cell r="AR64">
            <v>0</v>
          </cell>
          <cell r="AS64">
            <v>-1.888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49.999</v>
          </cell>
          <cell r="BD64">
            <v>0</v>
          </cell>
          <cell r="BE64">
            <v>0</v>
          </cell>
          <cell r="BF64">
            <v>-1.888</v>
          </cell>
        </row>
        <row r="65">
          <cell r="D65">
            <v>500</v>
          </cell>
          <cell r="E65">
            <v>0</v>
          </cell>
          <cell r="F65">
            <v>300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-500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-200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-200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-200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500</v>
          </cell>
          <cell r="F67">
            <v>9140.70205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-2979.94105</v>
          </cell>
          <cell r="O67">
            <v>400</v>
          </cell>
          <cell r="P67">
            <v>4083</v>
          </cell>
          <cell r="Q67">
            <v>0</v>
          </cell>
          <cell r="R67">
            <v>-955.5</v>
          </cell>
          <cell r="S67">
            <v>-30.18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23370.52495</v>
          </cell>
          <cell r="AB67">
            <v>0</v>
          </cell>
          <cell r="AC67">
            <v>583</v>
          </cell>
          <cell r="AD67">
            <v>3044.5</v>
          </cell>
          <cell r="AE67">
            <v>0</v>
          </cell>
          <cell r="AF67">
            <v>-9.6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3998.757</v>
          </cell>
          <cell r="AO67">
            <v>1081.37</v>
          </cell>
          <cell r="AP67">
            <v>22389.15495</v>
          </cell>
          <cell r="AQ67">
            <v>483</v>
          </cell>
          <cell r="AR67">
            <v>0</v>
          </cell>
          <cell r="AS67">
            <v>3034.9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3998.757</v>
          </cell>
          <cell r="BB67">
            <v>1081.37</v>
          </cell>
          <cell r="BC67">
            <v>22389.15495</v>
          </cell>
          <cell r="BD67">
            <v>483</v>
          </cell>
          <cell r="BE67">
            <v>0</v>
          </cell>
          <cell r="BF67">
            <v>-9.6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1120.24515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8200</v>
          </cell>
          <cell r="O71">
            <v>0</v>
          </cell>
          <cell r="P71">
            <v>0</v>
          </cell>
          <cell r="Q71">
            <v>-731.92515</v>
          </cell>
          <cell r="R71">
            <v>0</v>
          </cell>
          <cell r="S71">
            <v>-388.32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8200</v>
          </cell>
          <cell r="AC71">
            <v>0</v>
          </cell>
          <cell r="AD71">
            <v>1568.0748500000002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3152.32</v>
          </cell>
          <cell r="AO71">
            <v>0</v>
          </cell>
          <cell r="AP71">
            <v>3152.32</v>
          </cell>
          <cell r="AQ71">
            <v>1948.45</v>
          </cell>
          <cell r="AR71">
            <v>1576.16</v>
          </cell>
          <cell r="AS71">
            <v>3792.423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3152.32</v>
          </cell>
          <cell r="BB71">
            <v>0</v>
          </cell>
          <cell r="BC71">
            <v>3152.32</v>
          </cell>
          <cell r="BD71">
            <v>1948.45</v>
          </cell>
          <cell r="BE71">
            <v>1576.16</v>
          </cell>
          <cell r="BF71">
            <v>3792.423</v>
          </cell>
        </row>
        <row r="72">
          <cell r="D72">
            <v>11141.36</v>
          </cell>
          <cell r="E72">
            <v>13794.713</v>
          </cell>
          <cell r="F72">
            <v>10053.418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-590.95</v>
          </cell>
          <cell r="O72">
            <v>-6079.248</v>
          </cell>
          <cell r="P72">
            <v>0</v>
          </cell>
          <cell r="Q72">
            <v>0</v>
          </cell>
          <cell r="R72">
            <v>0</v>
          </cell>
          <cell r="S72">
            <v>-182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10410.12</v>
          </cell>
          <cell r="AB72">
            <v>225.755</v>
          </cell>
          <cell r="AC72">
            <v>0</v>
          </cell>
          <cell r="AD72">
            <v>691</v>
          </cell>
          <cell r="AE72">
            <v>0</v>
          </cell>
          <cell r="AF72">
            <v>132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8895.85</v>
          </cell>
          <cell r="AO72">
            <v>225.755</v>
          </cell>
          <cell r="AP72">
            <v>4159.05</v>
          </cell>
          <cell r="AQ72">
            <v>0</v>
          </cell>
          <cell r="AR72">
            <v>0</v>
          </cell>
          <cell r="AS72">
            <v>823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8895.85</v>
          </cell>
          <cell r="BB72">
            <v>225.755</v>
          </cell>
          <cell r="BC72">
            <v>4159.05</v>
          </cell>
          <cell r="BD72">
            <v>0</v>
          </cell>
          <cell r="BE72">
            <v>0</v>
          </cell>
          <cell r="BF72">
            <v>823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6606.434</v>
          </cell>
          <cell r="F74">
            <v>943.95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-0.6</v>
          </cell>
          <cell r="O74">
            <v>673.699</v>
          </cell>
          <cell r="P74">
            <v>8150</v>
          </cell>
          <cell r="Q74">
            <v>0</v>
          </cell>
          <cell r="R74">
            <v>2744</v>
          </cell>
          <cell r="S74">
            <v>-578.389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399.999</v>
          </cell>
          <cell r="AB74">
            <v>673.7</v>
          </cell>
          <cell r="AC74">
            <v>8000</v>
          </cell>
          <cell r="AD74">
            <v>320</v>
          </cell>
          <cell r="AE74">
            <v>2800</v>
          </cell>
          <cell r="AF74">
            <v>-106.389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7587</v>
          </cell>
          <cell r="AO74">
            <v>4099.999</v>
          </cell>
          <cell r="AP74">
            <v>853.5</v>
          </cell>
          <cell r="AQ74">
            <v>20</v>
          </cell>
          <cell r="AR74">
            <v>7214</v>
          </cell>
          <cell r="AS74">
            <v>6145.955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7587</v>
          </cell>
          <cell r="BB74">
            <v>4099.999</v>
          </cell>
          <cell r="BC74">
            <v>853.5</v>
          </cell>
          <cell r="BD74">
            <v>20</v>
          </cell>
          <cell r="BE74">
            <v>7214</v>
          </cell>
          <cell r="BF74">
            <v>4654.205</v>
          </cell>
        </row>
        <row r="75">
          <cell r="D75">
            <v>1265910.339</v>
          </cell>
          <cell r="E75">
            <v>89095.23748000001</v>
          </cell>
          <cell r="F75">
            <v>56235.08091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8313.52622</v>
          </cell>
          <cell r="O75">
            <v>-10.36753</v>
          </cell>
          <cell r="P75">
            <v>59347.69096</v>
          </cell>
          <cell r="Q75">
            <v>58305.39534</v>
          </cell>
          <cell r="R75">
            <v>-63.82715</v>
          </cell>
          <cell r="S75">
            <v>-0.0052699999999999995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-10.36753</v>
          </cell>
          <cell r="AB75">
            <v>8313.52622</v>
          </cell>
          <cell r="AC75">
            <v>95172.85891</v>
          </cell>
          <cell r="AD75">
            <v>20506.94488</v>
          </cell>
          <cell r="AE75">
            <v>20487.02951</v>
          </cell>
          <cell r="AF75">
            <v>27959.30625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144573.98422</v>
          </cell>
          <cell r="AO75">
            <v>108400.37577</v>
          </cell>
          <cell r="AP75">
            <v>112089.32197</v>
          </cell>
          <cell r="AQ75">
            <v>57910.81293</v>
          </cell>
          <cell r="AR75">
            <v>47670.002</v>
          </cell>
          <cell r="AS75">
            <v>271957.58132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144573.98422</v>
          </cell>
          <cell r="BB75">
            <v>108400.37577</v>
          </cell>
          <cell r="BC75">
            <v>112089.32197</v>
          </cell>
          <cell r="BD75">
            <v>57910.81293</v>
          </cell>
          <cell r="BE75">
            <v>47670.002</v>
          </cell>
          <cell r="BF75">
            <v>123393.64731</v>
          </cell>
        </row>
        <row r="76">
          <cell r="D76">
            <v>0</v>
          </cell>
          <cell r="E76">
            <v>15752.34808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6786.78</v>
          </cell>
          <cell r="S76">
            <v>8965.568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15752.348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15745.78965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3000</v>
          </cell>
          <cell r="E77">
            <v>0</v>
          </cell>
          <cell r="F77">
            <v>167.072</v>
          </cell>
          <cell r="H77">
            <v>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-31.08</v>
          </cell>
          <cell r="P77">
            <v>31.08</v>
          </cell>
          <cell r="Q77">
            <v>0</v>
          </cell>
          <cell r="R77">
            <v>0</v>
          </cell>
          <cell r="S77">
            <v>-197.918</v>
          </cell>
          <cell r="U77">
            <v>0</v>
          </cell>
          <cell r="V77">
            <v>1000</v>
          </cell>
          <cell r="W77">
            <v>0</v>
          </cell>
          <cell r="X77">
            <v>838.648</v>
          </cell>
          <cell r="Y77">
            <v>0</v>
          </cell>
          <cell r="Z77">
            <v>111.2</v>
          </cell>
          <cell r="AA77">
            <v>750</v>
          </cell>
          <cell r="AB77">
            <v>0</v>
          </cell>
          <cell r="AC77">
            <v>31.08</v>
          </cell>
          <cell r="AD77">
            <v>0</v>
          </cell>
          <cell r="AE77">
            <v>102</v>
          </cell>
          <cell r="AF77">
            <v>-30.846</v>
          </cell>
          <cell r="AH77">
            <v>0</v>
          </cell>
          <cell r="AI77">
            <v>1000</v>
          </cell>
          <cell r="AJ77">
            <v>0</v>
          </cell>
          <cell r="AK77">
            <v>0</v>
          </cell>
          <cell r="AL77">
            <v>838.648</v>
          </cell>
          <cell r="AM77">
            <v>111.2</v>
          </cell>
          <cell r="AN77">
            <v>0</v>
          </cell>
          <cell r="AO77">
            <v>750</v>
          </cell>
          <cell r="AP77">
            <v>31.08</v>
          </cell>
          <cell r="AQ77">
            <v>0</v>
          </cell>
          <cell r="AR77">
            <v>102</v>
          </cell>
          <cell r="AS77">
            <v>-30.846</v>
          </cell>
          <cell r="AU77">
            <v>0</v>
          </cell>
          <cell r="AV77">
            <v>1000</v>
          </cell>
          <cell r="AW77">
            <v>0</v>
          </cell>
          <cell r="AX77">
            <v>0</v>
          </cell>
          <cell r="AY77">
            <v>838.648</v>
          </cell>
          <cell r="AZ77">
            <v>111.2</v>
          </cell>
          <cell r="BA77">
            <v>0</v>
          </cell>
          <cell r="BB77">
            <v>750</v>
          </cell>
          <cell r="BC77">
            <v>31.08</v>
          </cell>
          <cell r="BD77">
            <v>0</v>
          </cell>
          <cell r="BE77">
            <v>102</v>
          </cell>
          <cell r="BF77">
            <v>-30.846</v>
          </cell>
        </row>
        <row r="78">
          <cell r="D78">
            <v>1203693.396</v>
          </cell>
          <cell r="E78">
            <v>0</v>
          </cell>
          <cell r="F78">
            <v>0</v>
          </cell>
          <cell r="H78">
            <v>1203693.396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1203693.396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79050.81</v>
          </cell>
          <cell r="AJ78">
            <v>101783.556</v>
          </cell>
          <cell r="AK78">
            <v>102165.518</v>
          </cell>
          <cell r="AL78">
            <v>102165.518</v>
          </cell>
          <cell r="AM78">
            <v>102165.518</v>
          </cell>
          <cell r="AN78">
            <v>102165.518</v>
          </cell>
          <cell r="AO78">
            <v>102165.518</v>
          </cell>
          <cell r="AP78">
            <v>102165.518</v>
          </cell>
          <cell r="AQ78">
            <v>102165.518</v>
          </cell>
          <cell r="AR78">
            <v>0</v>
          </cell>
          <cell r="AS78">
            <v>204331.029</v>
          </cell>
          <cell r="AU78">
            <v>0</v>
          </cell>
          <cell r="AV78">
            <v>79050.81</v>
          </cell>
          <cell r="AW78">
            <v>101783.556</v>
          </cell>
          <cell r="AX78">
            <v>102165.518</v>
          </cell>
          <cell r="AY78">
            <v>102165.518</v>
          </cell>
          <cell r="AZ78">
            <v>102165.518</v>
          </cell>
          <cell r="BA78">
            <v>102165.518</v>
          </cell>
          <cell r="BB78">
            <v>102165.518</v>
          </cell>
          <cell r="BC78">
            <v>102165.518</v>
          </cell>
          <cell r="BD78">
            <v>102165.518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70000</v>
          </cell>
          <cell r="E81">
            <v>32000</v>
          </cell>
          <cell r="F81">
            <v>20150</v>
          </cell>
          <cell r="H81">
            <v>61727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8273</v>
          </cell>
          <cell r="Q81">
            <v>12000</v>
          </cell>
          <cell r="R81">
            <v>0</v>
          </cell>
          <cell r="S81">
            <v>-300</v>
          </cell>
          <cell r="U81">
            <v>52170</v>
          </cell>
          <cell r="V81">
            <v>9407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8273</v>
          </cell>
          <cell r="AD81">
            <v>2000</v>
          </cell>
          <cell r="AE81">
            <v>0</v>
          </cell>
          <cell r="AF81">
            <v>9850</v>
          </cell>
          <cell r="AH81">
            <v>0</v>
          </cell>
          <cell r="AI81">
            <v>39107.844</v>
          </cell>
          <cell r="AJ81">
            <v>13212.156</v>
          </cell>
          <cell r="AK81">
            <v>1013.008</v>
          </cell>
          <cell r="AL81">
            <v>1409.402</v>
          </cell>
          <cell r="AM81">
            <v>1409.403</v>
          </cell>
          <cell r="AN81">
            <v>1409.403</v>
          </cell>
          <cell r="AO81">
            <v>1541.534</v>
          </cell>
          <cell r="AP81">
            <v>1541.534</v>
          </cell>
          <cell r="AQ81">
            <v>6888.138</v>
          </cell>
          <cell r="AR81">
            <v>1550.274</v>
          </cell>
          <cell r="AS81">
            <v>1771.537</v>
          </cell>
          <cell r="AU81">
            <v>0</v>
          </cell>
          <cell r="AV81">
            <v>39107.844</v>
          </cell>
          <cell r="AW81">
            <v>13212.156</v>
          </cell>
          <cell r="AX81">
            <v>1013.008</v>
          </cell>
          <cell r="AY81">
            <v>1409.402</v>
          </cell>
          <cell r="AZ81">
            <v>1409.403</v>
          </cell>
          <cell r="BA81">
            <v>0</v>
          </cell>
          <cell r="BB81">
            <v>1541.534</v>
          </cell>
          <cell r="BC81">
            <v>1541.534</v>
          </cell>
          <cell r="BD81">
            <v>8297.541</v>
          </cell>
          <cell r="BE81">
            <v>1550.274</v>
          </cell>
          <cell r="BF81">
            <v>1771.537</v>
          </cell>
        </row>
        <row r="82">
          <cell r="D82">
            <v>0</v>
          </cell>
          <cell r="E82">
            <v>17000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17000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17000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0</v>
          </cell>
          <cell r="E83">
            <v>1800</v>
          </cell>
          <cell r="F83">
            <v>20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1780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1780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1780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1780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13819.114</v>
          </cell>
          <cell r="E84">
            <v>109.25588</v>
          </cell>
          <cell r="F84">
            <v>39.63497</v>
          </cell>
          <cell r="H84">
            <v>13819.114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-89.295</v>
          </cell>
          <cell r="Q84">
            <v>0</v>
          </cell>
          <cell r="R84">
            <v>89.295</v>
          </cell>
          <cell r="S84">
            <v>-40.86674</v>
          </cell>
          <cell r="U84">
            <v>806.61342</v>
          </cell>
          <cell r="V84">
            <v>1188.84148</v>
          </cell>
          <cell r="W84">
            <v>1165.0658899999999</v>
          </cell>
          <cell r="X84">
            <v>1496.26925</v>
          </cell>
          <cell r="Y84">
            <v>1161.58189</v>
          </cell>
          <cell r="Z84">
            <v>1161.58189</v>
          </cell>
          <cell r="AA84">
            <v>1161.58189</v>
          </cell>
          <cell r="AB84">
            <v>1161.58189</v>
          </cell>
          <cell r="AC84">
            <v>826.89453</v>
          </cell>
          <cell r="AD84">
            <v>1351.69041</v>
          </cell>
          <cell r="AE84">
            <v>1314.52839</v>
          </cell>
          <cell r="AF84">
            <v>982.0163299999999</v>
          </cell>
          <cell r="AH84">
            <v>662.03156</v>
          </cell>
          <cell r="AI84">
            <v>1188.8445</v>
          </cell>
          <cell r="AJ84">
            <v>1165.0658899999999</v>
          </cell>
          <cell r="AK84">
            <v>1496.26925</v>
          </cell>
          <cell r="AL84">
            <v>1161.58189</v>
          </cell>
          <cell r="AM84">
            <v>1161.58189</v>
          </cell>
          <cell r="AN84">
            <v>1161.58189</v>
          </cell>
          <cell r="AO84">
            <v>826.89453</v>
          </cell>
          <cell r="AP84">
            <v>1161.58189</v>
          </cell>
          <cell r="AQ84">
            <v>1161.58189</v>
          </cell>
          <cell r="AR84">
            <v>1504.63691</v>
          </cell>
          <cell r="AS84">
            <v>1126.5951699999998</v>
          </cell>
          <cell r="AU84">
            <v>662.03156</v>
          </cell>
          <cell r="AV84">
            <v>1188.8445</v>
          </cell>
          <cell r="AW84">
            <v>1165.0658899999999</v>
          </cell>
          <cell r="AX84">
            <v>1161.58189</v>
          </cell>
          <cell r="AY84">
            <v>1161.58189</v>
          </cell>
          <cell r="AZ84">
            <v>1496.26925</v>
          </cell>
          <cell r="BA84">
            <v>1161.58189</v>
          </cell>
          <cell r="BB84">
            <v>826.89453</v>
          </cell>
          <cell r="BC84">
            <v>1161.58189</v>
          </cell>
          <cell r="BD84">
            <v>1161.58189</v>
          </cell>
          <cell r="BE84">
            <v>1169.94955</v>
          </cell>
          <cell r="BF84">
            <v>1461.28253</v>
          </cell>
        </row>
        <row r="85">
          <cell r="D85">
            <v>600</v>
          </cell>
          <cell r="E85">
            <v>374.139</v>
          </cell>
          <cell r="F85">
            <v>0.339</v>
          </cell>
          <cell r="H85">
            <v>600</v>
          </cell>
          <cell r="I85">
            <v>0</v>
          </cell>
          <cell r="J85">
            <v>0</v>
          </cell>
          <cell r="K85">
            <v>0</v>
          </cell>
          <cell r="L85">
            <v>374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-9</v>
          </cell>
          <cell r="U85">
            <v>0</v>
          </cell>
          <cell r="V85">
            <v>300</v>
          </cell>
          <cell r="W85">
            <v>0</v>
          </cell>
          <cell r="X85">
            <v>149.8</v>
          </cell>
          <cell r="Y85">
            <v>374</v>
          </cell>
          <cell r="Z85">
            <v>150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-8.8</v>
          </cell>
          <cell r="AH85">
            <v>0</v>
          </cell>
          <cell r="AI85">
            <v>300</v>
          </cell>
          <cell r="AJ85">
            <v>0</v>
          </cell>
          <cell r="AK85">
            <v>0</v>
          </cell>
          <cell r="AL85">
            <v>149.8</v>
          </cell>
          <cell r="AM85">
            <v>198</v>
          </cell>
          <cell r="AN85">
            <v>128</v>
          </cell>
          <cell r="AO85">
            <v>166</v>
          </cell>
          <cell r="AP85">
            <v>0</v>
          </cell>
          <cell r="AQ85">
            <v>0</v>
          </cell>
          <cell r="AR85">
            <v>0</v>
          </cell>
          <cell r="AS85">
            <v>23.2</v>
          </cell>
          <cell r="AU85">
            <v>0</v>
          </cell>
          <cell r="AV85">
            <v>300</v>
          </cell>
          <cell r="AW85">
            <v>0</v>
          </cell>
          <cell r="AX85">
            <v>0</v>
          </cell>
          <cell r="AY85">
            <v>149.8</v>
          </cell>
          <cell r="AZ85">
            <v>198</v>
          </cell>
          <cell r="BA85">
            <v>128</v>
          </cell>
          <cell r="BB85">
            <v>166</v>
          </cell>
          <cell r="BC85">
            <v>0</v>
          </cell>
          <cell r="BD85">
            <v>0</v>
          </cell>
          <cell r="BE85">
            <v>0</v>
          </cell>
          <cell r="BF85">
            <v>-8.8</v>
          </cell>
        </row>
        <row r="88"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D90">
            <v>0</v>
          </cell>
          <cell r="E90">
            <v>11937</v>
          </cell>
          <cell r="F90">
            <v>247.4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5000</v>
          </cell>
          <cell r="S90">
            <v>6689.6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11689.6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9961.6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D91">
            <v>1000</v>
          </cell>
          <cell r="E91">
            <v>155.41</v>
          </cell>
          <cell r="F91">
            <v>399.964</v>
          </cell>
          <cell r="H91">
            <v>1000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153.81</v>
          </cell>
          <cell r="O91">
            <v>-228.778</v>
          </cell>
          <cell r="P91">
            <v>76.868</v>
          </cell>
          <cell r="Q91">
            <v>0</v>
          </cell>
          <cell r="R91">
            <v>-0.6</v>
          </cell>
          <cell r="S91">
            <v>-325.273</v>
          </cell>
          <cell r="U91">
            <v>0</v>
          </cell>
          <cell r="V91">
            <v>200</v>
          </cell>
          <cell r="W91">
            <v>0</v>
          </cell>
          <cell r="X91">
            <v>167.934</v>
          </cell>
          <cell r="Y91">
            <v>0</v>
          </cell>
          <cell r="Z91">
            <v>190.162</v>
          </cell>
          <cell r="AA91">
            <v>190.224</v>
          </cell>
          <cell r="AB91">
            <v>-153.51</v>
          </cell>
          <cell r="AC91">
            <v>76.868</v>
          </cell>
          <cell r="AD91">
            <v>80.322</v>
          </cell>
          <cell r="AE91">
            <v>3.446</v>
          </cell>
          <cell r="AF91">
            <v>-79.419</v>
          </cell>
          <cell r="AH91">
            <v>0</v>
          </cell>
          <cell r="AI91">
            <v>200</v>
          </cell>
          <cell r="AJ91">
            <v>0</v>
          </cell>
          <cell r="AK91">
            <v>0</v>
          </cell>
          <cell r="AL91">
            <v>167.934</v>
          </cell>
          <cell r="AM91">
            <v>190.162</v>
          </cell>
          <cell r="AN91">
            <v>161.902</v>
          </cell>
          <cell r="AO91">
            <v>-125.188</v>
          </cell>
          <cell r="AP91">
            <v>76.868</v>
          </cell>
          <cell r="AQ91">
            <v>80.322</v>
          </cell>
          <cell r="AR91">
            <v>3.446</v>
          </cell>
          <cell r="AS91">
            <v>-79.419</v>
          </cell>
          <cell r="AU91">
            <v>0</v>
          </cell>
          <cell r="AV91">
            <v>200</v>
          </cell>
          <cell r="AW91">
            <v>0</v>
          </cell>
          <cell r="AX91">
            <v>0</v>
          </cell>
          <cell r="AY91">
            <v>167.934</v>
          </cell>
          <cell r="AZ91">
            <v>190.162</v>
          </cell>
          <cell r="BA91">
            <v>161.902</v>
          </cell>
          <cell r="BB91">
            <v>-125.188</v>
          </cell>
          <cell r="BC91">
            <v>76.868</v>
          </cell>
          <cell r="BD91">
            <v>80.322</v>
          </cell>
          <cell r="BE91">
            <v>3.446</v>
          </cell>
          <cell r="BF91">
            <v>-79.419</v>
          </cell>
        </row>
        <row r="93">
          <cell r="D93">
            <v>113587.315</v>
          </cell>
          <cell r="E93">
            <v>112071.7763</v>
          </cell>
          <cell r="F93">
            <v>23004.138</v>
          </cell>
          <cell r="H93">
            <v>96823.155</v>
          </cell>
          <cell r="I93">
            <v>1032.507</v>
          </cell>
          <cell r="J93">
            <v>3382.613</v>
          </cell>
          <cell r="K93">
            <v>3346.50399</v>
          </cell>
          <cell r="L93">
            <v>5124.659030000001</v>
          </cell>
          <cell r="M93">
            <v>35893.9239</v>
          </cell>
          <cell r="N93">
            <v>2914.7949900000003</v>
          </cell>
          <cell r="O93">
            <v>30321.41509</v>
          </cell>
          <cell r="P93">
            <v>-4856.798</v>
          </cell>
          <cell r="Q93">
            <v>23962.52018</v>
          </cell>
          <cell r="R93">
            <v>0</v>
          </cell>
          <cell r="S93">
            <v>4709.65912</v>
          </cell>
          <cell r="U93">
            <v>10735.706</v>
          </cell>
          <cell r="V93">
            <v>4579.609</v>
          </cell>
          <cell r="W93">
            <v>34048.54</v>
          </cell>
          <cell r="X93">
            <v>7023.93199</v>
          </cell>
          <cell r="Y93">
            <v>35087.33403</v>
          </cell>
          <cell r="Z93">
            <v>38089.69798</v>
          </cell>
          <cell r="AA93">
            <v>6223.82799</v>
          </cell>
          <cell r="AB93">
            <v>33420.86701</v>
          </cell>
          <cell r="AC93">
            <v>4773.26</v>
          </cell>
          <cell r="AD93">
            <v>23162.52</v>
          </cell>
          <cell r="AE93">
            <v>0</v>
          </cell>
          <cell r="AF93">
            <v>5509.6593</v>
          </cell>
          <cell r="AH93">
            <v>10536.606</v>
          </cell>
          <cell r="AI93">
            <v>4570.859</v>
          </cell>
          <cell r="AJ93">
            <v>34043.69</v>
          </cell>
          <cell r="AK93">
            <v>7236.63199</v>
          </cell>
          <cell r="AL93">
            <v>35049.89403</v>
          </cell>
          <cell r="AM93">
            <v>37980.58798</v>
          </cell>
          <cell r="AN93">
            <v>6159.47199</v>
          </cell>
          <cell r="AO93">
            <v>33449.46301</v>
          </cell>
          <cell r="AP93">
            <v>4955.57</v>
          </cell>
          <cell r="AQ93">
            <v>7672.49</v>
          </cell>
          <cell r="AR93">
            <v>15490.03</v>
          </cell>
          <cell r="AS93">
            <v>5509.6593</v>
          </cell>
          <cell r="AU93">
            <v>10536.606</v>
          </cell>
          <cell r="AV93">
            <v>4570.859</v>
          </cell>
          <cell r="AW93">
            <v>34043.69</v>
          </cell>
          <cell r="AX93">
            <v>6956.37799</v>
          </cell>
          <cell r="AY93">
            <v>35330.148030000004</v>
          </cell>
          <cell r="AZ93">
            <v>37980.58798</v>
          </cell>
          <cell r="BA93">
            <v>6159.47199</v>
          </cell>
          <cell r="BB93">
            <v>33449.46301</v>
          </cell>
          <cell r="BC93">
            <v>4955.57</v>
          </cell>
          <cell r="BD93">
            <v>7672.49</v>
          </cell>
          <cell r="BE93">
            <v>15490.03</v>
          </cell>
          <cell r="BF93">
            <v>270.85</v>
          </cell>
        </row>
        <row r="94">
          <cell r="D94">
            <v>0</v>
          </cell>
          <cell r="E94">
            <v>21338.293120000002</v>
          </cell>
          <cell r="F94">
            <v>6479.496990000001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10251.16901</v>
          </cell>
          <cell r="S94">
            <v>4607.62712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5510.35401</v>
          </cell>
          <cell r="AF94">
            <v>9348.44212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5510.35401</v>
          </cell>
          <cell r="AS94">
            <v>9348.44212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5510.35401</v>
          </cell>
          <cell r="BF94">
            <v>4562.16625</v>
          </cell>
        </row>
        <row r="95">
          <cell r="D95">
            <v>875258.645</v>
          </cell>
          <cell r="E95">
            <v>0</v>
          </cell>
          <cell r="F95">
            <v>142774.99698</v>
          </cell>
          <cell r="H95">
            <v>686839.478</v>
          </cell>
          <cell r="I95">
            <v>148827.517</v>
          </cell>
          <cell r="J95">
            <v>4545.22</v>
          </cell>
          <cell r="K95">
            <v>4446.1</v>
          </cell>
          <cell r="L95">
            <v>4217.49</v>
          </cell>
          <cell r="M95">
            <v>6009.14</v>
          </cell>
          <cell r="N95">
            <v>3491.9</v>
          </cell>
          <cell r="O95">
            <v>4701.18</v>
          </cell>
          <cell r="P95">
            <v>-130594.37698</v>
          </cell>
          <cell r="Q95">
            <v>0</v>
          </cell>
          <cell r="R95">
            <v>0</v>
          </cell>
          <cell r="S95">
            <v>0</v>
          </cell>
          <cell r="U95">
            <v>86664.57</v>
          </cell>
          <cell r="V95">
            <v>74671.144</v>
          </cell>
          <cell r="W95">
            <v>79755.905</v>
          </cell>
          <cell r="X95">
            <v>73623.191</v>
          </cell>
          <cell r="Y95">
            <v>82275.162</v>
          </cell>
          <cell r="Z95">
            <v>97595.55381999999</v>
          </cell>
          <cell r="AA95">
            <v>123746.523</v>
          </cell>
          <cell r="AB95">
            <v>41531.58336</v>
          </cell>
          <cell r="AC95">
            <v>72620.01584000001</v>
          </cell>
          <cell r="AD95">
            <v>0</v>
          </cell>
          <cell r="AE95">
            <v>0</v>
          </cell>
          <cell r="AF95">
            <v>0</v>
          </cell>
          <cell r="AH95">
            <v>83681.11</v>
          </cell>
          <cell r="AI95">
            <v>77654.604</v>
          </cell>
          <cell r="AJ95">
            <v>79271.865</v>
          </cell>
          <cell r="AK95">
            <v>74107.231</v>
          </cell>
          <cell r="AL95">
            <v>81762.352</v>
          </cell>
          <cell r="AM95">
            <v>97658.10282</v>
          </cell>
          <cell r="AN95">
            <v>124196.784</v>
          </cell>
          <cell r="AO95">
            <v>41531.58336</v>
          </cell>
          <cell r="AP95">
            <v>72620.01584000001</v>
          </cell>
          <cell r="AQ95">
            <v>0</v>
          </cell>
          <cell r="AR95">
            <v>0</v>
          </cell>
          <cell r="AS95">
            <v>0</v>
          </cell>
          <cell r="AU95">
            <v>83681.11</v>
          </cell>
          <cell r="AV95">
            <v>77654.604</v>
          </cell>
          <cell r="AW95">
            <v>79271.865</v>
          </cell>
          <cell r="AX95">
            <v>74107.231</v>
          </cell>
          <cell r="AY95">
            <v>81762.352</v>
          </cell>
          <cell r="AZ95">
            <v>97658.10282</v>
          </cell>
          <cell r="BA95">
            <v>124196.784</v>
          </cell>
          <cell r="BB95">
            <v>41531.58336</v>
          </cell>
          <cell r="BC95">
            <v>72620.01584000001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0</v>
          </cell>
          <cell r="E96">
            <v>183079.447</v>
          </cell>
          <cell r="F96">
            <v>6579.653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162103.76</v>
          </cell>
          <cell r="S96">
            <v>14396.034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89784.965</v>
          </cell>
          <cell r="AF96">
            <v>86714.829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89784.965</v>
          </cell>
          <cell r="AS96">
            <v>86714.829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89784.965</v>
          </cell>
          <cell r="BF96">
            <v>86714.829</v>
          </cell>
        </row>
        <row r="97">
          <cell r="D97">
            <v>49.34</v>
          </cell>
          <cell r="E97">
            <v>0</v>
          </cell>
          <cell r="F97">
            <v>0</v>
          </cell>
          <cell r="H97">
            <v>49.34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-16.68</v>
          </cell>
          <cell r="U97">
            <v>0</v>
          </cell>
          <cell r="V97">
            <v>0</v>
          </cell>
          <cell r="W97">
            <v>0</v>
          </cell>
          <cell r="X97">
            <v>1.55</v>
          </cell>
          <cell r="Y97">
            <v>0</v>
          </cell>
          <cell r="Z97">
            <v>4.81</v>
          </cell>
          <cell r="AA97">
            <v>0</v>
          </cell>
          <cell r="AB97">
            <v>0</v>
          </cell>
          <cell r="AC97">
            <v>13.14</v>
          </cell>
          <cell r="AD97">
            <v>3.3</v>
          </cell>
          <cell r="AE97">
            <v>0</v>
          </cell>
          <cell r="AF97">
            <v>9.86</v>
          </cell>
          <cell r="AH97">
            <v>0</v>
          </cell>
          <cell r="AI97">
            <v>0</v>
          </cell>
          <cell r="AJ97">
            <v>0</v>
          </cell>
          <cell r="AK97">
            <v>1.55</v>
          </cell>
          <cell r="AL97">
            <v>0</v>
          </cell>
          <cell r="AM97">
            <v>4.81</v>
          </cell>
          <cell r="AN97">
            <v>0</v>
          </cell>
          <cell r="AO97">
            <v>0</v>
          </cell>
          <cell r="AP97">
            <v>13.14</v>
          </cell>
          <cell r="AQ97">
            <v>3.3</v>
          </cell>
          <cell r="AR97">
            <v>0</v>
          </cell>
          <cell r="AS97">
            <v>9.86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1.55</v>
          </cell>
          <cell r="AZ97">
            <v>4.81</v>
          </cell>
          <cell r="BA97">
            <v>0</v>
          </cell>
          <cell r="BB97">
            <v>0</v>
          </cell>
          <cell r="BC97">
            <v>13.14</v>
          </cell>
          <cell r="BD97">
            <v>3.3</v>
          </cell>
          <cell r="BE97">
            <v>0</v>
          </cell>
          <cell r="BF97">
            <v>9.86</v>
          </cell>
        </row>
        <row r="98">
          <cell r="D98">
            <v>0</v>
          </cell>
          <cell r="E98">
            <v>30</v>
          </cell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30</v>
          </cell>
          <cell r="S98">
            <v>-30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18305.522</v>
          </cell>
          <cell r="E99">
            <v>87.40281</v>
          </cell>
          <cell r="F99">
            <v>601.76582</v>
          </cell>
          <cell r="H99">
            <v>15027.87085</v>
          </cell>
          <cell r="I99">
            <v>188.998</v>
          </cell>
          <cell r="J99">
            <v>311.48751</v>
          </cell>
          <cell r="K99">
            <v>311.10951</v>
          </cell>
          <cell r="L99">
            <v>311.81654</v>
          </cell>
          <cell r="M99">
            <v>311.93851</v>
          </cell>
          <cell r="N99">
            <v>311.14272</v>
          </cell>
          <cell r="O99">
            <v>311.10823</v>
          </cell>
          <cell r="P99">
            <v>304.85553999999996</v>
          </cell>
          <cell r="Q99">
            <v>-188.87177</v>
          </cell>
          <cell r="R99">
            <v>317.65722999999997</v>
          </cell>
          <cell r="S99">
            <v>272.04612</v>
          </cell>
          <cell r="U99">
            <v>1281.27019</v>
          </cell>
          <cell r="V99">
            <v>1367.6778</v>
          </cell>
          <cell r="W99">
            <v>1421.99698</v>
          </cell>
          <cell r="X99">
            <v>2077.2213500000003</v>
          </cell>
          <cell r="Y99">
            <v>1507.0360500000002</v>
          </cell>
          <cell r="Z99">
            <v>1507.9111</v>
          </cell>
          <cell r="AA99">
            <v>1920.8029099999999</v>
          </cell>
          <cell r="AB99">
            <v>1500.8068799999999</v>
          </cell>
          <cell r="AC99">
            <v>1361.2556000000002</v>
          </cell>
          <cell r="AD99">
            <v>1589.80106</v>
          </cell>
          <cell r="AE99">
            <v>1210.55679</v>
          </cell>
          <cell r="AF99">
            <v>1044.82228</v>
          </cell>
          <cell r="AH99">
            <v>986.38312</v>
          </cell>
          <cell r="AI99">
            <v>1497.92814</v>
          </cell>
          <cell r="AJ99">
            <v>1421.99698</v>
          </cell>
          <cell r="AK99">
            <v>2075.47354</v>
          </cell>
          <cell r="AL99">
            <v>1508.78386</v>
          </cell>
          <cell r="AM99">
            <v>1507.9111</v>
          </cell>
          <cell r="AN99">
            <v>1920.8029099999999</v>
          </cell>
          <cell r="AO99">
            <v>1352.16999</v>
          </cell>
          <cell r="AP99">
            <v>1509.87249</v>
          </cell>
          <cell r="AQ99">
            <v>1605.8009</v>
          </cell>
          <cell r="AR99">
            <v>1193.3917099999999</v>
          </cell>
          <cell r="AS99">
            <v>1210.64425</v>
          </cell>
          <cell r="AU99">
            <v>826.81915</v>
          </cell>
          <cell r="AV99">
            <v>1657.4921100000001</v>
          </cell>
          <cell r="AW99">
            <v>1421.99698</v>
          </cell>
          <cell r="AX99">
            <v>1605.53828</v>
          </cell>
          <cell r="AY99">
            <v>1654.9604</v>
          </cell>
          <cell r="AZ99">
            <v>1831.66982</v>
          </cell>
          <cell r="BA99">
            <v>1920.8029099999999</v>
          </cell>
          <cell r="BB99">
            <v>1352.16999</v>
          </cell>
          <cell r="BC99">
            <v>1509.87249</v>
          </cell>
          <cell r="BD99">
            <v>1605.8009</v>
          </cell>
          <cell r="BE99">
            <v>1193.3917099999999</v>
          </cell>
          <cell r="BF99">
            <v>1210.64425</v>
          </cell>
        </row>
        <row r="100">
          <cell r="D100">
            <v>0</v>
          </cell>
          <cell r="E100">
            <v>2000</v>
          </cell>
          <cell r="F100">
            <v>326.20167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2000</v>
          </cell>
          <cell r="S100">
            <v>-326.20167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807.09612</v>
          </cell>
          <cell r="AF100">
            <v>866.7022099999999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807.09612</v>
          </cell>
          <cell r="AS100">
            <v>866.7022099999999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658.4592299999999</v>
          </cell>
          <cell r="BF100">
            <v>1015.3391</v>
          </cell>
        </row>
        <row r="101">
          <cell r="D101">
            <v>238530.703</v>
          </cell>
          <cell r="E101">
            <v>29632.58099</v>
          </cell>
          <cell r="F101">
            <v>1193.87446</v>
          </cell>
          <cell r="H101">
            <v>172112.524</v>
          </cell>
          <cell r="I101">
            <v>18953.704</v>
          </cell>
          <cell r="J101">
            <v>18237.964</v>
          </cell>
          <cell r="K101">
            <v>4720.364</v>
          </cell>
          <cell r="L101">
            <v>5349.213</v>
          </cell>
          <cell r="M101">
            <v>1495.331</v>
          </cell>
          <cell r="N101">
            <v>3735.84</v>
          </cell>
          <cell r="O101">
            <v>3402.726</v>
          </cell>
          <cell r="P101">
            <v>5200.535</v>
          </cell>
          <cell r="Q101">
            <v>32900.01219</v>
          </cell>
          <cell r="R101">
            <v>2050.284</v>
          </cell>
          <cell r="S101">
            <v>-1196.354</v>
          </cell>
          <cell r="U101">
            <v>37718.099</v>
          </cell>
          <cell r="V101">
            <v>37375.5</v>
          </cell>
          <cell r="W101">
            <v>41341.43158</v>
          </cell>
          <cell r="X101">
            <v>25515.87307</v>
          </cell>
          <cell r="Y101">
            <v>22568.365</v>
          </cell>
          <cell r="Z101">
            <v>14202.046</v>
          </cell>
          <cell r="AA101">
            <v>21054.54</v>
          </cell>
          <cell r="AB101">
            <v>14424.86735</v>
          </cell>
          <cell r="AC101">
            <v>13806.349</v>
          </cell>
          <cell r="AD101">
            <v>35633.597649999996</v>
          </cell>
          <cell r="AE101">
            <v>2343.227</v>
          </cell>
          <cell r="AF101">
            <v>978.2475400000001</v>
          </cell>
          <cell r="AH101">
            <v>37718.099</v>
          </cell>
          <cell r="AI101">
            <v>37375.5</v>
          </cell>
          <cell r="AJ101">
            <v>41341.43158</v>
          </cell>
          <cell r="AK101">
            <v>25515.87307</v>
          </cell>
          <cell r="AL101">
            <v>22218.526</v>
          </cell>
          <cell r="AM101">
            <v>14551.885</v>
          </cell>
          <cell r="AN101">
            <v>21054.518</v>
          </cell>
          <cell r="AO101">
            <v>14424.86735</v>
          </cell>
          <cell r="AP101">
            <v>13749.56</v>
          </cell>
          <cell r="AQ101">
            <v>33990.96565</v>
          </cell>
          <cell r="AR101">
            <v>4042.67</v>
          </cell>
          <cell r="AS101">
            <v>978.2475400000001</v>
          </cell>
          <cell r="AU101">
            <v>37718.099</v>
          </cell>
          <cell r="AV101">
            <v>37375.5</v>
          </cell>
          <cell r="AW101">
            <v>41341.43158</v>
          </cell>
          <cell r="AX101">
            <v>25515.87307</v>
          </cell>
          <cell r="AY101">
            <v>21861.776</v>
          </cell>
          <cell r="AZ101">
            <v>14908.635</v>
          </cell>
          <cell r="BA101">
            <v>21054.518</v>
          </cell>
          <cell r="BB101">
            <v>14424.86735</v>
          </cell>
          <cell r="BC101">
            <v>8743.719</v>
          </cell>
          <cell r="BD101">
            <v>38996.80665</v>
          </cell>
          <cell r="BE101">
            <v>4042.67</v>
          </cell>
          <cell r="BF101">
            <v>978.2475400000001</v>
          </cell>
        </row>
        <row r="102">
          <cell r="D102">
            <v>0</v>
          </cell>
          <cell r="E102">
            <v>117913.083</v>
          </cell>
          <cell r="F102">
            <v>31389.03054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95768.336</v>
          </cell>
          <cell r="S102">
            <v>-9244.283539999999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39805.485</v>
          </cell>
          <cell r="AF102">
            <v>46718.56746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39356.166</v>
          </cell>
          <cell r="AS102">
            <v>47167.88646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39356.166</v>
          </cell>
          <cell r="BF102">
            <v>47167.88646</v>
          </cell>
        </row>
        <row r="103">
          <cell r="D103">
            <v>3245.256</v>
          </cell>
          <cell r="E103">
            <v>1102.375</v>
          </cell>
          <cell r="F103">
            <v>4347.631</v>
          </cell>
          <cell r="H103">
            <v>3245.256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-3245.256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1195443.364</v>
          </cell>
          <cell r="E104">
            <v>1672.634</v>
          </cell>
          <cell r="F104">
            <v>104.906</v>
          </cell>
          <cell r="H104">
            <v>1185051.814</v>
          </cell>
          <cell r="I104">
            <v>0</v>
          </cell>
          <cell r="J104">
            <v>0</v>
          </cell>
          <cell r="K104">
            <v>0</v>
          </cell>
          <cell r="L104">
            <v>4077.851</v>
          </cell>
          <cell r="M104">
            <v>0</v>
          </cell>
          <cell r="N104">
            <v>0</v>
          </cell>
          <cell r="O104">
            <v>0</v>
          </cell>
          <cell r="P104">
            <v>7986.333</v>
          </cell>
          <cell r="Q104">
            <v>0</v>
          </cell>
          <cell r="R104">
            <v>-104.906</v>
          </cell>
          <cell r="S104">
            <v>0</v>
          </cell>
          <cell r="U104">
            <v>1185051.814</v>
          </cell>
          <cell r="V104">
            <v>0</v>
          </cell>
          <cell r="W104">
            <v>0</v>
          </cell>
          <cell r="X104">
            <v>0</v>
          </cell>
          <cell r="Y104">
            <v>4077.851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7881.427</v>
          </cell>
          <cell r="AE104">
            <v>0</v>
          </cell>
          <cell r="AF104">
            <v>0</v>
          </cell>
          <cell r="AH104">
            <v>0</v>
          </cell>
          <cell r="AI104">
            <v>27329.975</v>
          </cell>
          <cell r="AJ104">
            <v>1132721.839</v>
          </cell>
          <cell r="AK104">
            <v>0</v>
          </cell>
          <cell r="AL104">
            <v>0</v>
          </cell>
          <cell r="AM104">
            <v>4077.851</v>
          </cell>
          <cell r="AN104">
            <v>0</v>
          </cell>
          <cell r="AO104">
            <v>2936.46841</v>
          </cell>
          <cell r="AP104">
            <v>0</v>
          </cell>
          <cell r="AQ104">
            <v>72.068</v>
          </cell>
          <cell r="AR104">
            <v>9849.233</v>
          </cell>
          <cell r="AS104">
            <v>7881.427</v>
          </cell>
          <cell r="AU104">
            <v>0</v>
          </cell>
          <cell r="AV104">
            <v>27329.975</v>
          </cell>
          <cell r="AW104">
            <v>1132721.839</v>
          </cell>
          <cell r="AX104">
            <v>0</v>
          </cell>
          <cell r="AY104">
            <v>0</v>
          </cell>
          <cell r="AZ104">
            <v>4077.851</v>
          </cell>
          <cell r="BA104">
            <v>0</v>
          </cell>
          <cell r="BB104">
            <v>2936.46841</v>
          </cell>
          <cell r="BC104">
            <v>0</v>
          </cell>
          <cell r="BD104">
            <v>72.068</v>
          </cell>
          <cell r="BE104">
            <v>9849.233</v>
          </cell>
          <cell r="BF104">
            <v>7881.427</v>
          </cell>
        </row>
        <row r="108">
          <cell r="D108">
            <v>1085890.996</v>
          </cell>
          <cell r="E108">
            <v>28959.204</v>
          </cell>
          <cell r="F108">
            <v>12445.508</v>
          </cell>
          <cell r="H108">
            <v>807638.712</v>
          </cell>
          <cell r="I108">
            <v>76464.007</v>
          </cell>
          <cell r="J108">
            <v>124144.647</v>
          </cell>
          <cell r="K108">
            <v>0</v>
          </cell>
          <cell r="L108">
            <v>0</v>
          </cell>
          <cell r="M108">
            <v>52352.328</v>
          </cell>
          <cell r="N108">
            <v>3368.888</v>
          </cell>
          <cell r="O108">
            <v>0</v>
          </cell>
          <cell r="P108">
            <v>22691.4</v>
          </cell>
          <cell r="Q108">
            <v>16278.96</v>
          </cell>
          <cell r="R108">
            <v>0</v>
          </cell>
          <cell r="S108">
            <v>-534.25</v>
          </cell>
          <cell r="U108">
            <v>548573.711</v>
          </cell>
          <cell r="V108">
            <v>265125.884</v>
          </cell>
          <cell r="W108">
            <v>170146.872</v>
          </cell>
          <cell r="X108">
            <v>0</v>
          </cell>
          <cell r="Y108">
            <v>0</v>
          </cell>
          <cell r="Z108">
            <v>15864.81</v>
          </cell>
          <cell r="AA108">
            <v>58963.12</v>
          </cell>
          <cell r="AB108">
            <v>0</v>
          </cell>
          <cell r="AC108">
            <v>9200.445</v>
          </cell>
          <cell r="AD108">
            <v>9200.445</v>
          </cell>
          <cell r="AE108">
            <v>25429.405</v>
          </cell>
          <cell r="AF108">
            <v>-100</v>
          </cell>
          <cell r="AH108">
            <v>14108.445</v>
          </cell>
          <cell r="AI108">
            <v>105816.723</v>
          </cell>
          <cell r="AJ108">
            <v>105561.269</v>
          </cell>
          <cell r="AK108">
            <v>89384.016</v>
          </cell>
          <cell r="AL108">
            <v>96587.832</v>
          </cell>
          <cell r="AM108">
            <v>98753.666</v>
          </cell>
          <cell r="AN108">
            <v>93534.105</v>
          </cell>
          <cell r="AO108">
            <v>100836.78</v>
          </cell>
          <cell r="AP108">
            <v>97414.78</v>
          </cell>
          <cell r="AQ108">
            <v>98346.86</v>
          </cell>
          <cell r="AR108">
            <v>96482.7</v>
          </cell>
          <cell r="AS108">
            <v>105577.516</v>
          </cell>
          <cell r="AU108">
            <v>14108.445</v>
          </cell>
          <cell r="AV108">
            <v>105816.723</v>
          </cell>
          <cell r="AW108">
            <v>105561.269</v>
          </cell>
          <cell r="AX108">
            <v>89384.016</v>
          </cell>
          <cell r="AY108">
            <v>96587.832</v>
          </cell>
          <cell r="AZ108">
            <v>98753.666</v>
          </cell>
          <cell r="BA108">
            <v>93534.105</v>
          </cell>
          <cell r="BB108">
            <v>100836.78</v>
          </cell>
          <cell r="BC108">
            <v>97414.78</v>
          </cell>
          <cell r="BD108">
            <v>98346.86</v>
          </cell>
          <cell r="BE108">
            <v>96482.7</v>
          </cell>
          <cell r="BF108">
            <v>36106.041</v>
          </cell>
        </row>
        <row r="109">
          <cell r="D109">
            <v>0</v>
          </cell>
          <cell r="E109">
            <v>14000</v>
          </cell>
          <cell r="F109">
            <v>7000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7000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7000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7000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92221.718</v>
          </cell>
          <cell r="E111">
            <v>46037.2616</v>
          </cell>
          <cell r="F111">
            <v>2888.8006</v>
          </cell>
          <cell r="H111">
            <v>12448.304</v>
          </cell>
          <cell r="I111">
            <v>6968.414</v>
          </cell>
          <cell r="J111">
            <v>50350.653</v>
          </cell>
          <cell r="K111">
            <v>4298.782</v>
          </cell>
          <cell r="L111">
            <v>4786.546</v>
          </cell>
          <cell r="M111">
            <v>2107.566</v>
          </cell>
          <cell r="N111">
            <v>1985.661</v>
          </cell>
          <cell r="O111">
            <v>38550.03</v>
          </cell>
          <cell r="P111">
            <v>3263.906</v>
          </cell>
          <cell r="Q111">
            <v>5177.913</v>
          </cell>
          <cell r="R111">
            <v>1095.532</v>
          </cell>
          <cell r="S111">
            <v>4336.872</v>
          </cell>
          <cell r="U111">
            <v>11992.667</v>
          </cell>
          <cell r="V111">
            <v>2368.414</v>
          </cell>
          <cell r="W111">
            <v>54950.653</v>
          </cell>
          <cell r="X111">
            <v>4298.782</v>
          </cell>
          <cell r="Y111">
            <v>4786.546</v>
          </cell>
          <cell r="Z111">
            <v>2107.566</v>
          </cell>
          <cell r="AA111">
            <v>1985.661</v>
          </cell>
          <cell r="AB111">
            <v>14550.03</v>
          </cell>
          <cell r="AC111">
            <v>27665.804</v>
          </cell>
          <cell r="AD111">
            <v>5177.913</v>
          </cell>
          <cell r="AE111">
            <v>1095.532</v>
          </cell>
          <cell r="AF111">
            <v>4390.611</v>
          </cell>
          <cell r="AH111">
            <v>3174.138</v>
          </cell>
          <cell r="AI111">
            <v>11006.32</v>
          </cell>
          <cell r="AJ111">
            <v>4233.615</v>
          </cell>
          <cell r="AK111">
            <v>6645.815</v>
          </cell>
          <cell r="AL111">
            <v>17677.037</v>
          </cell>
          <cell r="AM111">
            <v>12437.145</v>
          </cell>
          <cell r="AN111">
            <v>8036.118</v>
          </cell>
          <cell r="AO111">
            <v>27286.017</v>
          </cell>
          <cell r="AP111">
            <v>3490.753</v>
          </cell>
          <cell r="AQ111">
            <v>10501.968</v>
          </cell>
          <cell r="AR111">
            <v>2557.091</v>
          </cell>
          <cell r="AS111">
            <v>26143.386</v>
          </cell>
          <cell r="AU111">
            <v>2718.501</v>
          </cell>
          <cell r="AV111">
            <v>11311.782</v>
          </cell>
          <cell r="AW111">
            <v>4383.79</v>
          </cell>
          <cell r="AX111">
            <v>6645.815</v>
          </cell>
          <cell r="AY111">
            <v>17677.037</v>
          </cell>
          <cell r="AZ111">
            <v>12437.145</v>
          </cell>
          <cell r="BA111">
            <v>7717.894</v>
          </cell>
          <cell r="BB111">
            <v>25707.1</v>
          </cell>
          <cell r="BC111">
            <v>5387.894</v>
          </cell>
          <cell r="BD111">
            <v>10501.968</v>
          </cell>
          <cell r="BE111">
            <v>2042.915</v>
          </cell>
          <cell r="BF111">
            <v>26294.591</v>
          </cell>
        </row>
        <row r="112">
          <cell r="D112">
            <v>0</v>
          </cell>
          <cell r="E112">
            <v>24284.937</v>
          </cell>
          <cell r="F112">
            <v>784.937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9620.136</v>
          </cell>
          <cell r="N112">
            <v>0</v>
          </cell>
          <cell r="O112">
            <v>-35</v>
          </cell>
          <cell r="P112">
            <v>-35</v>
          </cell>
          <cell r="Q112">
            <v>0</v>
          </cell>
          <cell r="R112">
            <v>0</v>
          </cell>
          <cell r="S112">
            <v>10000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9620.136</v>
          </cell>
          <cell r="AA112">
            <v>0</v>
          </cell>
          <cell r="AB112">
            <v>-35</v>
          </cell>
          <cell r="AC112">
            <v>-35</v>
          </cell>
          <cell r="AD112">
            <v>0</v>
          </cell>
          <cell r="AE112">
            <v>0</v>
          </cell>
          <cell r="AF112">
            <v>10000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6995.725</v>
          </cell>
          <cell r="AO112">
            <v>1721.116</v>
          </cell>
          <cell r="AP112">
            <v>0</v>
          </cell>
          <cell r="AQ112">
            <v>0</v>
          </cell>
          <cell r="AR112">
            <v>0</v>
          </cell>
          <cell r="AS112">
            <v>353.022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6995.725</v>
          </cell>
          <cell r="BB112">
            <v>1721.116</v>
          </cell>
          <cell r="BC112">
            <v>0</v>
          </cell>
          <cell r="BD112">
            <v>0</v>
          </cell>
          <cell r="BE112">
            <v>0</v>
          </cell>
          <cell r="BF112">
            <v>353.022</v>
          </cell>
        </row>
        <row r="114">
          <cell r="D114">
            <v>0</v>
          </cell>
          <cell r="E114">
            <v>42476.602490000005</v>
          </cell>
          <cell r="F114">
            <v>42476.602490000005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136326.367</v>
          </cell>
          <cell r="E115">
            <v>49998.432</v>
          </cell>
          <cell r="F115">
            <v>23388.237</v>
          </cell>
          <cell r="H115">
            <v>9149.5</v>
          </cell>
          <cell r="I115">
            <v>5537</v>
          </cell>
          <cell r="J115">
            <v>0</v>
          </cell>
          <cell r="K115">
            <v>0</v>
          </cell>
          <cell r="L115">
            <v>0</v>
          </cell>
          <cell r="M115">
            <v>38420.712</v>
          </cell>
          <cell r="N115">
            <v>2800</v>
          </cell>
          <cell r="O115">
            <v>65842.674</v>
          </cell>
          <cell r="P115">
            <v>18814.914</v>
          </cell>
          <cell r="Q115">
            <v>-2175.039</v>
          </cell>
          <cell r="R115">
            <v>20247.547</v>
          </cell>
          <cell r="S115">
            <v>2892.17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5117.632</v>
          </cell>
          <cell r="AA115">
            <v>0</v>
          </cell>
          <cell r="AB115">
            <v>68669.785</v>
          </cell>
          <cell r="AC115">
            <v>22292.425</v>
          </cell>
          <cell r="AD115">
            <v>18526.2</v>
          </cell>
          <cell r="AE115">
            <v>19800.679</v>
          </cell>
          <cell r="AF115">
            <v>27122.757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31948.035</v>
          </cell>
          <cell r="AP115">
            <v>3503.23</v>
          </cell>
          <cell r="AQ115">
            <v>498.2</v>
          </cell>
          <cell r="AR115">
            <v>12065.125</v>
          </cell>
          <cell r="AS115">
            <v>75938.488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31948.035</v>
          </cell>
          <cell r="BC115">
            <v>3503.23</v>
          </cell>
          <cell r="BD115">
            <v>498.2</v>
          </cell>
          <cell r="BE115">
            <v>7924.625</v>
          </cell>
          <cell r="BF115">
            <v>23267.86</v>
          </cell>
        </row>
        <row r="116">
          <cell r="D116">
            <v>0</v>
          </cell>
          <cell r="E116">
            <v>10000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10000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10000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10000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317400</v>
          </cell>
          <cell r="E120">
            <v>0</v>
          </cell>
          <cell r="F120">
            <v>7653.551</v>
          </cell>
          <cell r="H120">
            <v>42167.094</v>
          </cell>
          <cell r="I120">
            <v>246533.191</v>
          </cell>
          <cell r="J120">
            <v>-8953.836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30000</v>
          </cell>
          <cell r="S120">
            <v>-1.622</v>
          </cell>
          <cell r="U120">
            <v>2482.487</v>
          </cell>
          <cell r="V120">
            <v>264463.072</v>
          </cell>
          <cell r="W120">
            <v>12800.89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30000</v>
          </cell>
          <cell r="AF120">
            <v>-1.622</v>
          </cell>
          <cell r="AH120">
            <v>0</v>
          </cell>
          <cell r="AI120">
            <v>1360.158</v>
          </cell>
          <cell r="AJ120">
            <v>10414.589</v>
          </cell>
          <cell r="AK120">
            <v>29321.645</v>
          </cell>
          <cell r="AL120">
            <v>28056.567</v>
          </cell>
          <cell r="AM120">
            <v>29546.293</v>
          </cell>
          <cell r="AN120">
            <v>27565.079</v>
          </cell>
          <cell r="AO120">
            <v>32261.857</v>
          </cell>
          <cell r="AP120">
            <v>529.909</v>
          </cell>
          <cell r="AQ120">
            <v>0</v>
          </cell>
          <cell r="AR120">
            <v>32840.18</v>
          </cell>
          <cell r="AS120">
            <v>85431.572</v>
          </cell>
          <cell r="AU120">
            <v>0</v>
          </cell>
          <cell r="AV120">
            <v>1360.158</v>
          </cell>
          <cell r="AW120">
            <v>10414.589</v>
          </cell>
          <cell r="AX120">
            <v>29321.645</v>
          </cell>
          <cell r="AY120">
            <v>28056.567</v>
          </cell>
          <cell r="AZ120">
            <v>29546.293</v>
          </cell>
          <cell r="BA120">
            <v>27565.079</v>
          </cell>
          <cell r="BB120">
            <v>32261.857</v>
          </cell>
          <cell r="BC120">
            <v>529.909</v>
          </cell>
          <cell r="BD120">
            <v>0</v>
          </cell>
          <cell r="BE120">
            <v>32840.18</v>
          </cell>
          <cell r="BF120">
            <v>52456.492</v>
          </cell>
        </row>
        <row r="122">
          <cell r="D122">
            <v>0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5">
          <cell r="D125">
            <v>566000</v>
          </cell>
          <cell r="E125">
            <v>0</v>
          </cell>
          <cell r="F125">
            <v>339338.789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226661.211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226661.211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226661.211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226661.211</v>
          </cell>
          <cell r="BE125">
            <v>0</v>
          </cell>
          <cell r="BF125">
            <v>0</v>
          </cell>
        </row>
        <row r="126">
          <cell r="D126">
            <v>642000</v>
          </cell>
          <cell r="E126">
            <v>0</v>
          </cell>
          <cell r="F126">
            <v>0</v>
          </cell>
          <cell r="H126">
            <v>156515</v>
          </cell>
          <cell r="I126">
            <v>108442.974</v>
          </cell>
          <cell r="J126">
            <v>81340.446</v>
          </cell>
          <cell r="K126">
            <v>5682.896</v>
          </cell>
          <cell r="L126">
            <v>87945</v>
          </cell>
          <cell r="M126">
            <v>53084.615</v>
          </cell>
          <cell r="N126">
            <v>25000</v>
          </cell>
          <cell r="O126">
            <v>-3790.9082999999996</v>
          </cell>
          <cell r="P126">
            <v>20366.238719999998</v>
          </cell>
          <cell r="Q126">
            <v>31785.057760000003</v>
          </cell>
          <cell r="R126">
            <v>67035.439</v>
          </cell>
          <cell r="S126">
            <v>8495.918300000001</v>
          </cell>
          <cell r="U126">
            <v>156515</v>
          </cell>
          <cell r="V126">
            <v>97659.174</v>
          </cell>
          <cell r="W126">
            <v>89473.844</v>
          </cell>
          <cell r="X126">
            <v>5682.896</v>
          </cell>
          <cell r="Y126">
            <v>87945</v>
          </cell>
          <cell r="Z126">
            <v>40074.882</v>
          </cell>
          <cell r="AA126">
            <v>15660.135</v>
          </cell>
          <cell r="AB126">
            <v>21209.0917</v>
          </cell>
          <cell r="AC126">
            <v>15367.07172</v>
          </cell>
          <cell r="AD126">
            <v>11933.46376</v>
          </cell>
          <cell r="AE126">
            <v>89636.2</v>
          </cell>
          <cell r="AF126">
            <v>10745.918300000001</v>
          </cell>
          <cell r="AH126">
            <v>0</v>
          </cell>
          <cell r="AI126">
            <v>10015</v>
          </cell>
          <cell r="AJ126">
            <v>48813.018</v>
          </cell>
          <cell r="AK126">
            <v>34547.896</v>
          </cell>
          <cell r="AL126">
            <v>62525</v>
          </cell>
          <cell r="AM126">
            <v>54596.882</v>
          </cell>
          <cell r="AN126">
            <v>57905.008</v>
          </cell>
          <cell r="AO126">
            <v>40679</v>
          </cell>
          <cell r="AP126">
            <v>69366.51772</v>
          </cell>
          <cell r="AQ126">
            <v>47212.46376</v>
          </cell>
          <cell r="AR126">
            <v>59877.767</v>
          </cell>
          <cell r="AS126">
            <v>135822.191</v>
          </cell>
          <cell r="AU126">
            <v>0</v>
          </cell>
          <cell r="AV126">
            <v>10015</v>
          </cell>
          <cell r="AW126">
            <v>48813.018</v>
          </cell>
          <cell r="AX126">
            <v>34547.896</v>
          </cell>
          <cell r="AY126">
            <v>62525</v>
          </cell>
          <cell r="AZ126">
            <v>54596.882</v>
          </cell>
          <cell r="BA126">
            <v>57905.008</v>
          </cell>
          <cell r="BB126">
            <v>40679</v>
          </cell>
          <cell r="BC126">
            <v>56645.54772</v>
          </cell>
          <cell r="BD126">
            <v>59933.43376</v>
          </cell>
          <cell r="BE126">
            <v>40601</v>
          </cell>
          <cell r="BF126">
            <v>150558.174</v>
          </cell>
        </row>
        <row r="127">
          <cell r="D127">
            <v>40000</v>
          </cell>
          <cell r="E127">
            <v>38251.098</v>
          </cell>
          <cell r="F127">
            <v>9999.949550000001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68251.09845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68251.09845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68251.09845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68251.09845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388000</v>
          </cell>
          <cell r="E128">
            <v>9999.949550000001</v>
          </cell>
          <cell r="F128">
            <v>295073.471</v>
          </cell>
          <cell r="H128">
            <v>0</v>
          </cell>
          <cell r="I128">
            <v>0</v>
          </cell>
          <cell r="J128">
            <v>0</v>
          </cell>
          <cell r="K128">
            <v>4966.1415099999995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97960.33704000001</v>
          </cell>
          <cell r="U128">
            <v>0</v>
          </cell>
          <cell r="V128">
            <v>0</v>
          </cell>
          <cell r="W128">
            <v>0</v>
          </cell>
          <cell r="X128">
            <v>4966.1415099999995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97960.33704000001</v>
          </cell>
          <cell r="AH128">
            <v>0</v>
          </cell>
          <cell r="AI128">
            <v>0</v>
          </cell>
          <cell r="AJ128">
            <v>0</v>
          </cell>
          <cell r="AK128">
            <v>4966.1415099999995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8545.4</v>
          </cell>
          <cell r="AU128">
            <v>0</v>
          </cell>
          <cell r="AV128">
            <v>0</v>
          </cell>
          <cell r="AW128">
            <v>0</v>
          </cell>
          <cell r="AX128">
            <v>4966.1415099999995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8545.4</v>
          </cell>
        </row>
        <row r="131">
          <cell r="D131">
            <v>6500000</v>
          </cell>
          <cell r="E131">
            <v>20187.785</v>
          </cell>
          <cell r="F131">
            <v>32018.06</v>
          </cell>
          <cell r="H131">
            <v>3357225.839</v>
          </cell>
          <cell r="I131">
            <v>1198443.326</v>
          </cell>
          <cell r="J131">
            <v>1320924.156</v>
          </cell>
          <cell r="K131">
            <v>456489.013</v>
          </cell>
          <cell r="L131">
            <v>22562.57757</v>
          </cell>
          <cell r="M131">
            <v>21384.393</v>
          </cell>
          <cell r="N131">
            <v>34430.814</v>
          </cell>
          <cell r="O131">
            <v>75517.13117000001</v>
          </cell>
          <cell r="P131">
            <v>-7852.318</v>
          </cell>
          <cell r="Q131">
            <v>26643.978</v>
          </cell>
          <cell r="R131">
            <v>-10643.405</v>
          </cell>
          <cell r="S131">
            <v>-17282.01528</v>
          </cell>
          <cell r="U131">
            <v>2782880.097</v>
          </cell>
          <cell r="V131">
            <v>1297674.659</v>
          </cell>
          <cell r="W131">
            <v>162274.174</v>
          </cell>
          <cell r="X131">
            <v>1910661.3295699998</v>
          </cell>
          <cell r="Y131">
            <v>48072.33</v>
          </cell>
          <cell r="Z131">
            <v>159323.806</v>
          </cell>
          <cell r="AA131">
            <v>43318.422</v>
          </cell>
          <cell r="AB131">
            <v>77544.11817</v>
          </cell>
          <cell r="AC131">
            <v>-10272.233</v>
          </cell>
          <cell r="AD131">
            <v>12691.069</v>
          </cell>
          <cell r="AE131">
            <v>7587.29</v>
          </cell>
          <cell r="AF131">
            <v>-13911.572279999998</v>
          </cell>
          <cell r="AH131">
            <v>0</v>
          </cell>
          <cell r="AI131">
            <v>297946.671</v>
          </cell>
          <cell r="AJ131">
            <v>547408.951</v>
          </cell>
          <cell r="AK131">
            <v>461029.692</v>
          </cell>
          <cell r="AL131">
            <v>878441.653</v>
          </cell>
          <cell r="AM131">
            <v>835525.31681</v>
          </cell>
          <cell r="AN131">
            <v>753060.7032699999</v>
          </cell>
          <cell r="AO131">
            <v>621228.41</v>
          </cell>
          <cell r="AP131">
            <v>627881.86097</v>
          </cell>
          <cell r="AQ131">
            <v>417828.005</v>
          </cell>
          <cell r="AR131">
            <v>396754.902</v>
          </cell>
          <cell r="AS131">
            <v>620186.93721</v>
          </cell>
          <cell r="AU131">
            <v>0</v>
          </cell>
          <cell r="AV131">
            <v>297946.671</v>
          </cell>
          <cell r="AW131">
            <v>547408.951</v>
          </cell>
          <cell r="AX131">
            <v>461029.692</v>
          </cell>
          <cell r="AY131">
            <v>863332.953</v>
          </cell>
          <cell r="AZ131">
            <v>850634.01681</v>
          </cell>
          <cell r="BA131">
            <v>753060.7032699999</v>
          </cell>
          <cell r="BB131">
            <v>621228.41</v>
          </cell>
          <cell r="BC131">
            <v>622381.86097</v>
          </cell>
          <cell r="BD131">
            <v>423328.005</v>
          </cell>
          <cell r="BE131">
            <v>392439.862</v>
          </cell>
          <cell r="BF131">
            <v>399499.76621</v>
          </cell>
        </row>
        <row r="132">
          <cell r="D132">
            <v>0</v>
          </cell>
          <cell r="E132">
            <v>1408812.215</v>
          </cell>
          <cell r="F132">
            <v>395708.06</v>
          </cell>
          <cell r="H132">
            <v>0</v>
          </cell>
          <cell r="I132">
            <v>0</v>
          </cell>
          <cell r="J132">
            <v>0</v>
          </cell>
          <cell r="K132">
            <v>309633.126</v>
          </cell>
          <cell r="L132">
            <v>26958.815</v>
          </cell>
          <cell r="M132">
            <v>98066.305</v>
          </cell>
          <cell r="N132">
            <v>6044.134</v>
          </cell>
          <cell r="O132">
            <v>630759.408</v>
          </cell>
          <cell r="P132">
            <v>178022.997</v>
          </cell>
          <cell r="Q132">
            <v>-264057.318</v>
          </cell>
          <cell r="R132">
            <v>17558.485</v>
          </cell>
          <cell r="S132">
            <v>293.713</v>
          </cell>
          <cell r="U132">
            <v>0</v>
          </cell>
          <cell r="V132">
            <v>0</v>
          </cell>
          <cell r="W132">
            <v>0</v>
          </cell>
          <cell r="X132">
            <v>281569.126</v>
          </cell>
          <cell r="Y132">
            <v>36146.815</v>
          </cell>
          <cell r="Z132">
            <v>27293.971</v>
          </cell>
          <cell r="AA132">
            <v>93681.036</v>
          </cell>
          <cell r="AB132">
            <v>184840.96365000002</v>
          </cell>
          <cell r="AC132">
            <v>118374.85135</v>
          </cell>
          <cell r="AD132">
            <v>212572.564</v>
          </cell>
          <cell r="AE132">
            <v>44106.625</v>
          </cell>
          <cell r="AF132">
            <v>4693.713</v>
          </cell>
          <cell r="AH132">
            <v>0</v>
          </cell>
          <cell r="AI132">
            <v>0</v>
          </cell>
          <cell r="AJ132">
            <v>0</v>
          </cell>
          <cell r="AK132">
            <v>7455.926</v>
          </cell>
          <cell r="AL132">
            <v>56082.275</v>
          </cell>
          <cell r="AM132">
            <v>70853.383</v>
          </cell>
          <cell r="AN132">
            <v>67139.338</v>
          </cell>
          <cell r="AO132">
            <v>140791.45865000002</v>
          </cell>
          <cell r="AP132">
            <v>113553.73735</v>
          </cell>
          <cell r="AQ132">
            <v>59615.578</v>
          </cell>
          <cell r="AR132">
            <v>202859.891</v>
          </cell>
          <cell r="AS132">
            <v>284674.098</v>
          </cell>
          <cell r="AU132">
            <v>0</v>
          </cell>
          <cell r="AV132">
            <v>0</v>
          </cell>
          <cell r="AW132">
            <v>0</v>
          </cell>
          <cell r="AX132">
            <v>7455.926</v>
          </cell>
          <cell r="AY132">
            <v>54671.275</v>
          </cell>
          <cell r="AZ132">
            <v>72264.383</v>
          </cell>
          <cell r="BA132">
            <v>67139.338</v>
          </cell>
          <cell r="BB132">
            <v>140791.45865000002</v>
          </cell>
          <cell r="BC132">
            <v>113553.73735</v>
          </cell>
          <cell r="BD132">
            <v>59615.578</v>
          </cell>
          <cell r="BE132">
            <v>202859.891</v>
          </cell>
          <cell r="BF132">
            <v>280831.298</v>
          </cell>
        </row>
        <row r="133">
          <cell r="D133">
            <v>3200000</v>
          </cell>
          <cell r="E133">
            <v>24904.642</v>
          </cell>
          <cell r="F133">
            <v>7381.663</v>
          </cell>
          <cell r="H133">
            <v>1942137.758</v>
          </cell>
          <cell r="I133">
            <v>898042.684</v>
          </cell>
          <cell r="J133">
            <v>58353.208</v>
          </cell>
          <cell r="K133">
            <v>-62176.498</v>
          </cell>
          <cell r="L133">
            <v>-1598.29047</v>
          </cell>
          <cell r="M133">
            <v>97590.611</v>
          </cell>
          <cell r="N133">
            <v>76823.6</v>
          </cell>
          <cell r="O133">
            <v>1428.124</v>
          </cell>
          <cell r="P133">
            <v>73138.185</v>
          </cell>
          <cell r="Q133">
            <v>113853.101</v>
          </cell>
          <cell r="R133">
            <v>17206.885</v>
          </cell>
          <cell r="S133">
            <v>-12955.804259999999</v>
          </cell>
          <cell r="U133">
            <v>737556.108</v>
          </cell>
          <cell r="V133">
            <v>1771567.201</v>
          </cell>
          <cell r="W133">
            <v>44566.625</v>
          </cell>
          <cell r="X133">
            <v>267168.91353</v>
          </cell>
          <cell r="Y133">
            <v>13900.014</v>
          </cell>
          <cell r="Z133">
            <v>68701.562</v>
          </cell>
          <cell r="AA133">
            <v>41555.352</v>
          </cell>
          <cell r="AB133">
            <v>62146.481</v>
          </cell>
          <cell r="AC133">
            <v>47801.73265</v>
          </cell>
          <cell r="AD133">
            <v>38371.39935</v>
          </cell>
          <cell r="AE133">
            <v>21835.879</v>
          </cell>
          <cell r="AF133">
            <v>86672.29574</v>
          </cell>
          <cell r="AH133">
            <v>0</v>
          </cell>
          <cell r="AI133">
            <v>221364.11</v>
          </cell>
          <cell r="AJ133">
            <v>279556.4645</v>
          </cell>
          <cell r="AK133">
            <v>281945.86</v>
          </cell>
          <cell r="AL133">
            <v>296167.0435</v>
          </cell>
          <cell r="AM133">
            <v>254929.315</v>
          </cell>
          <cell r="AN133">
            <v>270552.99975</v>
          </cell>
          <cell r="AO133">
            <v>281619.8815</v>
          </cell>
          <cell r="AP133">
            <v>294768.04889</v>
          </cell>
          <cell r="AQ133">
            <v>300738.58035</v>
          </cell>
          <cell r="AR133">
            <v>330474.54242</v>
          </cell>
          <cell r="AS133">
            <v>388405.71736</v>
          </cell>
          <cell r="AU133">
            <v>0</v>
          </cell>
          <cell r="AV133">
            <v>221364.11</v>
          </cell>
          <cell r="AW133">
            <v>279556.4645</v>
          </cell>
          <cell r="AX133">
            <v>281945.86</v>
          </cell>
          <cell r="AY133">
            <v>294158.4435</v>
          </cell>
          <cell r="AZ133">
            <v>256937.915</v>
          </cell>
          <cell r="BA133">
            <v>270552.99975</v>
          </cell>
          <cell r="BB133">
            <v>281619.8815</v>
          </cell>
          <cell r="BC133">
            <v>294768.04889</v>
          </cell>
          <cell r="BD133">
            <v>300738.58035</v>
          </cell>
          <cell r="BE133">
            <v>330474.54242</v>
          </cell>
          <cell r="BF133">
            <v>286188.05936</v>
          </cell>
        </row>
        <row r="134">
          <cell r="D134">
            <v>1500000</v>
          </cell>
          <cell r="E134">
            <v>25659.587</v>
          </cell>
          <cell r="F134">
            <v>5433.17</v>
          </cell>
          <cell r="H134">
            <v>428678.394</v>
          </cell>
          <cell r="I134">
            <v>484456.652</v>
          </cell>
          <cell r="J134">
            <v>-9107.4</v>
          </cell>
          <cell r="K134">
            <v>-13299.242</v>
          </cell>
          <cell r="L134">
            <v>287344.431</v>
          </cell>
          <cell r="M134">
            <v>3822.213</v>
          </cell>
          <cell r="N134">
            <v>109608.516</v>
          </cell>
          <cell r="O134">
            <v>18160.159</v>
          </cell>
          <cell r="P134">
            <v>66253.927</v>
          </cell>
          <cell r="Q134">
            <v>119188.718</v>
          </cell>
          <cell r="R134">
            <v>24005.158</v>
          </cell>
          <cell r="S134">
            <v>-319.51442</v>
          </cell>
          <cell r="U134">
            <v>343306.394</v>
          </cell>
          <cell r="V134">
            <v>307389.002</v>
          </cell>
          <cell r="W134">
            <v>84305.337</v>
          </cell>
          <cell r="X134">
            <v>152445.978</v>
          </cell>
          <cell r="Y134">
            <v>25100.874</v>
          </cell>
          <cell r="Z134">
            <v>242069.444</v>
          </cell>
          <cell r="AA134">
            <v>23276.016</v>
          </cell>
          <cell r="AB134">
            <v>103462.112</v>
          </cell>
          <cell r="AC134">
            <v>10541.916</v>
          </cell>
          <cell r="AD134">
            <v>42539.929</v>
          </cell>
          <cell r="AE134">
            <v>11351.538</v>
          </cell>
          <cell r="AF134">
            <v>173003.47158</v>
          </cell>
          <cell r="AH134">
            <v>0</v>
          </cell>
          <cell r="AI134">
            <v>18185.996</v>
          </cell>
          <cell r="AJ134">
            <v>68463.17</v>
          </cell>
          <cell r="AK134">
            <v>77243.333</v>
          </cell>
          <cell r="AL134">
            <v>81993.79042</v>
          </cell>
          <cell r="AM134">
            <v>105918.99414</v>
          </cell>
          <cell r="AN134">
            <v>155724.07715</v>
          </cell>
          <cell r="AO134">
            <v>172530.35622</v>
          </cell>
          <cell r="AP134">
            <v>172362.717</v>
          </cell>
          <cell r="AQ134">
            <v>207710.26061000003</v>
          </cell>
          <cell r="AR134">
            <v>137862.198</v>
          </cell>
          <cell r="AS134">
            <v>309508.39372000005</v>
          </cell>
          <cell r="AU134">
            <v>0</v>
          </cell>
          <cell r="AV134">
            <v>18185.996</v>
          </cell>
          <cell r="AW134">
            <v>68463.17</v>
          </cell>
          <cell r="AX134">
            <v>77243.333</v>
          </cell>
          <cell r="AY134">
            <v>81993.79042</v>
          </cell>
          <cell r="AZ134">
            <v>105918.99414</v>
          </cell>
          <cell r="BA134">
            <v>155724.07715</v>
          </cell>
          <cell r="BB134">
            <v>172530.35622</v>
          </cell>
          <cell r="BC134">
            <v>172362.717</v>
          </cell>
          <cell r="BD134">
            <v>207710.26061000003</v>
          </cell>
          <cell r="BE134">
            <v>125822.105</v>
          </cell>
          <cell r="BF134">
            <v>149266.04885</v>
          </cell>
        </row>
        <row r="135">
          <cell r="D135">
            <v>5000000</v>
          </cell>
          <cell r="E135">
            <v>5102.258</v>
          </cell>
          <cell r="F135">
            <v>19434.364</v>
          </cell>
          <cell r="H135">
            <v>1927968.464</v>
          </cell>
          <cell r="I135">
            <v>180699.152</v>
          </cell>
          <cell r="J135">
            <v>273181.6</v>
          </cell>
          <cell r="K135">
            <v>1887724.394</v>
          </cell>
          <cell r="L135">
            <v>127054.02446</v>
          </cell>
          <cell r="M135">
            <v>254197.842</v>
          </cell>
          <cell r="N135">
            <v>7803.268</v>
          </cell>
          <cell r="O135">
            <v>4332.72</v>
          </cell>
          <cell r="P135">
            <v>10849.2</v>
          </cell>
          <cell r="Q135">
            <v>169743.328</v>
          </cell>
          <cell r="R135">
            <v>133431.269</v>
          </cell>
          <cell r="S135">
            <v>-7584.89123</v>
          </cell>
          <cell r="U135">
            <v>1892660.571</v>
          </cell>
          <cell r="V135">
            <v>38090.152</v>
          </cell>
          <cell r="W135">
            <v>5310</v>
          </cell>
          <cell r="X135">
            <v>678697.03746</v>
          </cell>
          <cell r="Y135">
            <v>1651702.934</v>
          </cell>
          <cell r="Z135">
            <v>384344.982</v>
          </cell>
          <cell r="AA135">
            <v>4414.47</v>
          </cell>
          <cell r="AB135">
            <v>5626.318</v>
          </cell>
          <cell r="AC135">
            <v>2115</v>
          </cell>
          <cell r="AD135">
            <v>66771.134</v>
          </cell>
          <cell r="AE135">
            <v>26612.49</v>
          </cell>
          <cell r="AF135">
            <v>213055.28177</v>
          </cell>
          <cell r="AH135">
            <v>0</v>
          </cell>
          <cell r="AI135">
            <v>434139.257</v>
          </cell>
          <cell r="AJ135">
            <v>446453.218</v>
          </cell>
          <cell r="AK135">
            <v>451911.6035</v>
          </cell>
          <cell r="AL135">
            <v>491226.9705</v>
          </cell>
          <cell r="AM135">
            <v>362182.716</v>
          </cell>
          <cell r="AN135">
            <v>378819.794</v>
          </cell>
          <cell r="AO135">
            <v>420335.50532</v>
          </cell>
          <cell r="AP135">
            <v>424650.70032</v>
          </cell>
          <cell r="AQ135">
            <v>422929.446</v>
          </cell>
          <cell r="AR135">
            <v>423796.03984</v>
          </cell>
          <cell r="AS135">
            <v>706207.39465</v>
          </cell>
          <cell r="AU135">
            <v>0</v>
          </cell>
          <cell r="AV135">
            <v>434139.257</v>
          </cell>
          <cell r="AW135">
            <v>446453.218</v>
          </cell>
          <cell r="AX135">
            <v>451911.6035</v>
          </cell>
          <cell r="AY135">
            <v>460872.8705</v>
          </cell>
          <cell r="AZ135">
            <v>389573.316</v>
          </cell>
          <cell r="BA135">
            <v>381783.294</v>
          </cell>
          <cell r="BB135">
            <v>420335.50532</v>
          </cell>
          <cell r="BC135">
            <v>424650.70032</v>
          </cell>
          <cell r="BD135">
            <v>422929.446</v>
          </cell>
          <cell r="BE135">
            <v>423796.03984</v>
          </cell>
          <cell r="BF135">
            <v>592229.80125</v>
          </cell>
        </row>
        <row r="136">
          <cell r="D136">
            <v>0</v>
          </cell>
          <cell r="E136">
            <v>236851.678</v>
          </cell>
          <cell r="F136">
            <v>2498.652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213307.1</v>
          </cell>
          <cell r="R136">
            <v>18538.915</v>
          </cell>
          <cell r="S136">
            <v>-167.099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3362.6</v>
          </cell>
          <cell r="AE136">
            <v>13742.915</v>
          </cell>
          <cell r="AF136">
            <v>214573.401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3176.913</v>
          </cell>
          <cell r="AS136">
            <v>207523.09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3176.913</v>
          </cell>
          <cell r="BF136">
            <v>18505.602</v>
          </cell>
        </row>
        <row r="137">
          <cell r="D137">
            <v>2000000</v>
          </cell>
          <cell r="E137">
            <v>97334.588</v>
          </cell>
          <cell r="F137">
            <v>11369.496</v>
          </cell>
          <cell r="H137">
            <v>347842.609</v>
          </cell>
          <cell r="I137">
            <v>241075.3</v>
          </cell>
          <cell r="J137">
            <v>0</v>
          </cell>
          <cell r="K137">
            <v>560807.488</v>
          </cell>
          <cell r="L137">
            <v>293266.99825999996</v>
          </cell>
          <cell r="M137">
            <v>174396.435</v>
          </cell>
          <cell r="N137">
            <v>-292</v>
          </cell>
          <cell r="O137">
            <v>3360.4</v>
          </cell>
          <cell r="P137">
            <v>157660.45</v>
          </cell>
          <cell r="Q137">
            <v>302748.397</v>
          </cell>
          <cell r="R137">
            <v>1529.381</v>
          </cell>
          <cell r="S137">
            <v>-4816.498570000001</v>
          </cell>
          <cell r="U137">
            <v>195051.909</v>
          </cell>
          <cell r="V137">
            <v>342011</v>
          </cell>
          <cell r="W137">
            <v>-1621.1</v>
          </cell>
          <cell r="X137">
            <v>410523.09526</v>
          </cell>
          <cell r="Y137">
            <v>202397.937</v>
          </cell>
          <cell r="Z137">
            <v>461136.518</v>
          </cell>
          <cell r="AA137">
            <v>6129.603</v>
          </cell>
          <cell r="AB137">
            <v>-693.503</v>
          </cell>
          <cell r="AC137">
            <v>34942.696</v>
          </cell>
          <cell r="AD137">
            <v>316583.737</v>
          </cell>
          <cell r="AE137">
            <v>23509.056</v>
          </cell>
          <cell r="AF137">
            <v>87608.01143000001</v>
          </cell>
          <cell r="AH137">
            <v>0</v>
          </cell>
          <cell r="AI137">
            <v>0</v>
          </cell>
          <cell r="AJ137">
            <v>62823.335</v>
          </cell>
          <cell r="AK137">
            <v>57967.568</v>
          </cell>
          <cell r="AL137">
            <v>54995.901</v>
          </cell>
          <cell r="AM137">
            <v>138719.156</v>
          </cell>
          <cell r="AN137">
            <v>224952.08008</v>
          </cell>
          <cell r="AO137">
            <v>221866.22768</v>
          </cell>
          <cell r="AP137">
            <v>221297.16333</v>
          </cell>
          <cell r="AQ137">
            <v>217125.307</v>
          </cell>
          <cell r="AR137">
            <v>380664.378</v>
          </cell>
          <cell r="AS137">
            <v>488229.7086</v>
          </cell>
          <cell r="AU137">
            <v>0</v>
          </cell>
          <cell r="AV137">
            <v>0</v>
          </cell>
          <cell r="AW137">
            <v>62823.335</v>
          </cell>
          <cell r="AX137">
            <v>54467.568</v>
          </cell>
          <cell r="AY137">
            <v>54129.801</v>
          </cell>
          <cell r="AZ137">
            <v>141742.856</v>
          </cell>
          <cell r="BA137">
            <v>224739.73008</v>
          </cell>
          <cell r="BB137">
            <v>223420.97768</v>
          </cell>
          <cell r="BC137">
            <v>221297.16333</v>
          </cell>
          <cell r="BD137">
            <v>217125.307</v>
          </cell>
          <cell r="BE137">
            <v>378264.378</v>
          </cell>
          <cell r="BF137">
            <v>386806.1776</v>
          </cell>
        </row>
        <row r="138">
          <cell r="D138">
            <v>10450000</v>
          </cell>
          <cell r="E138">
            <v>0</v>
          </cell>
          <cell r="F138">
            <v>14769.636</v>
          </cell>
          <cell r="H138">
            <v>3681542.721</v>
          </cell>
          <cell r="I138">
            <v>1734468.879</v>
          </cell>
          <cell r="J138">
            <v>1116042.547</v>
          </cell>
          <cell r="K138">
            <v>2297598.647</v>
          </cell>
          <cell r="L138">
            <v>-9331.98541</v>
          </cell>
          <cell r="M138">
            <v>419684.004</v>
          </cell>
          <cell r="N138">
            <v>212516.8033</v>
          </cell>
          <cell r="O138">
            <v>166986.423</v>
          </cell>
          <cell r="P138">
            <v>429662.685</v>
          </cell>
          <cell r="Q138">
            <v>333162.701</v>
          </cell>
          <cell r="R138">
            <v>38405.174</v>
          </cell>
          <cell r="S138">
            <v>4846.21559</v>
          </cell>
          <cell r="U138">
            <v>3207443.721</v>
          </cell>
          <cell r="V138">
            <v>706918.557</v>
          </cell>
          <cell r="W138">
            <v>35380.317</v>
          </cell>
          <cell r="X138">
            <v>4748577.104590001</v>
          </cell>
          <cell r="Y138">
            <v>65231.162</v>
          </cell>
          <cell r="Z138">
            <v>216881.79</v>
          </cell>
          <cell r="AA138">
            <v>334299.6893</v>
          </cell>
          <cell r="AB138">
            <v>216416.066</v>
          </cell>
          <cell r="AC138">
            <v>122161.979</v>
          </cell>
          <cell r="AD138">
            <v>145961.062</v>
          </cell>
          <cell r="AE138">
            <v>61044.671</v>
          </cell>
          <cell r="AF138">
            <v>565268.69559</v>
          </cell>
          <cell r="AH138">
            <v>45822.538</v>
          </cell>
          <cell r="AI138">
            <v>970894.609</v>
          </cell>
          <cell r="AJ138">
            <v>1061410.321</v>
          </cell>
          <cell r="AK138">
            <v>1127416.842</v>
          </cell>
          <cell r="AL138">
            <v>611436.6135</v>
          </cell>
          <cell r="AM138">
            <v>764697.3125</v>
          </cell>
          <cell r="AN138">
            <v>773016.44798</v>
          </cell>
          <cell r="AO138">
            <v>905095.431</v>
          </cell>
          <cell r="AP138">
            <v>928156.98719</v>
          </cell>
          <cell r="AQ138">
            <v>909202.2599500001</v>
          </cell>
          <cell r="AR138">
            <v>845989.5229</v>
          </cell>
          <cell r="AS138">
            <v>1438485.79669</v>
          </cell>
          <cell r="AU138">
            <v>45040.56</v>
          </cell>
          <cell r="AV138">
            <v>971676.587</v>
          </cell>
          <cell r="AW138">
            <v>1061410.321</v>
          </cell>
          <cell r="AX138">
            <v>1127416.842</v>
          </cell>
          <cell r="AY138">
            <v>610299.2135</v>
          </cell>
          <cell r="AZ138">
            <v>765834.7125</v>
          </cell>
          <cell r="BA138">
            <v>773016.44798</v>
          </cell>
          <cell r="BB138">
            <v>905095.431</v>
          </cell>
          <cell r="BC138">
            <v>928156.98719</v>
          </cell>
          <cell r="BD138">
            <v>909202.2599500001</v>
          </cell>
          <cell r="BE138">
            <v>845989.5229</v>
          </cell>
          <cell r="BF138">
            <v>974647.4080599999</v>
          </cell>
        </row>
        <row r="139">
          <cell r="D139">
            <v>0</v>
          </cell>
          <cell r="E139">
            <v>139046.79</v>
          </cell>
          <cell r="F139">
            <v>23498.487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61100.92</v>
          </cell>
          <cell r="R139">
            <v>37619.458</v>
          </cell>
          <cell r="S139">
            <v>12623.905630000001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17595.92</v>
          </cell>
          <cell r="AE139">
            <v>44994.458</v>
          </cell>
          <cell r="AF139">
            <v>48753.90563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13499.288</v>
          </cell>
          <cell r="AS139">
            <v>95828.00963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13499.288</v>
          </cell>
          <cell r="BF139">
            <v>75855.26663</v>
          </cell>
        </row>
        <row r="140">
          <cell r="D140">
            <v>4450000</v>
          </cell>
          <cell r="E140">
            <v>60953.21</v>
          </cell>
          <cell r="F140">
            <v>12987.803</v>
          </cell>
          <cell r="H140">
            <v>724195.7095</v>
          </cell>
          <cell r="I140">
            <v>921186.097</v>
          </cell>
          <cell r="J140">
            <v>533681.292</v>
          </cell>
          <cell r="K140">
            <v>1184709.17</v>
          </cell>
          <cell r="L140">
            <v>155843.01878</v>
          </cell>
          <cell r="M140">
            <v>221344.863</v>
          </cell>
          <cell r="N140">
            <v>156038.765</v>
          </cell>
          <cell r="O140">
            <v>40579.459</v>
          </cell>
          <cell r="P140">
            <v>239576.895</v>
          </cell>
          <cell r="Q140">
            <v>240525.507</v>
          </cell>
          <cell r="R140">
            <v>76704.957</v>
          </cell>
          <cell r="S140">
            <v>-580.653</v>
          </cell>
          <cell r="U140">
            <v>454682.771</v>
          </cell>
          <cell r="V140">
            <v>534924.3115</v>
          </cell>
          <cell r="W140">
            <v>150025.928</v>
          </cell>
          <cell r="X140">
            <v>2065165.94878</v>
          </cell>
          <cell r="Y140">
            <v>154683.731</v>
          </cell>
          <cell r="Z140">
            <v>196343.147</v>
          </cell>
          <cell r="AA140">
            <v>146717.354</v>
          </cell>
          <cell r="AB140">
            <v>47764.186</v>
          </cell>
          <cell r="AC140">
            <v>7071.209</v>
          </cell>
          <cell r="AD140">
            <v>139903.929</v>
          </cell>
          <cell r="AE140">
            <v>73217.335</v>
          </cell>
          <cell r="AF140">
            <v>523305.23</v>
          </cell>
          <cell r="AH140">
            <v>10184.022</v>
          </cell>
          <cell r="AI140">
            <v>101632.512</v>
          </cell>
          <cell r="AJ140">
            <v>173799.591</v>
          </cell>
          <cell r="AK140">
            <v>208554.956</v>
          </cell>
          <cell r="AL140">
            <v>412996.88856</v>
          </cell>
          <cell r="AM140">
            <v>481387.1642</v>
          </cell>
          <cell r="AN140">
            <v>529175.42926</v>
          </cell>
          <cell r="AO140">
            <v>472611.99954000005</v>
          </cell>
          <cell r="AP140">
            <v>437927.75814999995</v>
          </cell>
          <cell r="AQ140">
            <v>384145.8935</v>
          </cell>
          <cell r="AR140">
            <v>376844.534</v>
          </cell>
          <cell r="AS140">
            <v>876297.30877</v>
          </cell>
          <cell r="AU140">
            <v>6336</v>
          </cell>
          <cell r="AV140">
            <v>105480.534</v>
          </cell>
          <cell r="AW140">
            <v>173799.591</v>
          </cell>
          <cell r="AX140">
            <v>208554.956</v>
          </cell>
          <cell r="AY140">
            <v>412996.88856</v>
          </cell>
          <cell r="AZ140">
            <v>481387.1642</v>
          </cell>
          <cell r="BA140">
            <v>528549.35526</v>
          </cell>
          <cell r="BB140">
            <v>473238.07354</v>
          </cell>
          <cell r="BC140">
            <v>437927.75814999995</v>
          </cell>
          <cell r="BD140">
            <v>384145.8935</v>
          </cell>
          <cell r="BE140">
            <v>346669.794</v>
          </cell>
          <cell r="BF140">
            <v>468687.91177</v>
          </cell>
        </row>
        <row r="141">
          <cell r="D141">
            <v>400000</v>
          </cell>
          <cell r="E141">
            <v>0</v>
          </cell>
          <cell r="F141">
            <v>30878.803</v>
          </cell>
          <cell r="H141">
            <v>109094.2</v>
          </cell>
          <cell r="I141">
            <v>4542.096</v>
          </cell>
          <cell r="J141">
            <v>47200</v>
          </cell>
          <cell r="K141">
            <v>7275.644</v>
          </cell>
          <cell r="L141">
            <v>19303.78384</v>
          </cell>
          <cell r="M141">
            <v>21000</v>
          </cell>
          <cell r="N141">
            <v>148442.75</v>
          </cell>
          <cell r="O141">
            <v>21272.19</v>
          </cell>
          <cell r="P141">
            <v>1886.565</v>
          </cell>
          <cell r="Q141">
            <v>-13108.419</v>
          </cell>
          <cell r="R141">
            <v>2212.387</v>
          </cell>
          <cell r="S141">
            <v>-599.3</v>
          </cell>
          <cell r="U141">
            <v>29678</v>
          </cell>
          <cell r="V141">
            <v>79416.2</v>
          </cell>
          <cell r="W141">
            <v>47200</v>
          </cell>
          <cell r="X141">
            <v>11787.69984</v>
          </cell>
          <cell r="Y141">
            <v>19333.824</v>
          </cell>
          <cell r="Z141">
            <v>21000</v>
          </cell>
          <cell r="AA141">
            <v>37057.25</v>
          </cell>
          <cell r="AB141">
            <v>113770.057</v>
          </cell>
          <cell r="AC141">
            <v>2193.4</v>
          </cell>
          <cell r="AD141">
            <v>229.779</v>
          </cell>
          <cell r="AE141">
            <v>6680.992</v>
          </cell>
          <cell r="AF141">
            <v>174.695</v>
          </cell>
          <cell r="AH141">
            <v>0</v>
          </cell>
          <cell r="AI141">
            <v>3135</v>
          </cell>
          <cell r="AJ141">
            <v>8370.6</v>
          </cell>
          <cell r="AK141">
            <v>14327.1</v>
          </cell>
          <cell r="AL141">
            <v>14384.1</v>
          </cell>
          <cell r="AM141">
            <v>18999.697</v>
          </cell>
          <cell r="AN141">
            <v>24205.6</v>
          </cell>
          <cell r="AO141">
            <v>29918.699</v>
          </cell>
          <cell r="AP141">
            <v>86571.764</v>
          </cell>
          <cell r="AQ141">
            <v>71871.896</v>
          </cell>
          <cell r="AR141">
            <v>68159.96644</v>
          </cell>
          <cell r="AS141">
            <v>25253.612399999998</v>
          </cell>
          <cell r="AU141">
            <v>0</v>
          </cell>
          <cell r="AV141">
            <v>3135</v>
          </cell>
          <cell r="AW141">
            <v>8370.6</v>
          </cell>
          <cell r="AX141">
            <v>11505.6</v>
          </cell>
          <cell r="AY141">
            <v>17205.6</v>
          </cell>
          <cell r="AZ141">
            <v>18999.697</v>
          </cell>
          <cell r="BA141">
            <v>24205.6</v>
          </cell>
          <cell r="BB141">
            <v>29918.699</v>
          </cell>
          <cell r="BC141">
            <v>86571.764</v>
          </cell>
          <cell r="BD141">
            <v>71871.896</v>
          </cell>
          <cell r="BE141">
            <v>68159.96644</v>
          </cell>
          <cell r="BF141">
            <v>24575.4704</v>
          </cell>
        </row>
        <row r="142">
          <cell r="D142">
            <v>400000</v>
          </cell>
          <cell r="E142">
            <v>0</v>
          </cell>
          <cell r="F142">
            <v>935.155</v>
          </cell>
          <cell r="H142">
            <v>323480.5</v>
          </cell>
          <cell r="I142">
            <v>2023.741</v>
          </cell>
          <cell r="J142">
            <v>25588.395</v>
          </cell>
          <cell r="K142">
            <v>897.522</v>
          </cell>
          <cell r="L142">
            <v>20518.185</v>
          </cell>
          <cell r="M142">
            <v>1547.817</v>
          </cell>
          <cell r="N142">
            <v>2382.434</v>
          </cell>
          <cell r="O142">
            <v>12699.751</v>
          </cell>
          <cell r="P142">
            <v>8086.185</v>
          </cell>
          <cell r="Q142">
            <v>937.142</v>
          </cell>
          <cell r="R142">
            <v>903.173</v>
          </cell>
          <cell r="S142">
            <v>0</v>
          </cell>
          <cell r="U142">
            <v>237965.5</v>
          </cell>
          <cell r="V142">
            <v>87538.741</v>
          </cell>
          <cell r="W142">
            <v>25588.395</v>
          </cell>
          <cell r="X142">
            <v>897.522</v>
          </cell>
          <cell r="Y142">
            <v>1537.685</v>
          </cell>
          <cell r="Z142">
            <v>20528.317</v>
          </cell>
          <cell r="AA142">
            <v>2382.434</v>
          </cell>
          <cell r="AB142">
            <v>2513.352</v>
          </cell>
          <cell r="AC142">
            <v>18272.584</v>
          </cell>
          <cell r="AD142">
            <v>937.142</v>
          </cell>
          <cell r="AE142">
            <v>903.173</v>
          </cell>
          <cell r="AF142">
            <v>0</v>
          </cell>
          <cell r="AH142">
            <v>0</v>
          </cell>
          <cell r="AI142">
            <v>23583.868</v>
          </cell>
          <cell r="AJ142">
            <v>34065.395</v>
          </cell>
          <cell r="AK142">
            <v>35174.464</v>
          </cell>
          <cell r="AL142">
            <v>39029.103</v>
          </cell>
          <cell r="AM142">
            <v>41490.184</v>
          </cell>
          <cell r="AN142">
            <v>43200.376</v>
          </cell>
          <cell r="AO142">
            <v>45066.315</v>
          </cell>
          <cell r="AP142">
            <v>45379.193</v>
          </cell>
          <cell r="AQ142">
            <v>40782.746</v>
          </cell>
          <cell r="AR142">
            <v>21795.582</v>
          </cell>
          <cell r="AS142">
            <v>22149.811</v>
          </cell>
          <cell r="AU142">
            <v>0</v>
          </cell>
          <cell r="AV142">
            <v>23583.868</v>
          </cell>
          <cell r="AW142">
            <v>34065.395</v>
          </cell>
          <cell r="AX142">
            <v>35174.464</v>
          </cell>
          <cell r="AY142">
            <v>38698.579</v>
          </cell>
          <cell r="AZ142">
            <v>41820.708</v>
          </cell>
          <cell r="BA142">
            <v>43200.376</v>
          </cell>
          <cell r="BB142">
            <v>45066.315</v>
          </cell>
          <cell r="BC142">
            <v>45379.193</v>
          </cell>
          <cell r="BD142">
            <v>40782.746</v>
          </cell>
          <cell r="BE142">
            <v>21795.582</v>
          </cell>
          <cell r="BF142">
            <v>22149.811</v>
          </cell>
        </row>
        <row r="143">
          <cell r="D143">
            <v>1300000</v>
          </cell>
          <cell r="E143">
            <v>0</v>
          </cell>
          <cell r="F143">
            <v>9882.356</v>
          </cell>
          <cell r="H143">
            <v>78050</v>
          </cell>
          <cell r="I143">
            <v>161696.2</v>
          </cell>
          <cell r="J143">
            <v>565195.3413099999</v>
          </cell>
          <cell r="K143">
            <v>258625.20169</v>
          </cell>
          <cell r="L143">
            <v>50603.28186</v>
          </cell>
          <cell r="M143">
            <v>91545.494</v>
          </cell>
          <cell r="N143">
            <v>55664.704</v>
          </cell>
          <cell r="O143">
            <v>31721.505</v>
          </cell>
          <cell r="P143">
            <v>-2937.03</v>
          </cell>
          <cell r="Q143">
            <v>0</v>
          </cell>
          <cell r="R143">
            <v>-80</v>
          </cell>
          <cell r="S143">
            <v>-4198.63234</v>
          </cell>
          <cell r="U143">
            <v>78050</v>
          </cell>
          <cell r="V143">
            <v>8800</v>
          </cell>
          <cell r="W143">
            <v>141009.905</v>
          </cell>
          <cell r="X143">
            <v>822771.55686</v>
          </cell>
          <cell r="Y143">
            <v>16850.952</v>
          </cell>
          <cell r="Z143">
            <v>-369.003</v>
          </cell>
          <cell r="AA143">
            <v>106349.191</v>
          </cell>
          <cell r="AB143">
            <v>86987.542</v>
          </cell>
          <cell r="AC143">
            <v>276</v>
          </cell>
          <cell r="AD143">
            <v>29358.554</v>
          </cell>
          <cell r="AE143">
            <v>-253</v>
          </cell>
          <cell r="AF143">
            <v>-3945.6323399999997</v>
          </cell>
          <cell r="AH143">
            <v>0</v>
          </cell>
          <cell r="AI143">
            <v>8400</v>
          </cell>
          <cell r="AJ143">
            <v>10488.06</v>
          </cell>
          <cell r="AK143">
            <v>149670.91366</v>
          </cell>
          <cell r="AL143">
            <v>514878.26382</v>
          </cell>
          <cell r="AM143">
            <v>281467.94549</v>
          </cell>
          <cell r="AN143">
            <v>44015.71097</v>
          </cell>
          <cell r="AO143">
            <v>49574.45376</v>
          </cell>
          <cell r="AP143">
            <v>153533.19105000002</v>
          </cell>
          <cell r="AQ143">
            <v>29669.7082</v>
          </cell>
          <cell r="AR143">
            <v>16535.758</v>
          </cell>
          <cell r="AS143">
            <v>17878.062719999998</v>
          </cell>
          <cell r="AU143">
            <v>0</v>
          </cell>
          <cell r="AV143">
            <v>8400</v>
          </cell>
          <cell r="AW143">
            <v>10488.06</v>
          </cell>
          <cell r="AX143">
            <v>149240.56884</v>
          </cell>
          <cell r="AY143">
            <v>510268.07564</v>
          </cell>
          <cell r="AZ143">
            <v>286508.47849</v>
          </cell>
          <cell r="BA143">
            <v>44015.71097</v>
          </cell>
          <cell r="BB143">
            <v>49574.45376</v>
          </cell>
          <cell r="BC143">
            <v>153533.19105000002</v>
          </cell>
          <cell r="BD143">
            <v>29669.7082</v>
          </cell>
          <cell r="BE143">
            <v>3784.995</v>
          </cell>
          <cell r="BF143">
            <v>30628.825719999997</v>
          </cell>
        </row>
        <row r="144">
          <cell r="D144">
            <v>1600000</v>
          </cell>
          <cell r="E144">
            <v>0</v>
          </cell>
          <cell r="F144">
            <v>0</v>
          </cell>
          <cell r="H144">
            <v>1280086.318</v>
          </cell>
          <cell r="I144">
            <v>178736.025</v>
          </cell>
          <cell r="J144">
            <v>66000</v>
          </cell>
          <cell r="K144">
            <v>28800</v>
          </cell>
          <cell r="L144">
            <v>0</v>
          </cell>
          <cell r="M144">
            <v>0</v>
          </cell>
          <cell r="N144">
            <v>0</v>
          </cell>
          <cell r="O144">
            <v>45951.286</v>
          </cell>
          <cell r="P144">
            <v>0</v>
          </cell>
          <cell r="Q144">
            <v>-7566.667</v>
          </cell>
          <cell r="R144">
            <v>7833.68</v>
          </cell>
          <cell r="S144">
            <v>0</v>
          </cell>
          <cell r="U144">
            <v>654936</v>
          </cell>
          <cell r="V144">
            <v>803886.343</v>
          </cell>
          <cell r="W144">
            <v>66000</v>
          </cell>
          <cell r="X144">
            <v>28800</v>
          </cell>
          <cell r="Y144">
            <v>0</v>
          </cell>
          <cell r="Z144">
            <v>0</v>
          </cell>
          <cell r="AA144">
            <v>0</v>
          </cell>
          <cell r="AB144">
            <v>13607.5</v>
          </cell>
          <cell r="AC144">
            <v>30343.786</v>
          </cell>
          <cell r="AD144">
            <v>-5566.667</v>
          </cell>
          <cell r="AE144">
            <v>7833.68</v>
          </cell>
          <cell r="AF144">
            <v>0</v>
          </cell>
          <cell r="AH144">
            <v>0</v>
          </cell>
          <cell r="AI144">
            <v>58365</v>
          </cell>
          <cell r="AJ144">
            <v>178531.424</v>
          </cell>
          <cell r="AK144">
            <v>192837.784</v>
          </cell>
          <cell r="AL144">
            <v>185092.424</v>
          </cell>
          <cell r="AM144">
            <v>191231.424</v>
          </cell>
          <cell r="AN144">
            <v>190131.424</v>
          </cell>
          <cell r="AO144">
            <v>192631.424</v>
          </cell>
          <cell r="AP144">
            <v>157126.424</v>
          </cell>
          <cell r="AQ144">
            <v>131440.152</v>
          </cell>
          <cell r="AR144">
            <v>91576.842</v>
          </cell>
          <cell r="AS144">
            <v>30876.32</v>
          </cell>
          <cell r="AU144">
            <v>0</v>
          </cell>
          <cell r="AV144">
            <v>58365</v>
          </cell>
          <cell r="AW144">
            <v>178531.424</v>
          </cell>
          <cell r="AX144">
            <v>183298.784</v>
          </cell>
          <cell r="AY144">
            <v>194631.424</v>
          </cell>
          <cell r="AZ144">
            <v>191231.424</v>
          </cell>
          <cell r="BA144">
            <v>190131.424</v>
          </cell>
          <cell r="BB144">
            <v>192631.424</v>
          </cell>
          <cell r="BC144">
            <v>157126.424</v>
          </cell>
          <cell r="BD144">
            <v>131440.152</v>
          </cell>
          <cell r="BE144">
            <v>91576.842</v>
          </cell>
          <cell r="BF144">
            <v>30876.32</v>
          </cell>
        </row>
        <row r="145">
          <cell r="D145">
            <v>1100000</v>
          </cell>
          <cell r="E145">
            <v>0</v>
          </cell>
          <cell r="F145">
            <v>6431.385</v>
          </cell>
          <cell r="H145">
            <v>197248.5</v>
          </cell>
          <cell r="I145">
            <v>385036.52</v>
          </cell>
          <cell r="J145">
            <v>166715.714</v>
          </cell>
          <cell r="K145">
            <v>39504.997</v>
          </cell>
          <cell r="L145">
            <v>128061.1065</v>
          </cell>
          <cell r="M145">
            <v>4289.1655</v>
          </cell>
          <cell r="N145">
            <v>37454.54</v>
          </cell>
          <cell r="O145">
            <v>40062.751</v>
          </cell>
          <cell r="P145">
            <v>27555.258</v>
          </cell>
          <cell r="Q145">
            <v>44363.823</v>
          </cell>
          <cell r="R145">
            <v>25176.24</v>
          </cell>
          <cell r="S145">
            <v>-1914.5659099999998</v>
          </cell>
          <cell r="U145">
            <v>0</v>
          </cell>
          <cell r="V145">
            <v>539535.02</v>
          </cell>
          <cell r="W145">
            <v>200571.499</v>
          </cell>
          <cell r="X145">
            <v>48399.212</v>
          </cell>
          <cell r="Y145">
            <v>37454.789</v>
          </cell>
          <cell r="Z145">
            <v>94895.483</v>
          </cell>
          <cell r="AA145">
            <v>28054.54</v>
          </cell>
          <cell r="AB145">
            <v>526.554</v>
          </cell>
          <cell r="AC145">
            <v>41112.748</v>
          </cell>
          <cell r="AD145">
            <v>36602.51</v>
          </cell>
          <cell r="AE145">
            <v>65669.403</v>
          </cell>
          <cell r="AF145">
            <v>732.2910899999999</v>
          </cell>
          <cell r="AH145">
            <v>0</v>
          </cell>
          <cell r="AI145">
            <v>0</v>
          </cell>
          <cell r="AJ145">
            <v>56793.16</v>
          </cell>
          <cell r="AK145">
            <v>73668.157</v>
          </cell>
          <cell r="AL145">
            <v>89890.056</v>
          </cell>
          <cell r="AM145">
            <v>100001.194</v>
          </cell>
          <cell r="AN145">
            <v>98033.452</v>
          </cell>
          <cell r="AO145">
            <v>119688.358</v>
          </cell>
          <cell r="AP145">
            <v>92265.668</v>
          </cell>
          <cell r="AQ145">
            <v>122471.537</v>
          </cell>
          <cell r="AR145">
            <v>135943.009</v>
          </cell>
          <cell r="AS145">
            <v>182397.21909</v>
          </cell>
          <cell r="AU145">
            <v>0</v>
          </cell>
          <cell r="AV145">
            <v>0</v>
          </cell>
          <cell r="AW145">
            <v>56793.16</v>
          </cell>
          <cell r="AX145">
            <v>73668.157</v>
          </cell>
          <cell r="AY145">
            <v>86025.512</v>
          </cell>
          <cell r="AZ145">
            <v>103865.738</v>
          </cell>
          <cell r="BA145">
            <v>97307.58</v>
          </cell>
          <cell r="BB145">
            <v>120414.23</v>
          </cell>
          <cell r="BC145">
            <v>92265.668</v>
          </cell>
          <cell r="BD145">
            <v>122471.537</v>
          </cell>
          <cell r="BE145">
            <v>121518.009</v>
          </cell>
          <cell r="BF145">
            <v>196822.21909</v>
          </cell>
        </row>
        <row r="146">
          <cell r="D146">
            <v>3200000</v>
          </cell>
          <cell r="E146">
            <v>0</v>
          </cell>
          <cell r="F146">
            <v>100160.712</v>
          </cell>
          <cell r="H146">
            <v>1213678.629</v>
          </cell>
          <cell r="I146">
            <v>431876.625</v>
          </cell>
          <cell r="J146">
            <v>29855.76</v>
          </cell>
          <cell r="K146">
            <v>211879.706</v>
          </cell>
          <cell r="L146">
            <v>485003.377</v>
          </cell>
          <cell r="M146">
            <v>249475.194</v>
          </cell>
          <cell r="N146">
            <v>69101.124</v>
          </cell>
          <cell r="O146">
            <v>172318.4185</v>
          </cell>
          <cell r="P146">
            <v>125753.922</v>
          </cell>
          <cell r="Q146">
            <v>91326.867</v>
          </cell>
          <cell r="R146">
            <v>28257.253</v>
          </cell>
          <cell r="S146">
            <v>-30375.056</v>
          </cell>
          <cell r="U146">
            <v>727757.205</v>
          </cell>
          <cell r="V146">
            <v>816796.204</v>
          </cell>
          <cell r="W146">
            <v>101213.867</v>
          </cell>
          <cell r="X146">
            <v>30505.92</v>
          </cell>
          <cell r="Y146">
            <v>148684.928</v>
          </cell>
          <cell r="Z146">
            <v>568707.993</v>
          </cell>
          <cell r="AA146">
            <v>236102.405</v>
          </cell>
          <cell r="AB146">
            <v>94694.2305</v>
          </cell>
          <cell r="AC146">
            <v>47414.117</v>
          </cell>
          <cell r="AD146">
            <v>249185.575</v>
          </cell>
          <cell r="AE146">
            <v>56274.416</v>
          </cell>
          <cell r="AF146">
            <v>814.959</v>
          </cell>
          <cell r="AH146">
            <v>5538.333</v>
          </cell>
          <cell r="AI146">
            <v>62258.794</v>
          </cell>
          <cell r="AJ146">
            <v>170529.752</v>
          </cell>
          <cell r="AK146">
            <v>184795.3</v>
          </cell>
          <cell r="AL146">
            <v>206697.577</v>
          </cell>
          <cell r="AM146">
            <v>249651.84494</v>
          </cell>
          <cell r="AN146">
            <v>336102.21206</v>
          </cell>
          <cell r="AO146">
            <v>376465.73</v>
          </cell>
          <cell r="AP146">
            <v>379343.054</v>
          </cell>
          <cell r="AQ146">
            <v>476585.111</v>
          </cell>
          <cell r="AR146">
            <v>371248.72961000004</v>
          </cell>
          <cell r="AS146">
            <v>246916.4965</v>
          </cell>
          <cell r="AU146">
            <v>5538.333</v>
          </cell>
          <cell r="AV146">
            <v>62258.794</v>
          </cell>
          <cell r="AW146">
            <v>170529.752</v>
          </cell>
          <cell r="AX146">
            <v>181344.3</v>
          </cell>
          <cell r="AY146">
            <v>209893.563</v>
          </cell>
          <cell r="AZ146">
            <v>249906.85894</v>
          </cell>
          <cell r="BA146">
            <v>336102.21206</v>
          </cell>
          <cell r="BB146">
            <v>376465.73</v>
          </cell>
          <cell r="BC146">
            <v>379343.054</v>
          </cell>
          <cell r="BD146">
            <v>476585.111</v>
          </cell>
          <cell r="BE146">
            <v>284080.849</v>
          </cell>
          <cell r="BF146">
            <v>318152.15611000004</v>
          </cell>
        </row>
        <row r="147">
          <cell r="D147">
            <v>1000000</v>
          </cell>
          <cell r="E147">
            <v>0</v>
          </cell>
          <cell r="F147">
            <v>979812.215</v>
          </cell>
          <cell r="H147">
            <v>1000000</v>
          </cell>
          <cell r="I147">
            <v>0</v>
          </cell>
          <cell r="J147">
            <v>-979812.215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20187.785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2125.03</v>
          </cell>
          <cell r="AJ147">
            <v>2125.03</v>
          </cell>
          <cell r="AK147">
            <v>2125.03</v>
          </cell>
          <cell r="AL147">
            <v>2125.03</v>
          </cell>
          <cell r="AM147">
            <v>2125.03</v>
          </cell>
          <cell r="AN147">
            <v>2125.03</v>
          </cell>
          <cell r="AO147">
            <v>2125.03</v>
          </cell>
          <cell r="AP147">
            <v>2125.03</v>
          </cell>
          <cell r="AQ147">
            <v>2125.03</v>
          </cell>
          <cell r="AR147">
            <v>1062.515</v>
          </cell>
          <cell r="AS147">
            <v>0</v>
          </cell>
          <cell r="AU147">
            <v>0</v>
          </cell>
          <cell r="AV147">
            <v>2125.03</v>
          </cell>
          <cell r="AW147">
            <v>2125.03</v>
          </cell>
          <cell r="AX147">
            <v>2125.03</v>
          </cell>
          <cell r="AY147">
            <v>2125.03</v>
          </cell>
          <cell r="AZ147">
            <v>2125.03</v>
          </cell>
          <cell r="BA147">
            <v>2125.03</v>
          </cell>
          <cell r="BB147">
            <v>2125.03</v>
          </cell>
          <cell r="BC147">
            <v>2125.03</v>
          </cell>
          <cell r="BD147">
            <v>2125.03</v>
          </cell>
          <cell r="BE147">
            <v>1062.515</v>
          </cell>
          <cell r="BF147">
            <v>0</v>
          </cell>
        </row>
        <row r="148">
          <cell r="D148">
            <v>1400000</v>
          </cell>
          <cell r="E148">
            <v>0</v>
          </cell>
          <cell r="F148">
            <v>0</v>
          </cell>
          <cell r="H148">
            <v>643089.657</v>
          </cell>
          <cell r="I148">
            <v>231708</v>
          </cell>
          <cell r="J148">
            <v>64530.074</v>
          </cell>
          <cell r="K148">
            <v>256705.225</v>
          </cell>
          <cell r="L148">
            <v>147194.947</v>
          </cell>
          <cell r="M148">
            <v>21685.469</v>
          </cell>
          <cell r="N148">
            <v>1361.421</v>
          </cell>
          <cell r="O148">
            <v>-72732.877</v>
          </cell>
          <cell r="P148">
            <v>88875.324</v>
          </cell>
          <cell r="Q148">
            <v>1753.772</v>
          </cell>
          <cell r="R148">
            <v>15105.915</v>
          </cell>
          <cell r="S148">
            <v>-214.18</v>
          </cell>
          <cell r="U148">
            <v>549509.057</v>
          </cell>
          <cell r="V148">
            <v>272958.6</v>
          </cell>
          <cell r="W148">
            <v>53397.324</v>
          </cell>
          <cell r="X148">
            <v>304163.77</v>
          </cell>
          <cell r="Y148">
            <v>4095.412</v>
          </cell>
          <cell r="Z148">
            <v>21685.469</v>
          </cell>
          <cell r="AA148">
            <v>1361.421</v>
          </cell>
          <cell r="AB148">
            <v>295.938</v>
          </cell>
          <cell r="AC148">
            <v>15766.329</v>
          </cell>
          <cell r="AD148">
            <v>156786.512</v>
          </cell>
          <cell r="AE148">
            <v>19176.915</v>
          </cell>
          <cell r="AF148">
            <v>-134</v>
          </cell>
          <cell r="AH148">
            <v>600.175</v>
          </cell>
          <cell r="AI148">
            <v>70648.325</v>
          </cell>
          <cell r="AJ148">
            <v>125505.056</v>
          </cell>
          <cell r="AK148">
            <v>133612.576</v>
          </cell>
          <cell r="AL148">
            <v>100773.678</v>
          </cell>
          <cell r="AM148">
            <v>130212.54722</v>
          </cell>
          <cell r="AN148">
            <v>126098.45678000001</v>
          </cell>
          <cell r="AO148">
            <v>123597.958</v>
          </cell>
          <cell r="AP148">
            <v>111068.956</v>
          </cell>
          <cell r="AQ148">
            <v>117465.414</v>
          </cell>
          <cell r="AR148">
            <v>185655.841</v>
          </cell>
          <cell r="AS148">
            <v>172262.46</v>
          </cell>
          <cell r="AU148">
            <v>0</v>
          </cell>
          <cell r="AV148">
            <v>71248.5</v>
          </cell>
          <cell r="AW148">
            <v>125505.056</v>
          </cell>
          <cell r="AX148">
            <v>128612.576</v>
          </cell>
          <cell r="AY148">
            <v>104307.424</v>
          </cell>
          <cell r="AZ148">
            <v>131678.80122</v>
          </cell>
          <cell r="BA148">
            <v>126098.45678000001</v>
          </cell>
          <cell r="BB148">
            <v>123597.958</v>
          </cell>
          <cell r="BC148">
            <v>111068.956</v>
          </cell>
          <cell r="BD148">
            <v>117465.414</v>
          </cell>
          <cell r="BE148">
            <v>148272.495</v>
          </cell>
          <cell r="BF148">
            <v>208381.036</v>
          </cell>
        </row>
        <row r="149">
          <cell r="D149">
            <v>2300000</v>
          </cell>
          <cell r="E149">
            <v>0</v>
          </cell>
          <cell r="F149">
            <v>15193.058</v>
          </cell>
          <cell r="H149">
            <v>1933657.001</v>
          </cell>
          <cell r="I149">
            <v>200165.324</v>
          </cell>
          <cell r="J149">
            <v>66367.488</v>
          </cell>
          <cell r="K149">
            <v>8496.526</v>
          </cell>
          <cell r="L149">
            <v>26075.1</v>
          </cell>
          <cell r="M149">
            <v>0</v>
          </cell>
          <cell r="N149">
            <v>-11366.667</v>
          </cell>
          <cell r="O149">
            <v>10429.366</v>
          </cell>
          <cell r="P149">
            <v>28772.6</v>
          </cell>
          <cell r="Q149">
            <v>28264.071</v>
          </cell>
          <cell r="R149">
            <v>-6053.867</v>
          </cell>
          <cell r="S149">
            <v>-7.75</v>
          </cell>
          <cell r="U149">
            <v>1644022.333</v>
          </cell>
          <cell r="V149">
            <v>425848.679</v>
          </cell>
          <cell r="W149">
            <v>81014.224</v>
          </cell>
          <cell r="X149">
            <v>31376.762</v>
          </cell>
          <cell r="Y149">
            <v>7404.04</v>
          </cell>
          <cell r="Z149">
            <v>7302.369</v>
          </cell>
          <cell r="AA149">
            <v>20979.35</v>
          </cell>
          <cell r="AB149">
            <v>5447.015</v>
          </cell>
          <cell r="AC149">
            <v>39201.966</v>
          </cell>
          <cell r="AD149">
            <v>28264.071</v>
          </cell>
          <cell r="AE149">
            <v>-6053.867</v>
          </cell>
          <cell r="AF149">
            <v>-7.75</v>
          </cell>
          <cell r="AH149">
            <v>5538.332</v>
          </cell>
          <cell r="AI149">
            <v>84546.679</v>
          </cell>
          <cell r="AJ149">
            <v>228921.224</v>
          </cell>
          <cell r="AK149">
            <v>250315.374</v>
          </cell>
          <cell r="AL149">
            <v>228242.04</v>
          </cell>
          <cell r="AM149">
            <v>238520.21269999997</v>
          </cell>
          <cell r="AN149">
            <v>235719.9443</v>
          </cell>
          <cell r="AO149">
            <v>242010.768</v>
          </cell>
          <cell r="AP149">
            <v>229243.639</v>
          </cell>
          <cell r="AQ149">
            <v>229205.655</v>
          </cell>
          <cell r="AR149">
            <v>175375.941</v>
          </cell>
          <cell r="AS149">
            <v>131004.154</v>
          </cell>
          <cell r="AU149">
            <v>5538.332</v>
          </cell>
          <cell r="AV149">
            <v>84546.679</v>
          </cell>
          <cell r="AW149">
            <v>228921.224</v>
          </cell>
          <cell r="AX149">
            <v>236793.374</v>
          </cell>
          <cell r="AY149">
            <v>241407.29</v>
          </cell>
          <cell r="AZ149">
            <v>238876.96269999997</v>
          </cell>
          <cell r="BA149">
            <v>235719.9443</v>
          </cell>
          <cell r="BB149">
            <v>242010.768</v>
          </cell>
          <cell r="BC149">
            <v>229243.639</v>
          </cell>
          <cell r="BD149">
            <v>229205.655</v>
          </cell>
          <cell r="BE149">
            <v>175375.941</v>
          </cell>
          <cell r="BF149">
            <v>131004.154</v>
          </cell>
        </row>
        <row r="150">
          <cell r="D150">
            <v>2100000</v>
          </cell>
          <cell r="E150">
            <v>0</v>
          </cell>
          <cell r="F150">
            <v>71030.982</v>
          </cell>
          <cell r="H150">
            <v>1297653.664</v>
          </cell>
          <cell r="I150">
            <v>51895.53</v>
          </cell>
          <cell r="J150">
            <v>244096.301</v>
          </cell>
          <cell r="K150">
            <v>114178.01</v>
          </cell>
          <cell r="L150">
            <v>31991.767</v>
          </cell>
          <cell r="M150">
            <v>62001.052</v>
          </cell>
          <cell r="N150">
            <v>44561.61</v>
          </cell>
          <cell r="O150">
            <v>35582.951</v>
          </cell>
          <cell r="P150">
            <v>20242.486</v>
          </cell>
          <cell r="Q150">
            <v>100331.647</v>
          </cell>
          <cell r="R150">
            <v>26434</v>
          </cell>
          <cell r="S150">
            <v>-548.38285</v>
          </cell>
          <cell r="U150">
            <v>1223853.664</v>
          </cell>
          <cell r="V150">
            <v>125668.53</v>
          </cell>
          <cell r="W150">
            <v>229573.53</v>
          </cell>
          <cell r="X150">
            <v>98727.781</v>
          </cell>
          <cell r="Y150">
            <v>31991.767</v>
          </cell>
          <cell r="Z150">
            <v>92001.052</v>
          </cell>
          <cell r="AA150">
            <v>22470.612</v>
          </cell>
          <cell r="AB150">
            <v>35582.951</v>
          </cell>
          <cell r="AC150">
            <v>20242.486</v>
          </cell>
          <cell r="AD150">
            <v>101239.53115000001</v>
          </cell>
          <cell r="AE150">
            <v>29714</v>
          </cell>
          <cell r="AF150">
            <v>17354.731</v>
          </cell>
          <cell r="AH150">
            <v>2328.552</v>
          </cell>
          <cell r="AI150">
            <v>128299.915</v>
          </cell>
          <cell r="AJ150">
            <v>143519.093</v>
          </cell>
          <cell r="AK150">
            <v>166976.733</v>
          </cell>
          <cell r="AL150">
            <v>118518.519</v>
          </cell>
          <cell r="AM150">
            <v>226524.249</v>
          </cell>
          <cell r="AN150">
            <v>150140.748</v>
          </cell>
          <cell r="AO150">
            <v>134078.973</v>
          </cell>
          <cell r="AP150">
            <v>198942.596</v>
          </cell>
          <cell r="AQ150">
            <v>179403.304</v>
          </cell>
          <cell r="AR150">
            <v>134588.684</v>
          </cell>
          <cell r="AS150">
            <v>202115.60615</v>
          </cell>
          <cell r="AU150">
            <v>1584.498</v>
          </cell>
          <cell r="AV150">
            <v>127182.049</v>
          </cell>
          <cell r="AW150">
            <v>145381.013</v>
          </cell>
          <cell r="AX150">
            <v>165899.76</v>
          </cell>
          <cell r="AY150">
            <v>119595.492</v>
          </cell>
          <cell r="AZ150">
            <v>226524.249</v>
          </cell>
          <cell r="BA150">
            <v>149070.136</v>
          </cell>
          <cell r="BB150">
            <v>135149.585</v>
          </cell>
          <cell r="BC150">
            <v>198942.596</v>
          </cell>
          <cell r="BD150">
            <v>179403.304</v>
          </cell>
          <cell r="BE150">
            <v>113751.673</v>
          </cell>
          <cell r="BF150">
            <v>221537.52315</v>
          </cell>
        </row>
        <row r="151">
          <cell r="D151">
            <v>0</v>
          </cell>
          <cell r="E151">
            <v>40000000</v>
          </cell>
          <cell r="F151">
            <v>38540939.067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39880924.467</v>
          </cell>
          <cell r="P151">
            <v>-38458788.6</v>
          </cell>
          <cell r="Q151">
            <v>0</v>
          </cell>
          <cell r="R151">
            <v>37666.666</v>
          </cell>
          <cell r="S151">
            <v>-4288.269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1422135.867</v>
          </cell>
          <cell r="AC151">
            <v>0</v>
          </cell>
          <cell r="AD151">
            <v>0</v>
          </cell>
          <cell r="AE151">
            <v>30319.997</v>
          </cell>
          <cell r="AF151">
            <v>3058.4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356400</v>
          </cell>
          <cell r="AQ151">
            <v>356400</v>
          </cell>
          <cell r="AR151">
            <v>356400</v>
          </cell>
          <cell r="AS151">
            <v>386314.264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356400</v>
          </cell>
          <cell r="BD151">
            <v>356400</v>
          </cell>
          <cell r="BE151">
            <v>356400</v>
          </cell>
          <cell r="BF151">
            <v>386314.264</v>
          </cell>
        </row>
        <row r="152">
          <cell r="D152">
            <v>3000000</v>
          </cell>
          <cell r="E152">
            <v>0</v>
          </cell>
          <cell r="F152">
            <v>9919.63</v>
          </cell>
          <cell r="H152">
            <v>83125</v>
          </cell>
          <cell r="I152">
            <v>786388.743</v>
          </cell>
          <cell r="J152">
            <v>2009489.981</v>
          </cell>
          <cell r="K152">
            <v>7126.997</v>
          </cell>
          <cell r="L152">
            <v>88675.09876000001</v>
          </cell>
          <cell r="M152">
            <v>17485.284</v>
          </cell>
          <cell r="N152">
            <v>-1220.522</v>
          </cell>
          <cell r="O152">
            <v>8624.676</v>
          </cell>
          <cell r="P152">
            <v>-514.217</v>
          </cell>
          <cell r="Q152">
            <v>-9351.197</v>
          </cell>
          <cell r="R152">
            <v>250.526</v>
          </cell>
          <cell r="S152">
            <v>-8833.58635</v>
          </cell>
          <cell r="U152">
            <v>34675</v>
          </cell>
          <cell r="V152">
            <v>162418.951</v>
          </cell>
          <cell r="W152">
            <v>354727.146</v>
          </cell>
          <cell r="X152">
            <v>2326424.58876</v>
          </cell>
          <cell r="Y152">
            <v>3825.884</v>
          </cell>
          <cell r="Z152">
            <v>19646.314</v>
          </cell>
          <cell r="AA152">
            <v>22341.557</v>
          </cell>
          <cell r="AB152">
            <v>-1229.597</v>
          </cell>
          <cell r="AC152">
            <v>0</v>
          </cell>
          <cell r="AD152">
            <v>67000</v>
          </cell>
          <cell r="AE152">
            <v>-393.474</v>
          </cell>
          <cell r="AF152">
            <v>-8189.58635</v>
          </cell>
          <cell r="AH152">
            <v>0</v>
          </cell>
          <cell r="AI152">
            <v>4800</v>
          </cell>
          <cell r="AJ152">
            <v>26155.269</v>
          </cell>
          <cell r="AK152">
            <v>115247.329</v>
          </cell>
          <cell r="AL152">
            <v>808600.603</v>
          </cell>
          <cell r="AM152">
            <v>842097.16016</v>
          </cell>
          <cell r="AN152">
            <v>862995.97308</v>
          </cell>
          <cell r="AO152">
            <v>151600.9095</v>
          </cell>
          <cell r="AP152">
            <v>32134.19944</v>
          </cell>
          <cell r="AQ152">
            <v>30743.208</v>
          </cell>
          <cell r="AR152">
            <v>51949.08</v>
          </cell>
          <cell r="AS152">
            <v>48277.65423</v>
          </cell>
          <cell r="AU152">
            <v>0</v>
          </cell>
          <cell r="AV152">
            <v>4800</v>
          </cell>
          <cell r="AW152">
            <v>26155.269</v>
          </cell>
          <cell r="AX152">
            <v>115247.329</v>
          </cell>
          <cell r="AY152">
            <v>808600.603</v>
          </cell>
          <cell r="AZ152">
            <v>842097.16016</v>
          </cell>
          <cell r="BA152">
            <v>862995.97308</v>
          </cell>
          <cell r="BB152">
            <v>151600.9095</v>
          </cell>
          <cell r="BC152">
            <v>32134.19944</v>
          </cell>
          <cell r="BD152">
            <v>30743.208</v>
          </cell>
          <cell r="BE152">
            <v>22850.197</v>
          </cell>
          <cell r="BF152">
            <v>77364.37523</v>
          </cell>
        </row>
        <row r="153">
          <cell r="D153">
            <v>4000000</v>
          </cell>
          <cell r="E153">
            <v>0</v>
          </cell>
          <cell r="F153">
            <v>20781.465</v>
          </cell>
          <cell r="H153">
            <v>837392.382</v>
          </cell>
          <cell r="I153">
            <v>2319990.376</v>
          </cell>
          <cell r="J153">
            <v>240153.667</v>
          </cell>
          <cell r="K153">
            <v>122947.082</v>
          </cell>
          <cell r="L153">
            <v>2653.69995</v>
          </cell>
          <cell r="M153">
            <v>19644.861</v>
          </cell>
          <cell r="N153">
            <v>32626.82</v>
          </cell>
          <cell r="O153">
            <v>40464.393</v>
          </cell>
          <cell r="P153">
            <v>201034.378</v>
          </cell>
          <cell r="Q153">
            <v>126963.68</v>
          </cell>
          <cell r="R153">
            <v>13160.862</v>
          </cell>
          <cell r="S153">
            <v>-6132.735</v>
          </cell>
          <cell r="U153">
            <v>722407.282</v>
          </cell>
          <cell r="V153">
            <v>912507.082</v>
          </cell>
          <cell r="W153">
            <v>1741461.564</v>
          </cell>
          <cell r="X153">
            <v>75849.08495</v>
          </cell>
          <cell r="Y153">
            <v>31823.973</v>
          </cell>
          <cell r="Z153">
            <v>31772.225</v>
          </cell>
          <cell r="AA153">
            <v>42673.209</v>
          </cell>
          <cell r="AB153">
            <v>35612.857</v>
          </cell>
          <cell r="AC153">
            <v>14007.358</v>
          </cell>
          <cell r="AD153">
            <v>52979.915</v>
          </cell>
          <cell r="AE153">
            <v>67164.182</v>
          </cell>
          <cell r="AF153">
            <v>222640.734</v>
          </cell>
          <cell r="AH153">
            <v>7192.695</v>
          </cell>
          <cell r="AI153">
            <v>277496.428</v>
          </cell>
          <cell r="AJ153">
            <v>305042.309</v>
          </cell>
          <cell r="AK153">
            <v>320913.489</v>
          </cell>
          <cell r="AL153">
            <v>320363.24</v>
          </cell>
          <cell r="AM153">
            <v>387576.94713</v>
          </cell>
          <cell r="AN153">
            <v>350674.28082</v>
          </cell>
          <cell r="AO153">
            <v>329528.157</v>
          </cell>
          <cell r="AP153">
            <v>338111.273</v>
          </cell>
          <cell r="AQ153">
            <v>328153.565</v>
          </cell>
          <cell r="AR153">
            <v>353324.516</v>
          </cell>
          <cell r="AS153">
            <v>618047.937</v>
          </cell>
          <cell r="AU153">
            <v>7192.695</v>
          </cell>
          <cell r="AV153">
            <v>277496.428</v>
          </cell>
          <cell r="AW153">
            <v>305042.309</v>
          </cell>
          <cell r="AX153">
            <v>316278.489</v>
          </cell>
          <cell r="AY153">
            <v>324998.24</v>
          </cell>
          <cell r="AZ153">
            <v>387576.94713</v>
          </cell>
          <cell r="BA153">
            <v>350674.28082</v>
          </cell>
          <cell r="BB153">
            <v>329528.157</v>
          </cell>
          <cell r="BC153">
            <v>338111.273</v>
          </cell>
          <cell r="BD153">
            <v>328153.565</v>
          </cell>
          <cell r="BE153">
            <v>353324.516</v>
          </cell>
          <cell r="BF153">
            <v>352081.471</v>
          </cell>
        </row>
        <row r="154">
          <cell r="D154">
            <v>200000</v>
          </cell>
          <cell r="E154">
            <v>0</v>
          </cell>
          <cell r="F154">
            <v>8662.116</v>
          </cell>
          <cell r="H154">
            <v>76000</v>
          </cell>
          <cell r="I154">
            <v>0</v>
          </cell>
          <cell r="J154">
            <v>39700</v>
          </cell>
          <cell r="K154">
            <v>235.358</v>
          </cell>
          <cell r="L154">
            <v>60990.716</v>
          </cell>
          <cell r="M154">
            <v>0</v>
          </cell>
          <cell r="N154">
            <v>13300</v>
          </cell>
          <cell r="O154">
            <v>333.037</v>
          </cell>
          <cell r="P154">
            <v>778.773</v>
          </cell>
          <cell r="Q154">
            <v>0</v>
          </cell>
          <cell r="R154">
            <v>0</v>
          </cell>
          <cell r="S154">
            <v>0</v>
          </cell>
          <cell r="U154">
            <v>76000</v>
          </cell>
          <cell r="V154">
            <v>0</v>
          </cell>
          <cell r="W154">
            <v>39700</v>
          </cell>
          <cell r="X154">
            <v>235.358</v>
          </cell>
          <cell r="Y154">
            <v>430.716</v>
          </cell>
          <cell r="Z154">
            <v>0</v>
          </cell>
          <cell r="AA154">
            <v>13300</v>
          </cell>
          <cell r="AB154">
            <v>333.037</v>
          </cell>
          <cell r="AC154">
            <v>778.773</v>
          </cell>
          <cell r="AD154">
            <v>60560</v>
          </cell>
          <cell r="AE154">
            <v>0</v>
          </cell>
          <cell r="AF154">
            <v>0</v>
          </cell>
          <cell r="AH154">
            <v>0</v>
          </cell>
          <cell r="AI154">
            <v>4200</v>
          </cell>
          <cell r="AJ154">
            <v>8000</v>
          </cell>
          <cell r="AK154">
            <v>13237.679</v>
          </cell>
          <cell r="AL154">
            <v>15550.244</v>
          </cell>
          <cell r="AM154">
            <v>14650.145</v>
          </cell>
          <cell r="AN154">
            <v>13100</v>
          </cell>
          <cell r="AO154">
            <v>15649.704</v>
          </cell>
          <cell r="AP154">
            <v>16226.945</v>
          </cell>
          <cell r="AQ154">
            <v>15669.502</v>
          </cell>
          <cell r="AR154">
            <v>36318.582689999996</v>
          </cell>
          <cell r="AS154">
            <v>38691.41631</v>
          </cell>
          <cell r="AU154">
            <v>0</v>
          </cell>
          <cell r="AV154">
            <v>4200</v>
          </cell>
          <cell r="AW154">
            <v>8000</v>
          </cell>
          <cell r="AX154">
            <v>13237.679</v>
          </cell>
          <cell r="AY154">
            <v>15550.244</v>
          </cell>
          <cell r="AZ154">
            <v>14650.145</v>
          </cell>
          <cell r="BA154">
            <v>13100</v>
          </cell>
          <cell r="BB154">
            <v>15649.704</v>
          </cell>
          <cell r="BC154">
            <v>16226.945</v>
          </cell>
          <cell r="BD154">
            <v>15669.502</v>
          </cell>
          <cell r="BE154">
            <v>10016.667</v>
          </cell>
          <cell r="BF154">
            <v>64993.332</v>
          </cell>
        </row>
        <row r="155">
          <cell r="D155">
            <v>100000</v>
          </cell>
          <cell r="E155">
            <v>0</v>
          </cell>
          <cell r="F155">
            <v>196.752</v>
          </cell>
          <cell r="H155">
            <v>0</v>
          </cell>
          <cell r="I155">
            <v>79555.602</v>
          </cell>
          <cell r="J155">
            <v>0</v>
          </cell>
          <cell r="K155">
            <v>0</v>
          </cell>
          <cell r="L155">
            <v>0</v>
          </cell>
          <cell r="M155">
            <v>20247.646</v>
          </cell>
          <cell r="N155">
            <v>0</v>
          </cell>
          <cell r="O155">
            <v>196.752</v>
          </cell>
          <cell r="P155">
            <v>0</v>
          </cell>
          <cell r="Q155">
            <v>-196.752</v>
          </cell>
          <cell r="R155">
            <v>0</v>
          </cell>
          <cell r="S155">
            <v>0</v>
          </cell>
          <cell r="U155">
            <v>0</v>
          </cell>
          <cell r="V155">
            <v>79555.602</v>
          </cell>
          <cell r="W155">
            <v>0</v>
          </cell>
          <cell r="X155">
            <v>0</v>
          </cell>
          <cell r="Y155">
            <v>0</v>
          </cell>
          <cell r="Z155">
            <v>20247.646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H155">
            <v>0</v>
          </cell>
          <cell r="AI155">
            <v>0</v>
          </cell>
          <cell r="AJ155">
            <v>8554.366</v>
          </cell>
          <cell r="AK155">
            <v>8554.366</v>
          </cell>
          <cell r="AL155">
            <v>8554.366</v>
          </cell>
          <cell r="AM155">
            <v>8554.366</v>
          </cell>
          <cell r="AN155">
            <v>12235.756</v>
          </cell>
          <cell r="AO155">
            <v>12235.756</v>
          </cell>
          <cell r="AP155">
            <v>12235.756</v>
          </cell>
          <cell r="AQ155">
            <v>12235.756</v>
          </cell>
          <cell r="AR155">
            <v>14052.065</v>
          </cell>
          <cell r="AS155">
            <v>2590.695</v>
          </cell>
          <cell r="AU155">
            <v>0</v>
          </cell>
          <cell r="AV155">
            <v>0</v>
          </cell>
          <cell r="AW155">
            <v>8554.366</v>
          </cell>
          <cell r="AX155">
            <v>8554.366</v>
          </cell>
          <cell r="AY155">
            <v>8554.366</v>
          </cell>
          <cell r="AZ155">
            <v>8554.366</v>
          </cell>
          <cell r="BA155">
            <v>12235.756</v>
          </cell>
          <cell r="BB155">
            <v>12235.756</v>
          </cell>
          <cell r="BC155">
            <v>12235.756</v>
          </cell>
          <cell r="BD155">
            <v>12235.756</v>
          </cell>
          <cell r="BE155">
            <v>13143.911</v>
          </cell>
          <cell r="BF155">
            <v>3498.849</v>
          </cell>
        </row>
        <row r="156">
          <cell r="D156">
            <v>7000000</v>
          </cell>
          <cell r="E156">
            <v>0</v>
          </cell>
          <cell r="F156">
            <v>58798.723</v>
          </cell>
          <cell r="H156">
            <v>3981336.94</v>
          </cell>
          <cell r="I156">
            <v>2320074.566</v>
          </cell>
          <cell r="J156">
            <v>290842.882</v>
          </cell>
          <cell r="K156">
            <v>280390.465</v>
          </cell>
          <cell r="L156">
            <v>31711.08468</v>
          </cell>
          <cell r="M156">
            <v>17668.706</v>
          </cell>
          <cell r="N156">
            <v>4153.952</v>
          </cell>
          <cell r="O156">
            <v>-12724.335</v>
          </cell>
          <cell r="P156">
            <v>19783.184</v>
          </cell>
          <cell r="Q156">
            <v>19252.5</v>
          </cell>
          <cell r="R156">
            <v>-10889.026</v>
          </cell>
          <cell r="S156">
            <v>-30353.673280000003</v>
          </cell>
          <cell r="U156">
            <v>3101383.934</v>
          </cell>
          <cell r="V156">
            <v>2028963.983</v>
          </cell>
          <cell r="W156">
            <v>710220.412</v>
          </cell>
          <cell r="X156">
            <v>834687.42068</v>
          </cell>
          <cell r="Y156">
            <v>154335.327</v>
          </cell>
          <cell r="Z156">
            <v>85872.02</v>
          </cell>
          <cell r="AA156">
            <v>3190.664</v>
          </cell>
          <cell r="AB156">
            <v>-5199.5</v>
          </cell>
          <cell r="AC156">
            <v>14259.244</v>
          </cell>
          <cell r="AD156">
            <v>-397.5</v>
          </cell>
          <cell r="AE156">
            <v>6535.974</v>
          </cell>
          <cell r="AF156">
            <v>-22604.73328</v>
          </cell>
          <cell r="AH156">
            <v>20033.662</v>
          </cell>
          <cell r="AI156">
            <v>1729037.353</v>
          </cell>
          <cell r="AJ156">
            <v>1512189.992</v>
          </cell>
          <cell r="AK156">
            <v>712081.597</v>
          </cell>
          <cell r="AL156">
            <v>688024.316</v>
          </cell>
          <cell r="AM156">
            <v>678448.21164</v>
          </cell>
          <cell r="AN156">
            <v>1093246.5686400002</v>
          </cell>
          <cell r="AO156">
            <v>264944.03662</v>
          </cell>
          <cell r="AP156">
            <v>99739.07182</v>
          </cell>
          <cell r="AQ156">
            <v>63015.57</v>
          </cell>
          <cell r="AR156">
            <v>11319.1065</v>
          </cell>
          <cell r="AS156">
            <v>30962.37718</v>
          </cell>
          <cell r="AU156">
            <v>20033.662</v>
          </cell>
          <cell r="AV156">
            <v>1728162.353</v>
          </cell>
          <cell r="AW156">
            <v>1513064.992</v>
          </cell>
          <cell r="AX156">
            <v>711640.351</v>
          </cell>
          <cell r="AY156">
            <v>687850.316</v>
          </cell>
          <cell r="AZ156">
            <v>678407.67064</v>
          </cell>
          <cell r="BA156">
            <v>1093902.3556400002</v>
          </cell>
          <cell r="BB156">
            <v>264944.03662</v>
          </cell>
          <cell r="BC156">
            <v>99739.07182</v>
          </cell>
          <cell r="BD156">
            <v>63015.57</v>
          </cell>
          <cell r="BE156">
            <v>11319.1065</v>
          </cell>
          <cell r="BF156">
            <v>30962.37718</v>
          </cell>
        </row>
        <row r="157">
          <cell r="D157">
            <v>7000000</v>
          </cell>
          <cell r="E157">
            <v>0</v>
          </cell>
          <cell r="F157">
            <v>204816.742</v>
          </cell>
          <cell r="H157">
            <v>957005.797</v>
          </cell>
          <cell r="I157">
            <v>4548709.592</v>
          </cell>
          <cell r="J157">
            <v>682998.108</v>
          </cell>
          <cell r="K157">
            <v>350132.601</v>
          </cell>
          <cell r="L157">
            <v>310212.71147000004</v>
          </cell>
          <cell r="M157">
            <v>-112798.13734999999</v>
          </cell>
          <cell r="N157">
            <v>-27003.266</v>
          </cell>
          <cell r="O157">
            <v>193448.2</v>
          </cell>
          <cell r="P157">
            <v>16600</v>
          </cell>
          <cell r="Q157">
            <v>-140252.362</v>
          </cell>
          <cell r="R157">
            <v>12800</v>
          </cell>
          <cell r="S157">
            <v>-670.77265</v>
          </cell>
          <cell r="U157">
            <v>832124.663</v>
          </cell>
          <cell r="V157">
            <v>3450743.01</v>
          </cell>
          <cell r="W157">
            <v>1649527.104</v>
          </cell>
          <cell r="X157">
            <v>350101.09447</v>
          </cell>
          <cell r="Y157">
            <v>86872.742</v>
          </cell>
          <cell r="Z157">
            <v>310000.61864999996</v>
          </cell>
          <cell r="AA157">
            <v>29651.392</v>
          </cell>
          <cell r="AB157">
            <v>9737.597</v>
          </cell>
          <cell r="AC157">
            <v>-200</v>
          </cell>
          <cell r="AD157">
            <v>25828.357</v>
          </cell>
          <cell r="AE157">
            <v>44693.333</v>
          </cell>
          <cell r="AF157">
            <v>2102.56035</v>
          </cell>
          <cell r="AH157">
            <v>4287.565</v>
          </cell>
          <cell r="AI157">
            <v>219137.587</v>
          </cell>
          <cell r="AJ157">
            <v>454236.635</v>
          </cell>
          <cell r="AK157">
            <v>1251315.463</v>
          </cell>
          <cell r="AL157">
            <v>1245613.6405</v>
          </cell>
          <cell r="AM157">
            <v>1204522.2029300001</v>
          </cell>
          <cell r="AN157">
            <v>1309981.4371</v>
          </cell>
          <cell r="AO157">
            <v>582097.39712</v>
          </cell>
          <cell r="AP157">
            <v>178227.235</v>
          </cell>
          <cell r="AQ157">
            <v>73259.99940999999</v>
          </cell>
          <cell r="AR157">
            <v>123758.828</v>
          </cell>
          <cell r="AS157">
            <v>78564.887</v>
          </cell>
          <cell r="AU157">
            <v>3284.651</v>
          </cell>
          <cell r="AV157">
            <v>219890.501</v>
          </cell>
          <cell r="AW157">
            <v>454486.635</v>
          </cell>
          <cell r="AX157">
            <v>1243915.463</v>
          </cell>
          <cell r="AY157">
            <v>1253013.6405</v>
          </cell>
          <cell r="AZ157">
            <v>1204522.2029300001</v>
          </cell>
          <cell r="BA157">
            <v>1309981.4371</v>
          </cell>
          <cell r="BB157">
            <v>582097.39712</v>
          </cell>
          <cell r="BC157">
            <v>178227.235</v>
          </cell>
          <cell r="BD157">
            <v>73259.99940999999</v>
          </cell>
          <cell r="BE157">
            <v>89442.36</v>
          </cell>
          <cell r="BF157">
            <v>97881.355</v>
          </cell>
        </row>
        <row r="158">
          <cell r="D158">
            <v>6086947.329</v>
          </cell>
          <cell r="E158">
            <v>0</v>
          </cell>
          <cell r="F158">
            <v>9059.791</v>
          </cell>
          <cell r="H158">
            <v>2307835.565</v>
          </cell>
          <cell r="I158">
            <v>896452.6975</v>
          </cell>
          <cell r="J158">
            <v>1606879.809</v>
          </cell>
          <cell r="K158">
            <v>254020.206</v>
          </cell>
          <cell r="L158">
            <v>770333.0254800001</v>
          </cell>
          <cell r="M158">
            <v>99211.907</v>
          </cell>
          <cell r="N158">
            <v>78668.089</v>
          </cell>
          <cell r="O158">
            <v>10193.506</v>
          </cell>
          <cell r="P158">
            <v>14823.7955</v>
          </cell>
          <cell r="Q158">
            <v>16013.507</v>
          </cell>
          <cell r="R158">
            <v>20661.42948</v>
          </cell>
          <cell r="S158">
            <v>-14140.303240000001</v>
          </cell>
          <cell r="U158">
            <v>2024196.411</v>
          </cell>
          <cell r="V158">
            <v>611190.472</v>
          </cell>
          <cell r="W158">
            <v>975301.205</v>
          </cell>
          <cell r="X158">
            <v>1373448.64048</v>
          </cell>
          <cell r="Y158">
            <v>116876.905</v>
          </cell>
          <cell r="Z158">
            <v>69657.815</v>
          </cell>
          <cell r="AA158">
            <v>795276.296</v>
          </cell>
          <cell r="AB158">
            <v>51597.524</v>
          </cell>
          <cell r="AC158">
            <v>-529.333</v>
          </cell>
          <cell r="AD158">
            <v>27289.186</v>
          </cell>
          <cell r="AE158">
            <v>23649.41648</v>
          </cell>
          <cell r="AF158">
            <v>-7001.30424</v>
          </cell>
          <cell r="AH158">
            <v>7054</v>
          </cell>
          <cell r="AI158">
            <v>498600.61</v>
          </cell>
          <cell r="AJ158">
            <v>601790.327</v>
          </cell>
          <cell r="AK158">
            <v>607074.744</v>
          </cell>
          <cell r="AL158">
            <v>594102.47623</v>
          </cell>
          <cell r="AM158">
            <v>625606.02745</v>
          </cell>
          <cell r="AN158">
            <v>642663.63403</v>
          </cell>
          <cell r="AO158">
            <v>713900.5181900001</v>
          </cell>
          <cell r="AP158">
            <v>800822.1395</v>
          </cell>
          <cell r="AQ158">
            <v>359437.533</v>
          </cell>
          <cell r="AR158">
            <v>263122.87047</v>
          </cell>
          <cell r="AS158">
            <v>221306.99554</v>
          </cell>
          <cell r="AU158">
            <v>7054</v>
          </cell>
          <cell r="AV158">
            <v>498600.61</v>
          </cell>
          <cell r="AW158">
            <v>601790.327</v>
          </cell>
          <cell r="AX158">
            <v>598574.569</v>
          </cell>
          <cell r="AY158">
            <v>602300.93423</v>
          </cell>
          <cell r="AZ158">
            <v>625907.74445</v>
          </cell>
          <cell r="BA158">
            <v>642663.63403</v>
          </cell>
          <cell r="BB158">
            <v>713900.5181900001</v>
          </cell>
          <cell r="BC158">
            <v>800822.1395</v>
          </cell>
          <cell r="BD158">
            <v>359437.533</v>
          </cell>
          <cell r="BE158">
            <v>239558.31047</v>
          </cell>
          <cell r="BF158">
            <v>244857.29362</v>
          </cell>
        </row>
        <row r="159">
          <cell r="D159">
            <v>0</v>
          </cell>
          <cell r="E159">
            <v>1750000</v>
          </cell>
          <cell r="F159">
            <v>94483.633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1216495.61</v>
          </cell>
          <cell r="Q159">
            <v>309573.826</v>
          </cell>
          <cell r="R159">
            <v>108213.499</v>
          </cell>
          <cell r="S159">
            <v>8291.08367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628263.053</v>
          </cell>
          <cell r="AD159">
            <v>877500.157</v>
          </cell>
          <cell r="AE159">
            <v>124719.725</v>
          </cell>
          <cell r="AF159">
            <v>12091.08367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873.281</v>
          </cell>
          <cell r="AQ159">
            <v>299079.733</v>
          </cell>
          <cell r="AR159">
            <v>859828.344</v>
          </cell>
          <cell r="AS159">
            <v>481895.07667000004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873.281</v>
          </cell>
          <cell r="BD159">
            <v>299079.733</v>
          </cell>
          <cell r="BE159">
            <v>859828.344</v>
          </cell>
          <cell r="BF159">
            <v>480095.07667000004</v>
          </cell>
        </row>
        <row r="160">
          <cell r="D160">
            <v>313052.671</v>
          </cell>
          <cell r="E160">
            <v>0</v>
          </cell>
          <cell r="F160">
            <v>23490.901</v>
          </cell>
          <cell r="H160">
            <v>0</v>
          </cell>
          <cell r="I160">
            <v>0</v>
          </cell>
          <cell r="J160">
            <v>85366.667</v>
          </cell>
          <cell r="K160">
            <v>781.201</v>
          </cell>
          <cell r="L160">
            <v>100375.528</v>
          </cell>
          <cell r="M160">
            <v>1823.037</v>
          </cell>
          <cell r="N160">
            <v>35697.19607</v>
          </cell>
          <cell r="O160">
            <v>3339.188</v>
          </cell>
          <cell r="P160">
            <v>9594</v>
          </cell>
          <cell r="Q160">
            <v>10200</v>
          </cell>
          <cell r="R160">
            <v>42384.952</v>
          </cell>
          <cell r="S160">
            <v>-7.000000000000001E-05</v>
          </cell>
          <cell r="U160">
            <v>0</v>
          </cell>
          <cell r="V160">
            <v>0</v>
          </cell>
          <cell r="W160">
            <v>85366.667</v>
          </cell>
          <cell r="X160">
            <v>781.201</v>
          </cell>
          <cell r="Y160">
            <v>19833.037</v>
          </cell>
          <cell r="Z160">
            <v>1823.037</v>
          </cell>
          <cell r="AA160">
            <v>116239.68707</v>
          </cell>
          <cell r="AB160">
            <v>3339.188</v>
          </cell>
          <cell r="AC160">
            <v>9594</v>
          </cell>
          <cell r="AD160">
            <v>10200</v>
          </cell>
          <cell r="AE160">
            <v>4500</v>
          </cell>
          <cell r="AF160">
            <v>37884.95193</v>
          </cell>
          <cell r="AH160">
            <v>0</v>
          </cell>
          <cell r="AI160">
            <v>0</v>
          </cell>
          <cell r="AJ160">
            <v>0</v>
          </cell>
          <cell r="AK160">
            <v>385.263</v>
          </cell>
          <cell r="AL160">
            <v>14575.938</v>
          </cell>
          <cell r="AM160">
            <v>15603.037</v>
          </cell>
          <cell r="AN160">
            <v>18356.074</v>
          </cell>
          <cell r="AO160">
            <v>24496.733</v>
          </cell>
          <cell r="AP160">
            <v>94806.208</v>
          </cell>
          <cell r="AQ160">
            <v>26848.439</v>
          </cell>
          <cell r="AR160">
            <v>20968.439</v>
          </cell>
          <cell r="AS160">
            <v>73521.638</v>
          </cell>
          <cell r="AU160">
            <v>0</v>
          </cell>
          <cell r="AV160">
            <v>0</v>
          </cell>
          <cell r="AW160">
            <v>0</v>
          </cell>
          <cell r="AX160">
            <v>385.263</v>
          </cell>
          <cell r="AY160">
            <v>14575.938</v>
          </cell>
          <cell r="AZ160">
            <v>15603.037</v>
          </cell>
          <cell r="BA160">
            <v>18356.074</v>
          </cell>
          <cell r="BB160">
            <v>24496.733</v>
          </cell>
          <cell r="BC160">
            <v>94806.208</v>
          </cell>
          <cell r="BD160">
            <v>26848.439</v>
          </cell>
          <cell r="BE160">
            <v>20968.439</v>
          </cell>
          <cell r="BF160">
            <v>73521.638</v>
          </cell>
        </row>
        <row r="161">
          <cell r="D161">
            <v>0</v>
          </cell>
          <cell r="E161">
            <v>355042.056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355042.056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355042.056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353875.389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D162">
            <v>0</v>
          </cell>
          <cell r="E162">
            <v>36920287.417</v>
          </cell>
          <cell r="F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31491304.126</v>
          </cell>
          <cell r="Q162">
            <v>3392939.189</v>
          </cell>
          <cell r="R162">
            <v>531441.961</v>
          </cell>
          <cell r="S162">
            <v>1192123.30719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434986.089</v>
          </cell>
          <cell r="AD162">
            <v>3382747.18867</v>
          </cell>
          <cell r="AE162">
            <v>21355421.99633</v>
          </cell>
          <cell r="AF162">
            <v>11434653.309190001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787433.837</v>
          </cell>
          <cell r="AR162">
            <v>1212964.63867</v>
          </cell>
          <cell r="AS162">
            <v>33057449.21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785241.217</v>
          </cell>
          <cell r="BE162">
            <v>1174027.5416700002</v>
          </cell>
          <cell r="BF162">
            <v>2252650.601</v>
          </cell>
        </row>
        <row r="163">
          <cell r="D163">
            <v>0</v>
          </cell>
          <cell r="E163">
            <v>74150.727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74150.727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74150.727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74150.727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D164">
            <v>4009213.611</v>
          </cell>
          <cell r="E164">
            <v>0</v>
          </cell>
          <cell r="F164">
            <v>0</v>
          </cell>
          <cell r="H164">
            <v>1824061.3132</v>
          </cell>
          <cell r="I164">
            <v>119847.651</v>
          </cell>
          <cell r="J164">
            <v>314139.704</v>
          </cell>
          <cell r="K164">
            <v>275373.41</v>
          </cell>
          <cell r="L164">
            <v>477411.623</v>
          </cell>
          <cell r="M164">
            <v>-105880.28993000001</v>
          </cell>
          <cell r="N164">
            <v>183789.085</v>
          </cell>
          <cell r="O164">
            <v>554893.508</v>
          </cell>
          <cell r="P164">
            <v>82871.396</v>
          </cell>
          <cell r="Q164">
            <v>218232.35306999998</v>
          </cell>
          <cell r="R164">
            <v>63819.772</v>
          </cell>
          <cell r="S164">
            <v>494.06365999999997</v>
          </cell>
          <cell r="U164">
            <v>1744788.9132</v>
          </cell>
          <cell r="V164">
            <v>158091.666</v>
          </cell>
          <cell r="W164">
            <v>255138.786</v>
          </cell>
          <cell r="X164">
            <v>95587.413</v>
          </cell>
          <cell r="Y164">
            <v>74765.658</v>
          </cell>
          <cell r="Z164">
            <v>235909.90506999998</v>
          </cell>
          <cell r="AA164">
            <v>368992.753</v>
          </cell>
          <cell r="AB164">
            <v>161870.712</v>
          </cell>
          <cell r="AC164">
            <v>98160.161</v>
          </cell>
          <cell r="AD164">
            <v>616295.89107</v>
          </cell>
          <cell r="AE164">
            <v>165540.533</v>
          </cell>
          <cell r="AF164">
            <v>33911.19766</v>
          </cell>
          <cell r="AH164">
            <v>0</v>
          </cell>
          <cell r="AI164">
            <v>153544.1872</v>
          </cell>
          <cell r="AJ164">
            <v>208359.19319999998</v>
          </cell>
          <cell r="AK164">
            <v>261827.0049</v>
          </cell>
          <cell r="AL164">
            <v>244751.57722</v>
          </cell>
          <cell r="AM164">
            <v>268136.72072</v>
          </cell>
          <cell r="AN164">
            <v>376261.76541000005</v>
          </cell>
          <cell r="AO164">
            <v>431149.04341000004</v>
          </cell>
          <cell r="AP164">
            <v>277742.83691</v>
          </cell>
          <cell r="AQ164">
            <v>547850.43958</v>
          </cell>
          <cell r="AR164">
            <v>562998.77554</v>
          </cell>
          <cell r="AS164">
            <v>509909.74765</v>
          </cell>
          <cell r="AU164">
            <v>0</v>
          </cell>
          <cell r="AV164">
            <v>153544.1872</v>
          </cell>
          <cell r="AW164">
            <v>208359.19319999998</v>
          </cell>
          <cell r="AX164">
            <v>260884.36490000002</v>
          </cell>
          <cell r="AY164">
            <v>245694.21722</v>
          </cell>
          <cell r="AZ164">
            <v>268136.72072</v>
          </cell>
          <cell r="BA164">
            <v>375643.31741</v>
          </cell>
          <cell r="BB164">
            <v>431767.49141</v>
          </cell>
          <cell r="BC164">
            <v>277742.83691</v>
          </cell>
          <cell r="BD164">
            <v>547850.43958</v>
          </cell>
          <cell r="BE164">
            <v>481148.21704</v>
          </cell>
          <cell r="BF164">
            <v>572303.86049</v>
          </cell>
        </row>
        <row r="165">
          <cell r="D165">
            <v>3000000</v>
          </cell>
          <cell r="E165">
            <v>0</v>
          </cell>
          <cell r="F165">
            <v>17654.716</v>
          </cell>
          <cell r="H165">
            <v>2259702.815</v>
          </cell>
          <cell r="I165">
            <v>97995.592</v>
          </cell>
          <cell r="J165">
            <v>155292.944</v>
          </cell>
          <cell r="K165">
            <v>134023.625</v>
          </cell>
          <cell r="L165">
            <v>33550.776</v>
          </cell>
          <cell r="M165">
            <v>17192.719</v>
          </cell>
          <cell r="N165">
            <v>6713.333</v>
          </cell>
          <cell r="O165">
            <v>56672.679</v>
          </cell>
          <cell r="P165">
            <v>3634.95</v>
          </cell>
          <cell r="Q165">
            <v>86213.168</v>
          </cell>
          <cell r="R165">
            <v>88494.928</v>
          </cell>
          <cell r="S165">
            <v>41504.97834</v>
          </cell>
          <cell r="U165">
            <v>2136002.815</v>
          </cell>
          <cell r="V165">
            <v>221695.592</v>
          </cell>
          <cell r="W165">
            <v>145292.944</v>
          </cell>
          <cell r="X165">
            <v>10000</v>
          </cell>
          <cell r="Y165">
            <v>115626.144</v>
          </cell>
          <cell r="Z165">
            <v>53729.869</v>
          </cell>
          <cell r="AA165">
            <v>22124.44</v>
          </cell>
          <cell r="AB165">
            <v>0</v>
          </cell>
          <cell r="AC165">
            <v>3634.95</v>
          </cell>
          <cell r="AD165">
            <v>139285.847</v>
          </cell>
          <cell r="AE165">
            <v>75554.733</v>
          </cell>
          <cell r="AF165">
            <v>58045.17334</v>
          </cell>
          <cell r="AH165">
            <v>0</v>
          </cell>
          <cell r="AI165">
            <v>153583.944</v>
          </cell>
          <cell r="AJ165">
            <v>272645.357</v>
          </cell>
          <cell r="AK165">
            <v>296009.504</v>
          </cell>
          <cell r="AL165">
            <v>282598.055</v>
          </cell>
          <cell r="AM165">
            <v>308971.77605</v>
          </cell>
          <cell r="AN165">
            <v>323278.83</v>
          </cell>
          <cell r="AO165">
            <v>305988.655</v>
          </cell>
          <cell r="AP165">
            <v>300862.27</v>
          </cell>
          <cell r="AQ165">
            <v>282677.71295</v>
          </cell>
          <cell r="AR165">
            <v>182303.275</v>
          </cell>
          <cell r="AS165">
            <v>204210.54734</v>
          </cell>
          <cell r="AU165">
            <v>0</v>
          </cell>
          <cell r="AV165">
            <v>152126.952</v>
          </cell>
          <cell r="AW165">
            <v>270899.73</v>
          </cell>
          <cell r="AX165">
            <v>285918.911</v>
          </cell>
          <cell r="AY165">
            <v>295891.267</v>
          </cell>
          <cell r="AZ165">
            <v>308971.77605</v>
          </cell>
          <cell r="BA165">
            <v>323278.83</v>
          </cell>
          <cell r="BB165">
            <v>305988.655</v>
          </cell>
          <cell r="BC165">
            <v>300862.27</v>
          </cell>
          <cell r="BD165">
            <v>278477.71295</v>
          </cell>
          <cell r="BE165">
            <v>162497.305</v>
          </cell>
          <cell r="BF165">
            <v>186366.942</v>
          </cell>
        </row>
        <row r="166">
          <cell r="D166">
            <v>600000</v>
          </cell>
          <cell r="E166">
            <v>0</v>
          </cell>
          <cell r="F166">
            <v>158335.78</v>
          </cell>
          <cell r="H166">
            <v>0</v>
          </cell>
          <cell r="I166">
            <v>0</v>
          </cell>
          <cell r="J166">
            <v>0</v>
          </cell>
          <cell r="K166">
            <v>29427.965</v>
          </cell>
          <cell r="L166">
            <v>200300.43038</v>
          </cell>
          <cell r="M166">
            <v>-5567.994</v>
          </cell>
          <cell r="N166">
            <v>130938.54391</v>
          </cell>
          <cell r="O166">
            <v>202022.952</v>
          </cell>
          <cell r="P166">
            <v>16388.1</v>
          </cell>
          <cell r="Q166">
            <v>-150062.36387</v>
          </cell>
          <cell r="R166">
            <v>15216.586</v>
          </cell>
          <cell r="S166">
            <v>-1923.23025</v>
          </cell>
          <cell r="U166">
            <v>0</v>
          </cell>
          <cell r="V166">
            <v>0</v>
          </cell>
          <cell r="W166">
            <v>0</v>
          </cell>
          <cell r="X166">
            <v>11166.059</v>
          </cell>
          <cell r="Y166">
            <v>12693.912</v>
          </cell>
          <cell r="Z166">
            <v>0</v>
          </cell>
          <cell r="AA166">
            <v>183504.01429</v>
          </cell>
          <cell r="AB166">
            <v>8694.6</v>
          </cell>
          <cell r="AC166">
            <v>19236.501</v>
          </cell>
          <cell r="AD166">
            <v>84683.83412999999</v>
          </cell>
          <cell r="AE166">
            <v>81480.615</v>
          </cell>
          <cell r="AF166">
            <v>35281.45375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11166.059</v>
          </cell>
          <cell r="AM166">
            <v>5583.029</v>
          </cell>
          <cell r="AN166">
            <v>7110.883</v>
          </cell>
          <cell r="AO166">
            <v>0</v>
          </cell>
          <cell r="AP166">
            <v>79876.15594</v>
          </cell>
          <cell r="AQ166">
            <v>93071.57923</v>
          </cell>
          <cell r="AR166">
            <v>18772.87912</v>
          </cell>
          <cell r="AS166">
            <v>168105.96318000002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16749.088</v>
          </cell>
          <cell r="BA166">
            <v>7110.883</v>
          </cell>
          <cell r="BB166">
            <v>0</v>
          </cell>
          <cell r="BC166">
            <v>79876.15594</v>
          </cell>
          <cell r="BD166">
            <v>93071.57923</v>
          </cell>
          <cell r="BE166">
            <v>18772.87912</v>
          </cell>
          <cell r="BF166">
            <v>135806.21443</v>
          </cell>
        </row>
        <row r="167">
          <cell r="D167">
            <v>900000</v>
          </cell>
          <cell r="E167">
            <v>147734.96</v>
          </cell>
          <cell r="F167">
            <v>0</v>
          </cell>
          <cell r="H167">
            <v>0</v>
          </cell>
          <cell r="I167">
            <v>39915.179</v>
          </cell>
          <cell r="J167">
            <v>102650.059</v>
          </cell>
          <cell r="K167">
            <v>12005.618</v>
          </cell>
          <cell r="L167">
            <v>419950.686</v>
          </cell>
          <cell r="M167">
            <v>81722.202</v>
          </cell>
          <cell r="N167">
            <v>-2796.6818</v>
          </cell>
          <cell r="O167">
            <v>45692.702</v>
          </cell>
          <cell r="P167">
            <v>198201.682</v>
          </cell>
          <cell r="Q167">
            <v>-312.68</v>
          </cell>
          <cell r="R167">
            <v>150526.3548</v>
          </cell>
          <cell r="S167">
            <v>-620.0058</v>
          </cell>
          <cell r="U167">
            <v>0</v>
          </cell>
          <cell r="V167">
            <v>0</v>
          </cell>
          <cell r="W167">
            <v>43344.112</v>
          </cell>
          <cell r="X167">
            <v>38316.57</v>
          </cell>
          <cell r="Y167">
            <v>38529.532</v>
          </cell>
          <cell r="Z167">
            <v>37571.594</v>
          </cell>
          <cell r="AA167">
            <v>47788.0262</v>
          </cell>
          <cell r="AB167">
            <v>465881.233</v>
          </cell>
          <cell r="AC167">
            <v>218846.479</v>
          </cell>
          <cell r="AD167">
            <v>5745.32</v>
          </cell>
          <cell r="AE167">
            <v>85422.008</v>
          </cell>
          <cell r="AF167">
            <v>65490.241</v>
          </cell>
          <cell r="AH167">
            <v>0</v>
          </cell>
          <cell r="AI167">
            <v>0</v>
          </cell>
          <cell r="AJ167">
            <v>0</v>
          </cell>
          <cell r="AK167">
            <v>19389.984</v>
          </cell>
          <cell r="AL167">
            <v>23795.653</v>
          </cell>
          <cell r="AM167">
            <v>30423.199</v>
          </cell>
          <cell r="AN167">
            <v>29652.065</v>
          </cell>
          <cell r="AO167">
            <v>54080.734</v>
          </cell>
          <cell r="AP167">
            <v>57142.0132</v>
          </cell>
          <cell r="AQ167">
            <v>3523.1</v>
          </cell>
          <cell r="AR167">
            <v>171850.524</v>
          </cell>
          <cell r="AS167">
            <v>171849.18</v>
          </cell>
          <cell r="AU167">
            <v>0</v>
          </cell>
          <cell r="AV167">
            <v>0</v>
          </cell>
          <cell r="AW167">
            <v>0</v>
          </cell>
          <cell r="AX167">
            <v>19389.984</v>
          </cell>
          <cell r="AY167">
            <v>23795.653</v>
          </cell>
          <cell r="AZ167">
            <v>30423.199</v>
          </cell>
          <cell r="BA167">
            <v>29652.065</v>
          </cell>
          <cell r="BB167">
            <v>54080.734</v>
          </cell>
          <cell r="BC167">
            <v>57142.0132</v>
          </cell>
          <cell r="BD167">
            <v>3523.1</v>
          </cell>
          <cell r="BE167">
            <v>171850.524</v>
          </cell>
          <cell r="BF167">
            <v>137195.775</v>
          </cell>
        </row>
        <row r="168">
          <cell r="D168">
            <v>400000</v>
          </cell>
          <cell r="E168">
            <v>0</v>
          </cell>
          <cell r="F168">
            <v>0</v>
          </cell>
          <cell r="H168">
            <v>347700</v>
          </cell>
          <cell r="I168">
            <v>3306.417</v>
          </cell>
          <cell r="J168">
            <v>3536.061</v>
          </cell>
          <cell r="K168">
            <v>1644.164</v>
          </cell>
          <cell r="L168">
            <v>1984.193</v>
          </cell>
          <cell r="M168">
            <v>1165.09</v>
          </cell>
          <cell r="N168">
            <v>2161.249</v>
          </cell>
          <cell r="O168">
            <v>-240.078</v>
          </cell>
          <cell r="P168">
            <v>543.713</v>
          </cell>
          <cell r="Q168">
            <v>36619.01</v>
          </cell>
          <cell r="R168">
            <v>1580.181</v>
          </cell>
          <cell r="S168">
            <v>-10</v>
          </cell>
          <cell r="U168">
            <v>267300</v>
          </cell>
          <cell r="V168">
            <v>83706.417</v>
          </cell>
          <cell r="W168">
            <v>3536.061</v>
          </cell>
          <cell r="X168">
            <v>1644.164</v>
          </cell>
          <cell r="Y168">
            <v>1984.193</v>
          </cell>
          <cell r="Z168">
            <v>1165.09</v>
          </cell>
          <cell r="AA168">
            <v>1931.171</v>
          </cell>
          <cell r="AB168">
            <v>-10</v>
          </cell>
          <cell r="AC168">
            <v>543.713</v>
          </cell>
          <cell r="AD168">
            <v>30370.959</v>
          </cell>
          <cell r="AE168">
            <v>7733.934</v>
          </cell>
          <cell r="AF168">
            <v>84.298</v>
          </cell>
          <cell r="AH168">
            <v>0</v>
          </cell>
          <cell r="AI168">
            <v>3306.417</v>
          </cell>
          <cell r="AJ168">
            <v>42045.038</v>
          </cell>
          <cell r="AK168">
            <v>43910.838</v>
          </cell>
          <cell r="AL168">
            <v>45606.837</v>
          </cell>
          <cell r="AM168">
            <v>42292.876</v>
          </cell>
          <cell r="AN168">
            <v>40439.761</v>
          </cell>
          <cell r="AO168">
            <v>35384.944</v>
          </cell>
          <cell r="AP168">
            <v>35743.713</v>
          </cell>
          <cell r="AQ168">
            <v>30856.287</v>
          </cell>
          <cell r="AR168">
            <v>33175.215</v>
          </cell>
          <cell r="AS168">
            <v>46967.689</v>
          </cell>
          <cell r="AU168">
            <v>0</v>
          </cell>
          <cell r="AV168">
            <v>3306.417</v>
          </cell>
          <cell r="AW168">
            <v>42045.038</v>
          </cell>
          <cell r="AX168">
            <v>43910.838</v>
          </cell>
          <cell r="AY168">
            <v>45606.837</v>
          </cell>
          <cell r="AZ168">
            <v>42292.876</v>
          </cell>
          <cell r="BA168">
            <v>40439.761</v>
          </cell>
          <cell r="BB168">
            <v>35384.944</v>
          </cell>
          <cell r="BC168">
            <v>35743.713</v>
          </cell>
          <cell r="BD168">
            <v>30856.287</v>
          </cell>
          <cell r="BE168">
            <v>33175.215</v>
          </cell>
          <cell r="BF168">
            <v>45717.689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2925.062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255.133</v>
          </cell>
          <cell r="L15">
            <v>265.98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342.2</v>
          </cell>
          <cell r="Y15">
            <v>265.98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94016.70594999999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10162.58316</v>
          </cell>
          <cell r="L19">
            <v>14579.273519999999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10162.58316</v>
          </cell>
          <cell r="Y19">
            <v>14579.273519999999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11811.808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56135.90633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11811.808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11742.079999999998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57937.162000000004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2628.838999999999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14204.862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14365.34438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1.7716939026968248E-12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698.272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9350.362000000001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1207.4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1207.4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20401.5025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8852.066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671.2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671.2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6505.013999999999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25135.780000000002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167.30199999999968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45.17099999999999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45.171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8186.9896199999985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1441.067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1441.067</v>
          </cell>
        </row>
        <row r="54">
          <cell r="D54">
            <v>3203.7229999999995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4607.286999999999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2520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2520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2520</v>
          </cell>
          <cell r="AB56">
            <v>0</v>
          </cell>
          <cell r="AC56">
            <v>0</v>
          </cell>
        </row>
        <row r="57">
          <cell r="D57">
            <v>8773.04500000001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1160.5610000000001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2125.3529999999996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1800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325.353</v>
          </cell>
          <cell r="Y59">
            <v>1800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3886.6670000000013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17545.159000000003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776.226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1806.8169999999998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258486.09365999998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39145.227</v>
          </cell>
          <cell r="M64">
            <v>0</v>
          </cell>
          <cell r="N64">
            <v>39145.227</v>
          </cell>
          <cell r="O64">
            <v>0</v>
          </cell>
          <cell r="P64">
            <v>24756.585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7300.495</v>
          </cell>
          <cell r="Y64">
            <v>0</v>
          </cell>
          <cell r="Z64">
            <v>39145.227</v>
          </cell>
          <cell r="AA64">
            <v>39145.227</v>
          </cell>
          <cell r="AB64">
            <v>0</v>
          </cell>
          <cell r="AC64">
            <v>24756.585</v>
          </cell>
        </row>
        <row r="65">
          <cell r="D65">
            <v>124663.65400000001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15663.936</v>
          </cell>
          <cell r="M65">
            <v>0</v>
          </cell>
          <cell r="N65">
            <v>15663.936</v>
          </cell>
          <cell r="O65">
            <v>0</v>
          </cell>
          <cell r="P65">
            <v>9906.33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3671.289</v>
          </cell>
          <cell r="Y65">
            <v>0</v>
          </cell>
          <cell r="Z65">
            <v>15663.936</v>
          </cell>
          <cell r="AA65">
            <v>15663.936</v>
          </cell>
          <cell r="AB65">
            <v>0</v>
          </cell>
          <cell r="AC65">
            <v>9906.33</v>
          </cell>
        </row>
        <row r="66">
          <cell r="D66">
            <v>373073.684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68116.122</v>
          </cell>
          <cell r="M66">
            <v>0</v>
          </cell>
          <cell r="N66">
            <v>68116.122</v>
          </cell>
          <cell r="O66">
            <v>0</v>
          </cell>
          <cell r="P66">
            <v>43078.626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12703.501</v>
          </cell>
          <cell r="Y66">
            <v>0</v>
          </cell>
          <cell r="Z66">
            <v>68116.122</v>
          </cell>
          <cell r="AA66">
            <v>68116.122</v>
          </cell>
          <cell r="AB66">
            <v>0</v>
          </cell>
          <cell r="AC66">
            <v>43078.626</v>
          </cell>
        </row>
        <row r="67">
          <cell r="D67">
            <v>1180.0280000000002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24239.683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65048.875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6815.062000000001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2889</v>
          </cell>
          <cell r="M70">
            <v>1041.9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2889</v>
          </cell>
          <cell r="Z70">
            <v>1041.9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14999.997000000001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15000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</row>
        <row r="72">
          <cell r="D72">
            <v>39062.25400000001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1598.633</v>
          </cell>
          <cell r="L72">
            <v>450</v>
          </cell>
          <cell r="M72">
            <v>0</v>
          </cell>
          <cell r="N72">
            <v>0</v>
          </cell>
          <cell r="O72">
            <v>0</v>
          </cell>
          <cell r="P72">
            <v>900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1598.633</v>
          </cell>
          <cell r="Y72">
            <v>450</v>
          </cell>
          <cell r="Z72">
            <v>0</v>
          </cell>
          <cell r="AA72">
            <v>0</v>
          </cell>
          <cell r="AB72">
            <v>0</v>
          </cell>
          <cell r="AC72">
            <v>900</v>
          </cell>
        </row>
        <row r="73">
          <cell r="D73">
            <v>384.289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showGridLines="0" showZeros="0" zoomScalePageLayoutView="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H3" sqref="BH3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7" width="12.8515625" style="24" hidden="1" customWidth="1"/>
    <col min="18" max="18" width="9.57421875" style="24" hidden="1" customWidth="1"/>
    <col min="19" max="19" width="9.140625" style="24" bestFit="1" customWidth="1"/>
    <col min="20" max="20" width="11.140625" style="24" bestFit="1" customWidth="1"/>
    <col min="21" max="31" width="12.8515625" style="24" hidden="1" customWidth="1"/>
    <col min="32" max="33" width="12.8515625" style="24" customWidth="1"/>
    <col min="34" max="44" width="12.8515625" style="24" hidden="1" customWidth="1"/>
    <col min="45" max="46" width="12.8515625" style="24" customWidth="1"/>
    <col min="47" max="57" width="12.8515625" style="24" hidden="1" customWidth="1"/>
    <col min="58" max="58" width="12.8515625" style="24" customWidth="1"/>
    <col min="59" max="59" width="13.71093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3" t="s">
        <v>376</v>
      </c>
      <c r="BG1" s="154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5" t="s">
        <v>328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6"/>
      <c r="BF2" s="157" t="s">
        <v>379</v>
      </c>
      <c r="BG2" s="158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8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9"/>
      <c r="BG3" s="160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325</v>
      </c>
      <c r="B4" s="91"/>
      <c r="C4" s="161" t="s">
        <v>326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3" t="s">
        <v>384</v>
      </c>
      <c r="BG4" s="164"/>
    </row>
    <row r="5" spans="1:59" ht="16.5" customHeight="1" thickBot="1">
      <c r="A5" s="74" t="s">
        <v>329</v>
      </c>
      <c r="B5" s="92"/>
      <c r="C5" s="75"/>
      <c r="D5" s="165" t="s">
        <v>342</v>
      </c>
      <c r="E5" s="166"/>
      <c r="F5" s="166"/>
      <c r="G5" s="167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9"/>
      <c r="Z5" s="149"/>
      <c r="AA5" s="149"/>
      <c r="AB5" s="149"/>
      <c r="AC5" s="149"/>
      <c r="AD5" s="149"/>
      <c r="AE5" s="149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0" t="s">
        <v>0</v>
      </c>
      <c r="BG5" s="151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300</v>
      </c>
      <c r="B7" s="50"/>
      <c r="C7" s="51" t="s">
        <v>18</v>
      </c>
      <c r="D7" s="51">
        <f aca="true" t="shared" si="0" ref="D7:AI7">+D8+D48+D123</f>
        <v>72431935.596</v>
      </c>
      <c r="E7" s="51">
        <f t="shared" si="0"/>
        <v>21361546.35725</v>
      </c>
      <c r="F7" s="51">
        <f t="shared" si="0"/>
        <v>3407425.72925</v>
      </c>
      <c r="G7" s="51">
        <f t="shared" si="0"/>
        <v>90386056.224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240051.41133000003</v>
      </c>
      <c r="O7" s="51">
        <f t="shared" si="0"/>
        <v>88405.31328999999</v>
      </c>
      <c r="P7" s="51">
        <f t="shared" si="0"/>
        <v>13002197.685239999</v>
      </c>
      <c r="Q7" s="51">
        <f t="shared" si="0"/>
        <v>475491.50672</v>
      </c>
      <c r="R7" s="51">
        <f t="shared" si="0"/>
        <v>5628384.363240001</v>
      </c>
      <c r="S7" s="51">
        <f t="shared" si="0"/>
        <v>-5772296.352570001</v>
      </c>
      <c r="T7" s="51">
        <f t="shared" si="0"/>
        <v>84430875.86550999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7705003.352659999</v>
      </c>
      <c r="AB7" s="51">
        <f t="shared" si="0"/>
        <v>6024665.86321</v>
      </c>
      <c r="AC7" s="51">
        <f t="shared" si="0"/>
        <v>5918557.677600001</v>
      </c>
      <c r="AD7" s="51">
        <f t="shared" si="0"/>
        <v>5850072.726609999</v>
      </c>
      <c r="AE7" s="51">
        <f t="shared" si="0"/>
        <v>7559216.20514</v>
      </c>
      <c r="AF7" s="51">
        <f t="shared" si="0"/>
        <v>10132048.374780001</v>
      </c>
      <c r="AG7" s="51">
        <f t="shared" si="0"/>
        <v>84430875.86550999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O7">+AJ8+AJ48+AJ123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8034114.6974599995</v>
      </c>
      <c r="AO7" s="51">
        <f t="shared" si="1"/>
        <v>6385208.912420001</v>
      </c>
      <c r="AP7" s="51">
        <f t="shared" si="1"/>
        <v>6168013.94086</v>
      </c>
      <c r="AQ7" s="51">
        <f t="shared" si="1"/>
        <v>6096527.584129999</v>
      </c>
      <c r="AR7" s="51">
        <f t="shared" si="1"/>
        <v>7658488.68397</v>
      </c>
      <c r="AS7" s="51">
        <f t="shared" si="1"/>
        <v>10923864.466489999</v>
      </c>
      <c r="AT7" s="51">
        <f t="shared" si="1"/>
        <v>84000040.15690999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7796562.1804599995</v>
      </c>
      <c r="BB7" s="51">
        <f t="shared" si="1"/>
        <v>6619895.39542</v>
      </c>
      <c r="BC7" s="51">
        <f t="shared" si="1"/>
        <v>6152184.2708600005</v>
      </c>
      <c r="BD7" s="51">
        <f t="shared" si="1"/>
        <v>6115663.798129999</v>
      </c>
      <c r="BE7" s="51">
        <f t="shared" si="1"/>
        <v>7630295.47962</v>
      </c>
      <c r="BF7" s="51">
        <f t="shared" si="1"/>
        <v>9636767.51154</v>
      </c>
      <c r="BG7" s="51">
        <f t="shared" si="1"/>
        <v>82684749.99761</v>
      </c>
    </row>
    <row r="8" spans="1:59" s="28" customFormat="1" ht="12.75">
      <c r="A8" s="27" t="s">
        <v>301</v>
      </c>
      <c r="B8" s="113"/>
      <c r="C8" s="27" t="s">
        <v>19</v>
      </c>
      <c r="D8" s="27">
        <f>+D9+D33+D37</f>
        <v>63766904.596</v>
      </c>
      <c r="E8" s="27">
        <f aca="true" t="shared" si="2" ref="E8:BG8">+E9+E33+E37</f>
        <v>20411918.467</v>
      </c>
      <c r="F8" s="27">
        <f t="shared" si="2"/>
        <v>2214475.466</v>
      </c>
      <c r="G8" s="27">
        <f t="shared" si="2"/>
        <v>81964347.597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38280</v>
      </c>
      <c r="O8" s="27">
        <f t="shared" si="3"/>
        <v>0</v>
      </c>
      <c r="P8" s="27">
        <f t="shared" si="3"/>
        <v>12978183.333999999</v>
      </c>
      <c r="Q8" s="27">
        <f t="shared" si="3"/>
        <v>16605.311999999998</v>
      </c>
      <c r="R8" s="27">
        <f t="shared" si="3"/>
        <v>5236613.001</v>
      </c>
      <c r="S8" s="27">
        <f t="shared" si="3"/>
        <v>-5944643.370000001</v>
      </c>
      <c r="T8" s="27">
        <f t="shared" si="3"/>
        <v>76015764.093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7368984.961999999</v>
      </c>
      <c r="AB8" s="27">
        <f t="shared" si="2"/>
        <v>5779728.676</v>
      </c>
      <c r="AC8" s="27">
        <f t="shared" si="2"/>
        <v>5637539.6110000005</v>
      </c>
      <c r="AD8" s="27">
        <f t="shared" si="2"/>
        <v>5477936.669</v>
      </c>
      <c r="AE8" s="27">
        <f t="shared" si="2"/>
        <v>7192137.944</v>
      </c>
      <c r="AF8" s="27">
        <f t="shared" si="2"/>
        <v>9735838.182</v>
      </c>
      <c r="AG8" s="27">
        <f t="shared" si="2"/>
        <v>76015764.093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7339907.493</v>
      </c>
      <c r="AO8" s="27">
        <f t="shared" si="2"/>
        <v>5833256.265000001</v>
      </c>
      <c r="AP8" s="27">
        <f t="shared" si="2"/>
        <v>5648475.07</v>
      </c>
      <c r="AQ8" s="27">
        <f t="shared" si="2"/>
        <v>5494350.253</v>
      </c>
      <c r="AR8" s="27">
        <f t="shared" si="2"/>
        <v>7212886.896</v>
      </c>
      <c r="AS8" s="27">
        <f t="shared" si="2"/>
        <v>9784149.598</v>
      </c>
      <c r="AT8" s="27">
        <f t="shared" si="2"/>
        <v>76015764.093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7104082.603</v>
      </c>
      <c r="BB8" s="27">
        <f t="shared" si="2"/>
        <v>6069521.665</v>
      </c>
      <c r="BC8" s="27">
        <f t="shared" si="2"/>
        <v>5648475.07</v>
      </c>
      <c r="BD8" s="27">
        <f t="shared" si="2"/>
        <v>5494350.253</v>
      </c>
      <c r="BE8" s="27">
        <f t="shared" si="2"/>
        <v>7211236.296</v>
      </c>
      <c r="BF8" s="27">
        <f t="shared" si="2"/>
        <v>9048178.499</v>
      </c>
      <c r="BG8" s="27">
        <f t="shared" si="2"/>
        <v>75278142.394</v>
      </c>
    </row>
    <row r="9" spans="1:59" s="29" customFormat="1" ht="12">
      <c r="A9" s="44" t="s">
        <v>302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11296538.889</v>
      </c>
      <c r="F9" s="44">
        <f t="shared" si="4"/>
        <v>678300</v>
      </c>
      <c r="G9" s="44">
        <f t="shared" si="4"/>
        <v>61326887.813999996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7300000</v>
      </c>
      <c r="Q9" s="44">
        <f t="shared" si="4"/>
        <v>0</v>
      </c>
      <c r="R9" s="44">
        <f t="shared" si="4"/>
        <v>3318238.889</v>
      </c>
      <c r="S9" s="44">
        <f t="shared" si="4"/>
        <v>-4435962.434</v>
      </c>
      <c r="T9" s="44">
        <f t="shared" si="4"/>
        <v>56890925.379999995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5984939.461999999</v>
      </c>
      <c r="AB9" s="44">
        <f t="shared" si="4"/>
        <v>3932342.231</v>
      </c>
      <c r="AC9" s="44">
        <f t="shared" si="4"/>
        <v>4375449.741</v>
      </c>
      <c r="AD9" s="44">
        <f t="shared" si="4"/>
        <v>4361033.744</v>
      </c>
      <c r="AE9" s="44">
        <f t="shared" si="4"/>
        <v>4580306.3440000005</v>
      </c>
      <c r="AF9" s="44">
        <f t="shared" si="4"/>
        <v>8351333.348</v>
      </c>
      <c r="AG9" s="44">
        <f>+AG10+AG14+AG17+AG30</f>
        <v>56890925.38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5961594.413</v>
      </c>
      <c r="AO9" s="44">
        <f t="shared" si="4"/>
        <v>3953142.24</v>
      </c>
      <c r="AP9" s="44">
        <f t="shared" si="4"/>
        <v>4367520.954</v>
      </c>
      <c r="AQ9" s="44">
        <f t="shared" si="4"/>
        <v>4357705.06</v>
      </c>
      <c r="AR9" s="44">
        <f t="shared" si="4"/>
        <v>4580277.716</v>
      </c>
      <c r="AS9" s="44">
        <f t="shared" si="4"/>
        <v>8366633.698000001</v>
      </c>
      <c r="AT9" s="44">
        <f>+AT10+AT14+AT17+AT30</f>
        <v>56890925.379999995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5962034.923</v>
      </c>
      <c r="BB9" s="44">
        <f t="shared" si="4"/>
        <v>3953142.24</v>
      </c>
      <c r="BC9" s="44">
        <f t="shared" si="4"/>
        <v>4367520.954</v>
      </c>
      <c r="BD9" s="44">
        <f t="shared" si="4"/>
        <v>4357705.06</v>
      </c>
      <c r="BE9" s="44">
        <f t="shared" si="4"/>
        <v>4580277.716</v>
      </c>
      <c r="BF9" s="44">
        <f t="shared" si="4"/>
        <v>8363827.099</v>
      </c>
      <c r="BG9" s="44">
        <f>+BG10+BG14+BG17+BG30</f>
        <v>56888118.780999996</v>
      </c>
    </row>
    <row r="10" spans="1:59" s="25" customFormat="1" ht="11.25">
      <c r="A10" s="120" t="s">
        <v>110</v>
      </c>
      <c r="B10" s="121">
        <v>10</v>
      </c>
      <c r="C10" s="120" t="s">
        <v>111</v>
      </c>
      <c r="D10" s="120">
        <f>SUM(D11:D13)</f>
        <v>38257514.311</v>
      </c>
      <c r="E10" s="120">
        <f aca="true" t="shared" si="5" ref="E10:BF10">SUM(E11:E13)</f>
        <v>7044443</v>
      </c>
      <c r="F10" s="120">
        <f t="shared" si="5"/>
        <v>60000</v>
      </c>
      <c r="G10" s="120">
        <f t="shared" si="5"/>
        <v>45241957.311</v>
      </c>
      <c r="H10" s="120">
        <f t="shared" si="5"/>
        <v>38257514.311</v>
      </c>
      <c r="I10" s="120">
        <f t="shared" si="5"/>
        <v>0</v>
      </c>
      <c r="J10" s="120">
        <f t="shared" si="5"/>
        <v>0</v>
      </c>
      <c r="K10" s="120">
        <f t="shared" si="5"/>
        <v>0</v>
      </c>
      <c r="L10" s="120">
        <f t="shared" si="5"/>
        <v>0</v>
      </c>
      <c r="M10" s="120">
        <f t="shared" si="5"/>
        <v>0</v>
      </c>
      <c r="N10" s="120">
        <f t="shared" si="5"/>
        <v>0</v>
      </c>
      <c r="O10" s="120">
        <f t="shared" si="5"/>
        <v>0</v>
      </c>
      <c r="P10" s="120">
        <f t="shared" si="5"/>
        <v>5450000</v>
      </c>
      <c r="Q10" s="120">
        <f t="shared" si="5"/>
        <v>0</v>
      </c>
      <c r="R10" s="120">
        <f t="shared" si="5"/>
        <v>1534443</v>
      </c>
      <c r="S10" s="120">
        <f t="shared" si="5"/>
        <v>-1959844.898</v>
      </c>
      <c r="T10" s="120">
        <f>SUM(T11:T13)</f>
        <v>43282112.412999995</v>
      </c>
      <c r="U10" s="120">
        <f t="shared" si="5"/>
        <v>3164421.341</v>
      </c>
      <c r="V10" s="120">
        <f t="shared" si="5"/>
        <v>3464267.753</v>
      </c>
      <c r="W10" s="120">
        <f t="shared" si="5"/>
        <v>3523413.477</v>
      </c>
      <c r="X10" s="120">
        <f t="shared" si="5"/>
        <v>3391693.188</v>
      </c>
      <c r="Y10" s="120">
        <f t="shared" si="5"/>
        <v>3463747.815</v>
      </c>
      <c r="Z10" s="120">
        <f t="shared" si="5"/>
        <v>4962241.809</v>
      </c>
      <c r="AA10" s="120">
        <f t="shared" si="5"/>
        <v>3492019.9899999998</v>
      </c>
      <c r="AB10" s="120">
        <f t="shared" si="5"/>
        <v>3453538.8850000002</v>
      </c>
      <c r="AC10" s="120">
        <f t="shared" si="5"/>
        <v>3587197.151</v>
      </c>
      <c r="AD10" s="120">
        <f t="shared" si="5"/>
        <v>3454499.733</v>
      </c>
      <c r="AE10" s="120">
        <f t="shared" si="5"/>
        <v>3518330.777</v>
      </c>
      <c r="AF10" s="120">
        <f t="shared" si="5"/>
        <v>3806740.4939999995</v>
      </c>
      <c r="AG10" s="120">
        <f>SUM(AG11:AG13)</f>
        <v>43282112.413</v>
      </c>
      <c r="AH10" s="120">
        <f t="shared" si="5"/>
        <v>3164421.341</v>
      </c>
      <c r="AI10" s="120">
        <f t="shared" si="5"/>
        <v>3464267.753</v>
      </c>
      <c r="AJ10" s="120">
        <f t="shared" si="5"/>
        <v>3523413.477</v>
      </c>
      <c r="AK10" s="120">
        <f t="shared" si="5"/>
        <v>3386884.393</v>
      </c>
      <c r="AL10" s="120">
        <f t="shared" si="5"/>
        <v>3460486.489</v>
      </c>
      <c r="AM10" s="120">
        <f t="shared" si="5"/>
        <v>4968878.334</v>
      </c>
      <c r="AN10" s="120">
        <f t="shared" si="5"/>
        <v>3486910.468</v>
      </c>
      <c r="AO10" s="120">
        <f t="shared" si="5"/>
        <v>3456579.009</v>
      </c>
      <c r="AP10" s="120">
        <f t="shared" si="5"/>
        <v>3587197.151</v>
      </c>
      <c r="AQ10" s="120">
        <f t="shared" si="5"/>
        <v>3452666.053</v>
      </c>
      <c r="AR10" s="120">
        <f t="shared" si="5"/>
        <v>3518302.1489999997</v>
      </c>
      <c r="AS10" s="120">
        <f t="shared" si="5"/>
        <v>3812105.7959999996</v>
      </c>
      <c r="AT10" s="120">
        <f>SUM(AT11:AT13)</f>
        <v>43282112.412999995</v>
      </c>
      <c r="AU10" s="120">
        <f t="shared" si="5"/>
        <v>3164421.341</v>
      </c>
      <c r="AV10" s="120">
        <f t="shared" si="5"/>
        <v>3464267.753</v>
      </c>
      <c r="AW10" s="120">
        <f t="shared" si="5"/>
        <v>3523413.477</v>
      </c>
      <c r="AX10" s="120">
        <f t="shared" si="5"/>
        <v>3386884.393</v>
      </c>
      <c r="AY10" s="120">
        <f t="shared" si="5"/>
        <v>3460486.489</v>
      </c>
      <c r="AZ10" s="120">
        <f t="shared" si="5"/>
        <v>4968721.8319999995</v>
      </c>
      <c r="BA10" s="120">
        <f t="shared" si="5"/>
        <v>3487066.9699999997</v>
      </c>
      <c r="BB10" s="120">
        <f t="shared" si="5"/>
        <v>3456579.009</v>
      </c>
      <c r="BC10" s="120">
        <f t="shared" si="5"/>
        <v>3587197.151</v>
      </c>
      <c r="BD10" s="120">
        <f t="shared" si="5"/>
        <v>3452666.053</v>
      </c>
      <c r="BE10" s="120">
        <f t="shared" si="5"/>
        <v>3518302.1489999997</v>
      </c>
      <c r="BF10" s="120">
        <f t="shared" si="5"/>
        <v>3809515.0889999997</v>
      </c>
      <c r="BG10" s="120">
        <f>SUM(BG11:BG13)</f>
        <v>43279521.70599999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5334443</v>
      </c>
      <c r="F11" s="30">
        <f>+'[1]Informe_dane'!F11</f>
        <v>60000</v>
      </c>
      <c r="G11" s="30">
        <f>SUM(D11:E11)-F11</f>
        <v>41459957.311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-60000</v>
      </c>
      <c r="P11" s="30">
        <f>+'[1]Informe_dane'!P11</f>
        <v>4900000</v>
      </c>
      <c r="Q11" s="30">
        <f>+'[1]Informe_dane'!Q11</f>
        <v>0</v>
      </c>
      <c r="R11" s="30">
        <f>+'[1]Informe_dane'!R11</f>
        <v>434443</v>
      </c>
      <c r="S11" s="30">
        <f>+'[1]Informe_dane'!S11</f>
        <v>-972347.938</v>
      </c>
      <c r="T11" s="30">
        <f>SUM(H11:S11)</f>
        <v>40487609.372999996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3246956.204</v>
      </c>
      <c r="AB11" s="30">
        <f>+'[1]Informe_dane'!AB11</f>
        <v>3321616.021</v>
      </c>
      <c r="AC11" s="30">
        <f>+'[1]Informe_dane'!AC11</f>
        <v>3425334.415</v>
      </c>
      <c r="AD11" s="30">
        <f>+'[1]Informe_dane'!AD11</f>
        <v>3359432.373</v>
      </c>
      <c r="AE11" s="30">
        <f>+'[1]Informe_dane'!AE11</f>
        <v>3297233.914</v>
      </c>
      <c r="AF11" s="30">
        <f>+'[1]Informe_dane'!AF11</f>
        <v>3323708.956</v>
      </c>
      <c r="AG11" s="30">
        <f>SUM(U11:AF11)</f>
        <v>40487609.373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3241846.682</v>
      </c>
      <c r="AO11" s="30">
        <f>+'[1]Informe_dane'!AO11</f>
        <v>3324656.145</v>
      </c>
      <c r="AP11" s="30">
        <f>+'[1]Informe_dane'!AP11</f>
        <v>3425334.415</v>
      </c>
      <c r="AQ11" s="30">
        <f>+'[1]Informe_dane'!AQ11</f>
        <v>3357598.693</v>
      </c>
      <c r="AR11" s="30">
        <f>+'[1]Informe_dane'!AR11</f>
        <v>3297233.914</v>
      </c>
      <c r="AS11" s="30">
        <f>+'[1]Informe_dane'!AS11</f>
        <v>3329045.63</v>
      </c>
      <c r="AT11" s="30">
        <f>SUM(AH11:AS11)</f>
        <v>40487609.372999996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3242003.184</v>
      </c>
      <c r="BB11" s="30">
        <f>+'[1]Informe_dane'!BB11</f>
        <v>3324656.145</v>
      </c>
      <c r="BC11" s="30">
        <f>+'[1]Informe_dane'!BC11</f>
        <v>3425334.415</v>
      </c>
      <c r="BD11" s="30">
        <f>+'[1]Informe_dane'!BD11</f>
        <v>3357598.693</v>
      </c>
      <c r="BE11" s="30">
        <f>+'[1]Informe_dane'!BE11</f>
        <v>3297233.914</v>
      </c>
      <c r="BF11" s="30">
        <f>+'[1]Informe_dane'!BF11</f>
        <v>3326454.923</v>
      </c>
      <c r="BG11" s="30">
        <f>SUM(AU11:BF11)</f>
        <v>40485018.66599999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1280000</v>
      </c>
      <c r="F12" s="30">
        <f>+'[1]Informe_dane'!F12</f>
        <v>0</v>
      </c>
      <c r="G12" s="30">
        <f>SUM(D12:E12)-F12</f>
        <v>3180000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480000</v>
      </c>
      <c r="Q12" s="30">
        <f>+'[1]Informe_dane'!Q12</f>
        <v>0</v>
      </c>
      <c r="R12" s="30">
        <f>+'[1]Informe_dane'!R12</f>
        <v>800000</v>
      </c>
      <c r="S12" s="30">
        <f>+'[1]Informe_dane'!S12</f>
        <v>-649881.461</v>
      </c>
      <c r="T12" s="30">
        <f>SUM(H12:S12)</f>
        <v>2530118.539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227846.895</v>
      </c>
      <c r="AB12" s="30">
        <f>+'[1]Informe_dane'!AB12</f>
        <v>117057.981</v>
      </c>
      <c r="AC12" s="30">
        <f>+'[1]Informe_dane'!AC12</f>
        <v>143285.072</v>
      </c>
      <c r="AD12" s="30">
        <f>+'[1]Informe_dane'!AD12</f>
        <v>83748.343</v>
      </c>
      <c r="AE12" s="30">
        <f>+'[1]Informe_dane'!AE12</f>
        <v>187278.812</v>
      </c>
      <c r="AF12" s="30">
        <f>+'[1]Informe_dane'!AF12</f>
        <v>457757.789</v>
      </c>
      <c r="AG12" s="30">
        <f>SUM(U12:AF12)</f>
        <v>2530118.5389999994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227846.895</v>
      </c>
      <c r="AO12" s="30">
        <f>+'[1]Informe_dane'!AO12</f>
        <v>117057.981</v>
      </c>
      <c r="AP12" s="30">
        <f>+'[1]Informe_dane'!AP12</f>
        <v>143285.072</v>
      </c>
      <c r="AQ12" s="30">
        <f>+'[1]Informe_dane'!AQ12</f>
        <v>83748.343</v>
      </c>
      <c r="AR12" s="30">
        <f>+'[1]Informe_dane'!AR12</f>
        <v>187278.812</v>
      </c>
      <c r="AS12" s="30">
        <f>+'[1]Informe_dane'!AS12</f>
        <v>457757.789</v>
      </c>
      <c r="AT12" s="30">
        <f>SUM(AH12:AS12)</f>
        <v>2530118.539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227846.895</v>
      </c>
      <c r="BB12" s="30">
        <f>+'[1]Informe_dane'!BB12</f>
        <v>117057.981</v>
      </c>
      <c r="BC12" s="30">
        <f>+'[1]Informe_dane'!BC12</f>
        <v>143285.072</v>
      </c>
      <c r="BD12" s="30">
        <f>+'[1]Informe_dane'!BD12</f>
        <v>83748.343</v>
      </c>
      <c r="BE12" s="30">
        <f>+'[1]Informe_dane'!BE12</f>
        <v>187278.812</v>
      </c>
      <c r="BF12" s="30">
        <f>+'[1]Informe_dane'!BF12</f>
        <v>457757.789</v>
      </c>
      <c r="BG12" s="30">
        <f>SUM(AU12:BF12)</f>
        <v>2530118.539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430000</v>
      </c>
      <c r="F13" s="30">
        <f>+'[1]Informe_dane'!F13</f>
        <v>0</v>
      </c>
      <c r="G13" s="30">
        <f>SUM(D13:E13)-F13</f>
        <v>602000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60000</v>
      </c>
      <c r="P13" s="30">
        <f>+'[1]Informe_dane'!P13</f>
        <v>70000</v>
      </c>
      <c r="Q13" s="30">
        <f>+'[1]Informe_dane'!Q13</f>
        <v>0</v>
      </c>
      <c r="R13" s="30">
        <f>+'[1]Informe_dane'!R13</f>
        <v>300000</v>
      </c>
      <c r="S13" s="30">
        <f>+'[1]Informe_dane'!S13</f>
        <v>-337615.499</v>
      </c>
      <c r="T13" s="30">
        <f>SUM(H13:S13)</f>
        <v>264384.501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17216.891</v>
      </c>
      <c r="AB13" s="30">
        <f>+'[1]Informe_dane'!AB13</f>
        <v>14864.883</v>
      </c>
      <c r="AC13" s="30">
        <f>+'[1]Informe_dane'!AC13</f>
        <v>18577.664</v>
      </c>
      <c r="AD13" s="30">
        <f>+'[1]Informe_dane'!AD13</f>
        <v>11319.017</v>
      </c>
      <c r="AE13" s="30">
        <f>+'[1]Informe_dane'!AE13</f>
        <v>33818.051</v>
      </c>
      <c r="AF13" s="30">
        <f>+'[1]Informe_dane'!AF13</f>
        <v>25273.749</v>
      </c>
      <c r="AG13" s="30">
        <f>SUM(U13:AF13)</f>
        <v>264384.501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17216.891</v>
      </c>
      <c r="AO13" s="30">
        <f>+'[1]Informe_dane'!AO13</f>
        <v>14864.883</v>
      </c>
      <c r="AP13" s="30">
        <f>+'[1]Informe_dane'!AP13</f>
        <v>18577.664</v>
      </c>
      <c r="AQ13" s="30">
        <f>+'[1]Informe_dane'!AQ13</f>
        <v>11319.017</v>
      </c>
      <c r="AR13" s="30">
        <f>+'[1]Informe_dane'!AR13</f>
        <v>33789.423</v>
      </c>
      <c r="AS13" s="30">
        <f>+'[1]Informe_dane'!AS13</f>
        <v>25302.377</v>
      </c>
      <c r="AT13" s="30">
        <f>SUM(AH13:AS13)</f>
        <v>264384.501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17216.891</v>
      </c>
      <c r="BB13" s="30">
        <f>+'[1]Informe_dane'!BB13</f>
        <v>14864.883</v>
      </c>
      <c r="BC13" s="30">
        <f>+'[1]Informe_dane'!BC13</f>
        <v>18577.664</v>
      </c>
      <c r="BD13" s="30">
        <f>+'[1]Informe_dane'!BD13</f>
        <v>11319.017</v>
      </c>
      <c r="BE13" s="30">
        <f>+'[1]Informe_dane'!BE13</f>
        <v>33789.423</v>
      </c>
      <c r="BF13" s="30">
        <f>+'[1]Informe_dane'!BF13</f>
        <v>25302.377</v>
      </c>
      <c r="BG13" s="30">
        <f>SUM(AU13:BF13)</f>
        <v>264384.501</v>
      </c>
    </row>
    <row r="14" spans="1:59" s="25" customFormat="1" ht="11.25">
      <c r="A14" s="120" t="s">
        <v>118</v>
      </c>
      <c r="B14" s="121">
        <v>10</v>
      </c>
      <c r="C14" s="122" t="s">
        <v>119</v>
      </c>
      <c r="D14" s="120">
        <f aca="true" t="shared" si="6" ref="D14:BF14">SUM(D15:D16)</f>
        <v>1440607.09</v>
      </c>
      <c r="E14" s="120">
        <f t="shared" si="6"/>
        <v>0</v>
      </c>
      <c r="F14" s="120">
        <f t="shared" si="6"/>
        <v>0</v>
      </c>
      <c r="G14" s="120">
        <f t="shared" si="6"/>
        <v>1440607.09</v>
      </c>
      <c r="H14" s="120">
        <f t="shared" si="6"/>
        <v>1440607.09</v>
      </c>
      <c r="I14" s="120">
        <f t="shared" si="6"/>
        <v>0</v>
      </c>
      <c r="J14" s="120">
        <f t="shared" si="6"/>
        <v>0</v>
      </c>
      <c r="K14" s="120">
        <f t="shared" si="6"/>
        <v>0</v>
      </c>
      <c r="L14" s="120">
        <f t="shared" si="6"/>
        <v>0</v>
      </c>
      <c r="M14" s="120">
        <f t="shared" si="6"/>
        <v>0</v>
      </c>
      <c r="N14" s="120">
        <f t="shared" si="6"/>
        <v>0</v>
      </c>
      <c r="O14" s="120">
        <f t="shared" si="6"/>
        <v>0</v>
      </c>
      <c r="P14" s="120">
        <f t="shared" si="6"/>
        <v>0</v>
      </c>
      <c r="Q14" s="120">
        <f t="shared" si="6"/>
        <v>0</v>
      </c>
      <c r="R14" s="120">
        <f t="shared" si="6"/>
        <v>0</v>
      </c>
      <c r="S14" s="120">
        <f t="shared" si="6"/>
        <v>-248677.126</v>
      </c>
      <c r="T14" s="120">
        <f>SUM(T15:T16)</f>
        <v>1191929.9640000002</v>
      </c>
      <c r="U14" s="120">
        <f t="shared" si="6"/>
        <v>88661.922</v>
      </c>
      <c r="V14" s="120">
        <f t="shared" si="6"/>
        <v>93343.70800000001</v>
      </c>
      <c r="W14" s="120">
        <f t="shared" si="6"/>
        <v>91548.28400000001</v>
      </c>
      <c r="X14" s="120">
        <f t="shared" si="6"/>
        <v>89586.39199999999</v>
      </c>
      <c r="Y14" s="120">
        <f t="shared" si="6"/>
        <v>99742.082</v>
      </c>
      <c r="Z14" s="120">
        <f t="shared" si="6"/>
        <v>127295.965</v>
      </c>
      <c r="AA14" s="120">
        <f t="shared" si="6"/>
        <v>92642.212</v>
      </c>
      <c r="AB14" s="120">
        <f t="shared" si="6"/>
        <v>96652.827</v>
      </c>
      <c r="AC14" s="120">
        <f t="shared" si="6"/>
        <v>105347.482</v>
      </c>
      <c r="AD14" s="120">
        <f t="shared" si="6"/>
        <v>107863.548</v>
      </c>
      <c r="AE14" s="120">
        <f t="shared" si="6"/>
        <v>99468.467</v>
      </c>
      <c r="AF14" s="120">
        <f t="shared" si="6"/>
        <v>99777.075</v>
      </c>
      <c r="AG14" s="120">
        <f>SUM(AG15:AG16)</f>
        <v>1191929.964</v>
      </c>
      <c r="AH14" s="120">
        <f t="shared" si="6"/>
        <v>88661.922</v>
      </c>
      <c r="AI14" s="120">
        <f t="shared" si="6"/>
        <v>93343.70800000001</v>
      </c>
      <c r="AJ14" s="120">
        <f t="shared" si="6"/>
        <v>91548.28400000001</v>
      </c>
      <c r="AK14" s="120">
        <f t="shared" si="6"/>
        <v>89586.39199999999</v>
      </c>
      <c r="AL14" s="120">
        <f t="shared" si="6"/>
        <v>99742.082</v>
      </c>
      <c r="AM14" s="120">
        <f t="shared" si="6"/>
        <v>127295.965</v>
      </c>
      <c r="AN14" s="120">
        <f t="shared" si="6"/>
        <v>92642.212</v>
      </c>
      <c r="AO14" s="120">
        <f t="shared" si="6"/>
        <v>96652.827</v>
      </c>
      <c r="AP14" s="120">
        <f t="shared" si="6"/>
        <v>105347.482</v>
      </c>
      <c r="AQ14" s="120">
        <f t="shared" si="6"/>
        <v>107863.548</v>
      </c>
      <c r="AR14" s="120">
        <f t="shared" si="6"/>
        <v>99468.467</v>
      </c>
      <c r="AS14" s="120">
        <f t="shared" si="6"/>
        <v>99777.075</v>
      </c>
      <c r="AT14" s="120">
        <f>SUM(AT15:AT16)</f>
        <v>1191929.964</v>
      </c>
      <c r="AU14" s="120">
        <f t="shared" si="6"/>
        <v>88661.922</v>
      </c>
      <c r="AV14" s="120">
        <f t="shared" si="6"/>
        <v>93343.70800000001</v>
      </c>
      <c r="AW14" s="120">
        <f t="shared" si="6"/>
        <v>91548.28400000001</v>
      </c>
      <c r="AX14" s="120">
        <f t="shared" si="6"/>
        <v>89586.39199999999</v>
      </c>
      <c r="AY14" s="120">
        <f t="shared" si="6"/>
        <v>99742.082</v>
      </c>
      <c r="AZ14" s="120">
        <f t="shared" si="6"/>
        <v>127295.965</v>
      </c>
      <c r="BA14" s="120">
        <f t="shared" si="6"/>
        <v>92642.212</v>
      </c>
      <c r="BB14" s="120">
        <f t="shared" si="6"/>
        <v>96652.827</v>
      </c>
      <c r="BC14" s="120">
        <f t="shared" si="6"/>
        <v>105347.482</v>
      </c>
      <c r="BD14" s="120">
        <f t="shared" si="6"/>
        <v>107863.548</v>
      </c>
      <c r="BE14" s="120">
        <f t="shared" si="6"/>
        <v>99468.467</v>
      </c>
      <c r="BF14" s="120">
        <f t="shared" si="6"/>
        <v>99777.075</v>
      </c>
      <c r="BG14" s="120">
        <f>SUM(BG15:BG16)</f>
        <v>1191929.964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-5835.94</v>
      </c>
      <c r="T15" s="30">
        <f>SUM(H15:S15)</f>
        <v>124164.06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7940.232</v>
      </c>
      <c r="AB15" s="30">
        <f>+'[1]Informe_dane'!AB15</f>
        <v>10759.144</v>
      </c>
      <c r="AC15" s="30">
        <f>+'[1]Informe_dane'!AC15</f>
        <v>10759.144</v>
      </c>
      <c r="AD15" s="30">
        <f>+'[1]Informe_dane'!AD15</f>
        <v>10759.144</v>
      </c>
      <c r="AE15" s="30">
        <f>+'[1]Informe_dane'!AE15</f>
        <v>5453.108</v>
      </c>
      <c r="AF15" s="30">
        <f>+'[1]Informe_dane'!AF15</f>
        <v>10759.145</v>
      </c>
      <c r="AG15" s="30">
        <f>SUM(U15:AF15)</f>
        <v>124164.06000000001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7940.232</v>
      </c>
      <c r="AO15" s="30">
        <f>+'[1]Informe_dane'!AO15</f>
        <v>10759.144</v>
      </c>
      <c r="AP15" s="30">
        <f>+'[1]Informe_dane'!AP15</f>
        <v>10759.144</v>
      </c>
      <c r="AQ15" s="30">
        <f>+'[1]Informe_dane'!AQ15</f>
        <v>10759.144</v>
      </c>
      <c r="AR15" s="30">
        <f>+'[1]Informe_dane'!AR15</f>
        <v>5453.108</v>
      </c>
      <c r="AS15" s="30">
        <f>+'[1]Informe_dane'!AS15</f>
        <v>10759.145</v>
      </c>
      <c r="AT15" s="30">
        <f>SUM(AH15:AS15)</f>
        <v>124164.06000000001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7940.232</v>
      </c>
      <c r="BB15" s="30">
        <f>+'[1]Informe_dane'!BB15</f>
        <v>10759.144</v>
      </c>
      <c r="BC15" s="30">
        <f>+'[1]Informe_dane'!BC15</f>
        <v>10759.144</v>
      </c>
      <c r="BD15" s="30">
        <f>+'[1]Informe_dane'!BD15</f>
        <v>10759.144</v>
      </c>
      <c r="BE15" s="30">
        <f>+'[1]Informe_dane'!BE15</f>
        <v>5453.108</v>
      </c>
      <c r="BF15" s="30">
        <f>+'[1]Informe_dane'!BF15</f>
        <v>10759.145</v>
      </c>
      <c r="BG15" s="30">
        <f>SUM(AU15:BF15)</f>
        <v>124164.06000000001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-242841.186</v>
      </c>
      <c r="T16" s="30">
        <f>SUM(H16:S16)</f>
        <v>1067765.904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84701.98</v>
      </c>
      <c r="AB16" s="30">
        <f>+'[1]Informe_dane'!AB16</f>
        <v>85893.683</v>
      </c>
      <c r="AC16" s="30">
        <f>+'[1]Informe_dane'!AC16</f>
        <v>94588.338</v>
      </c>
      <c r="AD16" s="30">
        <f>+'[1]Informe_dane'!AD16</f>
        <v>97104.404</v>
      </c>
      <c r="AE16" s="30">
        <f>+'[1]Informe_dane'!AE16</f>
        <v>94015.359</v>
      </c>
      <c r="AF16" s="30">
        <f>+'[1]Informe_dane'!AF16</f>
        <v>89017.93</v>
      </c>
      <c r="AG16" s="30">
        <f>SUM(U16:AF16)</f>
        <v>1067765.9039999999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84701.98</v>
      </c>
      <c r="AO16" s="30">
        <f>+'[1]Informe_dane'!AO16</f>
        <v>85893.683</v>
      </c>
      <c r="AP16" s="30">
        <f>+'[1]Informe_dane'!AP16</f>
        <v>94588.338</v>
      </c>
      <c r="AQ16" s="30">
        <f>+'[1]Informe_dane'!AQ16</f>
        <v>97104.404</v>
      </c>
      <c r="AR16" s="30">
        <f>+'[1]Informe_dane'!AR16</f>
        <v>94015.359</v>
      </c>
      <c r="AS16" s="30">
        <f>+'[1]Informe_dane'!AS16</f>
        <v>89017.93</v>
      </c>
      <c r="AT16" s="30">
        <f>SUM(AH16:AS16)</f>
        <v>1067765.9039999999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84701.98</v>
      </c>
      <c r="BB16" s="30">
        <f>+'[1]Informe_dane'!BB16</f>
        <v>85893.683</v>
      </c>
      <c r="BC16" s="30">
        <f>+'[1]Informe_dane'!BC16</f>
        <v>94588.338</v>
      </c>
      <c r="BD16" s="30">
        <f>+'[1]Informe_dane'!BD16</f>
        <v>97104.404</v>
      </c>
      <c r="BE16" s="30">
        <f>+'[1]Informe_dane'!BE16</f>
        <v>94015.359</v>
      </c>
      <c r="BF16" s="30">
        <f>+'[1]Informe_dane'!BF16</f>
        <v>89017.93</v>
      </c>
      <c r="BG16" s="30">
        <f>SUM(AU16:BF16)</f>
        <v>1067765.9039999999</v>
      </c>
    </row>
    <row r="17" spans="1:59" s="25" customFormat="1" ht="11.25">
      <c r="A17" s="120" t="s">
        <v>122</v>
      </c>
      <c r="B17" s="121">
        <v>10</v>
      </c>
      <c r="C17" s="122" t="s">
        <v>123</v>
      </c>
      <c r="D17" s="120">
        <f>SUM(D18:D29)</f>
        <v>10908557.524</v>
      </c>
      <c r="E17" s="120">
        <f aca="true" t="shared" si="7" ref="E17:BF17">SUM(E18:E29)</f>
        <v>3045000</v>
      </c>
      <c r="F17" s="120">
        <f t="shared" si="7"/>
        <v>602000</v>
      </c>
      <c r="G17" s="120">
        <f t="shared" si="7"/>
        <v>13351557.524</v>
      </c>
      <c r="H17" s="120">
        <f t="shared" si="7"/>
        <v>10908557.524</v>
      </c>
      <c r="I17" s="120">
        <f t="shared" si="7"/>
        <v>0</v>
      </c>
      <c r="J17" s="120">
        <f t="shared" si="7"/>
        <v>0</v>
      </c>
      <c r="K17" s="120">
        <f t="shared" si="7"/>
        <v>0</v>
      </c>
      <c r="L17" s="120">
        <f t="shared" si="7"/>
        <v>-567000</v>
      </c>
      <c r="M17" s="120">
        <f t="shared" si="7"/>
        <v>0</v>
      </c>
      <c r="N17" s="120">
        <f t="shared" si="7"/>
        <v>0</v>
      </c>
      <c r="O17" s="120">
        <f t="shared" si="7"/>
        <v>0</v>
      </c>
      <c r="P17" s="120">
        <f t="shared" si="7"/>
        <v>1850000</v>
      </c>
      <c r="Q17" s="120">
        <f t="shared" si="7"/>
        <v>0</v>
      </c>
      <c r="R17" s="120">
        <f t="shared" si="7"/>
        <v>1160000</v>
      </c>
      <c r="S17" s="120">
        <f t="shared" si="7"/>
        <v>-1903694.957</v>
      </c>
      <c r="T17" s="120">
        <f t="shared" si="7"/>
        <v>11447862.567</v>
      </c>
      <c r="U17" s="120">
        <f t="shared" si="7"/>
        <v>399116.856</v>
      </c>
      <c r="V17" s="120">
        <f t="shared" si="7"/>
        <v>254152.87900000002</v>
      </c>
      <c r="W17" s="120">
        <f t="shared" si="7"/>
        <v>291794.18</v>
      </c>
      <c r="X17" s="120">
        <f t="shared" si="7"/>
        <v>272411.77200000006</v>
      </c>
      <c r="Y17" s="120">
        <f t="shared" si="7"/>
        <v>401151.31200000003</v>
      </c>
      <c r="Z17" s="120">
        <f t="shared" si="7"/>
        <v>914100.8770000001</v>
      </c>
      <c r="AA17" s="120">
        <f t="shared" si="7"/>
        <v>2393235.305</v>
      </c>
      <c r="AB17" s="120">
        <f t="shared" si="7"/>
        <v>319397.587</v>
      </c>
      <c r="AC17" s="120">
        <f t="shared" si="7"/>
        <v>586723.755</v>
      </c>
      <c r="AD17" s="120">
        <f t="shared" si="7"/>
        <v>602774.8890000001</v>
      </c>
      <c r="AE17" s="120">
        <f t="shared" si="7"/>
        <v>716561.28</v>
      </c>
      <c r="AF17" s="120">
        <f t="shared" si="7"/>
        <v>4296441.875</v>
      </c>
      <c r="AG17" s="120">
        <f>SUM(AG18:AG29)</f>
        <v>11447862.567</v>
      </c>
      <c r="AH17" s="120">
        <f t="shared" si="7"/>
        <v>399116.856</v>
      </c>
      <c r="AI17" s="120">
        <f t="shared" si="7"/>
        <v>254152.87900000002</v>
      </c>
      <c r="AJ17" s="120">
        <f t="shared" si="7"/>
        <v>291794.18</v>
      </c>
      <c r="AK17" s="120">
        <f t="shared" si="7"/>
        <v>271847.021</v>
      </c>
      <c r="AL17" s="120">
        <f t="shared" si="7"/>
        <v>400995.17400000006</v>
      </c>
      <c r="AM17" s="120">
        <f t="shared" si="7"/>
        <v>914786.1510000002</v>
      </c>
      <c r="AN17" s="120">
        <f t="shared" si="7"/>
        <v>2375081.5910000005</v>
      </c>
      <c r="AO17" s="120">
        <f t="shared" si="7"/>
        <v>337157.47199999995</v>
      </c>
      <c r="AP17" s="120">
        <f t="shared" si="7"/>
        <v>578794.968</v>
      </c>
      <c r="AQ17" s="120">
        <f t="shared" si="7"/>
        <v>601279.885</v>
      </c>
      <c r="AR17" s="120">
        <f t="shared" si="7"/>
        <v>716561.28</v>
      </c>
      <c r="AS17" s="120">
        <f t="shared" si="7"/>
        <v>4306295.11</v>
      </c>
      <c r="AT17" s="120">
        <f>SUM(AT18:AT29)</f>
        <v>11447862.567000002</v>
      </c>
      <c r="AU17" s="120">
        <f t="shared" si="7"/>
        <v>399116.856</v>
      </c>
      <c r="AV17" s="120">
        <f t="shared" si="7"/>
        <v>254152.87900000002</v>
      </c>
      <c r="AW17" s="120">
        <f t="shared" si="7"/>
        <v>291794.18</v>
      </c>
      <c r="AX17" s="120">
        <f t="shared" si="7"/>
        <v>271847.021</v>
      </c>
      <c r="AY17" s="120">
        <f t="shared" si="7"/>
        <v>400995.17400000006</v>
      </c>
      <c r="AZ17" s="120">
        <f t="shared" si="7"/>
        <v>914583.9560000001</v>
      </c>
      <c r="BA17" s="120">
        <f t="shared" si="7"/>
        <v>2375283.7860000003</v>
      </c>
      <c r="BB17" s="120">
        <f t="shared" si="7"/>
        <v>337157.47199999995</v>
      </c>
      <c r="BC17" s="120">
        <f t="shared" si="7"/>
        <v>578794.968</v>
      </c>
      <c r="BD17" s="120">
        <f t="shared" si="7"/>
        <v>601279.885</v>
      </c>
      <c r="BE17" s="120">
        <f t="shared" si="7"/>
        <v>716561.28</v>
      </c>
      <c r="BF17" s="120">
        <f t="shared" si="7"/>
        <v>4306079.218</v>
      </c>
      <c r="BG17" s="120">
        <f>SUM(BG18:BG29)</f>
        <v>11447646.675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5000</v>
      </c>
      <c r="F18" s="30">
        <f>+'[1]Informe_dane'!F18</f>
        <v>0</v>
      </c>
      <c r="G18" s="30">
        <f aca="true" t="shared" si="8" ref="G18:G29">SUM(D18:E18)-F18</f>
        <v>164210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5000</v>
      </c>
      <c r="Q18" s="30">
        <f>+'[1]Informe_dane'!Q18</f>
        <v>0</v>
      </c>
      <c r="R18" s="30">
        <f>+'[1]Informe_dane'!R18</f>
        <v>0</v>
      </c>
      <c r="S18" s="30">
        <f>+'[1]Informe_dane'!S18</f>
        <v>-6261.055</v>
      </c>
      <c r="T18" s="30">
        <f aca="true" t="shared" si="9" ref="T18:T29">SUM(H18:S18)</f>
        <v>157948.945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14001.664</v>
      </c>
      <c r="AB18" s="30">
        <f>+'[1]Informe_dane'!AB18</f>
        <v>11048.665</v>
      </c>
      <c r="AC18" s="30">
        <f>+'[1]Informe_dane'!AC18</f>
        <v>12820.464</v>
      </c>
      <c r="AD18" s="30">
        <f>+'[1]Informe_dane'!AD18</f>
        <v>14001.664</v>
      </c>
      <c r="AE18" s="30">
        <f>+'[1]Informe_dane'!AE18</f>
        <v>8064.842</v>
      </c>
      <c r="AF18" s="30">
        <f>+'[1]Informe_dane'!AF18</f>
        <v>14001.663</v>
      </c>
      <c r="AG18" s="30">
        <f aca="true" t="shared" si="10" ref="AG18:AG29">SUM(U18:AF18)</f>
        <v>157948.945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14001.664</v>
      </c>
      <c r="AO18" s="30">
        <f>+'[1]Informe_dane'!AO18</f>
        <v>11048.665</v>
      </c>
      <c r="AP18" s="30">
        <f>+'[1]Informe_dane'!AP18</f>
        <v>12820.464</v>
      </c>
      <c r="AQ18" s="30">
        <f>+'[1]Informe_dane'!AQ18</f>
        <v>14001.664</v>
      </c>
      <c r="AR18" s="30">
        <f>+'[1]Informe_dane'!AR18</f>
        <v>8064.842</v>
      </c>
      <c r="AS18" s="30">
        <f>+'[1]Informe_dane'!AS18</f>
        <v>14001.663</v>
      </c>
      <c r="AT18" s="30">
        <f aca="true" t="shared" si="11" ref="AT18:AT29">SUM(AH18:AS18)</f>
        <v>157948.945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14001.664</v>
      </c>
      <c r="BB18" s="30">
        <f>+'[1]Informe_dane'!BB18</f>
        <v>11048.665</v>
      </c>
      <c r="BC18" s="30">
        <f>+'[1]Informe_dane'!BC18</f>
        <v>12820.464</v>
      </c>
      <c r="BD18" s="30">
        <f>+'[1]Informe_dane'!BD18</f>
        <v>14001.664</v>
      </c>
      <c r="BE18" s="30">
        <f>+'[1]Informe_dane'!BE18</f>
        <v>8064.842</v>
      </c>
      <c r="BF18" s="30">
        <f>+'[1]Informe_dane'!BF18</f>
        <v>14001.663</v>
      </c>
      <c r="BG18" s="30">
        <f aca="true" t="shared" si="12" ref="BG18:BG29">SUM(AU18:BF18)</f>
        <v>157948.945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200000</v>
      </c>
      <c r="F19" s="30">
        <f>+'[1]Informe_dane'!F19</f>
        <v>0</v>
      </c>
      <c r="G19" s="30">
        <f t="shared" si="8"/>
        <v>1548840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200000</v>
      </c>
      <c r="S19" s="30">
        <f>+'[1]Informe_dane'!S19</f>
        <v>-158891.722</v>
      </c>
      <c r="T19" s="30">
        <f t="shared" si="9"/>
        <v>1389948.278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255315.453</v>
      </c>
      <c r="AB19" s="30">
        <f>+'[1]Informe_dane'!AB19</f>
        <v>68463.505</v>
      </c>
      <c r="AC19" s="30">
        <f>+'[1]Informe_dane'!AC19</f>
        <v>219940.188</v>
      </c>
      <c r="AD19" s="30">
        <f>+'[1]Informe_dane'!AD19</f>
        <v>113880.279</v>
      </c>
      <c r="AE19" s="30">
        <f>+'[1]Informe_dane'!AE19</f>
        <v>135649.56</v>
      </c>
      <c r="AF19" s="30">
        <f>+'[1]Informe_dane'!AF19</f>
        <v>73117.774</v>
      </c>
      <c r="AG19" s="30">
        <f t="shared" si="10"/>
        <v>1389948.2780000002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255281.371</v>
      </c>
      <c r="AO19" s="30">
        <f>+'[1]Informe_dane'!AO19</f>
        <v>68463.505</v>
      </c>
      <c r="AP19" s="30">
        <f>+'[1]Informe_dane'!AP19</f>
        <v>219940.188</v>
      </c>
      <c r="AQ19" s="30">
        <f>+'[1]Informe_dane'!AQ19</f>
        <v>113855.18</v>
      </c>
      <c r="AR19" s="30">
        <f>+'[1]Informe_dane'!AR19</f>
        <v>135649.56</v>
      </c>
      <c r="AS19" s="30">
        <f>+'[1]Informe_dane'!AS19</f>
        <v>73176.955</v>
      </c>
      <c r="AT19" s="30">
        <f t="shared" si="11"/>
        <v>1389948.2780000002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255315.453</v>
      </c>
      <c r="BB19" s="30">
        <f>+'[1]Informe_dane'!BB19</f>
        <v>68463.505</v>
      </c>
      <c r="BC19" s="30">
        <f>+'[1]Informe_dane'!BC19</f>
        <v>219940.188</v>
      </c>
      <c r="BD19" s="30">
        <f>+'[1]Informe_dane'!BD19</f>
        <v>113855.18</v>
      </c>
      <c r="BE19" s="30">
        <f>+'[1]Informe_dane'!BE19</f>
        <v>135649.56</v>
      </c>
      <c r="BF19" s="30">
        <f>+'[1]Informe_dane'!BF19</f>
        <v>73176.955</v>
      </c>
      <c r="BG19" s="30">
        <f t="shared" si="12"/>
        <v>1389948.2780000002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110000</v>
      </c>
      <c r="F20" s="30">
        <f>+'[1]Informe_dane'!F20</f>
        <v>0</v>
      </c>
      <c r="G20" s="30">
        <f t="shared" si="8"/>
        <v>354910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20000</v>
      </c>
      <c r="Q20" s="30">
        <f>+'[1]Informe_dane'!Q20</f>
        <v>0</v>
      </c>
      <c r="R20" s="30">
        <f>+'[1]Informe_dane'!R20</f>
        <v>90000</v>
      </c>
      <c r="S20" s="30">
        <f>+'[1]Informe_dane'!S20</f>
        <v>-83869.693</v>
      </c>
      <c r="T20" s="30">
        <f t="shared" si="9"/>
        <v>271040.30700000003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18467.62</v>
      </c>
      <c r="AB20" s="30">
        <f>+'[1]Informe_dane'!AB20</f>
        <v>14036.821</v>
      </c>
      <c r="AC20" s="30">
        <f>+'[1]Informe_dane'!AC20</f>
        <v>20025.877</v>
      </c>
      <c r="AD20" s="30">
        <f>+'[1]Informe_dane'!AD20</f>
        <v>21328.544</v>
      </c>
      <c r="AE20" s="30">
        <f>+'[1]Informe_dane'!AE20</f>
        <v>30515.623</v>
      </c>
      <c r="AF20" s="30">
        <f>+'[1]Informe_dane'!AF20</f>
        <v>46799.708</v>
      </c>
      <c r="AG20" s="30">
        <f t="shared" si="10"/>
        <v>271040.307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18461.151</v>
      </c>
      <c r="AO20" s="30">
        <f>+'[1]Informe_dane'!AO20</f>
        <v>14036.821</v>
      </c>
      <c r="AP20" s="30">
        <f>+'[1]Informe_dane'!AP20</f>
        <v>20025.877</v>
      </c>
      <c r="AQ20" s="30">
        <f>+'[1]Informe_dane'!AQ20</f>
        <v>21328.544</v>
      </c>
      <c r="AR20" s="30">
        <f>+'[1]Informe_dane'!AR20</f>
        <v>30515.623</v>
      </c>
      <c r="AS20" s="30">
        <f>+'[1]Informe_dane'!AS20</f>
        <v>46806.177</v>
      </c>
      <c r="AT20" s="30">
        <f t="shared" si="11"/>
        <v>271040.30700000003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18467.62</v>
      </c>
      <c r="BB20" s="30">
        <f>+'[1]Informe_dane'!BB20</f>
        <v>14036.821</v>
      </c>
      <c r="BC20" s="30">
        <f>+'[1]Informe_dane'!BC20</f>
        <v>20025.877</v>
      </c>
      <c r="BD20" s="30">
        <f>+'[1]Informe_dane'!BD20</f>
        <v>21328.544</v>
      </c>
      <c r="BE20" s="30">
        <f>+'[1]Informe_dane'!BE20</f>
        <v>30515.623</v>
      </c>
      <c r="BF20" s="30">
        <f>+'[1]Informe_dane'!BF20</f>
        <v>46806.177</v>
      </c>
      <c r="BG20" s="30">
        <f t="shared" si="12"/>
        <v>271040.30700000003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-6397.583</v>
      </c>
      <c r="T21" s="30">
        <f t="shared" si="9"/>
        <v>115932.417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9403.348</v>
      </c>
      <c r="AB21" s="30">
        <f>+'[1]Informe_dane'!AB21</f>
        <v>9456.905</v>
      </c>
      <c r="AC21" s="30">
        <f>+'[1]Informe_dane'!AC21</f>
        <v>9659.086</v>
      </c>
      <c r="AD21" s="30">
        <f>+'[1]Informe_dane'!AD21</f>
        <v>9846.123</v>
      </c>
      <c r="AE21" s="30">
        <f>+'[1]Informe_dane'!AE21</f>
        <v>9678.17</v>
      </c>
      <c r="AF21" s="30">
        <f>+'[1]Informe_dane'!AF21</f>
        <v>9794.425</v>
      </c>
      <c r="AG21" s="30">
        <f t="shared" si="10"/>
        <v>115932.41699999999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9401.56</v>
      </c>
      <c r="AO21" s="30">
        <f>+'[1]Informe_dane'!AO21</f>
        <v>9458.693</v>
      </c>
      <c r="AP21" s="30">
        <f>+'[1]Informe_dane'!AP21</f>
        <v>9659.086</v>
      </c>
      <c r="AQ21" s="30">
        <f>+'[1]Informe_dane'!AQ21</f>
        <v>9828.946</v>
      </c>
      <c r="AR21" s="30">
        <f>+'[1]Informe_dane'!AR21</f>
        <v>9678.17</v>
      </c>
      <c r="AS21" s="30">
        <f>+'[1]Informe_dane'!AS21</f>
        <v>9811.602</v>
      </c>
      <c r="AT21" s="30">
        <f t="shared" si="11"/>
        <v>115932.417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9401.56</v>
      </c>
      <c r="BB21" s="30">
        <f>+'[1]Informe_dane'!BB21</f>
        <v>9458.693</v>
      </c>
      <c r="BC21" s="30">
        <f>+'[1]Informe_dane'!BC21</f>
        <v>9659.086</v>
      </c>
      <c r="BD21" s="30">
        <f>+'[1]Informe_dane'!BD21</f>
        <v>9828.946</v>
      </c>
      <c r="BE21" s="30">
        <f>+'[1]Informe_dane'!BE21</f>
        <v>9678.17</v>
      </c>
      <c r="BF21" s="30">
        <f>+'[1]Informe_dane'!BF21</f>
        <v>9811.602</v>
      </c>
      <c r="BG21" s="30">
        <f t="shared" si="12"/>
        <v>115932.417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2000</v>
      </c>
      <c r="F22" s="30">
        <f>+'[1]Informe_dane'!F22</f>
        <v>0</v>
      </c>
      <c r="G22" s="30">
        <f t="shared" si="8"/>
        <v>128390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2000</v>
      </c>
      <c r="S22" s="30">
        <f>+'[1]Informe_dane'!S22</f>
        <v>-10175.946</v>
      </c>
      <c r="T22" s="30">
        <f t="shared" si="9"/>
        <v>118214.054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9547.242</v>
      </c>
      <c r="AB22" s="30">
        <f>+'[1]Informe_dane'!AB22</f>
        <v>9591.582</v>
      </c>
      <c r="AC22" s="30">
        <f>+'[1]Informe_dane'!AC22</f>
        <v>9766.18</v>
      </c>
      <c r="AD22" s="30">
        <f>+'[1]Informe_dane'!AD22</f>
        <v>10071.026</v>
      </c>
      <c r="AE22" s="30">
        <f>+'[1]Informe_dane'!AE22</f>
        <v>9771.721</v>
      </c>
      <c r="AF22" s="30">
        <f>+'[1]Informe_dane'!AF22</f>
        <v>1565.804</v>
      </c>
      <c r="AG22" s="30">
        <f t="shared" si="10"/>
        <v>118214.054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9544.471</v>
      </c>
      <c r="AO22" s="30">
        <f>+'[1]Informe_dane'!AO22</f>
        <v>9367.104</v>
      </c>
      <c r="AP22" s="30">
        <f>+'[1]Informe_dane'!AP22</f>
        <v>1837.393</v>
      </c>
      <c r="AQ22" s="30">
        <f>+'[1]Informe_dane'!AQ22</f>
        <v>9735.695</v>
      </c>
      <c r="AR22" s="30">
        <f>+'[1]Informe_dane'!AR22</f>
        <v>9771.721</v>
      </c>
      <c r="AS22" s="30">
        <f>+'[1]Informe_dane'!AS22</f>
        <v>10057.171</v>
      </c>
      <c r="AT22" s="30">
        <f t="shared" si="11"/>
        <v>118214.05399999999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9544.471</v>
      </c>
      <c r="BB22" s="30">
        <f>+'[1]Informe_dane'!BB22</f>
        <v>9367.104</v>
      </c>
      <c r="BC22" s="30">
        <f>+'[1]Informe_dane'!BC22</f>
        <v>1837.393</v>
      </c>
      <c r="BD22" s="30">
        <f>+'[1]Informe_dane'!BD22</f>
        <v>9735.695</v>
      </c>
      <c r="BE22" s="30">
        <f>+'[1]Informe_dane'!BE22</f>
        <v>9771.721</v>
      </c>
      <c r="BF22" s="30">
        <f>+'[1]Informe_dane'!BF22</f>
        <v>10057.171</v>
      </c>
      <c r="BG22" s="30">
        <f t="shared" si="12"/>
        <v>118214.05399999999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30000</v>
      </c>
      <c r="F23" s="30">
        <f>+'[1]Informe_dane'!F23</f>
        <v>0</v>
      </c>
      <c r="G23" s="30">
        <f t="shared" si="8"/>
        <v>1917680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30000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-1021.457</v>
      </c>
      <c r="T23" s="30">
        <f t="shared" si="9"/>
        <v>1916658.543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1864220.119</v>
      </c>
      <c r="AB23" s="30">
        <f>+'[1]Informe_dane'!AB23</f>
        <v>2621.682</v>
      </c>
      <c r="AC23" s="30">
        <f>+'[1]Informe_dane'!AC23</f>
        <v>927.357</v>
      </c>
      <c r="AD23" s="30">
        <f>+'[1]Informe_dane'!AD23</f>
        <v>64.227</v>
      </c>
      <c r="AE23" s="30">
        <f>+'[1]Informe_dane'!AE23</f>
        <v>0</v>
      </c>
      <c r="AF23" s="30">
        <f>+'[1]Informe_dane'!AF23</f>
        <v>-58.747</v>
      </c>
      <c r="AG23" s="30">
        <f t="shared" si="10"/>
        <v>1916658.543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1864161.372</v>
      </c>
      <c r="AO23" s="30">
        <f>+'[1]Informe_dane'!AO23</f>
        <v>2621.682</v>
      </c>
      <c r="AP23" s="30">
        <f>+'[1]Informe_dane'!AP23</f>
        <v>927.357</v>
      </c>
      <c r="AQ23" s="30">
        <f>+'[1]Informe_dane'!AQ23</f>
        <v>64.227</v>
      </c>
      <c r="AR23" s="30">
        <f>+'[1]Informe_dane'!AR23</f>
        <v>0</v>
      </c>
      <c r="AS23" s="30">
        <f>+'[1]Informe_dane'!AS23</f>
        <v>0</v>
      </c>
      <c r="AT23" s="30">
        <f t="shared" si="11"/>
        <v>1916658.543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1864220.119</v>
      </c>
      <c r="BB23" s="30">
        <f>+'[1]Informe_dane'!BB23</f>
        <v>2621.682</v>
      </c>
      <c r="BC23" s="30">
        <f>+'[1]Informe_dane'!BC23</f>
        <v>927.357</v>
      </c>
      <c r="BD23" s="30">
        <f>+'[1]Informe_dane'!BD23</f>
        <v>64.227</v>
      </c>
      <c r="BE23" s="30">
        <f>+'[1]Informe_dane'!BE23</f>
        <v>0</v>
      </c>
      <c r="BF23" s="30">
        <f>+'[1]Informe_dane'!BF23</f>
        <v>0</v>
      </c>
      <c r="BG23" s="30">
        <f t="shared" si="12"/>
        <v>1916658.543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1268000</v>
      </c>
      <c r="F24" s="30">
        <f>+'[1]Informe_dane'!F24</f>
        <v>0</v>
      </c>
      <c r="G24" s="30">
        <f t="shared" si="8"/>
        <v>2788947.524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400000</v>
      </c>
      <c r="Q24" s="30">
        <f>+'[1]Informe_dane'!Q24</f>
        <v>0</v>
      </c>
      <c r="R24" s="30">
        <f>+'[1]Informe_dane'!R24</f>
        <v>868000</v>
      </c>
      <c r="S24" s="30">
        <f>+'[1]Informe_dane'!S24</f>
        <v>-542055.844</v>
      </c>
      <c r="T24" s="30">
        <f t="shared" si="9"/>
        <v>2246891.68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150477.042</v>
      </c>
      <c r="AB24" s="30">
        <f>+'[1]Informe_dane'!AB24</f>
        <v>116471.9</v>
      </c>
      <c r="AC24" s="30">
        <f>+'[1]Informe_dane'!AC24</f>
        <v>163671.879</v>
      </c>
      <c r="AD24" s="30">
        <f>+'[1]Informe_dane'!AD24</f>
        <v>186563.043</v>
      </c>
      <c r="AE24" s="30">
        <f>+'[1]Informe_dane'!AE24</f>
        <v>271170.995</v>
      </c>
      <c r="AF24" s="30">
        <f>+'[1]Informe_dane'!AF24</f>
        <v>385166.846</v>
      </c>
      <c r="AG24" s="30">
        <f t="shared" si="10"/>
        <v>2246891.6799999997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150409.742</v>
      </c>
      <c r="AO24" s="30">
        <f>+'[1]Informe_dane'!AO24</f>
        <v>116471.9</v>
      </c>
      <c r="AP24" s="30">
        <f>+'[1]Informe_dane'!AP24</f>
        <v>163671.879</v>
      </c>
      <c r="AQ24" s="30">
        <f>+'[1]Informe_dane'!AQ24</f>
        <v>186563.043</v>
      </c>
      <c r="AR24" s="30">
        <f>+'[1]Informe_dane'!AR24</f>
        <v>271170.995</v>
      </c>
      <c r="AS24" s="30">
        <f>+'[1]Informe_dane'!AS24</f>
        <v>385234.146</v>
      </c>
      <c r="AT24" s="30">
        <f t="shared" si="11"/>
        <v>2246891.68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150477.042</v>
      </c>
      <c r="BB24" s="30">
        <f>+'[1]Informe_dane'!BB24</f>
        <v>116471.9</v>
      </c>
      <c r="BC24" s="30">
        <f>+'[1]Informe_dane'!BC24</f>
        <v>163671.879</v>
      </c>
      <c r="BD24" s="30">
        <f>+'[1]Informe_dane'!BD24</f>
        <v>186563.043</v>
      </c>
      <c r="BE24" s="30">
        <f>+'[1]Informe_dane'!BE24</f>
        <v>271170.995</v>
      </c>
      <c r="BF24" s="30">
        <f>+'[1]Informe_dane'!BF24</f>
        <v>385234.146</v>
      </c>
      <c r="BG24" s="30">
        <f t="shared" si="12"/>
        <v>2246891.68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1395000</v>
      </c>
      <c r="F25" s="30">
        <f>+'[1]Informe_dane'!F25</f>
        <v>602000</v>
      </c>
      <c r="G25" s="30">
        <f t="shared" si="8"/>
        <v>5076470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-30000</v>
      </c>
      <c r="O25" s="30">
        <f>+'[1]Informe_dane'!O25</f>
        <v>0</v>
      </c>
      <c r="P25" s="30">
        <f>+'[1]Informe_dane'!P25</f>
        <v>1395000</v>
      </c>
      <c r="Q25" s="30">
        <f>+'[1]Informe_dane'!Q25</f>
        <v>0</v>
      </c>
      <c r="R25" s="30">
        <f>+'[1]Informe_dane'!R25</f>
        <v>0</v>
      </c>
      <c r="S25" s="30">
        <f>+'[1]Informe_dane'!S25</f>
        <v>-1047649.821</v>
      </c>
      <c r="T25" s="30">
        <f t="shared" si="9"/>
        <v>4033820.179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31278.723</v>
      </c>
      <c r="AC25" s="30">
        <f>+'[1]Informe_dane'!AC25</f>
        <v>82017.379</v>
      </c>
      <c r="AD25" s="30">
        <f>+'[1]Informe_dane'!AD25</f>
        <v>180546.184</v>
      </c>
      <c r="AE25" s="30">
        <f>+'[1]Informe_dane'!AE25</f>
        <v>193569.213</v>
      </c>
      <c r="AF25" s="30">
        <f>+'[1]Informe_dane'!AF25</f>
        <v>3507753.258</v>
      </c>
      <c r="AG25" s="30">
        <f t="shared" si="10"/>
        <v>4033820.179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-13.687</v>
      </c>
      <c r="AO25" s="30">
        <f>+'[1]Informe_dane'!AO25</f>
        <v>31278.723</v>
      </c>
      <c r="AP25" s="30">
        <f>+'[1]Informe_dane'!AP25</f>
        <v>82017.379</v>
      </c>
      <c r="AQ25" s="30">
        <f>+'[1]Informe_dane'!AQ25</f>
        <v>180546.184</v>
      </c>
      <c r="AR25" s="30">
        <f>+'[1]Informe_dane'!AR25</f>
        <v>193569.213</v>
      </c>
      <c r="AS25" s="30">
        <f>+'[1]Informe_dane'!AS25</f>
        <v>3507766.945</v>
      </c>
      <c r="AT25" s="30">
        <f t="shared" si="11"/>
        <v>4033820.1789999995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31278.723</v>
      </c>
      <c r="BC25" s="30">
        <f>+'[1]Informe_dane'!BC25</f>
        <v>82017.379</v>
      </c>
      <c r="BD25" s="30">
        <f>+'[1]Informe_dane'!BD25</f>
        <v>180546.184</v>
      </c>
      <c r="BE25" s="30">
        <f>+'[1]Informe_dane'!BE25</f>
        <v>193569.213</v>
      </c>
      <c r="BF25" s="30">
        <f>+'[1]Informe_dane'!BF25</f>
        <v>3507551.053</v>
      </c>
      <c r="BG25" s="30">
        <f t="shared" si="12"/>
        <v>4033604.2869999995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-398.452</v>
      </c>
      <c r="T26" s="30">
        <f t="shared" si="9"/>
        <v>3441.548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309.626</v>
      </c>
      <c r="AB26" s="30">
        <f>+'[1]Informe_dane'!AB26</f>
        <v>309.626</v>
      </c>
      <c r="AC26" s="30">
        <f>+'[1]Informe_dane'!AC26</f>
        <v>206.418</v>
      </c>
      <c r="AD26" s="30">
        <f>+'[1]Informe_dane'!AD26</f>
        <v>309.626</v>
      </c>
      <c r="AE26" s="30">
        <f>+'[1]Informe_dane'!AE26</f>
        <v>82.567</v>
      </c>
      <c r="AF26" s="30">
        <f>+'[1]Informe_dane'!AF26</f>
        <v>402.515</v>
      </c>
      <c r="AG26" s="30">
        <f t="shared" si="10"/>
        <v>3441.5480000000002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309.626</v>
      </c>
      <c r="AO26" s="30">
        <f>+'[1]Informe_dane'!AO26</f>
        <v>309.626</v>
      </c>
      <c r="AP26" s="30">
        <f>+'[1]Informe_dane'!AP26</f>
        <v>206.418</v>
      </c>
      <c r="AQ26" s="30">
        <f>+'[1]Informe_dane'!AQ26</f>
        <v>309.626</v>
      </c>
      <c r="AR26" s="30">
        <f>+'[1]Informe_dane'!AR26</f>
        <v>82.567</v>
      </c>
      <c r="AS26" s="30">
        <f>+'[1]Informe_dane'!AS26</f>
        <v>402.515</v>
      </c>
      <c r="AT26" s="30">
        <f t="shared" si="11"/>
        <v>3441.5480000000002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309.626</v>
      </c>
      <c r="BB26" s="30">
        <f>+'[1]Informe_dane'!BB26</f>
        <v>309.626</v>
      </c>
      <c r="BC26" s="30">
        <f>+'[1]Informe_dane'!BC26</f>
        <v>206.418</v>
      </c>
      <c r="BD26" s="30">
        <f>+'[1]Informe_dane'!BD26</f>
        <v>309.626</v>
      </c>
      <c r="BE26" s="30">
        <f>+'[1]Informe_dane'!BE26</f>
        <v>82.567</v>
      </c>
      <c r="BF26" s="30">
        <f>+'[1]Informe_dane'!BF26</f>
        <v>402.515</v>
      </c>
      <c r="BG26" s="30">
        <f t="shared" si="12"/>
        <v>3441.5480000000002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30000</v>
      </c>
      <c r="F28" s="30">
        <f>+'[1]Informe_dane'!F28</f>
        <v>0</v>
      </c>
      <c r="G28" s="30">
        <f t="shared" si="8"/>
        <v>852650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30000</v>
      </c>
      <c r="Q28" s="30">
        <f>+'[1]Informe_dane'!Q28</f>
        <v>0</v>
      </c>
      <c r="R28" s="30">
        <f>+'[1]Informe_dane'!R28</f>
        <v>0</v>
      </c>
      <c r="S28" s="30">
        <f>+'[1]Informe_dane'!S28</f>
        <v>-51680.325</v>
      </c>
      <c r="T28" s="30">
        <f t="shared" si="9"/>
        <v>800969.675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71493.191</v>
      </c>
      <c r="AB28" s="30">
        <f>+'[1]Informe_dane'!AB28</f>
        <v>73927.319</v>
      </c>
      <c r="AC28" s="30">
        <f>+'[1]Informe_dane'!AC28</f>
        <v>67688.927</v>
      </c>
      <c r="AD28" s="30">
        <f>+'[1]Informe_dane'!AD28</f>
        <v>66164.173</v>
      </c>
      <c r="AE28" s="30">
        <f>+'[1]Informe_dane'!AE28</f>
        <v>58058.589</v>
      </c>
      <c r="AF28" s="30">
        <f>+'[1]Informe_dane'!AF28</f>
        <v>49443.552</v>
      </c>
      <c r="AG28" s="30">
        <f t="shared" si="10"/>
        <v>800969.675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71333.462</v>
      </c>
      <c r="AO28" s="30">
        <f>+'[1]Informe_dane'!AO28</f>
        <v>74100.753</v>
      </c>
      <c r="AP28" s="30">
        <f>+'[1]Informe_dane'!AP28</f>
        <v>67688.927</v>
      </c>
      <c r="AQ28" s="30">
        <f>+'[1]Informe_dane'!AQ28</f>
        <v>65046.776</v>
      </c>
      <c r="AR28" s="30">
        <f>+'[1]Informe_dane'!AR28</f>
        <v>58058.589</v>
      </c>
      <c r="AS28" s="30">
        <f>+'[1]Informe_dane'!AS28</f>
        <v>50582.859</v>
      </c>
      <c r="AT28" s="30">
        <f t="shared" si="11"/>
        <v>800969.675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71355.372</v>
      </c>
      <c r="BB28" s="30">
        <f>+'[1]Informe_dane'!BB28</f>
        <v>74100.753</v>
      </c>
      <c r="BC28" s="30">
        <f>+'[1]Informe_dane'!BC28</f>
        <v>67688.927</v>
      </c>
      <c r="BD28" s="30">
        <f>+'[1]Informe_dane'!BD28</f>
        <v>65046.776</v>
      </c>
      <c r="BE28" s="30">
        <f>+'[1]Informe_dane'!BE28</f>
        <v>58058.589</v>
      </c>
      <c r="BF28" s="30">
        <f>+'[1]Informe_dane'!BF28</f>
        <v>50582.859</v>
      </c>
      <c r="BG28" s="30">
        <f t="shared" si="12"/>
        <v>800969.675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5000</v>
      </c>
      <c r="F29" s="30">
        <f>+'[1]Informe_dane'!F29</f>
        <v>0</v>
      </c>
      <c r="G29" s="30">
        <f t="shared" si="8"/>
        <v>393290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4706.941</v>
      </c>
      <c r="T29" s="30">
        <f t="shared" si="9"/>
        <v>392996.941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-17809.141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208455.077</v>
      </c>
      <c r="AG29" s="30">
        <f t="shared" si="10"/>
        <v>392996.941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-17809.141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208455.077</v>
      </c>
      <c r="AT29" s="30">
        <f t="shared" si="11"/>
        <v>392996.941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-17809.141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208455.077</v>
      </c>
      <c r="BG29" s="30">
        <f t="shared" si="12"/>
        <v>392996.941</v>
      </c>
    </row>
    <row r="30" spans="1:59" s="25" customFormat="1" ht="11.25">
      <c r="A30" s="120" t="s">
        <v>148</v>
      </c>
      <c r="B30" s="121">
        <v>10</v>
      </c>
      <c r="C30" s="122" t="s">
        <v>149</v>
      </c>
      <c r="D30" s="120">
        <f>SUM(D31:D32)</f>
        <v>101970</v>
      </c>
      <c r="E30" s="120">
        <f aca="true" t="shared" si="13" ref="E30:BF30">SUM(E31:E32)</f>
        <v>1207095.889</v>
      </c>
      <c r="F30" s="120">
        <f t="shared" si="13"/>
        <v>16300</v>
      </c>
      <c r="G30" s="120">
        <f t="shared" si="13"/>
        <v>1292765.889</v>
      </c>
      <c r="H30" s="120">
        <f t="shared" si="13"/>
        <v>101970</v>
      </c>
      <c r="I30" s="120">
        <f t="shared" si="13"/>
        <v>0</v>
      </c>
      <c r="J30" s="120">
        <f t="shared" si="13"/>
        <v>0</v>
      </c>
      <c r="K30" s="120">
        <f t="shared" si="13"/>
        <v>0</v>
      </c>
      <c r="L30" s="120">
        <f t="shared" si="13"/>
        <v>567000</v>
      </c>
      <c r="M30" s="120">
        <f t="shared" si="13"/>
        <v>0</v>
      </c>
      <c r="N30" s="120">
        <f t="shared" si="13"/>
        <v>0</v>
      </c>
      <c r="O30" s="120">
        <f t="shared" si="13"/>
        <v>0</v>
      </c>
      <c r="P30" s="120">
        <f t="shared" si="13"/>
        <v>0</v>
      </c>
      <c r="Q30" s="120">
        <f t="shared" si="13"/>
        <v>0</v>
      </c>
      <c r="R30" s="120">
        <f t="shared" si="13"/>
        <v>623795.889</v>
      </c>
      <c r="S30" s="120">
        <f t="shared" si="13"/>
        <v>-323745.45300000004</v>
      </c>
      <c r="T30" s="120">
        <f t="shared" si="13"/>
        <v>969020.436</v>
      </c>
      <c r="U30" s="120">
        <f t="shared" si="13"/>
        <v>22017.8</v>
      </c>
      <c r="V30" s="120">
        <f t="shared" si="13"/>
        <v>21946.305</v>
      </c>
      <c r="W30" s="120">
        <f t="shared" si="13"/>
        <v>24805.306</v>
      </c>
      <c r="X30" s="120">
        <f t="shared" si="13"/>
        <v>6834.418</v>
      </c>
      <c r="Y30" s="120">
        <f t="shared" si="13"/>
        <v>83025.602</v>
      </c>
      <c r="Z30" s="120">
        <f t="shared" si="13"/>
        <v>54199.467000000004</v>
      </c>
      <c r="AA30" s="120">
        <f t="shared" si="13"/>
        <v>7041.955</v>
      </c>
      <c r="AB30" s="120">
        <f t="shared" si="13"/>
        <v>62752.932</v>
      </c>
      <c r="AC30" s="120">
        <f t="shared" si="13"/>
        <v>96181.353</v>
      </c>
      <c r="AD30" s="120">
        <f t="shared" si="13"/>
        <v>195895.574</v>
      </c>
      <c r="AE30" s="120">
        <f t="shared" si="13"/>
        <v>245945.82</v>
      </c>
      <c r="AF30" s="120">
        <f t="shared" si="13"/>
        <v>148373.90399999998</v>
      </c>
      <c r="AG30" s="120">
        <f>SUM(AG31:AG32)</f>
        <v>969020.436</v>
      </c>
      <c r="AH30" s="120">
        <f t="shared" si="13"/>
        <v>22017.8</v>
      </c>
      <c r="AI30" s="120">
        <f t="shared" si="13"/>
        <v>21946.305</v>
      </c>
      <c r="AJ30" s="120">
        <f t="shared" si="13"/>
        <v>24805.306</v>
      </c>
      <c r="AK30" s="120">
        <f t="shared" si="13"/>
        <v>6834.418</v>
      </c>
      <c r="AL30" s="120">
        <f t="shared" si="13"/>
        <v>83025.602</v>
      </c>
      <c r="AM30" s="120">
        <f t="shared" si="13"/>
        <v>54199.467000000004</v>
      </c>
      <c r="AN30" s="120">
        <f t="shared" si="13"/>
        <v>6960.142</v>
      </c>
      <c r="AO30" s="120">
        <f t="shared" si="13"/>
        <v>62752.932</v>
      </c>
      <c r="AP30" s="120">
        <f t="shared" si="13"/>
        <v>96181.353</v>
      </c>
      <c r="AQ30" s="120">
        <f t="shared" si="13"/>
        <v>195895.574</v>
      </c>
      <c r="AR30" s="120">
        <f t="shared" si="13"/>
        <v>245945.82</v>
      </c>
      <c r="AS30" s="120">
        <f t="shared" si="13"/>
        <v>148455.71699999998</v>
      </c>
      <c r="AT30" s="120">
        <f>SUM(AT31:AT32)</f>
        <v>969020.436</v>
      </c>
      <c r="AU30" s="120">
        <f t="shared" si="13"/>
        <v>22017.8</v>
      </c>
      <c r="AV30" s="120">
        <f t="shared" si="13"/>
        <v>21946.305</v>
      </c>
      <c r="AW30" s="120">
        <f t="shared" si="13"/>
        <v>24805.306</v>
      </c>
      <c r="AX30" s="120">
        <f t="shared" si="13"/>
        <v>6834.418</v>
      </c>
      <c r="AY30" s="120">
        <f t="shared" si="13"/>
        <v>83025.602</v>
      </c>
      <c r="AZ30" s="120">
        <f t="shared" si="13"/>
        <v>54117.653999999995</v>
      </c>
      <c r="BA30" s="120">
        <f t="shared" si="13"/>
        <v>7041.955</v>
      </c>
      <c r="BB30" s="120">
        <f t="shared" si="13"/>
        <v>62752.932</v>
      </c>
      <c r="BC30" s="120">
        <f t="shared" si="13"/>
        <v>96181.353</v>
      </c>
      <c r="BD30" s="120">
        <f t="shared" si="13"/>
        <v>195895.574</v>
      </c>
      <c r="BE30" s="120">
        <f t="shared" si="13"/>
        <v>245945.82</v>
      </c>
      <c r="BF30" s="120">
        <f t="shared" si="13"/>
        <v>148455.71699999998</v>
      </c>
      <c r="BG30" s="120">
        <f>SUM(BG31:BG32)</f>
        <v>969020.436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60937.692</v>
      </c>
      <c r="F31" s="30">
        <f>+'[1]Informe_dane'!F31</f>
        <v>0</v>
      </c>
      <c r="G31" s="30">
        <f>SUM(D31:E31)-F31</f>
        <v>102937.69200000001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12500</v>
      </c>
      <c r="S31" s="30">
        <f>+'[1]Informe_dane'!S31</f>
        <v>287.247</v>
      </c>
      <c r="T31" s="30">
        <f>SUM(H31:S31)</f>
        <v>86924.939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7041.955</v>
      </c>
      <c r="AB31" s="30">
        <f>+'[1]Informe_dane'!AB31</f>
        <v>7157.397</v>
      </c>
      <c r="AC31" s="30">
        <f>+'[1]Informe_dane'!AC31</f>
        <v>8193.277</v>
      </c>
      <c r="AD31" s="30">
        <f>+'[1]Informe_dane'!AD31</f>
        <v>7905.05</v>
      </c>
      <c r="AE31" s="30">
        <f>+'[1]Informe_dane'!AE31</f>
        <v>8874.253</v>
      </c>
      <c r="AF31" s="30">
        <f>+'[1]Informe_dane'!AF31</f>
        <v>12392.338</v>
      </c>
      <c r="AG31" s="30">
        <f>SUM(U31:AF31)</f>
        <v>86924.939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7041.955</v>
      </c>
      <c r="AO31" s="30">
        <f>+'[1]Informe_dane'!AO31</f>
        <v>7157.397</v>
      </c>
      <c r="AP31" s="30">
        <f>+'[1]Informe_dane'!AP31</f>
        <v>8193.277</v>
      </c>
      <c r="AQ31" s="30">
        <f>+'[1]Informe_dane'!AQ31</f>
        <v>7905.05</v>
      </c>
      <c r="AR31" s="30">
        <f>+'[1]Informe_dane'!AR31</f>
        <v>8874.253</v>
      </c>
      <c r="AS31" s="30">
        <f>+'[1]Informe_dane'!AS31</f>
        <v>12392.338</v>
      </c>
      <c r="AT31" s="30">
        <f>SUM(AH31:AS31)</f>
        <v>86924.939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7041.955</v>
      </c>
      <c r="BB31" s="30">
        <f>+'[1]Informe_dane'!BB31</f>
        <v>7157.397</v>
      </c>
      <c r="BC31" s="30">
        <f>+'[1]Informe_dane'!BC31</f>
        <v>8193.277</v>
      </c>
      <c r="BD31" s="30">
        <f>+'[1]Informe_dane'!BD31</f>
        <v>7905.05</v>
      </c>
      <c r="BE31" s="30">
        <f>+'[1]Informe_dane'!BE31</f>
        <v>8874.253</v>
      </c>
      <c r="BF31" s="30">
        <f>+'[1]Informe_dane'!BF31</f>
        <v>12392.338</v>
      </c>
      <c r="BG31" s="30">
        <f>SUM(AU31:BF31)</f>
        <v>86924.939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1146158.197</v>
      </c>
      <c r="F32" s="30">
        <f>+'[1]Informe_dane'!F32</f>
        <v>16300</v>
      </c>
      <c r="G32" s="30">
        <f>SUM(D32:E32)-F32</f>
        <v>1189828.197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611295.889</v>
      </c>
      <c r="S32" s="30">
        <f>+'[1]Informe_dane'!S32</f>
        <v>-324032.7</v>
      </c>
      <c r="T32" s="30">
        <f>SUM(H32:S32)</f>
        <v>882095.497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55595.535</v>
      </c>
      <c r="AC32" s="30">
        <f>+'[1]Informe_dane'!AC32</f>
        <v>87988.076</v>
      </c>
      <c r="AD32" s="30">
        <f>+'[1]Informe_dane'!AD32</f>
        <v>187990.524</v>
      </c>
      <c r="AE32" s="30">
        <f>+'[1]Informe_dane'!AE32</f>
        <v>237071.567</v>
      </c>
      <c r="AF32" s="30">
        <f>+'[1]Informe_dane'!AF32</f>
        <v>135981.566</v>
      </c>
      <c r="AG32" s="30">
        <f>SUM(U32:AF32)</f>
        <v>882095.497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-81.813</v>
      </c>
      <c r="AO32" s="30">
        <f>+'[1]Informe_dane'!AO32</f>
        <v>55595.535</v>
      </c>
      <c r="AP32" s="30">
        <f>+'[1]Informe_dane'!AP32</f>
        <v>87988.076</v>
      </c>
      <c r="AQ32" s="30">
        <f>+'[1]Informe_dane'!AQ32</f>
        <v>187990.524</v>
      </c>
      <c r="AR32" s="30">
        <f>+'[1]Informe_dane'!AR32</f>
        <v>237071.567</v>
      </c>
      <c r="AS32" s="30">
        <f>+'[1]Informe_dane'!AS32</f>
        <v>136063.379</v>
      </c>
      <c r="AT32" s="30">
        <f>SUM(AH32:AS32)</f>
        <v>882095.497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55595.535</v>
      </c>
      <c r="BC32" s="30">
        <f>+'[1]Informe_dane'!BC32</f>
        <v>87988.076</v>
      </c>
      <c r="BD32" s="30">
        <f>+'[1]Informe_dane'!BD32</f>
        <v>187990.524</v>
      </c>
      <c r="BE32" s="30">
        <f>+'[1]Informe_dane'!BE32</f>
        <v>237071.567</v>
      </c>
      <c r="BF32" s="30">
        <f>+'[1]Informe_dane'!BF32</f>
        <v>136063.379</v>
      </c>
      <c r="BG32" s="30">
        <f>SUM(AU32:BF32)</f>
        <v>882095.497</v>
      </c>
    </row>
    <row r="33" spans="1:59" s="25" customFormat="1" ht="11.25">
      <c r="A33" s="120" t="s">
        <v>20</v>
      </c>
      <c r="B33" s="121">
        <v>10</v>
      </c>
      <c r="C33" s="122" t="s">
        <v>22</v>
      </c>
      <c r="D33" s="120">
        <f aca="true" t="shared" si="14" ref="D33:BF33">SUM(D34:D36)</f>
        <v>440477</v>
      </c>
      <c r="E33" s="120">
        <f t="shared" si="14"/>
        <v>23136.362</v>
      </c>
      <c r="F33" s="120">
        <f t="shared" si="14"/>
        <v>23136.362</v>
      </c>
      <c r="G33" s="120">
        <f t="shared" si="14"/>
        <v>440477</v>
      </c>
      <c r="H33" s="120">
        <f t="shared" si="14"/>
        <v>278578.22</v>
      </c>
      <c r="I33" s="120">
        <f t="shared" si="14"/>
        <v>27620</v>
      </c>
      <c r="J33" s="120">
        <f t="shared" si="14"/>
        <v>32100</v>
      </c>
      <c r="K33" s="120">
        <f t="shared" si="14"/>
        <v>20900</v>
      </c>
      <c r="L33" s="120">
        <f t="shared" si="14"/>
        <v>0</v>
      </c>
      <c r="M33" s="120">
        <f t="shared" si="14"/>
        <v>5100</v>
      </c>
      <c r="N33" s="120">
        <f t="shared" si="14"/>
        <v>38280</v>
      </c>
      <c r="O33" s="120">
        <f t="shared" si="14"/>
        <v>0</v>
      </c>
      <c r="P33" s="120">
        <f t="shared" si="14"/>
        <v>15183.334</v>
      </c>
      <c r="Q33" s="120">
        <f t="shared" si="14"/>
        <v>16605.311999999998</v>
      </c>
      <c r="R33" s="120">
        <f t="shared" si="14"/>
        <v>2170</v>
      </c>
      <c r="S33" s="120">
        <f t="shared" si="14"/>
        <v>3940.134</v>
      </c>
      <c r="T33" s="120">
        <f t="shared" si="14"/>
        <v>440477</v>
      </c>
      <c r="U33" s="120">
        <f t="shared" si="14"/>
        <v>229878.22</v>
      </c>
      <c r="V33" s="120">
        <f t="shared" si="14"/>
        <v>76320</v>
      </c>
      <c r="W33" s="120">
        <f t="shared" si="14"/>
        <v>32100</v>
      </c>
      <c r="X33" s="120">
        <f t="shared" si="14"/>
        <v>20900</v>
      </c>
      <c r="Y33" s="120">
        <f t="shared" si="14"/>
        <v>0</v>
      </c>
      <c r="Z33" s="120">
        <f t="shared" si="14"/>
        <v>5100</v>
      </c>
      <c r="AA33" s="120">
        <f t="shared" si="14"/>
        <v>38280</v>
      </c>
      <c r="AB33" s="120">
        <f t="shared" si="14"/>
        <v>0</v>
      </c>
      <c r="AC33" s="120">
        <f t="shared" si="14"/>
        <v>15183.334</v>
      </c>
      <c r="AD33" s="120">
        <f t="shared" si="14"/>
        <v>16605.311999999998</v>
      </c>
      <c r="AE33" s="120">
        <f t="shared" si="14"/>
        <v>2170</v>
      </c>
      <c r="AF33" s="120">
        <f t="shared" si="14"/>
        <v>3940.134</v>
      </c>
      <c r="AG33" s="120">
        <f>SUM(AG34:AG36)</f>
        <v>440477</v>
      </c>
      <c r="AH33" s="120">
        <f t="shared" si="14"/>
        <v>0</v>
      </c>
      <c r="AI33" s="120">
        <f t="shared" si="14"/>
        <v>40897.58</v>
      </c>
      <c r="AJ33" s="120">
        <f t="shared" si="14"/>
        <v>53167.58</v>
      </c>
      <c r="AK33" s="120">
        <f t="shared" si="14"/>
        <v>51647.58</v>
      </c>
      <c r="AL33" s="120">
        <f t="shared" si="14"/>
        <v>53447.58</v>
      </c>
      <c r="AM33" s="120">
        <f t="shared" si="14"/>
        <v>45747.58</v>
      </c>
      <c r="AN33" s="120">
        <f t="shared" si="14"/>
        <v>32547.58</v>
      </c>
      <c r="AO33" s="120">
        <f t="shared" si="14"/>
        <v>32727.58</v>
      </c>
      <c r="AP33" s="120">
        <f t="shared" si="14"/>
        <v>34047.58</v>
      </c>
      <c r="AQ33" s="120">
        <f t="shared" si="14"/>
        <v>36347.58</v>
      </c>
      <c r="AR33" s="120">
        <f t="shared" si="14"/>
        <v>22947.58</v>
      </c>
      <c r="AS33" s="120">
        <f t="shared" si="14"/>
        <v>36951.2</v>
      </c>
      <c r="AT33" s="120">
        <f>SUM(AT34:AT36)</f>
        <v>440477</v>
      </c>
      <c r="AU33" s="120">
        <f t="shared" si="14"/>
        <v>0</v>
      </c>
      <c r="AV33" s="120">
        <f t="shared" si="14"/>
        <v>40897.58</v>
      </c>
      <c r="AW33" s="120">
        <f t="shared" si="14"/>
        <v>53167.58</v>
      </c>
      <c r="AX33" s="120">
        <f t="shared" si="14"/>
        <v>51647.58</v>
      </c>
      <c r="AY33" s="120">
        <f t="shared" si="14"/>
        <v>53447.58</v>
      </c>
      <c r="AZ33" s="120">
        <f t="shared" si="14"/>
        <v>45747.58</v>
      </c>
      <c r="BA33" s="120">
        <f t="shared" si="14"/>
        <v>32547.58</v>
      </c>
      <c r="BB33" s="120">
        <f t="shared" si="14"/>
        <v>32727.58</v>
      </c>
      <c r="BC33" s="120">
        <f t="shared" si="14"/>
        <v>34047.58</v>
      </c>
      <c r="BD33" s="120">
        <f t="shared" si="14"/>
        <v>36347.58</v>
      </c>
      <c r="BE33" s="120">
        <f t="shared" si="14"/>
        <v>22947.58</v>
      </c>
      <c r="BF33" s="120">
        <f t="shared" si="14"/>
        <v>36951.2</v>
      </c>
      <c r="BG33" s="120">
        <f>SUM(BG34:BG36)</f>
        <v>440477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23136.362</v>
      </c>
      <c r="G34" s="30">
        <f>SUM(D34:E34)-F34</f>
        <v>330193.468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38280</v>
      </c>
      <c r="O34" s="30">
        <f>+'[1]Informe_dane'!O34</f>
        <v>0</v>
      </c>
      <c r="P34" s="30">
        <f>+'[1]Informe_dane'!P34</f>
        <v>15183.334</v>
      </c>
      <c r="Q34" s="30">
        <f>+'[1]Informe_dane'!Q34</f>
        <v>14000</v>
      </c>
      <c r="R34" s="30">
        <f>+'[1]Informe_dane'!R34</f>
        <v>-830</v>
      </c>
      <c r="S34" s="30">
        <f>+'[1]Informe_dane'!S34</f>
        <v>3940.134</v>
      </c>
      <c r="T34" s="30">
        <f>SUM(H34:S34)</f>
        <v>330193.468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38280</v>
      </c>
      <c r="AB34" s="30">
        <f>+'[1]Informe_dane'!AB34</f>
        <v>0</v>
      </c>
      <c r="AC34" s="30">
        <f>+'[1]Informe_dane'!AC34</f>
        <v>15183.334</v>
      </c>
      <c r="AD34" s="30">
        <f>+'[1]Informe_dane'!AD34</f>
        <v>14000</v>
      </c>
      <c r="AE34" s="30">
        <f>+'[1]Informe_dane'!AE34</f>
        <v>-830</v>
      </c>
      <c r="AF34" s="30">
        <f>+'[1]Informe_dane'!AF34</f>
        <v>3940.134</v>
      </c>
      <c r="AG34" s="30">
        <f>SUM(U34:AF34)</f>
        <v>330193.468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29000</v>
      </c>
      <c r="AO34" s="30">
        <f>+'[1]Informe_dane'!AO34</f>
        <v>29180</v>
      </c>
      <c r="AP34" s="30">
        <f>+'[1]Informe_dane'!AP34</f>
        <v>30500</v>
      </c>
      <c r="AQ34" s="30">
        <f>+'[1]Informe_dane'!AQ34</f>
        <v>32800</v>
      </c>
      <c r="AR34" s="30">
        <f>+'[1]Informe_dane'!AR34</f>
        <v>21600</v>
      </c>
      <c r="AS34" s="30">
        <f>+'[1]Informe_dane'!AS34</f>
        <v>28293.468</v>
      </c>
      <c r="AT34" s="30">
        <f>SUM(AH34:AS34)</f>
        <v>330193.468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29000</v>
      </c>
      <c r="BB34" s="30">
        <f>+'[1]Informe_dane'!BB34</f>
        <v>29180</v>
      </c>
      <c r="BC34" s="30">
        <f>+'[1]Informe_dane'!BC34</f>
        <v>30500</v>
      </c>
      <c r="BD34" s="30">
        <f>+'[1]Informe_dane'!BD34</f>
        <v>32800</v>
      </c>
      <c r="BE34" s="30">
        <f>+'[1]Informe_dane'!BE34</f>
        <v>21600</v>
      </c>
      <c r="BF34" s="30">
        <f>+'[1]Informe_dane'!BF34</f>
        <v>28293.468</v>
      </c>
      <c r="BG34" s="30">
        <f>SUM(AU34:BF34)</f>
        <v>330193.468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23136.362</v>
      </c>
      <c r="F35" s="30">
        <f>+'[1]Informe_dane'!F35</f>
        <v>0</v>
      </c>
      <c r="G35" s="30">
        <f>SUM(D35:E35)-F35</f>
        <v>110283.532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2605.312</v>
      </c>
      <c r="R35" s="30">
        <f>+'[1]Informe_dane'!R35</f>
        <v>3000</v>
      </c>
      <c r="S35" s="30">
        <f>+'[1]Informe_dane'!S35</f>
        <v>0</v>
      </c>
      <c r="T35" s="30">
        <f>SUM(H35:S35)</f>
        <v>110283.532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2605.312</v>
      </c>
      <c r="AE35" s="30">
        <f>+'[1]Informe_dane'!AE35</f>
        <v>3000</v>
      </c>
      <c r="AF35" s="30">
        <f>+'[1]Informe_dane'!AF35</f>
        <v>0</v>
      </c>
      <c r="AG35" s="30">
        <f>SUM(U35:AF35)</f>
        <v>110283.532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3547.58</v>
      </c>
      <c r="AO35" s="30">
        <f>+'[1]Informe_dane'!AO35</f>
        <v>3547.58</v>
      </c>
      <c r="AP35" s="30">
        <f>+'[1]Informe_dane'!AP35</f>
        <v>3547.58</v>
      </c>
      <c r="AQ35" s="30">
        <f>+'[1]Informe_dane'!AQ35</f>
        <v>3547.58</v>
      </c>
      <c r="AR35" s="30">
        <f>+'[1]Informe_dane'!AR35</f>
        <v>1347.58</v>
      </c>
      <c r="AS35" s="30">
        <f>+'[1]Informe_dane'!AS35</f>
        <v>8657.732</v>
      </c>
      <c r="AT35" s="30">
        <f>SUM(AH35:AS35)</f>
        <v>110283.53200000002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3547.58</v>
      </c>
      <c r="BB35" s="30">
        <f>+'[1]Informe_dane'!BB35</f>
        <v>3547.58</v>
      </c>
      <c r="BC35" s="30">
        <f>+'[1]Informe_dane'!BC35</f>
        <v>3547.58</v>
      </c>
      <c r="BD35" s="30">
        <f>+'[1]Informe_dane'!BD35</f>
        <v>3547.58</v>
      </c>
      <c r="BE35" s="30">
        <f>+'[1]Informe_dane'!BE35</f>
        <v>1347.58</v>
      </c>
      <c r="BF35" s="30">
        <f>+'[1]Informe_dane'!BF35</f>
        <v>8657.732</v>
      </c>
      <c r="BG35" s="30">
        <f>SUM(AU35:BF35)</f>
        <v>110283.53200000002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0" t="s">
        <v>158</v>
      </c>
      <c r="B37" s="121">
        <v>10</v>
      </c>
      <c r="C37" s="122" t="s">
        <v>159</v>
      </c>
      <c r="D37" s="120">
        <f>SUM(D38:D47)</f>
        <v>12617778.671</v>
      </c>
      <c r="E37" s="120">
        <f aca="true" t="shared" si="15" ref="E37:BF37">SUM(E38:E47)</f>
        <v>9092243.216</v>
      </c>
      <c r="F37" s="120">
        <f t="shared" si="15"/>
        <v>1513039.1039999998</v>
      </c>
      <c r="G37" s="120">
        <f t="shared" si="15"/>
        <v>20196982.783</v>
      </c>
      <c r="H37" s="120">
        <f t="shared" si="15"/>
        <v>12617778.671</v>
      </c>
      <c r="I37" s="120">
        <f t="shared" si="15"/>
        <v>0</v>
      </c>
      <c r="J37" s="120">
        <f t="shared" si="15"/>
        <v>0</v>
      </c>
      <c r="K37" s="120">
        <f t="shared" si="15"/>
        <v>0</v>
      </c>
      <c r="L37" s="120">
        <f t="shared" si="15"/>
        <v>0</v>
      </c>
      <c r="M37" s="120">
        <f t="shared" si="15"/>
        <v>0</v>
      </c>
      <c r="N37" s="120">
        <f t="shared" si="15"/>
        <v>0</v>
      </c>
      <c r="O37" s="120">
        <f t="shared" si="15"/>
        <v>0</v>
      </c>
      <c r="P37" s="120">
        <f t="shared" si="15"/>
        <v>5663000</v>
      </c>
      <c r="Q37" s="120">
        <f t="shared" si="15"/>
        <v>0</v>
      </c>
      <c r="R37" s="120">
        <f t="shared" si="15"/>
        <v>1916204.112</v>
      </c>
      <c r="S37" s="120">
        <f t="shared" si="15"/>
        <v>-1512621.07</v>
      </c>
      <c r="T37" s="120">
        <f t="shared" si="15"/>
        <v>18684361.713</v>
      </c>
      <c r="U37" s="120">
        <f t="shared" si="15"/>
        <v>1055433.599</v>
      </c>
      <c r="V37" s="120">
        <f t="shared" si="15"/>
        <v>2384603.366</v>
      </c>
      <c r="W37" s="120">
        <f t="shared" si="15"/>
        <v>1469105.2719999999</v>
      </c>
      <c r="X37" s="120">
        <f t="shared" si="15"/>
        <v>1965661.482</v>
      </c>
      <c r="Y37" s="120">
        <f t="shared" si="15"/>
        <v>1070469.384</v>
      </c>
      <c r="Z37" s="120">
        <f t="shared" si="15"/>
        <v>1208506.216</v>
      </c>
      <c r="AA37" s="120">
        <f t="shared" si="15"/>
        <v>1345765.5</v>
      </c>
      <c r="AB37" s="120">
        <f t="shared" si="15"/>
        <v>1847386.445</v>
      </c>
      <c r="AC37" s="120">
        <f t="shared" si="15"/>
        <v>1246906.536</v>
      </c>
      <c r="AD37" s="120">
        <f t="shared" si="15"/>
        <v>1100297.6130000001</v>
      </c>
      <c r="AE37" s="120">
        <f t="shared" si="15"/>
        <v>2609661.5999999996</v>
      </c>
      <c r="AF37" s="120">
        <f t="shared" si="15"/>
        <v>1380564.6999999997</v>
      </c>
      <c r="AG37" s="120">
        <f>SUM(AG38:AG47)</f>
        <v>18684361.713</v>
      </c>
      <c r="AH37" s="120">
        <f t="shared" si="15"/>
        <v>1055433.599</v>
      </c>
      <c r="AI37" s="120">
        <f t="shared" si="15"/>
        <v>2384603.366</v>
      </c>
      <c r="AJ37" s="120">
        <f t="shared" si="15"/>
        <v>1469105.2719999999</v>
      </c>
      <c r="AK37" s="120">
        <f t="shared" si="15"/>
        <v>1965661.482</v>
      </c>
      <c r="AL37" s="120">
        <f t="shared" si="15"/>
        <v>1070469.384</v>
      </c>
      <c r="AM37" s="120">
        <f t="shared" si="15"/>
        <v>1208506.216</v>
      </c>
      <c r="AN37" s="120">
        <f t="shared" si="15"/>
        <v>1345765.5</v>
      </c>
      <c r="AO37" s="120">
        <f t="shared" si="15"/>
        <v>1847386.445</v>
      </c>
      <c r="AP37" s="120">
        <f t="shared" si="15"/>
        <v>1246906.536</v>
      </c>
      <c r="AQ37" s="120">
        <f t="shared" si="15"/>
        <v>1100297.6130000001</v>
      </c>
      <c r="AR37" s="120">
        <f t="shared" si="15"/>
        <v>2609661.5999999996</v>
      </c>
      <c r="AS37" s="120">
        <f t="shared" si="15"/>
        <v>1380564.6999999997</v>
      </c>
      <c r="AT37" s="120">
        <f>SUM(AT38:AT47)</f>
        <v>18684361.713</v>
      </c>
      <c r="AU37" s="120">
        <f t="shared" si="15"/>
        <v>878177.7270000002</v>
      </c>
      <c r="AV37" s="120">
        <f t="shared" si="15"/>
        <v>2561859.238</v>
      </c>
      <c r="AW37" s="120">
        <f t="shared" si="15"/>
        <v>1453300.7719999999</v>
      </c>
      <c r="AX37" s="120">
        <f t="shared" si="15"/>
        <v>1981465.982</v>
      </c>
      <c r="AY37" s="120">
        <f t="shared" si="15"/>
        <v>1070469.384</v>
      </c>
      <c r="AZ37" s="120">
        <f t="shared" si="15"/>
        <v>1208506.216</v>
      </c>
      <c r="BA37" s="120">
        <f t="shared" si="15"/>
        <v>1109500.1</v>
      </c>
      <c r="BB37" s="120">
        <f t="shared" si="15"/>
        <v>2083651.8449999997</v>
      </c>
      <c r="BC37" s="120">
        <f t="shared" si="15"/>
        <v>1246906.536</v>
      </c>
      <c r="BD37" s="120">
        <f t="shared" si="15"/>
        <v>1100297.6130000001</v>
      </c>
      <c r="BE37" s="120">
        <f t="shared" si="15"/>
        <v>2608010.9999999995</v>
      </c>
      <c r="BF37" s="120">
        <f t="shared" si="15"/>
        <v>647400.2</v>
      </c>
      <c r="BG37" s="120">
        <f>SUM(BG38:BG47)</f>
        <v>17949546.613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880000</v>
      </c>
      <c r="F38" s="30">
        <f>+'[1]Informe_dane'!F38</f>
        <v>159000</v>
      </c>
      <c r="G38" s="30">
        <f aca="true" t="shared" si="16" ref="G38:G47">SUM(D38:E38)-F38</f>
        <v>2248000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-159000</v>
      </c>
      <c r="P38" s="30">
        <f>+'[1]Informe_dane'!P38</f>
        <v>580000</v>
      </c>
      <c r="Q38" s="30">
        <f>+'[1]Informe_dane'!Q38</f>
        <v>0</v>
      </c>
      <c r="R38" s="30">
        <f>+'[1]Informe_dane'!R38</f>
        <v>300000</v>
      </c>
      <c r="S38" s="30">
        <f>+'[1]Informe_dane'!S38</f>
        <v>-281465.387</v>
      </c>
      <c r="T38" s="30">
        <f aca="true" t="shared" si="17" ref="T38:T47">SUM(H38:S38)</f>
        <v>1966534.613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237292.3</v>
      </c>
      <c r="AB38" s="30">
        <f>+'[1]Informe_dane'!AB38</f>
        <v>201499.791</v>
      </c>
      <c r="AC38" s="30">
        <f>+'[1]Informe_dane'!AC38</f>
        <v>157489.4</v>
      </c>
      <c r="AD38" s="30">
        <f>+'[1]Informe_dane'!AD38</f>
        <v>153929.7</v>
      </c>
      <c r="AE38" s="30">
        <f>+'[1]Informe_dane'!AE38</f>
        <v>148800.8</v>
      </c>
      <c r="AF38" s="30">
        <f>+'[1]Informe_dane'!AF38</f>
        <v>158691.7</v>
      </c>
      <c r="AG38" s="30">
        <f aca="true" t="shared" si="18" ref="AG38:AG47">SUM(U38:AF38)</f>
        <v>1966534.613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237292.3</v>
      </c>
      <c r="AO38" s="30">
        <f>+'[1]Informe_dane'!AO38</f>
        <v>201499.791</v>
      </c>
      <c r="AP38" s="30">
        <f>+'[1]Informe_dane'!AP38</f>
        <v>157489.4</v>
      </c>
      <c r="AQ38" s="30">
        <f>+'[1]Informe_dane'!AQ38</f>
        <v>153929.7</v>
      </c>
      <c r="AR38" s="30">
        <f>+'[1]Informe_dane'!AR38</f>
        <v>148800.8</v>
      </c>
      <c r="AS38" s="30">
        <f>+'[1]Informe_dane'!AS38</f>
        <v>158691.7</v>
      </c>
      <c r="AT38" s="30">
        <f aca="true" t="shared" si="19" ref="AT38:AT47">SUM(AH38:AS38)</f>
        <v>1966534.613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237273.5</v>
      </c>
      <c r="BB38" s="30">
        <f>+'[1]Informe_dane'!BB38</f>
        <v>201518.591</v>
      </c>
      <c r="BC38" s="30">
        <f>+'[1]Informe_dane'!BC38</f>
        <v>157489.4</v>
      </c>
      <c r="BD38" s="30">
        <f>+'[1]Informe_dane'!BD38</f>
        <v>153929.7</v>
      </c>
      <c r="BE38" s="30">
        <f>+'[1]Informe_dane'!BE38</f>
        <v>148800.8</v>
      </c>
      <c r="BF38" s="30">
        <f>+'[1]Informe_dane'!BF38</f>
        <v>158691.7</v>
      </c>
      <c r="BG38" s="30">
        <f aca="true" t="shared" si="20" ref="BG38:BG47">SUM(AU38:BF38)</f>
        <v>1966534.613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1080000</v>
      </c>
      <c r="F39" s="30">
        <f>+'[1]Informe_dane'!F39</f>
        <v>350000</v>
      </c>
      <c r="G39" s="30">
        <f t="shared" si="16"/>
        <v>2817000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830000</v>
      </c>
      <c r="Q39" s="30">
        <f>+'[1]Informe_dane'!Q39</f>
        <v>0</v>
      </c>
      <c r="R39" s="30">
        <f>+'[1]Informe_dane'!R39</f>
        <v>250000</v>
      </c>
      <c r="S39" s="30">
        <f>+'[1]Informe_dane'!S39</f>
        <v>-274771.522</v>
      </c>
      <c r="T39" s="30">
        <f t="shared" si="17"/>
        <v>2542228.478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213457.7</v>
      </c>
      <c r="AB39" s="30">
        <f>+'[1]Informe_dane'!AB39</f>
        <v>272592.866</v>
      </c>
      <c r="AC39" s="30">
        <f>+'[1]Informe_dane'!AC39</f>
        <v>208946.318</v>
      </c>
      <c r="AD39" s="30">
        <f>+'[1]Informe_dane'!AD39</f>
        <v>197744.4</v>
      </c>
      <c r="AE39" s="30">
        <f>+'[1]Informe_dane'!AE39</f>
        <v>192952.4</v>
      </c>
      <c r="AF39" s="30">
        <f>+'[1]Informe_dane'!AF39</f>
        <v>205769.2</v>
      </c>
      <c r="AG39" s="30">
        <f t="shared" si="18"/>
        <v>2542228.478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213457.7</v>
      </c>
      <c r="AO39" s="30">
        <f>+'[1]Informe_dane'!AO39</f>
        <v>272592.866</v>
      </c>
      <c r="AP39" s="30">
        <f>+'[1]Informe_dane'!AP39</f>
        <v>208946.318</v>
      </c>
      <c r="AQ39" s="30">
        <f>+'[1]Informe_dane'!AQ39</f>
        <v>197744.4</v>
      </c>
      <c r="AR39" s="30">
        <f>+'[1]Informe_dane'!AR39</f>
        <v>192952.4</v>
      </c>
      <c r="AS39" s="30">
        <f>+'[1]Informe_dane'!AS39</f>
        <v>205769.2</v>
      </c>
      <c r="AT39" s="30">
        <f t="shared" si="19"/>
        <v>2542228.478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213457.7</v>
      </c>
      <c r="BB39" s="30">
        <f>+'[1]Informe_dane'!BB39</f>
        <v>272592.866</v>
      </c>
      <c r="BC39" s="30">
        <f>+'[1]Informe_dane'!BC39</f>
        <v>208946.318</v>
      </c>
      <c r="BD39" s="30">
        <f>+'[1]Informe_dane'!BD39</f>
        <v>197744.4</v>
      </c>
      <c r="BE39" s="30">
        <f>+'[1]Informe_dane'!BE39</f>
        <v>192952.4</v>
      </c>
      <c r="BF39" s="30">
        <f>+'[1]Informe_dane'!BF39</f>
        <v>0</v>
      </c>
      <c r="BG39" s="30">
        <f t="shared" si="20"/>
        <v>2336459.278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1656204.112</v>
      </c>
      <c r="F40" s="30">
        <f>+'[1]Informe_dane'!F40</f>
        <v>636563.613</v>
      </c>
      <c r="G40" s="30">
        <f t="shared" si="16"/>
        <v>3975640.499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-366000</v>
      </c>
      <c r="P40" s="30">
        <f>+'[1]Informe_dane'!P40</f>
        <v>1230000</v>
      </c>
      <c r="Q40" s="30">
        <f>+'[1]Informe_dane'!Q40</f>
        <v>0</v>
      </c>
      <c r="R40" s="30">
        <f>+'[1]Informe_dane'!R40</f>
        <v>426204.112</v>
      </c>
      <c r="S40" s="30">
        <f>+'[1]Informe_dane'!S40</f>
        <v>-460048.455</v>
      </c>
      <c r="T40" s="30">
        <f t="shared" si="17"/>
        <v>3786155.6569999997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328595.5</v>
      </c>
      <c r="AB40" s="30">
        <f>+'[1]Informe_dane'!AB40</f>
        <v>410768.304</v>
      </c>
      <c r="AC40" s="30">
        <f>+'[1]Informe_dane'!AC40</f>
        <v>320297.418</v>
      </c>
      <c r="AD40" s="30">
        <f>+'[1]Informe_dane'!AD40</f>
        <v>306131.4</v>
      </c>
      <c r="AE40" s="30">
        <f>+'[1]Informe_dane'!AE40</f>
        <v>300739</v>
      </c>
      <c r="AF40" s="30">
        <f>+'[1]Informe_dane'!AF40</f>
        <v>289287.6</v>
      </c>
      <c r="AG40" s="30">
        <f t="shared" si="18"/>
        <v>3786155.657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328595.5</v>
      </c>
      <c r="AO40" s="30">
        <f>+'[1]Informe_dane'!AO40</f>
        <v>410768.304</v>
      </c>
      <c r="AP40" s="30">
        <f>+'[1]Informe_dane'!AP40</f>
        <v>320297.418</v>
      </c>
      <c r="AQ40" s="30">
        <f>+'[1]Informe_dane'!AQ40</f>
        <v>306131.4</v>
      </c>
      <c r="AR40" s="30">
        <f>+'[1]Informe_dane'!AR40</f>
        <v>300739</v>
      </c>
      <c r="AS40" s="30">
        <f>+'[1]Informe_dane'!AS40</f>
        <v>289287.6</v>
      </c>
      <c r="AT40" s="30">
        <f t="shared" si="19"/>
        <v>3786155.657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328595.5</v>
      </c>
      <c r="BB40" s="30">
        <f>+'[1]Informe_dane'!BB40</f>
        <v>410768.304</v>
      </c>
      <c r="BC40" s="30">
        <f>+'[1]Informe_dane'!BC40</f>
        <v>320297.418</v>
      </c>
      <c r="BD40" s="30">
        <f>+'[1]Informe_dane'!BD40</f>
        <v>306131.4</v>
      </c>
      <c r="BE40" s="30">
        <f>+'[1]Informe_dane'!BE40</f>
        <v>299088.4</v>
      </c>
      <c r="BF40" s="30">
        <f>+'[1]Informe_dane'!BF40</f>
        <v>290938.2</v>
      </c>
      <c r="BG40" s="30">
        <f t="shared" si="20"/>
        <v>3786155.657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160000</v>
      </c>
      <c r="F41" s="30">
        <f>+'[1]Informe_dane'!F41</f>
        <v>5000</v>
      </c>
      <c r="G41" s="30">
        <f t="shared" si="16"/>
        <v>334778.671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-5000</v>
      </c>
      <c r="P41" s="30">
        <f>+'[1]Informe_dane'!P41</f>
        <v>60000</v>
      </c>
      <c r="Q41" s="30">
        <f>+'[1]Informe_dane'!Q41</f>
        <v>0</v>
      </c>
      <c r="R41" s="30">
        <f>+'[1]Informe_dane'!R41</f>
        <v>100000</v>
      </c>
      <c r="S41" s="30">
        <f>+'[1]Informe_dane'!S41</f>
        <v>-125074.4</v>
      </c>
      <c r="T41" s="30">
        <f t="shared" si="17"/>
        <v>209704.27099999998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19043.5</v>
      </c>
      <c r="AB41" s="30">
        <f>+'[1]Informe_dane'!AB41</f>
        <v>24542.4</v>
      </c>
      <c r="AC41" s="30">
        <f>+'[1]Informe_dane'!AC41</f>
        <v>19638.8</v>
      </c>
      <c r="AD41" s="30">
        <f>+'[1]Informe_dane'!AD41</f>
        <v>19</v>
      </c>
      <c r="AE41" s="30">
        <f>+'[1]Informe_dane'!AE41</f>
        <v>37533.3</v>
      </c>
      <c r="AF41" s="30">
        <f>+'[1]Informe_dane'!AF41</f>
        <v>25.2</v>
      </c>
      <c r="AG41" s="30">
        <f t="shared" si="18"/>
        <v>209704.271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19043.5</v>
      </c>
      <c r="AO41" s="30">
        <f>+'[1]Informe_dane'!AO41</f>
        <v>24542.4</v>
      </c>
      <c r="AP41" s="30">
        <f>+'[1]Informe_dane'!AP41</f>
        <v>19638.8</v>
      </c>
      <c r="AQ41" s="30">
        <f>+'[1]Informe_dane'!AQ41</f>
        <v>19</v>
      </c>
      <c r="AR41" s="30">
        <f>+'[1]Informe_dane'!AR41</f>
        <v>37533.3</v>
      </c>
      <c r="AS41" s="30">
        <f>+'[1]Informe_dane'!AS41</f>
        <v>25.2</v>
      </c>
      <c r="AT41" s="30">
        <f t="shared" si="19"/>
        <v>209704.271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19043.5</v>
      </c>
      <c r="BB41" s="30">
        <f>+'[1]Informe_dane'!BB41</f>
        <v>24542.4</v>
      </c>
      <c r="BC41" s="30">
        <f>+'[1]Informe_dane'!BC41</f>
        <v>19638.8</v>
      </c>
      <c r="BD41" s="30">
        <f>+'[1]Informe_dane'!BD41</f>
        <v>19</v>
      </c>
      <c r="BE41" s="30">
        <f>+'[1]Informe_dane'!BE41</f>
        <v>37533.3</v>
      </c>
      <c r="BF41" s="30">
        <f>+'[1]Informe_dane'!BF41</f>
        <v>25.2</v>
      </c>
      <c r="BG41" s="30">
        <f t="shared" si="20"/>
        <v>209704.271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3013039.104</v>
      </c>
      <c r="F42" s="30">
        <f>+'[1]Informe_dane'!F42</f>
        <v>0</v>
      </c>
      <c r="G42" s="30">
        <f t="shared" si="16"/>
        <v>4892039.104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370000</v>
      </c>
      <c r="P42" s="30">
        <f>+'[1]Informe_dane'!P42</f>
        <v>1460000</v>
      </c>
      <c r="Q42" s="30">
        <f>+'[1]Informe_dane'!Q42</f>
        <v>0</v>
      </c>
      <c r="R42" s="30">
        <f>+'[1]Informe_dane'!R42</f>
        <v>200000</v>
      </c>
      <c r="S42" s="30">
        <f>+'[1]Informe_dane'!S42</f>
        <v>270563.613</v>
      </c>
      <c r="T42" s="30">
        <f t="shared" si="17"/>
        <v>4892039.104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370000</v>
      </c>
      <c r="AC42" s="30">
        <f>+'[1]Informe_dane'!AC42</f>
        <v>100000</v>
      </c>
      <c r="AD42" s="30">
        <f>+'[1]Informe_dane'!AD42</f>
        <v>130563.613</v>
      </c>
      <c r="AE42" s="30">
        <f>+'[1]Informe_dane'!AE42</f>
        <v>1400000</v>
      </c>
      <c r="AF42" s="30">
        <f>+'[1]Informe_dane'!AF42</f>
        <v>300000</v>
      </c>
      <c r="AG42" s="30">
        <f t="shared" si="18"/>
        <v>4892039.104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370000</v>
      </c>
      <c r="AP42" s="30">
        <f>+'[1]Informe_dane'!AP42</f>
        <v>100000</v>
      </c>
      <c r="AQ42" s="30">
        <f>+'[1]Informe_dane'!AQ42</f>
        <v>130563.613</v>
      </c>
      <c r="AR42" s="30">
        <f>+'[1]Informe_dane'!AR42</f>
        <v>1400000</v>
      </c>
      <c r="AS42" s="30">
        <f>+'[1]Informe_dane'!AS42</f>
        <v>300000</v>
      </c>
      <c r="AT42" s="30">
        <f t="shared" si="19"/>
        <v>4892039.104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370000</v>
      </c>
      <c r="BC42" s="30">
        <f>+'[1]Informe_dane'!BC42</f>
        <v>100000</v>
      </c>
      <c r="BD42" s="30">
        <f>+'[1]Informe_dane'!BD42</f>
        <v>130563.613</v>
      </c>
      <c r="BE42" s="30">
        <f>+'[1]Informe_dane'!BE42</f>
        <v>1400000</v>
      </c>
      <c r="BF42" s="30">
        <f>+'[1]Informe_dane'!BF42</f>
        <v>0</v>
      </c>
      <c r="BG42" s="30">
        <f t="shared" si="20"/>
        <v>4592039.104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1493000</v>
      </c>
      <c r="F43" s="30">
        <f>+'[1]Informe_dane'!F43</f>
        <v>350000</v>
      </c>
      <c r="G43" s="30">
        <f t="shared" si="16"/>
        <v>3244000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160000</v>
      </c>
      <c r="P43" s="30">
        <f>+'[1]Informe_dane'!P43</f>
        <v>933000</v>
      </c>
      <c r="Q43" s="30">
        <f>+'[1]Informe_dane'!Q43</f>
        <v>0</v>
      </c>
      <c r="R43" s="30">
        <f>+'[1]Informe_dane'!R43</f>
        <v>400000</v>
      </c>
      <c r="S43" s="30">
        <f>+'[1]Informe_dane'!S43</f>
        <v>-397802.672</v>
      </c>
      <c r="T43" s="30">
        <f t="shared" si="17"/>
        <v>2846197.3279999997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252053.6</v>
      </c>
      <c r="AB43" s="30">
        <f>+'[1]Informe_dane'!AB43</f>
        <v>317489.032</v>
      </c>
      <c r="AC43" s="30">
        <f>+'[1]Informe_dane'!AC43</f>
        <v>245111</v>
      </c>
      <c r="AD43" s="30">
        <f>+'[1]Informe_dane'!AD43</f>
        <v>235339.2</v>
      </c>
      <c r="AE43" s="30">
        <f>+'[1]Informe_dane'!AE43</f>
        <v>231071</v>
      </c>
      <c r="AF43" s="30">
        <f>+'[1]Informe_dane'!AF43</f>
        <v>229356</v>
      </c>
      <c r="AG43" s="30">
        <f t="shared" si="18"/>
        <v>2846197.328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252053.6</v>
      </c>
      <c r="AO43" s="30">
        <f>+'[1]Informe_dane'!AO43</f>
        <v>317489.032</v>
      </c>
      <c r="AP43" s="30">
        <f>+'[1]Informe_dane'!AP43</f>
        <v>245111</v>
      </c>
      <c r="AQ43" s="30">
        <f>+'[1]Informe_dane'!AQ43</f>
        <v>235339.2</v>
      </c>
      <c r="AR43" s="30">
        <f>+'[1]Informe_dane'!AR43</f>
        <v>231071</v>
      </c>
      <c r="AS43" s="30">
        <f>+'[1]Informe_dane'!AS43</f>
        <v>229356</v>
      </c>
      <c r="AT43" s="30">
        <f t="shared" si="19"/>
        <v>2846197.328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252053.6</v>
      </c>
      <c r="BB43" s="30">
        <f>+'[1]Informe_dane'!BB43</f>
        <v>317489.032</v>
      </c>
      <c r="BC43" s="30">
        <f>+'[1]Informe_dane'!BC43</f>
        <v>245111</v>
      </c>
      <c r="BD43" s="30">
        <f>+'[1]Informe_dane'!BD43</f>
        <v>235339.2</v>
      </c>
      <c r="BE43" s="30">
        <f>+'[1]Informe_dane'!BE43</f>
        <v>231071</v>
      </c>
      <c r="BF43" s="30">
        <f>+'[1]Informe_dane'!BF43</f>
        <v>310.1</v>
      </c>
      <c r="BG43" s="30">
        <f t="shared" si="20"/>
        <v>2617151.4280000003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420000</v>
      </c>
      <c r="F44" s="30">
        <f>+'[1]Informe_dane'!F44</f>
        <v>0</v>
      </c>
      <c r="G44" s="30">
        <f t="shared" si="16"/>
        <v>1553000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320000</v>
      </c>
      <c r="Q44" s="30">
        <f>+'[1]Informe_dane'!Q44</f>
        <v>0</v>
      </c>
      <c r="R44" s="30">
        <f>+'[1]Informe_dane'!R44</f>
        <v>100000</v>
      </c>
      <c r="S44" s="30">
        <f>+'[1]Informe_dane'!S44</f>
        <v>-89349.016</v>
      </c>
      <c r="T44" s="30">
        <f t="shared" si="17"/>
        <v>1463650.984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177087.1</v>
      </c>
      <c r="AB44" s="30">
        <f>+'[1]Informe_dane'!AB44</f>
        <v>149951.183</v>
      </c>
      <c r="AC44" s="30">
        <f>+'[1]Informe_dane'!AC44</f>
        <v>117155.3</v>
      </c>
      <c r="AD44" s="30">
        <f>+'[1]Informe_dane'!AD44</f>
        <v>16.8</v>
      </c>
      <c r="AE44" s="30">
        <f>+'[1]Informe_dane'!AE44</f>
        <v>224878.3</v>
      </c>
      <c r="AF44" s="30">
        <f>+'[1]Informe_dane'!AF44</f>
        <v>118353.5</v>
      </c>
      <c r="AG44" s="30">
        <f t="shared" si="18"/>
        <v>1463650.984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177087.1</v>
      </c>
      <c r="AO44" s="30">
        <f>+'[1]Informe_dane'!AO44</f>
        <v>149951.183</v>
      </c>
      <c r="AP44" s="30">
        <f>+'[1]Informe_dane'!AP44</f>
        <v>117155.3</v>
      </c>
      <c r="AQ44" s="30">
        <f>+'[1]Informe_dane'!AQ44</f>
        <v>16.8</v>
      </c>
      <c r="AR44" s="30">
        <f>+'[1]Informe_dane'!AR44</f>
        <v>224878.3</v>
      </c>
      <c r="AS44" s="30">
        <f>+'[1]Informe_dane'!AS44</f>
        <v>118353.5</v>
      </c>
      <c r="AT44" s="30">
        <f t="shared" si="19"/>
        <v>1463650.984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327038.283</v>
      </c>
      <c r="BC44" s="30">
        <f>+'[1]Informe_dane'!BC44</f>
        <v>117155.3</v>
      </c>
      <c r="BD44" s="30">
        <f>+'[1]Informe_dane'!BD44</f>
        <v>16.8</v>
      </c>
      <c r="BE44" s="30">
        <f>+'[1]Informe_dane'!BE44</f>
        <v>224878.3</v>
      </c>
      <c r="BF44" s="30">
        <f>+'[1]Informe_dane'!BF44</f>
        <v>118353.5</v>
      </c>
      <c r="BG44" s="30">
        <f t="shared" si="20"/>
        <v>1463650.9840000002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95000</v>
      </c>
      <c r="F45" s="30">
        <f>+'[1]Informe_dane'!F45</f>
        <v>0</v>
      </c>
      <c r="G45" s="30">
        <f t="shared" si="16"/>
        <v>284000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60000</v>
      </c>
      <c r="Q45" s="30">
        <f>+'[1]Informe_dane'!Q45</f>
        <v>0</v>
      </c>
      <c r="R45" s="30">
        <f>+'[1]Informe_dane'!R45</f>
        <v>35000</v>
      </c>
      <c r="S45" s="30">
        <f>+'[1]Informe_dane'!S45</f>
        <v>-39307.132</v>
      </c>
      <c r="T45" s="30">
        <f t="shared" si="17"/>
        <v>244692.86800000002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29577.4</v>
      </c>
      <c r="AB45" s="30">
        <f>+'[1]Informe_dane'!AB45</f>
        <v>25192.814</v>
      </c>
      <c r="AC45" s="30">
        <f>+'[1]Informe_dane'!AC45</f>
        <v>19584.3</v>
      </c>
      <c r="AD45" s="30">
        <f>+'[1]Informe_dane'!AD45</f>
        <v>19161.7</v>
      </c>
      <c r="AE45" s="30">
        <f>+'[1]Informe_dane'!AE45</f>
        <v>18438.8</v>
      </c>
      <c r="AF45" s="30">
        <f>+'[1]Informe_dane'!AF45</f>
        <v>19788.9</v>
      </c>
      <c r="AG45" s="30">
        <f t="shared" si="18"/>
        <v>244692.868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29577.4</v>
      </c>
      <c r="AO45" s="30">
        <f>+'[1]Informe_dane'!AO45</f>
        <v>25192.814</v>
      </c>
      <c r="AP45" s="30">
        <f>+'[1]Informe_dane'!AP45</f>
        <v>19584.3</v>
      </c>
      <c r="AQ45" s="30">
        <f>+'[1]Informe_dane'!AQ45</f>
        <v>19161.7</v>
      </c>
      <c r="AR45" s="30">
        <f>+'[1]Informe_dane'!AR45</f>
        <v>18438.8</v>
      </c>
      <c r="AS45" s="30">
        <f>+'[1]Informe_dane'!AS45</f>
        <v>19788.9</v>
      </c>
      <c r="AT45" s="30">
        <f t="shared" si="19"/>
        <v>244692.868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54770.214</v>
      </c>
      <c r="BC45" s="30">
        <f>+'[1]Informe_dane'!BC45</f>
        <v>19584.3</v>
      </c>
      <c r="BD45" s="30">
        <f>+'[1]Informe_dane'!BD45</f>
        <v>19161.7</v>
      </c>
      <c r="BE45" s="30">
        <f>+'[1]Informe_dane'!BE45</f>
        <v>18438.8</v>
      </c>
      <c r="BF45" s="30">
        <f>+'[1]Informe_dane'!BF45</f>
        <v>19788.9</v>
      </c>
      <c r="BG45" s="30">
        <f t="shared" si="20"/>
        <v>244692.868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95000</v>
      </c>
      <c r="F46" s="30">
        <f>+'[1]Informe_dane'!F46</f>
        <v>12475.491</v>
      </c>
      <c r="G46" s="30">
        <f t="shared" si="16"/>
        <v>284524.509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60000</v>
      </c>
      <c r="Q46" s="30">
        <f>+'[1]Informe_dane'!Q46</f>
        <v>0</v>
      </c>
      <c r="R46" s="30">
        <f>+'[1]Informe_dane'!R46</f>
        <v>35000</v>
      </c>
      <c r="S46" s="30">
        <f>+'[1]Informe_dane'!S46</f>
        <v>-39836.34</v>
      </c>
      <c r="T46" s="30">
        <f t="shared" si="17"/>
        <v>244688.16899999997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29577.4</v>
      </c>
      <c r="AB46" s="30">
        <f>+'[1]Informe_dane'!AB46</f>
        <v>25188.115</v>
      </c>
      <c r="AC46" s="30">
        <f>+'[1]Informe_dane'!AC46</f>
        <v>19584.3</v>
      </c>
      <c r="AD46" s="30">
        <f>+'[1]Informe_dane'!AD46</f>
        <v>19161.7</v>
      </c>
      <c r="AE46" s="30">
        <f>+'[1]Informe_dane'!AE46</f>
        <v>18438.8</v>
      </c>
      <c r="AF46" s="30">
        <f>+'[1]Informe_dane'!AF46</f>
        <v>19788.9</v>
      </c>
      <c r="AG46" s="30">
        <f t="shared" si="18"/>
        <v>244688.169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29577.4</v>
      </c>
      <c r="AO46" s="30">
        <f>+'[1]Informe_dane'!AO46</f>
        <v>25188.115</v>
      </c>
      <c r="AP46" s="30">
        <f>+'[1]Informe_dane'!AP46</f>
        <v>19584.3</v>
      </c>
      <c r="AQ46" s="30">
        <f>+'[1]Informe_dane'!AQ46</f>
        <v>19161.7</v>
      </c>
      <c r="AR46" s="30">
        <f>+'[1]Informe_dane'!AR46</f>
        <v>18438.8</v>
      </c>
      <c r="AS46" s="30">
        <f>+'[1]Informe_dane'!AS46</f>
        <v>19788.9</v>
      </c>
      <c r="AT46" s="30">
        <f t="shared" si="19"/>
        <v>244688.169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54765.515</v>
      </c>
      <c r="BC46" s="30">
        <f>+'[1]Informe_dane'!BC46</f>
        <v>19584.3</v>
      </c>
      <c r="BD46" s="30">
        <f>+'[1]Informe_dane'!BD46</f>
        <v>19161.7</v>
      </c>
      <c r="BE46" s="30">
        <f>+'[1]Informe_dane'!BE46</f>
        <v>18438.8</v>
      </c>
      <c r="BF46" s="30">
        <f>+'[1]Informe_dane'!BF46</f>
        <v>19788.9</v>
      </c>
      <c r="BG46" s="30">
        <f t="shared" si="20"/>
        <v>244688.16899999997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200000</v>
      </c>
      <c r="F47" s="46">
        <f>+'[1]Informe_dane'!F47</f>
        <v>0</v>
      </c>
      <c r="G47" s="30">
        <f t="shared" si="16"/>
        <v>564000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130000</v>
      </c>
      <c r="Q47" s="46">
        <f>+'[1]Informe_dane'!Q47</f>
        <v>0</v>
      </c>
      <c r="R47" s="46">
        <f>+'[1]Informe_dane'!R47</f>
        <v>70000</v>
      </c>
      <c r="S47" s="46">
        <f>+'[1]Informe_dane'!S47</f>
        <v>-75529.759</v>
      </c>
      <c r="T47" s="30">
        <f t="shared" si="17"/>
        <v>488470.241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59081</v>
      </c>
      <c r="AB47" s="46">
        <f>+'[1]Informe_dane'!AB47</f>
        <v>50161.94</v>
      </c>
      <c r="AC47" s="46">
        <f>+'[1]Informe_dane'!AC47</f>
        <v>39099.7</v>
      </c>
      <c r="AD47" s="46">
        <f>+'[1]Informe_dane'!AD47</f>
        <v>38230.1</v>
      </c>
      <c r="AE47" s="46">
        <f>+'[1]Informe_dane'!AE47</f>
        <v>36809.2</v>
      </c>
      <c r="AF47" s="46">
        <f>+'[1]Informe_dane'!AF47</f>
        <v>39503.7</v>
      </c>
      <c r="AG47" s="30">
        <f t="shared" si="18"/>
        <v>488470.24100000004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59081</v>
      </c>
      <c r="AO47" s="46">
        <f>+'[1]Informe_dane'!AO47</f>
        <v>50161.94</v>
      </c>
      <c r="AP47" s="46">
        <f>+'[1]Informe_dane'!AP47</f>
        <v>39099.7</v>
      </c>
      <c r="AQ47" s="46">
        <f>+'[1]Informe_dane'!AQ47</f>
        <v>38230.1</v>
      </c>
      <c r="AR47" s="46">
        <f>+'[1]Informe_dane'!AR47</f>
        <v>36809.2</v>
      </c>
      <c r="AS47" s="46">
        <f>+'[1]Informe_dane'!AS47</f>
        <v>39503.7</v>
      </c>
      <c r="AT47" s="30">
        <f t="shared" si="19"/>
        <v>488470.24100000004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59076.3</v>
      </c>
      <c r="BB47" s="46">
        <f>+'[1]Informe_dane'!BB47</f>
        <v>50166.64</v>
      </c>
      <c r="BC47" s="46">
        <f>+'[1]Informe_dane'!BC47</f>
        <v>39099.7</v>
      </c>
      <c r="BD47" s="46">
        <f>+'[1]Informe_dane'!BD47</f>
        <v>38230.1</v>
      </c>
      <c r="BE47" s="46">
        <f>+'[1]Informe_dane'!BE47</f>
        <v>36809.2</v>
      </c>
      <c r="BF47" s="46">
        <f>+'[1]Informe_dane'!BF47</f>
        <v>39503.7</v>
      </c>
      <c r="BG47" s="30">
        <f t="shared" si="20"/>
        <v>488470.24100000004</v>
      </c>
    </row>
    <row r="48" spans="1:59" s="28" customFormat="1" ht="12.75">
      <c r="A48" s="27" t="s">
        <v>303</v>
      </c>
      <c r="B48" s="113"/>
      <c r="C48" s="27" t="s">
        <v>23</v>
      </c>
      <c r="D48" s="27">
        <f>+D49</f>
        <v>7029031</v>
      </c>
      <c r="E48" s="27">
        <f aca="true" t="shared" si="21" ref="E48:BG48">+E49</f>
        <v>901376.8426999999</v>
      </c>
      <c r="F48" s="27">
        <f>+F49</f>
        <v>548538.0536999999</v>
      </c>
      <c r="G48" s="27">
        <f t="shared" si="21"/>
        <v>7381869.788999999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108520.31288000001</v>
      </c>
      <c r="O48" s="27">
        <f t="shared" si="21"/>
        <v>92196.22158999999</v>
      </c>
      <c r="P48" s="27">
        <f t="shared" si="21"/>
        <v>3648.112519999995</v>
      </c>
      <c r="Q48" s="27">
        <f t="shared" si="21"/>
        <v>200439.92596</v>
      </c>
      <c r="R48" s="27">
        <f t="shared" si="21"/>
        <v>324735.92324000003</v>
      </c>
      <c r="S48" s="27">
        <f t="shared" si="21"/>
        <v>65890.76209</v>
      </c>
      <c r="T48" s="27">
        <f t="shared" si="21"/>
        <v>7375370.308029999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252107.15721</v>
      </c>
      <c r="AB48" s="27">
        <f t="shared" si="21"/>
        <v>223728.09551</v>
      </c>
      <c r="AC48" s="27">
        <f t="shared" si="21"/>
        <v>265650.99488</v>
      </c>
      <c r="AD48" s="27">
        <f t="shared" si="21"/>
        <v>133541.38285000002</v>
      </c>
      <c r="AE48" s="27">
        <f t="shared" si="21"/>
        <v>277442.06114</v>
      </c>
      <c r="AF48" s="27">
        <f t="shared" si="21"/>
        <v>287503.93744</v>
      </c>
      <c r="AG48" s="27">
        <f t="shared" si="21"/>
        <v>7375370.30803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568051.0980100001</v>
      </c>
      <c r="AO48" s="27">
        <f t="shared" si="21"/>
        <v>511273.64741999994</v>
      </c>
      <c r="AP48" s="27">
        <f t="shared" si="21"/>
        <v>450172.35314</v>
      </c>
      <c r="AQ48" s="27">
        <f t="shared" si="21"/>
        <v>328303.65637000004</v>
      </c>
      <c r="AR48" s="27">
        <f t="shared" si="21"/>
        <v>385724.02097</v>
      </c>
      <c r="AS48" s="27">
        <f t="shared" si="21"/>
        <v>995347.2774900002</v>
      </c>
      <c r="AT48" s="27">
        <f t="shared" si="21"/>
        <v>7054491.46947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566323.47101</v>
      </c>
      <c r="BB48" s="27">
        <f t="shared" si="21"/>
        <v>509694.7304199999</v>
      </c>
      <c r="BC48" s="27">
        <f t="shared" si="21"/>
        <v>447063.65313999995</v>
      </c>
      <c r="BD48" s="27">
        <f t="shared" si="21"/>
        <v>334718.90037</v>
      </c>
      <c r="BE48" s="27">
        <f t="shared" si="21"/>
        <v>378458.18361999997</v>
      </c>
      <c r="BF48" s="27">
        <f t="shared" si="21"/>
        <v>429485.43854</v>
      </c>
      <c r="BG48" s="27">
        <f t="shared" si="21"/>
        <v>6481363.7931699995</v>
      </c>
    </row>
    <row r="49" spans="1:59" s="29" customFormat="1" ht="12">
      <c r="A49" s="44" t="s">
        <v>304</v>
      </c>
      <c r="B49" s="45"/>
      <c r="C49" s="52" t="s">
        <v>180</v>
      </c>
      <c r="D49" s="44">
        <f aca="true" t="shared" si="22" ref="D49:AI49">SUM(D50,D56,D59,D70,D80,D87,D92,D104,D106,D110,D113,D117,D119,D121)</f>
        <v>7029031</v>
      </c>
      <c r="E49" s="44">
        <f t="shared" si="22"/>
        <v>901376.8426999999</v>
      </c>
      <c r="F49" s="44">
        <f t="shared" si="22"/>
        <v>548538.0536999999</v>
      </c>
      <c r="G49" s="44">
        <f t="shared" si="22"/>
        <v>7381869.788999999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108520.31288000001</v>
      </c>
      <c r="O49" s="44">
        <f t="shared" si="22"/>
        <v>92196.22158999999</v>
      </c>
      <c r="P49" s="44">
        <f t="shared" si="22"/>
        <v>3648.112519999995</v>
      </c>
      <c r="Q49" s="44">
        <f t="shared" si="22"/>
        <v>200439.92596</v>
      </c>
      <c r="R49" s="44">
        <f t="shared" si="22"/>
        <v>324735.92324000003</v>
      </c>
      <c r="S49" s="44">
        <f t="shared" si="22"/>
        <v>65890.76209</v>
      </c>
      <c r="T49" s="44">
        <f t="shared" si="22"/>
        <v>7375370.308029999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252107.15721</v>
      </c>
      <c r="AB49" s="44">
        <f t="shared" si="22"/>
        <v>223728.09551</v>
      </c>
      <c r="AC49" s="44">
        <f t="shared" si="22"/>
        <v>265650.99488</v>
      </c>
      <c r="AD49" s="44">
        <f t="shared" si="22"/>
        <v>133541.38285000002</v>
      </c>
      <c r="AE49" s="44">
        <f t="shared" si="22"/>
        <v>277442.06114</v>
      </c>
      <c r="AF49" s="44">
        <f t="shared" si="22"/>
        <v>287503.93744</v>
      </c>
      <c r="AG49" s="44">
        <f t="shared" si="22"/>
        <v>7375370.30803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O49">SUM(AJ50,AJ56,AJ59,AJ70,AJ80,AJ87,AJ92,AJ104,AJ106,AJ110,AJ113,AJ117,AJ119,AJ121)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568051.0980100001</v>
      </c>
      <c r="AO49" s="44">
        <f t="shared" si="23"/>
        <v>511273.64741999994</v>
      </c>
      <c r="AP49" s="44">
        <f t="shared" si="23"/>
        <v>450172.35314</v>
      </c>
      <c r="AQ49" s="44">
        <f t="shared" si="23"/>
        <v>328303.65637000004</v>
      </c>
      <c r="AR49" s="44">
        <f t="shared" si="23"/>
        <v>385724.02097</v>
      </c>
      <c r="AS49" s="44">
        <f t="shared" si="23"/>
        <v>995347.2774900002</v>
      </c>
      <c r="AT49" s="44">
        <f t="shared" si="23"/>
        <v>7054491.46947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566323.47101</v>
      </c>
      <c r="BB49" s="44">
        <f t="shared" si="23"/>
        <v>509694.7304199999</v>
      </c>
      <c r="BC49" s="44">
        <f t="shared" si="23"/>
        <v>447063.65313999995</v>
      </c>
      <c r="BD49" s="44">
        <f t="shared" si="23"/>
        <v>334718.90037</v>
      </c>
      <c r="BE49" s="44">
        <f t="shared" si="23"/>
        <v>378458.18361999997</v>
      </c>
      <c r="BF49" s="44">
        <f t="shared" si="23"/>
        <v>429485.43854</v>
      </c>
      <c r="BG49" s="44">
        <f t="shared" si="23"/>
        <v>6481363.7931699995</v>
      </c>
    </row>
    <row r="50" spans="1:59" s="25" customFormat="1" ht="11.25">
      <c r="A50" s="120" t="s">
        <v>181</v>
      </c>
      <c r="B50" s="121">
        <v>10</v>
      </c>
      <c r="C50" s="122" t="s">
        <v>182</v>
      </c>
      <c r="D50" s="120">
        <f>SUM(D51:D55)</f>
        <v>0</v>
      </c>
      <c r="E50" s="120">
        <f aca="true" t="shared" si="24" ref="E50:BF50">SUM(E51:E55)</f>
        <v>1760</v>
      </c>
      <c r="F50" s="120">
        <f t="shared" si="24"/>
        <v>31.406</v>
      </c>
      <c r="G50" s="120">
        <f t="shared" si="24"/>
        <v>1728.594</v>
      </c>
      <c r="H50" s="120">
        <f t="shared" si="24"/>
        <v>0</v>
      </c>
      <c r="I50" s="120">
        <f t="shared" si="24"/>
        <v>0</v>
      </c>
      <c r="J50" s="120">
        <f t="shared" si="24"/>
        <v>0</v>
      </c>
      <c r="K50" s="120">
        <f t="shared" si="24"/>
        <v>0</v>
      </c>
      <c r="L50" s="120">
        <f t="shared" si="24"/>
        <v>0</v>
      </c>
      <c r="M50" s="120">
        <f t="shared" si="24"/>
        <v>0</v>
      </c>
      <c r="N50" s="120">
        <f t="shared" si="24"/>
        <v>0</v>
      </c>
      <c r="O50" s="120">
        <f t="shared" si="24"/>
        <v>1728.594</v>
      </c>
      <c r="P50" s="120">
        <f t="shared" si="24"/>
        <v>0</v>
      </c>
      <c r="Q50" s="120">
        <f t="shared" si="24"/>
        <v>0</v>
      </c>
      <c r="R50" s="120">
        <f t="shared" si="24"/>
        <v>0</v>
      </c>
      <c r="S50" s="120">
        <f t="shared" si="24"/>
        <v>0</v>
      </c>
      <c r="T50" s="120">
        <f t="shared" si="24"/>
        <v>1728.594</v>
      </c>
      <c r="U50" s="120">
        <f t="shared" si="24"/>
        <v>0</v>
      </c>
      <c r="V50" s="120">
        <f t="shared" si="24"/>
        <v>0</v>
      </c>
      <c r="W50" s="120">
        <f t="shared" si="24"/>
        <v>0</v>
      </c>
      <c r="X50" s="120">
        <f t="shared" si="24"/>
        <v>0</v>
      </c>
      <c r="Y50" s="120">
        <f t="shared" si="24"/>
        <v>0</v>
      </c>
      <c r="Z50" s="120">
        <f t="shared" si="24"/>
        <v>0</v>
      </c>
      <c r="AA50" s="120">
        <f t="shared" si="24"/>
        <v>0</v>
      </c>
      <c r="AB50" s="120">
        <f t="shared" si="24"/>
        <v>1728.594</v>
      </c>
      <c r="AC50" s="120">
        <f t="shared" si="24"/>
        <v>0</v>
      </c>
      <c r="AD50" s="120">
        <f t="shared" si="24"/>
        <v>0</v>
      </c>
      <c r="AE50" s="120">
        <f t="shared" si="24"/>
        <v>0</v>
      </c>
      <c r="AF50" s="120">
        <f t="shared" si="24"/>
        <v>0</v>
      </c>
      <c r="AG50" s="120">
        <f>SUM(AG51:AG55)</f>
        <v>1728.594</v>
      </c>
      <c r="AH50" s="120">
        <f t="shared" si="24"/>
        <v>0</v>
      </c>
      <c r="AI50" s="120">
        <f t="shared" si="24"/>
        <v>0</v>
      </c>
      <c r="AJ50" s="120">
        <f t="shared" si="24"/>
        <v>0</v>
      </c>
      <c r="AK50" s="120">
        <f t="shared" si="24"/>
        <v>0</v>
      </c>
      <c r="AL50" s="120">
        <f t="shared" si="24"/>
        <v>0</v>
      </c>
      <c r="AM50" s="120">
        <f t="shared" si="24"/>
        <v>0</v>
      </c>
      <c r="AN50" s="120">
        <f t="shared" si="24"/>
        <v>0</v>
      </c>
      <c r="AO50" s="120">
        <f t="shared" si="24"/>
        <v>0</v>
      </c>
      <c r="AP50" s="120">
        <f t="shared" si="24"/>
        <v>0</v>
      </c>
      <c r="AQ50" s="120">
        <f t="shared" si="24"/>
        <v>0</v>
      </c>
      <c r="AR50" s="120">
        <f t="shared" si="24"/>
        <v>1728.594</v>
      </c>
      <c r="AS50" s="120">
        <f t="shared" si="24"/>
        <v>0</v>
      </c>
      <c r="AT50" s="120">
        <f>SUM(AT51:AT55)</f>
        <v>1728.594</v>
      </c>
      <c r="AU50" s="120">
        <f t="shared" si="24"/>
        <v>0</v>
      </c>
      <c r="AV50" s="120">
        <f t="shared" si="24"/>
        <v>0</v>
      </c>
      <c r="AW50" s="120">
        <f t="shared" si="24"/>
        <v>0</v>
      </c>
      <c r="AX50" s="120">
        <f t="shared" si="24"/>
        <v>0</v>
      </c>
      <c r="AY50" s="120">
        <f t="shared" si="24"/>
        <v>0</v>
      </c>
      <c r="AZ50" s="120">
        <f t="shared" si="24"/>
        <v>0</v>
      </c>
      <c r="BA50" s="120">
        <f t="shared" si="24"/>
        <v>0</v>
      </c>
      <c r="BB50" s="120">
        <f t="shared" si="24"/>
        <v>0</v>
      </c>
      <c r="BC50" s="120">
        <f t="shared" si="24"/>
        <v>0</v>
      </c>
      <c r="BD50" s="120">
        <f t="shared" si="24"/>
        <v>0</v>
      </c>
      <c r="BE50" s="120">
        <f t="shared" si="24"/>
        <v>1728.594</v>
      </c>
      <c r="BF50" s="120">
        <f t="shared" si="24"/>
        <v>0</v>
      </c>
      <c r="BG50" s="120">
        <f>SUM(BG51:BG55)</f>
        <v>1728.594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1760</v>
      </c>
      <c r="F54" s="30">
        <f>+'[1]Informe_dane'!F54</f>
        <v>31.406</v>
      </c>
      <c r="G54" s="30">
        <f>SUM(D54:E54)-F54</f>
        <v>1728.594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1728.594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1728.594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1728.594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1728.594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1728.594</v>
      </c>
      <c r="AS54" s="30">
        <f>+'[1]Informe_dane'!AS54</f>
        <v>0</v>
      </c>
      <c r="AT54" s="30">
        <f>SUM(AH54:AS54)</f>
        <v>1728.594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1728.594</v>
      </c>
      <c r="BF54" s="30">
        <f>+'[1]Informe_dane'!BF54</f>
        <v>0</v>
      </c>
      <c r="BG54" s="30">
        <f>SUM(AU54:BF54)</f>
        <v>1728.594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0" t="s">
        <v>256</v>
      </c>
      <c r="B56" s="121">
        <v>10</v>
      </c>
      <c r="C56" s="122" t="s">
        <v>257</v>
      </c>
      <c r="D56" s="120">
        <f aca="true" t="shared" si="25" ref="D56:BF56">SUM(D57:D58)</f>
        <v>0</v>
      </c>
      <c r="E56" s="120">
        <f t="shared" si="25"/>
        <v>0</v>
      </c>
      <c r="F56" s="120">
        <f t="shared" si="25"/>
        <v>0</v>
      </c>
      <c r="G56" s="120">
        <f t="shared" si="25"/>
        <v>0</v>
      </c>
      <c r="H56" s="120">
        <f t="shared" si="25"/>
        <v>0</v>
      </c>
      <c r="I56" s="120">
        <f t="shared" si="25"/>
        <v>0</v>
      </c>
      <c r="J56" s="120">
        <f t="shared" si="25"/>
        <v>0</v>
      </c>
      <c r="K56" s="120">
        <f t="shared" si="25"/>
        <v>0</v>
      </c>
      <c r="L56" s="120">
        <f t="shared" si="25"/>
        <v>0</v>
      </c>
      <c r="M56" s="120">
        <f t="shared" si="25"/>
        <v>0</v>
      </c>
      <c r="N56" s="120">
        <f t="shared" si="25"/>
        <v>0</v>
      </c>
      <c r="O56" s="120">
        <f t="shared" si="25"/>
        <v>0</v>
      </c>
      <c r="P56" s="120">
        <f t="shared" si="25"/>
        <v>0</v>
      </c>
      <c r="Q56" s="120">
        <f t="shared" si="25"/>
        <v>0</v>
      </c>
      <c r="R56" s="120">
        <f t="shared" si="25"/>
        <v>0</v>
      </c>
      <c r="S56" s="120">
        <f t="shared" si="25"/>
        <v>0</v>
      </c>
      <c r="T56" s="120">
        <f t="shared" si="25"/>
        <v>0</v>
      </c>
      <c r="U56" s="120">
        <f t="shared" si="25"/>
        <v>0</v>
      </c>
      <c r="V56" s="120">
        <f t="shared" si="25"/>
        <v>0</v>
      </c>
      <c r="W56" s="120">
        <f t="shared" si="25"/>
        <v>0</v>
      </c>
      <c r="X56" s="120">
        <f t="shared" si="25"/>
        <v>0</v>
      </c>
      <c r="Y56" s="120">
        <f t="shared" si="25"/>
        <v>0</v>
      </c>
      <c r="Z56" s="120">
        <f t="shared" si="25"/>
        <v>0</v>
      </c>
      <c r="AA56" s="120">
        <f t="shared" si="25"/>
        <v>0</v>
      </c>
      <c r="AB56" s="120">
        <f t="shared" si="25"/>
        <v>0</v>
      </c>
      <c r="AC56" s="120">
        <f t="shared" si="25"/>
        <v>0</v>
      </c>
      <c r="AD56" s="120">
        <f t="shared" si="25"/>
        <v>0</v>
      </c>
      <c r="AE56" s="120">
        <f t="shared" si="25"/>
        <v>0</v>
      </c>
      <c r="AF56" s="120">
        <f t="shared" si="25"/>
        <v>0</v>
      </c>
      <c r="AG56" s="120">
        <f>SUM(AG57:AG58)</f>
        <v>0</v>
      </c>
      <c r="AH56" s="120">
        <f t="shared" si="25"/>
        <v>0</v>
      </c>
      <c r="AI56" s="120">
        <f t="shared" si="25"/>
        <v>0</v>
      </c>
      <c r="AJ56" s="120">
        <f t="shared" si="25"/>
        <v>0</v>
      </c>
      <c r="AK56" s="120">
        <f t="shared" si="25"/>
        <v>0</v>
      </c>
      <c r="AL56" s="120">
        <f t="shared" si="25"/>
        <v>0</v>
      </c>
      <c r="AM56" s="120">
        <f t="shared" si="25"/>
        <v>0</v>
      </c>
      <c r="AN56" s="120">
        <f t="shared" si="25"/>
        <v>0</v>
      </c>
      <c r="AO56" s="120">
        <f t="shared" si="25"/>
        <v>0</v>
      </c>
      <c r="AP56" s="120">
        <f t="shared" si="25"/>
        <v>0</v>
      </c>
      <c r="AQ56" s="120">
        <f t="shared" si="25"/>
        <v>0</v>
      </c>
      <c r="AR56" s="120">
        <f t="shared" si="25"/>
        <v>0</v>
      </c>
      <c r="AS56" s="120">
        <f t="shared" si="25"/>
        <v>0</v>
      </c>
      <c r="AT56" s="120">
        <f>SUM(AT57:AT58)</f>
        <v>0</v>
      </c>
      <c r="AU56" s="120">
        <f t="shared" si="25"/>
        <v>0</v>
      </c>
      <c r="AV56" s="120">
        <f t="shared" si="25"/>
        <v>0</v>
      </c>
      <c r="AW56" s="120">
        <f t="shared" si="25"/>
        <v>0</v>
      </c>
      <c r="AX56" s="120">
        <f t="shared" si="25"/>
        <v>0</v>
      </c>
      <c r="AY56" s="120">
        <f t="shared" si="25"/>
        <v>0</v>
      </c>
      <c r="AZ56" s="120">
        <f t="shared" si="25"/>
        <v>0</v>
      </c>
      <c r="BA56" s="120">
        <f t="shared" si="25"/>
        <v>0</v>
      </c>
      <c r="BB56" s="120">
        <f t="shared" si="25"/>
        <v>0</v>
      </c>
      <c r="BC56" s="120">
        <f t="shared" si="25"/>
        <v>0</v>
      </c>
      <c r="BD56" s="120">
        <f t="shared" si="25"/>
        <v>0</v>
      </c>
      <c r="BE56" s="120">
        <f t="shared" si="25"/>
        <v>0</v>
      </c>
      <c r="BF56" s="120">
        <f t="shared" si="25"/>
        <v>0</v>
      </c>
      <c r="BG56" s="120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0" t="s">
        <v>244</v>
      </c>
      <c r="B59" s="121">
        <v>10</v>
      </c>
      <c r="C59" s="122" t="s">
        <v>185</v>
      </c>
      <c r="D59" s="120">
        <f aca="true" t="shared" si="26" ref="D59:AI59">SUM(D60:D69)</f>
        <v>312846.733</v>
      </c>
      <c r="E59" s="120">
        <f t="shared" si="26"/>
        <v>26308.275950000003</v>
      </c>
      <c r="F59" s="120">
        <f t="shared" si="26"/>
        <v>145690.21312</v>
      </c>
      <c r="G59" s="120">
        <f t="shared" si="26"/>
        <v>193464.79583</v>
      </c>
      <c r="H59" s="120">
        <f t="shared" si="26"/>
        <v>33266.66</v>
      </c>
      <c r="I59" s="120">
        <f t="shared" si="26"/>
        <v>0</v>
      </c>
      <c r="J59" s="120">
        <f t="shared" si="26"/>
        <v>77019.98</v>
      </c>
      <c r="K59" s="120">
        <f t="shared" si="26"/>
        <v>-39552.183189999996</v>
      </c>
      <c r="L59" s="120">
        <f t="shared" si="26"/>
        <v>25053.472</v>
      </c>
      <c r="M59" s="120">
        <f t="shared" si="26"/>
        <v>32113.223</v>
      </c>
      <c r="N59" s="120">
        <f t="shared" si="26"/>
        <v>73836.29995</v>
      </c>
      <c r="O59" s="120">
        <f t="shared" si="26"/>
        <v>-46950.73120000001</v>
      </c>
      <c r="P59" s="120">
        <f t="shared" si="26"/>
        <v>5083</v>
      </c>
      <c r="Q59" s="120">
        <f t="shared" si="26"/>
        <v>54910.96117</v>
      </c>
      <c r="R59" s="120">
        <f t="shared" si="26"/>
        <v>-20579.103850000003</v>
      </c>
      <c r="S59" s="120">
        <f t="shared" si="26"/>
        <v>-1362.39505</v>
      </c>
      <c r="T59" s="120">
        <f t="shared" si="26"/>
        <v>192839.18283000003</v>
      </c>
      <c r="U59" s="120">
        <f t="shared" si="26"/>
        <v>21000</v>
      </c>
      <c r="V59" s="120">
        <f t="shared" si="26"/>
        <v>9828.608</v>
      </c>
      <c r="W59" s="120">
        <f t="shared" si="26"/>
        <v>35623.55881</v>
      </c>
      <c r="X59" s="120">
        <f t="shared" si="26"/>
        <v>3035.4649999999997</v>
      </c>
      <c r="Y59" s="120">
        <f t="shared" si="26"/>
        <v>24291.5</v>
      </c>
      <c r="Z59" s="120">
        <f t="shared" si="26"/>
        <v>5103.669</v>
      </c>
      <c r="AA59" s="120">
        <f t="shared" si="26"/>
        <v>25311.124949999998</v>
      </c>
      <c r="AB59" s="120">
        <f t="shared" si="26"/>
        <v>29515.5088</v>
      </c>
      <c r="AC59" s="120">
        <f t="shared" si="26"/>
        <v>1572.5990000000002</v>
      </c>
      <c r="AD59" s="120">
        <f t="shared" si="26"/>
        <v>5848.147</v>
      </c>
      <c r="AE59" s="120">
        <f t="shared" si="26"/>
        <v>29947.75732</v>
      </c>
      <c r="AF59" s="120">
        <f t="shared" si="26"/>
        <v>1761.2449500000002</v>
      </c>
      <c r="AG59" s="120">
        <f t="shared" si="26"/>
        <v>192839.18283</v>
      </c>
      <c r="AH59" s="120">
        <f t="shared" si="26"/>
        <v>0</v>
      </c>
      <c r="AI59" s="120">
        <f t="shared" si="26"/>
        <v>4401.835</v>
      </c>
      <c r="AJ59" s="120">
        <f aca="true" t="shared" si="27" ref="AJ59:BG59">SUM(AJ60:AJ69)</f>
        <v>8395.422999999999</v>
      </c>
      <c r="AK59" s="120">
        <f t="shared" si="27"/>
        <v>8541.487000000001</v>
      </c>
      <c r="AL59" s="120">
        <f t="shared" si="27"/>
        <v>27649.54481</v>
      </c>
      <c r="AM59" s="120">
        <f t="shared" si="27"/>
        <v>21241.495000000003</v>
      </c>
      <c r="AN59" s="120">
        <f t="shared" si="27"/>
        <v>9352.935</v>
      </c>
      <c r="AO59" s="120">
        <f t="shared" si="27"/>
        <v>5474.402</v>
      </c>
      <c r="AP59" s="120">
        <f t="shared" si="27"/>
        <v>27154.74895</v>
      </c>
      <c r="AQ59" s="120">
        <f t="shared" si="27"/>
        <v>5437.1810000000005</v>
      </c>
      <c r="AR59" s="120">
        <f t="shared" si="27"/>
        <v>14395.90622</v>
      </c>
      <c r="AS59" s="120">
        <f t="shared" si="27"/>
        <v>9647.15047</v>
      </c>
      <c r="AT59" s="120">
        <f t="shared" si="27"/>
        <v>141692.10845</v>
      </c>
      <c r="AU59" s="120">
        <f t="shared" si="27"/>
        <v>0</v>
      </c>
      <c r="AV59" s="120">
        <f t="shared" si="27"/>
        <v>4401.835</v>
      </c>
      <c r="AW59" s="120">
        <f t="shared" si="27"/>
        <v>8395.422999999999</v>
      </c>
      <c r="AX59" s="120">
        <f t="shared" si="27"/>
        <v>8541.487000000001</v>
      </c>
      <c r="AY59" s="120">
        <f t="shared" si="27"/>
        <v>27649.54481</v>
      </c>
      <c r="AZ59" s="120">
        <f t="shared" si="27"/>
        <v>21241.495000000003</v>
      </c>
      <c r="BA59" s="120">
        <f t="shared" si="27"/>
        <v>9352.935</v>
      </c>
      <c r="BB59" s="120">
        <f t="shared" si="27"/>
        <v>5474.402</v>
      </c>
      <c r="BC59" s="120">
        <f t="shared" si="27"/>
        <v>27154.74895</v>
      </c>
      <c r="BD59" s="120">
        <f t="shared" si="27"/>
        <v>5437.1810000000005</v>
      </c>
      <c r="BE59" s="120">
        <f t="shared" si="27"/>
        <v>12268.06912</v>
      </c>
      <c r="BF59" s="120">
        <f t="shared" si="27"/>
        <v>5419.1531</v>
      </c>
      <c r="BG59" s="120">
        <f t="shared" si="27"/>
        <v>135336.27398</v>
      </c>
    </row>
    <row r="60" spans="1:59" ht="11.25">
      <c r="A60" s="30" t="s">
        <v>245</v>
      </c>
      <c r="B60" s="33" t="s">
        <v>21</v>
      </c>
      <c r="C60" s="41" t="s">
        <v>306</v>
      </c>
      <c r="D60" s="30">
        <f>+'[1]Informe_dane'!D60</f>
        <v>43778.95</v>
      </c>
      <c r="E60" s="30">
        <f>+'[1]Informe_dane'!E60</f>
        <v>6394.5719500000005</v>
      </c>
      <c r="F60" s="30">
        <f>+'[1]Informe_dane'!F60</f>
        <v>1245.832</v>
      </c>
      <c r="G60" s="30">
        <f aca="true" t="shared" si="28" ref="G60:G69">SUM(D60:E60)-F60</f>
        <v>48927.68994999999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5400</v>
      </c>
      <c r="R60" s="30">
        <f>+'[1]Informe_dane'!R60</f>
        <v>-0.09</v>
      </c>
      <c r="S60" s="30">
        <f>+'[1]Informe_dane'!S60</f>
        <v>-647.26705</v>
      </c>
      <c r="T60" s="30">
        <f aca="true" t="shared" si="29" ref="T60:T69">SUM(H60:S60)</f>
        <v>48593.56495000001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1800</v>
      </c>
      <c r="AB60" s="30">
        <f>+'[1]Informe_dane'!AB60</f>
        <v>0</v>
      </c>
      <c r="AC60" s="30">
        <f>+'[1]Informe_dane'!AC60</f>
        <v>0</v>
      </c>
      <c r="AD60" s="30">
        <f>+'[1]Informe_dane'!AD60</f>
        <v>2700</v>
      </c>
      <c r="AE60" s="30">
        <f>+'[1]Informe_dane'!AE60</f>
        <v>-0.09</v>
      </c>
      <c r="AF60" s="30">
        <f>+'[1]Informe_dane'!AF60</f>
        <v>2052.73295</v>
      </c>
      <c r="AG60" s="30">
        <f aca="true" t="shared" si="30" ref="AG60:AG69">SUM(U60:AF60)</f>
        <v>48593.56495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5254.378</v>
      </c>
      <c r="AO60" s="30">
        <f>+'[1]Informe_dane'!AO60</f>
        <v>4352.232</v>
      </c>
      <c r="AP60" s="30">
        <f>+'[1]Informe_dane'!AP60</f>
        <v>4715.595</v>
      </c>
      <c r="AQ60" s="30">
        <f>+'[1]Informe_dane'!AQ60</f>
        <v>3910.934</v>
      </c>
      <c r="AR60" s="30">
        <f>+'[1]Informe_dane'!AR60</f>
        <v>4308.462</v>
      </c>
      <c r="AS60" s="30">
        <f>+'[1]Informe_dane'!AS60</f>
        <v>4587.9069500000005</v>
      </c>
      <c r="AT60" s="30">
        <f aca="true" t="shared" si="31" ref="AT60:AT69">SUM(AH60:AS60)</f>
        <v>44516.17095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5254.378</v>
      </c>
      <c r="BB60" s="30">
        <f>+'[1]Informe_dane'!BB60</f>
        <v>4352.232</v>
      </c>
      <c r="BC60" s="30">
        <f>+'[1]Informe_dane'!BC60</f>
        <v>4715.595</v>
      </c>
      <c r="BD60" s="30">
        <f>+'[1]Informe_dane'!BD60</f>
        <v>3910.934</v>
      </c>
      <c r="BE60" s="30">
        <f>+'[1]Informe_dane'!BE60</f>
        <v>4308.462</v>
      </c>
      <c r="BF60" s="30">
        <f>+'[1]Informe_dane'!BF60</f>
        <v>3582.804</v>
      </c>
      <c r="BG60" s="30">
        <f aca="true" t="shared" si="32" ref="BG60:BG69">SUM(AU60:BF60)</f>
        <v>43511.068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125588.01607</v>
      </c>
      <c r="G61" s="30">
        <f t="shared" si="28"/>
        <v>90788.70393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76816.241</v>
      </c>
      <c r="O61" s="30">
        <f>+'[1]Informe_dane'!O61</f>
        <v>-47300.732200000006</v>
      </c>
      <c r="P61" s="30">
        <f>+'[1]Informe_dane'!P61</f>
        <v>0</v>
      </c>
      <c r="Q61" s="30">
        <f>+'[1]Informe_dane'!Q61</f>
        <v>49571.361170000004</v>
      </c>
      <c r="R61" s="30">
        <f>+'[1]Informe_dane'!R61</f>
        <v>-19623.513850000003</v>
      </c>
      <c r="S61" s="30">
        <f>+'[1]Informe_dane'!S61</f>
        <v>0</v>
      </c>
      <c r="T61" s="30">
        <f t="shared" si="29"/>
        <v>90788.70393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29515.5088</v>
      </c>
      <c r="AC61" s="30">
        <f>+'[1]Informe_dane'!AC61</f>
        <v>0</v>
      </c>
      <c r="AD61" s="30">
        <f>+'[1]Informe_dane'!AD61</f>
        <v>0</v>
      </c>
      <c r="AE61" s="30">
        <f>+'[1]Informe_dane'!AE61</f>
        <v>29947.84732</v>
      </c>
      <c r="AF61" s="30">
        <f>+'[1]Informe_dane'!AF61</f>
        <v>0</v>
      </c>
      <c r="AG61" s="30">
        <f t="shared" si="30"/>
        <v>90788.70393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10087.444220000001</v>
      </c>
      <c r="AS61" s="30">
        <f>+'[1]Informe_dane'!AS61</f>
        <v>2306.23152</v>
      </c>
      <c r="AT61" s="30">
        <f t="shared" si="31"/>
        <v>43719.02355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7959.60712</v>
      </c>
      <c r="BF61" s="30">
        <f>+'[1]Informe_dane'!BF61</f>
        <v>2127.8371</v>
      </c>
      <c r="BG61" s="30">
        <f t="shared" si="32"/>
        <v>41412.79203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19413.704</v>
      </c>
      <c r="F62" s="30">
        <f>+'[1]Informe_dane'!F62</f>
        <v>9262.604</v>
      </c>
      <c r="G62" s="30">
        <f>SUM(D62:E62)-F62</f>
        <v>10151.100000000002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1000</v>
      </c>
      <c r="Q62" s="30">
        <f>+'[1]Informe_dane'!Q62</f>
        <v>-60.4</v>
      </c>
      <c r="R62" s="30">
        <f>+'[1]Informe_dane'!R62</f>
        <v>0</v>
      </c>
      <c r="S62" s="30">
        <f>+'[1]Informe_dane'!S62</f>
        <v>0</v>
      </c>
      <c r="T62" s="30">
        <f>SUM(H62:S62)</f>
        <v>10151.1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939.6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10151.1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939.6</v>
      </c>
      <c r="AR62" s="30">
        <f>+'[1]Informe_dane'!AR62</f>
        <v>0</v>
      </c>
      <c r="AS62" s="30">
        <f>+'[1]Informe_dane'!AS62</f>
        <v>0</v>
      </c>
      <c r="AT62" s="30">
        <f>SUM(AH62:AS62)</f>
        <v>10151.1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939.6</v>
      </c>
      <c r="BE62" s="30">
        <f>+'[1]Informe_dane'!BE62</f>
        <v>0</v>
      </c>
      <c r="BF62" s="30">
        <f>+'[1]Informe_dane'!BF62</f>
        <v>0</v>
      </c>
      <c r="BG62" s="30">
        <f>SUM(AU62:BF62)</f>
        <v>10151.1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147.253</v>
      </c>
      <c r="G63" s="36">
        <f t="shared" si="28"/>
        <v>1352.747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-49.999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-177.254</v>
      </c>
      <c r="T63" s="30">
        <f t="shared" si="29"/>
        <v>1272.747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140.6</v>
      </c>
      <c r="AB63" s="30">
        <f>+'[1]Informe_dane'!AB63</f>
        <v>0</v>
      </c>
      <c r="AC63" s="30">
        <f>+'[1]Informe_dane'!AC63</f>
        <v>0</v>
      </c>
      <c r="AD63" s="30">
        <f>+'[1]Informe_dane'!AD63</f>
        <v>103.647</v>
      </c>
      <c r="AE63" s="30">
        <f>+'[1]Informe_dane'!AE63</f>
        <v>0</v>
      </c>
      <c r="AF63" s="30">
        <f>+'[1]Informe_dane'!AF63</f>
        <v>-80</v>
      </c>
      <c r="AG63" s="30">
        <f t="shared" si="30"/>
        <v>1272.7469999999998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99.8</v>
      </c>
      <c r="AO63" s="30">
        <f>+'[1]Informe_dane'!AO63</f>
        <v>40.8</v>
      </c>
      <c r="AP63" s="30">
        <f>+'[1]Informe_dane'!AP63</f>
        <v>0</v>
      </c>
      <c r="AQ63" s="30">
        <f>+'[1]Informe_dane'!AQ63</f>
        <v>103.647</v>
      </c>
      <c r="AR63" s="30">
        <f>+'[1]Informe_dane'!AR63</f>
        <v>0</v>
      </c>
      <c r="AS63" s="30">
        <f>+'[1]Informe_dane'!AS63</f>
        <v>-80</v>
      </c>
      <c r="AT63" s="30">
        <f t="shared" si="31"/>
        <v>1272.7469999999998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99.8</v>
      </c>
      <c r="BB63" s="30">
        <f>+'[1]Informe_dane'!BB63</f>
        <v>40.8</v>
      </c>
      <c r="BC63" s="30">
        <f>+'[1]Informe_dane'!BC63</f>
        <v>0</v>
      </c>
      <c r="BD63" s="30">
        <f>+'[1]Informe_dane'!BD63</f>
        <v>103.647</v>
      </c>
      <c r="BE63" s="30">
        <f>+'[1]Informe_dane'!BE63</f>
        <v>0</v>
      </c>
      <c r="BF63" s="30">
        <f>+'[1]Informe_dane'!BF63</f>
        <v>-80</v>
      </c>
      <c r="BG63" s="30">
        <f t="shared" si="32"/>
        <v>1272.7469999999998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5.806</v>
      </c>
      <c r="G64" s="30">
        <f t="shared" si="28"/>
        <v>594.194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-7.694</v>
      </c>
      <c r="T64" s="30">
        <f t="shared" si="29"/>
        <v>592.306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49.999</v>
      </c>
      <c r="AD64" s="30">
        <f>+'[1]Informe_dane'!AD64</f>
        <v>0</v>
      </c>
      <c r="AE64" s="30">
        <f>+'[1]Informe_dane'!AE64</f>
        <v>0</v>
      </c>
      <c r="AF64" s="30">
        <f>+'[1]Informe_dane'!AF64</f>
        <v>-1.888</v>
      </c>
      <c r="AG64" s="30">
        <f t="shared" si="30"/>
        <v>592.306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49.999</v>
      </c>
      <c r="AQ64" s="30">
        <f>+'[1]Informe_dane'!AQ64</f>
        <v>0</v>
      </c>
      <c r="AR64" s="30">
        <f>+'[1]Informe_dane'!AR64</f>
        <v>0</v>
      </c>
      <c r="AS64" s="30">
        <f>+'[1]Informe_dane'!AS64</f>
        <v>-1.888</v>
      </c>
      <c r="AT64" s="30">
        <f t="shared" si="31"/>
        <v>592.306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49.999</v>
      </c>
      <c r="BD64" s="30">
        <f>+'[1]Informe_dane'!BD64</f>
        <v>0</v>
      </c>
      <c r="BE64" s="30">
        <f>+'[1]Informe_dane'!BE64</f>
        <v>0</v>
      </c>
      <c r="BF64" s="30">
        <f>+'[1]Informe_dane'!BF64</f>
        <v>-1.888</v>
      </c>
      <c r="BG64" s="30">
        <f t="shared" si="32"/>
        <v>592.306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300</v>
      </c>
      <c r="G65" s="30">
        <f t="shared" si="28"/>
        <v>200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-500</v>
      </c>
      <c r="T65" s="30">
        <f t="shared" si="29"/>
        <v>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-200</v>
      </c>
      <c r="AG65" s="30">
        <f t="shared" si="30"/>
        <v>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-200</v>
      </c>
      <c r="AT65" s="30">
        <f t="shared" si="31"/>
        <v>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-200</v>
      </c>
      <c r="BG65" s="30">
        <f t="shared" si="32"/>
        <v>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500</v>
      </c>
      <c r="F67" s="30">
        <f>+'[1]Informe_dane'!F67</f>
        <v>9140.70205</v>
      </c>
      <c r="G67" s="30">
        <f t="shared" si="28"/>
        <v>41450.36095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-2979.94105</v>
      </c>
      <c r="O67" s="30">
        <f>+'[1]Informe_dane'!O67</f>
        <v>400</v>
      </c>
      <c r="P67" s="30">
        <f>+'[1]Informe_dane'!P67</f>
        <v>4083</v>
      </c>
      <c r="Q67" s="30">
        <f>+'[1]Informe_dane'!Q67</f>
        <v>0</v>
      </c>
      <c r="R67" s="30">
        <f>+'[1]Informe_dane'!R67</f>
        <v>-955.5</v>
      </c>
      <c r="S67" s="30">
        <f>+'[1]Informe_dane'!S67</f>
        <v>-30.18</v>
      </c>
      <c r="T67" s="30">
        <f t="shared" si="29"/>
        <v>41440.760949999996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23370.52495</v>
      </c>
      <c r="AB67" s="30">
        <f>+'[1]Informe_dane'!AB67</f>
        <v>0</v>
      </c>
      <c r="AC67" s="30">
        <f>+'[1]Informe_dane'!AC67</f>
        <v>583</v>
      </c>
      <c r="AD67" s="30">
        <f>+'[1]Informe_dane'!AD67</f>
        <v>3044.5</v>
      </c>
      <c r="AE67" s="30">
        <f>+'[1]Informe_dane'!AE67</f>
        <v>0</v>
      </c>
      <c r="AF67" s="30">
        <f>+'[1]Informe_dane'!AF67</f>
        <v>-9.6</v>
      </c>
      <c r="AG67" s="30">
        <f t="shared" si="30"/>
        <v>41440.76095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3998.757</v>
      </c>
      <c r="AO67" s="30">
        <f>+'[1]Informe_dane'!AO67</f>
        <v>1081.37</v>
      </c>
      <c r="AP67" s="30">
        <f>+'[1]Informe_dane'!AP67</f>
        <v>22389.15495</v>
      </c>
      <c r="AQ67" s="30">
        <f>+'[1]Informe_dane'!AQ67</f>
        <v>483</v>
      </c>
      <c r="AR67" s="30">
        <f>+'[1]Informe_dane'!AR67</f>
        <v>0</v>
      </c>
      <c r="AS67" s="30">
        <f>+'[1]Informe_dane'!AS67</f>
        <v>3034.9</v>
      </c>
      <c r="AT67" s="30">
        <f t="shared" si="31"/>
        <v>41440.76095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3998.757</v>
      </c>
      <c r="BB67" s="30">
        <f>+'[1]Informe_dane'!BB67</f>
        <v>1081.37</v>
      </c>
      <c r="BC67" s="30">
        <f>+'[1]Informe_dane'!BC67</f>
        <v>22389.15495</v>
      </c>
      <c r="BD67" s="30">
        <f>+'[1]Informe_dane'!BD67</f>
        <v>483</v>
      </c>
      <c r="BE67" s="30">
        <f>+'[1]Informe_dane'!BE67</f>
        <v>0</v>
      </c>
      <c r="BF67" s="30">
        <f>+'[1]Informe_dane'!BF67</f>
        <v>-9.6</v>
      </c>
      <c r="BG67" s="30">
        <f t="shared" si="32"/>
        <v>38396.26095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0" t="s">
        <v>247</v>
      </c>
      <c r="B70" s="121">
        <v>10</v>
      </c>
      <c r="C70" s="122" t="s">
        <v>202</v>
      </c>
      <c r="D70" s="120">
        <f>SUM(D71:D79)</f>
        <v>2554505.927</v>
      </c>
      <c r="E70" s="120">
        <f aca="true" t="shared" si="33" ref="E70:BF70">SUM(E71:E79)</f>
        <v>125248.73256</v>
      </c>
      <c r="F70" s="120">
        <f t="shared" si="33"/>
        <v>68519.76606</v>
      </c>
      <c r="G70" s="120">
        <f t="shared" si="33"/>
        <v>2611234.8935</v>
      </c>
      <c r="H70" s="120">
        <f t="shared" si="33"/>
        <v>1782429.08255</v>
      </c>
      <c r="I70" s="120">
        <f t="shared" si="33"/>
        <v>3858.7353</v>
      </c>
      <c r="J70" s="120">
        <f t="shared" si="33"/>
        <v>152235.19131</v>
      </c>
      <c r="K70" s="120">
        <f t="shared" si="33"/>
        <v>527377.87304</v>
      </c>
      <c r="L70" s="120">
        <f t="shared" si="33"/>
        <v>1196.95548</v>
      </c>
      <c r="M70" s="120">
        <f t="shared" si="33"/>
        <v>-8638.698579999997</v>
      </c>
      <c r="N70" s="120">
        <f t="shared" si="33"/>
        <v>15921.97622</v>
      </c>
      <c r="O70" s="120">
        <f t="shared" si="33"/>
        <v>-5446.99653</v>
      </c>
      <c r="P70" s="120">
        <f t="shared" si="33"/>
        <v>67528.77096000001</v>
      </c>
      <c r="Q70" s="120">
        <f t="shared" si="33"/>
        <v>57573.47019</v>
      </c>
      <c r="R70" s="120">
        <f t="shared" si="33"/>
        <v>9466.95285</v>
      </c>
      <c r="S70" s="120">
        <f t="shared" si="33"/>
        <v>7618.935729999999</v>
      </c>
      <c r="T70" s="120">
        <f t="shared" si="33"/>
        <v>2611122.24852</v>
      </c>
      <c r="U70" s="120">
        <f t="shared" si="33"/>
        <v>1738876.0939</v>
      </c>
      <c r="V70" s="120">
        <f t="shared" si="33"/>
        <v>39825.087309999995</v>
      </c>
      <c r="W70" s="120">
        <f t="shared" si="33"/>
        <v>21591.23112</v>
      </c>
      <c r="X70" s="120">
        <f t="shared" si="33"/>
        <v>472671.53672</v>
      </c>
      <c r="Y70" s="120">
        <f t="shared" si="33"/>
        <v>81754.9309</v>
      </c>
      <c r="Z70" s="120">
        <f t="shared" si="33"/>
        <v>34055.22848</v>
      </c>
      <c r="AA70" s="120">
        <f t="shared" si="33"/>
        <v>11549.751470000001</v>
      </c>
      <c r="AB70" s="120">
        <f t="shared" si="33"/>
        <v>17412.98122</v>
      </c>
      <c r="AC70" s="120">
        <f t="shared" si="33"/>
        <v>103203.93891</v>
      </c>
      <c r="AD70" s="120">
        <f t="shared" si="33"/>
        <v>23086.01973</v>
      </c>
      <c r="AE70" s="120">
        <f t="shared" si="33"/>
        <v>23389.02951</v>
      </c>
      <c r="AF70" s="120">
        <f t="shared" si="33"/>
        <v>43706.419250000006</v>
      </c>
      <c r="AG70" s="120">
        <f>SUM(AG71:AG79)</f>
        <v>2611122.24852</v>
      </c>
      <c r="AH70" s="120">
        <f t="shared" si="33"/>
        <v>0</v>
      </c>
      <c r="AI70" s="120">
        <f t="shared" si="33"/>
        <v>180857.49576</v>
      </c>
      <c r="AJ70" s="120">
        <f t="shared" si="33"/>
        <v>210766.74514</v>
      </c>
      <c r="AK70" s="120">
        <f t="shared" si="33"/>
        <v>207365.64745</v>
      </c>
      <c r="AL70" s="120">
        <f t="shared" si="33"/>
        <v>220121.11554</v>
      </c>
      <c r="AM70" s="120">
        <f t="shared" si="33"/>
        <v>220810.92018000002</v>
      </c>
      <c r="AN70" s="120">
        <f t="shared" si="33"/>
        <v>266374.67222</v>
      </c>
      <c r="AO70" s="120">
        <f t="shared" si="33"/>
        <v>215641.64776999998</v>
      </c>
      <c r="AP70" s="120">
        <f t="shared" si="33"/>
        <v>222450.78996999998</v>
      </c>
      <c r="AQ70" s="120">
        <f t="shared" si="33"/>
        <v>162044.78093</v>
      </c>
      <c r="AR70" s="120">
        <f t="shared" si="33"/>
        <v>56562.162</v>
      </c>
      <c r="AS70" s="120">
        <f t="shared" si="33"/>
        <v>502764.93197000003</v>
      </c>
      <c r="AT70" s="120">
        <f>SUM(AT71:AT79)</f>
        <v>2465760.90893</v>
      </c>
      <c r="AU70" s="120">
        <f t="shared" si="33"/>
        <v>0</v>
      </c>
      <c r="AV70" s="120">
        <f t="shared" si="33"/>
        <v>180857.49576</v>
      </c>
      <c r="AW70" s="120">
        <f t="shared" si="33"/>
        <v>210766.74514</v>
      </c>
      <c r="AX70" s="120">
        <f t="shared" si="33"/>
        <v>207365.64745</v>
      </c>
      <c r="AY70" s="120">
        <f t="shared" si="33"/>
        <v>220121.11554</v>
      </c>
      <c r="AZ70" s="120">
        <f t="shared" si="33"/>
        <v>220810.92018000002</v>
      </c>
      <c r="BA70" s="120">
        <f t="shared" si="33"/>
        <v>266374.67222</v>
      </c>
      <c r="BB70" s="120">
        <f t="shared" si="33"/>
        <v>215641.64776999998</v>
      </c>
      <c r="BC70" s="120">
        <f t="shared" si="33"/>
        <v>222450.78996999998</v>
      </c>
      <c r="BD70" s="120">
        <f t="shared" si="33"/>
        <v>162044.78093</v>
      </c>
      <c r="BE70" s="120">
        <f t="shared" si="33"/>
        <v>56562.162</v>
      </c>
      <c r="BF70" s="120">
        <f t="shared" si="33"/>
        <v>132632.42931</v>
      </c>
      <c r="BG70" s="120">
        <f>SUM(BG71:BG79)</f>
        <v>2095628.40627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1120.24515</v>
      </c>
      <c r="G71" s="30">
        <f aca="true" t="shared" si="34" ref="G71:G79">SUM(D71:E71)-F71</f>
        <v>29293.67485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8200</v>
      </c>
      <c r="O71" s="30">
        <f>+'[1]Informe_dane'!O71</f>
        <v>0</v>
      </c>
      <c r="P71" s="30">
        <f>+'[1]Informe_dane'!P71</f>
        <v>0</v>
      </c>
      <c r="Q71" s="30">
        <f>+'[1]Informe_dane'!Q71</f>
        <v>-731.92515</v>
      </c>
      <c r="R71" s="30">
        <f>+'[1]Informe_dane'!R71</f>
        <v>0</v>
      </c>
      <c r="S71" s="30">
        <f>+'[1]Informe_dane'!S71</f>
        <v>-388.32</v>
      </c>
      <c r="T71" s="30">
        <f aca="true" t="shared" si="35" ref="T71:T79">SUM(H71:S71)</f>
        <v>29293.67485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8200</v>
      </c>
      <c r="AC71" s="30">
        <f>+'[1]Informe_dane'!AC71</f>
        <v>0</v>
      </c>
      <c r="AD71" s="30">
        <f>+'[1]Informe_dane'!AD71</f>
        <v>1568.0748500000002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9">SUM(U71:AF71)</f>
        <v>29293.67485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3152.32</v>
      </c>
      <c r="AO71" s="30">
        <f>+'[1]Informe_dane'!AO71</f>
        <v>0</v>
      </c>
      <c r="AP71" s="30">
        <f>+'[1]Informe_dane'!AP71</f>
        <v>3152.32</v>
      </c>
      <c r="AQ71" s="30">
        <f>+'[1]Informe_dane'!AQ71</f>
        <v>1948.45</v>
      </c>
      <c r="AR71" s="30">
        <f>+'[1]Informe_dane'!AR71</f>
        <v>1576.16</v>
      </c>
      <c r="AS71" s="30">
        <f>+'[1]Informe_dane'!AS71</f>
        <v>3792.423</v>
      </c>
      <c r="AT71" s="30">
        <f aca="true" t="shared" si="37" ref="AT71:AT79">SUM(AH71:AS71)</f>
        <v>23690.313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3152.32</v>
      </c>
      <c r="BB71" s="30">
        <f>+'[1]Informe_dane'!BB71</f>
        <v>0</v>
      </c>
      <c r="BC71" s="30">
        <f>+'[1]Informe_dane'!BC71</f>
        <v>3152.32</v>
      </c>
      <c r="BD71" s="30">
        <f>+'[1]Informe_dane'!BD71</f>
        <v>1948.45</v>
      </c>
      <c r="BE71" s="30">
        <f>+'[1]Informe_dane'!BE71</f>
        <v>1576.16</v>
      </c>
      <c r="BF71" s="30">
        <f>+'[1]Informe_dane'!BF71</f>
        <v>3792.423</v>
      </c>
      <c r="BG71" s="30">
        <f aca="true" t="shared" si="38" ref="BG71:BG79">SUM(AU71:BF71)</f>
        <v>23690.313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10053.418</v>
      </c>
      <c r="G72" s="30">
        <f t="shared" si="34"/>
        <v>14882.655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-590.95</v>
      </c>
      <c r="O72" s="30">
        <f>+'[1]Informe_dane'!O72</f>
        <v>-6079.248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-182</v>
      </c>
      <c r="T72" s="30">
        <f t="shared" si="35"/>
        <v>14882.655000000002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10410.12</v>
      </c>
      <c r="AB72" s="30">
        <f>+'[1]Informe_dane'!AB72</f>
        <v>225.755</v>
      </c>
      <c r="AC72" s="30">
        <f>+'[1]Informe_dane'!AC72</f>
        <v>0</v>
      </c>
      <c r="AD72" s="30">
        <f>+'[1]Informe_dane'!AD72</f>
        <v>691</v>
      </c>
      <c r="AE72" s="30">
        <f>+'[1]Informe_dane'!AE72</f>
        <v>0</v>
      </c>
      <c r="AF72" s="30">
        <f>+'[1]Informe_dane'!AF72</f>
        <v>132</v>
      </c>
      <c r="AG72" s="30">
        <f t="shared" si="36"/>
        <v>14882.655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8895.85</v>
      </c>
      <c r="AO72" s="30">
        <f>+'[1]Informe_dane'!AO72</f>
        <v>225.755</v>
      </c>
      <c r="AP72" s="30">
        <f>+'[1]Informe_dane'!AP72</f>
        <v>4159.05</v>
      </c>
      <c r="AQ72" s="30">
        <f>+'[1]Informe_dane'!AQ72</f>
        <v>0</v>
      </c>
      <c r="AR72" s="30">
        <f>+'[1]Informe_dane'!AR72</f>
        <v>0</v>
      </c>
      <c r="AS72" s="30">
        <f>+'[1]Informe_dane'!AS72</f>
        <v>823</v>
      </c>
      <c r="AT72" s="30">
        <f t="shared" si="37"/>
        <v>14882.654999999999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8895.85</v>
      </c>
      <c r="BB72" s="30">
        <f>+'[1]Informe_dane'!BB72</f>
        <v>225.755</v>
      </c>
      <c r="BC72" s="30">
        <f>+'[1]Informe_dane'!BC72</f>
        <v>4159.05</v>
      </c>
      <c r="BD72" s="30">
        <f>+'[1]Informe_dane'!BD72</f>
        <v>0</v>
      </c>
      <c r="BE72" s="30">
        <f>+'[1]Informe_dane'!BE72</f>
        <v>0</v>
      </c>
      <c r="BF72" s="30">
        <f>+'[1]Informe_dane'!BF72</f>
        <v>823</v>
      </c>
      <c r="BG72" s="30">
        <f t="shared" si="38"/>
        <v>14882.654999999999</v>
      </c>
    </row>
    <row r="73" spans="1:59" ht="11.25" hidden="1">
      <c r="A73" s="36" t="s">
        <v>322</v>
      </c>
      <c r="B73" s="37" t="s">
        <v>21</v>
      </c>
      <c r="C73" s="42" t="s">
        <v>323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292</v>
      </c>
      <c r="B74" s="15" t="s">
        <v>21</v>
      </c>
      <c r="C74" s="43" t="s">
        <v>293</v>
      </c>
      <c r="D74" s="30">
        <f>+'[1]Informe_dane'!D74</f>
        <v>40346.912</v>
      </c>
      <c r="E74" s="30">
        <f>+'[1]Informe_dane'!E74</f>
        <v>6606.434</v>
      </c>
      <c r="F74" s="30">
        <f>+'[1]Informe_dane'!F74</f>
        <v>943.95</v>
      </c>
      <c r="G74" s="30">
        <f t="shared" si="34"/>
        <v>46009.396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-0.6</v>
      </c>
      <c r="O74" s="30">
        <f>+'[1]Informe_dane'!O74</f>
        <v>673.699</v>
      </c>
      <c r="P74" s="30">
        <f>+'[1]Informe_dane'!P74</f>
        <v>8150</v>
      </c>
      <c r="Q74" s="30">
        <f>+'[1]Informe_dane'!Q74</f>
        <v>0</v>
      </c>
      <c r="R74" s="30">
        <f>+'[1]Informe_dane'!R74</f>
        <v>2744</v>
      </c>
      <c r="S74" s="30">
        <f>+'[1]Informe_dane'!S74</f>
        <v>-578.389</v>
      </c>
      <c r="T74" s="30">
        <f t="shared" si="35"/>
        <v>45927.601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399.999</v>
      </c>
      <c r="AB74" s="30">
        <f>+'[1]Informe_dane'!AB74</f>
        <v>673.7</v>
      </c>
      <c r="AC74" s="30">
        <f>+'[1]Informe_dane'!AC74</f>
        <v>8000</v>
      </c>
      <c r="AD74" s="30">
        <f>+'[1]Informe_dane'!AD74</f>
        <v>320</v>
      </c>
      <c r="AE74" s="30">
        <f>+'[1]Informe_dane'!AE74</f>
        <v>2800</v>
      </c>
      <c r="AF74" s="30">
        <f>+'[1]Informe_dane'!AF74</f>
        <v>-106.389</v>
      </c>
      <c r="AG74" s="30">
        <f t="shared" si="36"/>
        <v>45927.600999999995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7587</v>
      </c>
      <c r="AO74" s="30">
        <f>+'[1]Informe_dane'!AO74</f>
        <v>4099.999</v>
      </c>
      <c r="AP74" s="30">
        <f>+'[1]Informe_dane'!AP74</f>
        <v>853.5</v>
      </c>
      <c r="AQ74" s="30">
        <f>+'[1]Informe_dane'!AQ74</f>
        <v>20</v>
      </c>
      <c r="AR74" s="30">
        <f>+'[1]Informe_dane'!AR74</f>
        <v>7214</v>
      </c>
      <c r="AS74" s="30">
        <f>+'[1]Informe_dane'!AS74</f>
        <v>6145.955</v>
      </c>
      <c r="AT74" s="30">
        <f t="shared" si="37"/>
        <v>45927.601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7587</v>
      </c>
      <c r="BB74" s="30">
        <f>+'[1]Informe_dane'!BB74</f>
        <v>4099.999</v>
      </c>
      <c r="BC74" s="30">
        <f>+'[1]Informe_dane'!BC74</f>
        <v>853.5</v>
      </c>
      <c r="BD74" s="30">
        <f>+'[1]Informe_dane'!BD74</f>
        <v>20</v>
      </c>
      <c r="BE74" s="30">
        <f>+'[1]Informe_dane'!BE74</f>
        <v>7214</v>
      </c>
      <c r="BF74" s="30">
        <f>+'[1]Informe_dane'!BF74</f>
        <v>4654.205</v>
      </c>
      <c r="BG74" s="30">
        <f t="shared" si="38"/>
        <v>44435.851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89095.23748000001</v>
      </c>
      <c r="F75" s="30">
        <f>+'[1]Informe_dane'!F75</f>
        <v>56235.08091</v>
      </c>
      <c r="G75" s="30">
        <f t="shared" si="34"/>
        <v>1298770.4955699998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8313.52622</v>
      </c>
      <c r="O75" s="30">
        <f>+'[1]Informe_dane'!O75</f>
        <v>-10.36753</v>
      </c>
      <c r="P75" s="30">
        <f>+'[1]Informe_dane'!P75</f>
        <v>59347.69096</v>
      </c>
      <c r="Q75" s="30">
        <f>+'[1]Informe_dane'!Q75</f>
        <v>58305.39534</v>
      </c>
      <c r="R75" s="30">
        <f>+'[1]Informe_dane'!R75</f>
        <v>-63.82715</v>
      </c>
      <c r="S75" s="30">
        <f>+'[1]Informe_dane'!S75</f>
        <v>-0.0052699999999999995</v>
      </c>
      <c r="T75" s="30">
        <f t="shared" si="35"/>
        <v>1298770.4916700001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-10.36753</v>
      </c>
      <c r="AB75" s="30">
        <f>+'[1]Informe_dane'!AB75</f>
        <v>8313.52622</v>
      </c>
      <c r="AC75" s="30">
        <f>+'[1]Informe_dane'!AC75</f>
        <v>95172.85891</v>
      </c>
      <c r="AD75" s="30">
        <f>+'[1]Informe_dane'!AD75</f>
        <v>20506.94488</v>
      </c>
      <c r="AE75" s="30">
        <f>+'[1]Informe_dane'!AE75</f>
        <v>20487.02951</v>
      </c>
      <c r="AF75" s="30">
        <f>+'[1]Informe_dane'!AF75</f>
        <v>27959.30625</v>
      </c>
      <c r="AG75" s="30">
        <f t="shared" si="36"/>
        <v>1298770.49167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144573.98422</v>
      </c>
      <c r="AO75" s="30">
        <f>+'[1]Informe_dane'!AO75</f>
        <v>108400.37577</v>
      </c>
      <c r="AP75" s="30">
        <f>+'[1]Informe_dane'!AP75</f>
        <v>112089.32197</v>
      </c>
      <c r="AQ75" s="30">
        <f>+'[1]Informe_dane'!AQ75</f>
        <v>57910.81293</v>
      </c>
      <c r="AR75" s="30">
        <f>+'[1]Informe_dane'!AR75</f>
        <v>47670.002</v>
      </c>
      <c r="AS75" s="30">
        <f>+'[1]Informe_dane'!AS75</f>
        <v>271957.58132</v>
      </c>
      <c r="AT75" s="30">
        <f t="shared" si="37"/>
        <v>1262388.44728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144573.98422</v>
      </c>
      <c r="BB75" s="30">
        <f>+'[1]Informe_dane'!BB75</f>
        <v>108400.37577</v>
      </c>
      <c r="BC75" s="30">
        <f>+'[1]Informe_dane'!BC75</f>
        <v>112089.32197</v>
      </c>
      <c r="BD75" s="30">
        <f>+'[1]Informe_dane'!BD75</f>
        <v>57910.81293</v>
      </c>
      <c r="BE75" s="30">
        <f>+'[1]Informe_dane'!BE75</f>
        <v>47670.002</v>
      </c>
      <c r="BF75" s="30">
        <f>+'[1]Informe_dane'!BF75</f>
        <v>123393.64731</v>
      </c>
      <c r="BG75" s="30">
        <f t="shared" si="38"/>
        <v>1113824.51327</v>
      </c>
    </row>
    <row r="76" spans="1:59" ht="11.25">
      <c r="A76" s="30" t="s">
        <v>207</v>
      </c>
      <c r="B76" s="33">
        <v>11</v>
      </c>
      <c r="C76" s="41" t="s">
        <v>208</v>
      </c>
      <c r="D76" s="30">
        <f>+'[1]Informe_dane'!D76</f>
        <v>0</v>
      </c>
      <c r="E76" s="30">
        <f>+'[1]Informe_dane'!E76</f>
        <v>15752.34808</v>
      </c>
      <c r="F76" s="30">
        <f>+'[1]Informe_dane'!F76</f>
        <v>0</v>
      </c>
      <c r="G76" s="30">
        <f>SUM(D76:E76)-F76</f>
        <v>15752.34808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6786.78</v>
      </c>
      <c r="S76" s="30">
        <f>+'[1]Informe_dane'!S76</f>
        <v>8965.568</v>
      </c>
      <c r="T76" s="30">
        <f>SUM(H76:S76)</f>
        <v>15752.347999999998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15752.348</v>
      </c>
      <c r="AG76" s="30">
        <f>SUM(U76:AF76)</f>
        <v>15752.348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15745.78965</v>
      </c>
      <c r="AT76" s="30">
        <f>SUM(AH76:AS76)</f>
        <v>15745.78965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>SUM(AU76:BF76)</f>
        <v>0</v>
      </c>
    </row>
    <row r="77" spans="1:59" ht="11.25">
      <c r="A77" s="30" t="s">
        <v>209</v>
      </c>
      <c r="B77" s="33" t="s">
        <v>21</v>
      </c>
      <c r="C77" s="41" t="s">
        <v>210</v>
      </c>
      <c r="D77" s="30">
        <f>+'[1]Informe_dane'!D77</f>
        <v>3000</v>
      </c>
      <c r="E77" s="30">
        <f>+'[1]Informe_dane'!E77</f>
        <v>0</v>
      </c>
      <c r="F77" s="30">
        <f>+'[1]Informe_dane'!F77</f>
        <v>167.072</v>
      </c>
      <c r="G77" s="30">
        <f t="shared" si="34"/>
        <v>2832.928</v>
      </c>
      <c r="H77" s="30">
        <f>+'[1]Informe_dane'!H77</f>
        <v>3000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-31.08</v>
      </c>
      <c r="P77" s="30">
        <f>+'[1]Informe_dane'!P77</f>
        <v>31.08</v>
      </c>
      <c r="Q77" s="30">
        <f>+'[1]Informe_dane'!Q77</f>
        <v>0</v>
      </c>
      <c r="R77" s="30">
        <f>+'[1]Informe_dane'!R77</f>
        <v>0</v>
      </c>
      <c r="S77" s="30">
        <f>+'[1]Informe_dane'!S77</f>
        <v>-197.918</v>
      </c>
      <c r="T77" s="30">
        <f t="shared" si="35"/>
        <v>2802.082</v>
      </c>
      <c r="U77" s="30">
        <f>+'[1]Informe_dane'!U77</f>
        <v>0</v>
      </c>
      <c r="V77" s="30">
        <f>+'[1]Informe_dane'!V77</f>
        <v>1000</v>
      </c>
      <c r="W77" s="30">
        <f>+'[1]Informe_dane'!W77</f>
        <v>0</v>
      </c>
      <c r="X77" s="30">
        <f>+'[1]Informe_dane'!X77</f>
        <v>838.648</v>
      </c>
      <c r="Y77" s="30">
        <f>+'[1]Informe_dane'!Y77</f>
        <v>0</v>
      </c>
      <c r="Z77" s="30">
        <f>+'[1]Informe_dane'!Z77</f>
        <v>111.2</v>
      </c>
      <c r="AA77" s="30">
        <f>+'[1]Informe_dane'!AA77</f>
        <v>750</v>
      </c>
      <c r="AB77" s="30">
        <f>+'[1]Informe_dane'!AB77</f>
        <v>0</v>
      </c>
      <c r="AC77" s="30">
        <f>+'[1]Informe_dane'!AC77</f>
        <v>31.08</v>
      </c>
      <c r="AD77" s="30">
        <f>+'[1]Informe_dane'!AD77</f>
        <v>0</v>
      </c>
      <c r="AE77" s="30">
        <f>+'[1]Informe_dane'!AE77</f>
        <v>102</v>
      </c>
      <c r="AF77" s="30">
        <f>+'[1]Informe_dane'!AF77</f>
        <v>-30.846</v>
      </c>
      <c r="AG77" s="30">
        <f t="shared" si="36"/>
        <v>2802.082</v>
      </c>
      <c r="AH77" s="30">
        <f>+'[1]Informe_dane'!AH77</f>
        <v>0</v>
      </c>
      <c r="AI77" s="30">
        <f>+'[1]Informe_dane'!AI77</f>
        <v>1000</v>
      </c>
      <c r="AJ77" s="30">
        <f>+'[1]Informe_dane'!AJ77</f>
        <v>0</v>
      </c>
      <c r="AK77" s="30">
        <f>+'[1]Informe_dane'!AK77</f>
        <v>0</v>
      </c>
      <c r="AL77" s="30">
        <f>+'[1]Informe_dane'!AL77</f>
        <v>838.648</v>
      </c>
      <c r="AM77" s="30">
        <f>+'[1]Informe_dane'!AM77</f>
        <v>111.2</v>
      </c>
      <c r="AN77" s="30">
        <f>+'[1]Informe_dane'!AN77</f>
        <v>0</v>
      </c>
      <c r="AO77" s="30">
        <f>+'[1]Informe_dane'!AO77</f>
        <v>750</v>
      </c>
      <c r="AP77" s="30">
        <f>+'[1]Informe_dane'!AP77</f>
        <v>31.08</v>
      </c>
      <c r="AQ77" s="30">
        <f>+'[1]Informe_dane'!AQ77</f>
        <v>0</v>
      </c>
      <c r="AR77" s="30">
        <f>+'[1]Informe_dane'!AR77</f>
        <v>102</v>
      </c>
      <c r="AS77" s="30">
        <f>+'[1]Informe_dane'!AS77</f>
        <v>-30.846</v>
      </c>
      <c r="AT77" s="30">
        <f t="shared" si="37"/>
        <v>2802.082</v>
      </c>
      <c r="AU77" s="30">
        <f>+'[1]Informe_dane'!AU77</f>
        <v>0</v>
      </c>
      <c r="AV77" s="30">
        <f>+'[1]Informe_dane'!AV77</f>
        <v>1000</v>
      </c>
      <c r="AW77" s="30">
        <f>+'[1]Informe_dane'!AW77</f>
        <v>0</v>
      </c>
      <c r="AX77" s="30">
        <f>+'[1]Informe_dane'!AX77</f>
        <v>0</v>
      </c>
      <c r="AY77" s="30">
        <f>+'[1]Informe_dane'!AY77</f>
        <v>838.648</v>
      </c>
      <c r="AZ77" s="30">
        <f>+'[1]Informe_dane'!AZ77</f>
        <v>111.2</v>
      </c>
      <c r="BA77" s="30">
        <f>+'[1]Informe_dane'!BA77</f>
        <v>0</v>
      </c>
      <c r="BB77" s="30">
        <f>+'[1]Informe_dane'!BB77</f>
        <v>750</v>
      </c>
      <c r="BC77" s="30">
        <f>+'[1]Informe_dane'!BC77</f>
        <v>31.08</v>
      </c>
      <c r="BD77" s="30">
        <f>+'[1]Informe_dane'!BD77</f>
        <v>0</v>
      </c>
      <c r="BE77" s="30">
        <f>+'[1]Informe_dane'!BE77</f>
        <v>102</v>
      </c>
      <c r="BF77" s="30">
        <f>+'[1]Informe_dane'!BF77</f>
        <v>-30.846</v>
      </c>
      <c r="BG77" s="30">
        <f t="shared" si="38"/>
        <v>2802.082</v>
      </c>
    </row>
    <row r="78" spans="1:59" ht="11.25">
      <c r="A78" s="30" t="s">
        <v>211</v>
      </c>
      <c r="B78" s="33" t="s">
        <v>21</v>
      </c>
      <c r="C78" s="41" t="s">
        <v>212</v>
      </c>
      <c r="D78" s="30">
        <f>+'[1]Informe_dane'!D78</f>
        <v>1203693.396</v>
      </c>
      <c r="E78" s="30">
        <f>+'[1]Informe_dane'!E78</f>
        <v>0</v>
      </c>
      <c r="F78" s="30">
        <f>+'[1]Informe_dane'!F78</f>
        <v>0</v>
      </c>
      <c r="G78" s="30">
        <f t="shared" si="34"/>
        <v>1203693.396</v>
      </c>
      <c r="H78" s="30">
        <f>+'[1]Informe_dane'!H78</f>
        <v>1203693.396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1203693.396</v>
      </c>
      <c r="U78" s="30">
        <f>+'[1]Informe_dane'!U78</f>
        <v>1203693.396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1203693.396</v>
      </c>
      <c r="AH78" s="30">
        <f>+'[1]Informe_dane'!AH78</f>
        <v>0</v>
      </c>
      <c r="AI78" s="30">
        <f>+'[1]Informe_dane'!AI78</f>
        <v>79050.81</v>
      </c>
      <c r="AJ78" s="30">
        <f>+'[1]Informe_dane'!AJ78</f>
        <v>101783.556</v>
      </c>
      <c r="AK78" s="30">
        <f>+'[1]Informe_dane'!AK78</f>
        <v>102165.518</v>
      </c>
      <c r="AL78" s="30">
        <f>+'[1]Informe_dane'!AL78</f>
        <v>102165.518</v>
      </c>
      <c r="AM78" s="30">
        <f>+'[1]Informe_dane'!AM78</f>
        <v>102165.518</v>
      </c>
      <c r="AN78" s="30">
        <f>+'[1]Informe_dane'!AN78</f>
        <v>102165.518</v>
      </c>
      <c r="AO78" s="30">
        <f>+'[1]Informe_dane'!AO78</f>
        <v>102165.518</v>
      </c>
      <c r="AP78" s="30">
        <f>+'[1]Informe_dane'!AP78</f>
        <v>102165.518</v>
      </c>
      <c r="AQ78" s="30">
        <f>+'[1]Informe_dane'!AQ78</f>
        <v>102165.518</v>
      </c>
      <c r="AR78" s="30">
        <f>+'[1]Informe_dane'!AR78</f>
        <v>0</v>
      </c>
      <c r="AS78" s="30">
        <f>+'[1]Informe_dane'!AS78</f>
        <v>204331.029</v>
      </c>
      <c r="AT78" s="30">
        <f t="shared" si="37"/>
        <v>1100324.0210000002</v>
      </c>
      <c r="AU78" s="30">
        <f>+'[1]Informe_dane'!AU78</f>
        <v>0</v>
      </c>
      <c r="AV78" s="30">
        <f>+'[1]Informe_dane'!AV78</f>
        <v>79050.81</v>
      </c>
      <c r="AW78" s="30">
        <f>+'[1]Informe_dane'!AW78</f>
        <v>101783.556</v>
      </c>
      <c r="AX78" s="30">
        <f>+'[1]Informe_dane'!AX78</f>
        <v>102165.518</v>
      </c>
      <c r="AY78" s="30">
        <f>+'[1]Informe_dane'!AY78</f>
        <v>102165.518</v>
      </c>
      <c r="AZ78" s="30">
        <f>+'[1]Informe_dane'!AZ78</f>
        <v>102165.518</v>
      </c>
      <c r="BA78" s="30">
        <f>+'[1]Informe_dane'!BA78</f>
        <v>102165.518</v>
      </c>
      <c r="BB78" s="30">
        <f>+'[1]Informe_dane'!BB78</f>
        <v>102165.518</v>
      </c>
      <c r="BC78" s="30">
        <f>+'[1]Informe_dane'!BC78</f>
        <v>102165.518</v>
      </c>
      <c r="BD78" s="30">
        <f>+'[1]Informe_dane'!BD78</f>
        <v>102165.518</v>
      </c>
      <c r="BE78" s="30">
        <f>+'[1]Informe_dane'!BE78</f>
        <v>0</v>
      </c>
      <c r="BF78" s="30">
        <f>+'[1]Informe_dane'!BF78</f>
        <v>0</v>
      </c>
      <c r="BG78" s="30">
        <f t="shared" si="38"/>
        <v>895992.9920000001</v>
      </c>
    </row>
    <row r="79" spans="1:59" ht="11.25" hidden="1">
      <c r="A79" s="30" t="s">
        <v>273</v>
      </c>
      <c r="B79" s="33" t="s">
        <v>21</v>
      </c>
      <c r="C79" s="41" t="s">
        <v>274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4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5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6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7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8"/>
        <v>0</v>
      </c>
    </row>
    <row r="80" spans="1:59" s="25" customFormat="1" ht="11.25">
      <c r="A80" s="120" t="s">
        <v>248</v>
      </c>
      <c r="B80" s="121">
        <v>10</v>
      </c>
      <c r="C80" s="122" t="s">
        <v>213</v>
      </c>
      <c r="D80" s="120">
        <f>SUM(D81:D86)</f>
        <v>84419.114</v>
      </c>
      <c r="E80" s="120">
        <f aca="true" t="shared" si="39" ref="E80:BF80">SUM(E81:E86)</f>
        <v>51283.39488</v>
      </c>
      <c r="F80" s="120">
        <f t="shared" si="39"/>
        <v>20209.97397</v>
      </c>
      <c r="G80" s="120">
        <f t="shared" si="39"/>
        <v>115492.53491</v>
      </c>
      <c r="H80" s="120">
        <f t="shared" si="39"/>
        <v>76146.114</v>
      </c>
      <c r="I80" s="120">
        <f t="shared" si="39"/>
        <v>0</v>
      </c>
      <c r="J80" s="120">
        <f t="shared" si="39"/>
        <v>0</v>
      </c>
      <c r="K80" s="120">
        <f t="shared" si="39"/>
        <v>0</v>
      </c>
      <c r="L80" s="120">
        <f t="shared" si="39"/>
        <v>2154</v>
      </c>
      <c r="M80" s="120">
        <f t="shared" si="39"/>
        <v>0</v>
      </c>
      <c r="N80" s="120">
        <f t="shared" si="39"/>
        <v>0</v>
      </c>
      <c r="O80" s="120">
        <f t="shared" si="39"/>
        <v>0</v>
      </c>
      <c r="P80" s="120">
        <f t="shared" si="39"/>
        <v>8183.705</v>
      </c>
      <c r="Q80" s="120">
        <f t="shared" si="39"/>
        <v>12000</v>
      </c>
      <c r="R80" s="120">
        <f t="shared" si="39"/>
        <v>89.295</v>
      </c>
      <c r="S80" s="120">
        <f t="shared" si="39"/>
        <v>16650.13326</v>
      </c>
      <c r="T80" s="120">
        <f t="shared" si="39"/>
        <v>115223.24726</v>
      </c>
      <c r="U80" s="120">
        <f t="shared" si="39"/>
        <v>52976.61342</v>
      </c>
      <c r="V80" s="120">
        <f t="shared" si="39"/>
        <v>10895.84148</v>
      </c>
      <c r="W80" s="120">
        <f t="shared" si="39"/>
        <v>1165.0658899999999</v>
      </c>
      <c r="X80" s="120">
        <f t="shared" si="39"/>
        <v>1646.06925</v>
      </c>
      <c r="Y80" s="120">
        <f t="shared" si="39"/>
        <v>3315.58189</v>
      </c>
      <c r="Z80" s="120">
        <f t="shared" si="39"/>
        <v>1311.58189</v>
      </c>
      <c r="AA80" s="120">
        <f t="shared" si="39"/>
        <v>1161.58189</v>
      </c>
      <c r="AB80" s="120">
        <f t="shared" si="39"/>
        <v>1161.58189</v>
      </c>
      <c r="AC80" s="120">
        <f t="shared" si="39"/>
        <v>9099.89453</v>
      </c>
      <c r="AD80" s="120">
        <f t="shared" si="39"/>
        <v>3351.69041</v>
      </c>
      <c r="AE80" s="120">
        <f t="shared" si="39"/>
        <v>1314.52839</v>
      </c>
      <c r="AF80" s="120">
        <f t="shared" si="39"/>
        <v>27823.21633</v>
      </c>
      <c r="AG80" s="120">
        <f>SUM(AG81:AG86)</f>
        <v>115223.24726</v>
      </c>
      <c r="AH80" s="120">
        <f t="shared" si="39"/>
        <v>662.03156</v>
      </c>
      <c r="AI80" s="120">
        <f t="shared" si="39"/>
        <v>40596.6885</v>
      </c>
      <c r="AJ80" s="120">
        <f t="shared" si="39"/>
        <v>14377.22189</v>
      </c>
      <c r="AK80" s="120">
        <f t="shared" si="39"/>
        <v>2509.27725</v>
      </c>
      <c r="AL80" s="120">
        <f t="shared" si="39"/>
        <v>2720.78389</v>
      </c>
      <c r="AM80" s="120">
        <f t="shared" si="39"/>
        <v>4548.98489</v>
      </c>
      <c r="AN80" s="120">
        <f t="shared" si="39"/>
        <v>2698.9848899999997</v>
      </c>
      <c r="AO80" s="120">
        <f t="shared" si="39"/>
        <v>2534.42853</v>
      </c>
      <c r="AP80" s="120">
        <f t="shared" si="39"/>
        <v>2703.11589</v>
      </c>
      <c r="AQ80" s="120">
        <f t="shared" si="39"/>
        <v>8049.71989</v>
      </c>
      <c r="AR80" s="120">
        <f t="shared" si="39"/>
        <v>3054.9109099999996</v>
      </c>
      <c r="AS80" s="120">
        <f t="shared" si="39"/>
        <v>2921.3321699999997</v>
      </c>
      <c r="AT80" s="120">
        <f>SUM(AT81:AT86)</f>
        <v>87377.48026000001</v>
      </c>
      <c r="AU80" s="120">
        <f t="shared" si="39"/>
        <v>662.03156</v>
      </c>
      <c r="AV80" s="120">
        <f t="shared" si="39"/>
        <v>40596.6885</v>
      </c>
      <c r="AW80" s="120">
        <f t="shared" si="39"/>
        <v>14377.22189</v>
      </c>
      <c r="AX80" s="120">
        <f t="shared" si="39"/>
        <v>2174.58989</v>
      </c>
      <c r="AY80" s="120">
        <f t="shared" si="39"/>
        <v>2720.78389</v>
      </c>
      <c r="AZ80" s="120">
        <f t="shared" si="39"/>
        <v>4883.6722500000005</v>
      </c>
      <c r="BA80" s="120">
        <f t="shared" si="39"/>
        <v>1289.58189</v>
      </c>
      <c r="BB80" s="120">
        <f t="shared" si="39"/>
        <v>2534.42853</v>
      </c>
      <c r="BC80" s="120">
        <f t="shared" si="39"/>
        <v>2703.11589</v>
      </c>
      <c r="BD80" s="120">
        <f t="shared" si="39"/>
        <v>9459.122889999999</v>
      </c>
      <c r="BE80" s="120">
        <f t="shared" si="39"/>
        <v>2720.2235499999997</v>
      </c>
      <c r="BF80" s="120">
        <f t="shared" si="39"/>
        <v>3224.0195299999996</v>
      </c>
      <c r="BG80" s="120">
        <f>SUM(BG81:BG86)</f>
        <v>87345.48026000001</v>
      </c>
    </row>
    <row r="81" spans="1:59" ht="11.25">
      <c r="A81" s="30" t="s">
        <v>214</v>
      </c>
      <c r="B81" s="33" t="s">
        <v>21</v>
      </c>
      <c r="C81" s="41" t="s">
        <v>215</v>
      </c>
      <c r="D81" s="30">
        <f>+'[1]Informe_dane'!D81</f>
        <v>70000</v>
      </c>
      <c r="E81" s="30">
        <f>+'[1]Informe_dane'!E81</f>
        <v>32000</v>
      </c>
      <c r="F81" s="30">
        <f>+'[1]Informe_dane'!F81</f>
        <v>20150</v>
      </c>
      <c r="G81" s="30">
        <f>SUM(D81:E81)-F81</f>
        <v>81850</v>
      </c>
      <c r="H81" s="30">
        <f>+'[1]Informe_dane'!H81</f>
        <v>61727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8273</v>
      </c>
      <c r="Q81" s="30">
        <f>+'[1]Informe_dane'!Q81</f>
        <v>12000</v>
      </c>
      <c r="R81" s="30">
        <f>+'[1]Informe_dane'!R81</f>
        <v>0</v>
      </c>
      <c r="S81" s="30">
        <f>+'[1]Informe_dane'!S81</f>
        <v>-300</v>
      </c>
      <c r="T81" s="30">
        <f>SUM(H81:S81)</f>
        <v>81700</v>
      </c>
      <c r="U81" s="30">
        <f>+'[1]Informe_dane'!U81</f>
        <v>52170</v>
      </c>
      <c r="V81" s="30">
        <f>+'[1]Informe_dane'!V81</f>
        <v>9407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8273</v>
      </c>
      <c r="AD81" s="30">
        <f>+'[1]Informe_dane'!AD81</f>
        <v>2000</v>
      </c>
      <c r="AE81" s="30">
        <f>+'[1]Informe_dane'!AE81</f>
        <v>0</v>
      </c>
      <c r="AF81" s="30">
        <f>+'[1]Informe_dane'!AF81</f>
        <v>9850</v>
      </c>
      <c r="AG81" s="30">
        <f>SUM(U81:AF81)</f>
        <v>81700</v>
      </c>
      <c r="AH81" s="30">
        <f>+'[1]Informe_dane'!AH81</f>
        <v>0</v>
      </c>
      <c r="AI81" s="30">
        <f>+'[1]Informe_dane'!AI81</f>
        <v>39107.844</v>
      </c>
      <c r="AJ81" s="30">
        <f>+'[1]Informe_dane'!AJ81</f>
        <v>13212.156</v>
      </c>
      <c r="AK81" s="30">
        <f>+'[1]Informe_dane'!AK81</f>
        <v>1013.008</v>
      </c>
      <c r="AL81" s="30">
        <f>+'[1]Informe_dane'!AL81</f>
        <v>1409.402</v>
      </c>
      <c r="AM81" s="30">
        <f>+'[1]Informe_dane'!AM81</f>
        <v>1409.403</v>
      </c>
      <c r="AN81" s="30">
        <f>+'[1]Informe_dane'!AN81</f>
        <v>1409.403</v>
      </c>
      <c r="AO81" s="30">
        <f>+'[1]Informe_dane'!AO81</f>
        <v>1541.534</v>
      </c>
      <c r="AP81" s="30">
        <f>+'[1]Informe_dane'!AP81</f>
        <v>1541.534</v>
      </c>
      <c r="AQ81" s="30">
        <f>+'[1]Informe_dane'!AQ81</f>
        <v>6888.138</v>
      </c>
      <c r="AR81" s="30">
        <f>+'[1]Informe_dane'!AR81</f>
        <v>1550.274</v>
      </c>
      <c r="AS81" s="30">
        <f>+'[1]Informe_dane'!AS81</f>
        <v>1771.537</v>
      </c>
      <c r="AT81" s="30">
        <f>SUM(AH81:AS81)</f>
        <v>70854.23300000001</v>
      </c>
      <c r="AU81" s="30">
        <f>+'[1]Informe_dane'!AU81</f>
        <v>0</v>
      </c>
      <c r="AV81" s="30">
        <f>+'[1]Informe_dane'!AV81</f>
        <v>39107.844</v>
      </c>
      <c r="AW81" s="30">
        <f>+'[1]Informe_dane'!AW81</f>
        <v>13212.156</v>
      </c>
      <c r="AX81" s="30">
        <f>+'[1]Informe_dane'!AX81</f>
        <v>1013.008</v>
      </c>
      <c r="AY81" s="30">
        <f>+'[1]Informe_dane'!AY81</f>
        <v>1409.402</v>
      </c>
      <c r="AZ81" s="30">
        <f>+'[1]Informe_dane'!AZ81</f>
        <v>1409.403</v>
      </c>
      <c r="BA81" s="30">
        <f>+'[1]Informe_dane'!BA81</f>
        <v>0</v>
      </c>
      <c r="BB81" s="30">
        <f>+'[1]Informe_dane'!BB81</f>
        <v>1541.534</v>
      </c>
      <c r="BC81" s="30">
        <f>+'[1]Informe_dane'!BC81</f>
        <v>1541.534</v>
      </c>
      <c r="BD81" s="30">
        <f>+'[1]Informe_dane'!BD81</f>
        <v>8297.541</v>
      </c>
      <c r="BE81" s="30">
        <f>+'[1]Informe_dane'!BE81</f>
        <v>1550.274</v>
      </c>
      <c r="BF81" s="30">
        <f>+'[1]Informe_dane'!BF81</f>
        <v>1771.537</v>
      </c>
      <c r="BG81" s="30">
        <f>SUM(AU81:BF81)</f>
        <v>70854.23300000001</v>
      </c>
    </row>
    <row r="82" spans="1:59" ht="11.25">
      <c r="A82" s="30" t="s">
        <v>214</v>
      </c>
      <c r="B82" s="33">
        <v>11</v>
      </c>
      <c r="C82" s="41" t="s">
        <v>215</v>
      </c>
      <c r="D82" s="30">
        <f>+'[1]Informe_dane'!D82</f>
        <v>0</v>
      </c>
      <c r="E82" s="30">
        <f>+'[1]Informe_dane'!E82</f>
        <v>17000</v>
      </c>
      <c r="F82" s="30">
        <f>+'[1]Informe_dane'!F82</f>
        <v>0</v>
      </c>
      <c r="G82" s="30">
        <f>SUM(D82:E82)-F82</f>
        <v>17000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17000</v>
      </c>
      <c r="T82" s="30">
        <f>SUM(H82:S82)</f>
        <v>17000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17000</v>
      </c>
      <c r="AG82" s="30">
        <f>SUM(U82:AF82)</f>
        <v>17000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0</v>
      </c>
    </row>
    <row r="83" spans="1:59" ht="11.25">
      <c r="A83" s="36" t="s">
        <v>320</v>
      </c>
      <c r="B83" s="37" t="s">
        <v>21</v>
      </c>
      <c r="C83" s="42" t="s">
        <v>321</v>
      </c>
      <c r="D83" s="30">
        <f>+'[1]Informe_dane'!D83</f>
        <v>0</v>
      </c>
      <c r="E83" s="30">
        <f>+'[1]Informe_dane'!E83</f>
        <v>1800</v>
      </c>
      <c r="F83" s="30">
        <f>+'[1]Informe_dane'!F83</f>
        <v>20</v>
      </c>
      <c r="G83" s="30">
        <f>SUM(D83:E83)-F83</f>
        <v>1780</v>
      </c>
      <c r="H83" s="30">
        <f>+'[1]Informe_dane'!H83</f>
        <v>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1780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1780</v>
      </c>
      <c r="U83" s="30">
        <f>+'[1]Informe_dane'!U83</f>
        <v>0</v>
      </c>
      <c r="V83" s="30">
        <f>+'[1]Informe_dane'!V83</f>
        <v>0</v>
      </c>
      <c r="W83" s="30">
        <f>+'[1]Informe_dane'!W83</f>
        <v>0</v>
      </c>
      <c r="X83" s="30">
        <f>+'[1]Informe_dane'!X83</f>
        <v>0</v>
      </c>
      <c r="Y83" s="30">
        <f>+'[1]Informe_dane'!Y83</f>
        <v>1780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1780</v>
      </c>
      <c r="AH83" s="30">
        <f>+'[1]Informe_dane'!AH83</f>
        <v>0</v>
      </c>
      <c r="AI83" s="30">
        <f>+'[1]Informe_dane'!AI83</f>
        <v>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1780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1780</v>
      </c>
      <c r="AU83" s="30">
        <f>+'[1]Informe_dane'!AU83</f>
        <v>0</v>
      </c>
      <c r="AV83" s="30">
        <f>+'[1]Informe_dane'!AV83</f>
        <v>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1780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1780</v>
      </c>
    </row>
    <row r="84" spans="1:59" ht="11.25">
      <c r="A84" s="30" t="s">
        <v>216</v>
      </c>
      <c r="B84" s="33" t="s">
        <v>21</v>
      </c>
      <c r="C84" s="41" t="s">
        <v>217</v>
      </c>
      <c r="D84" s="30">
        <f>+'[1]Informe_dane'!D84</f>
        <v>13819.114</v>
      </c>
      <c r="E84" s="30">
        <f>+'[1]Informe_dane'!E84</f>
        <v>109.25588</v>
      </c>
      <c r="F84" s="30">
        <f>+'[1]Informe_dane'!F84</f>
        <v>39.63497</v>
      </c>
      <c r="G84" s="30">
        <f>SUM(D84:E84)-F84</f>
        <v>13888.734910000001</v>
      </c>
      <c r="H84" s="30">
        <f>+'[1]Informe_dane'!H84</f>
        <v>13819.114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-89.295</v>
      </c>
      <c r="Q84" s="30">
        <f>+'[1]Informe_dane'!Q84</f>
        <v>0</v>
      </c>
      <c r="R84" s="30">
        <f>+'[1]Informe_dane'!R84</f>
        <v>89.295</v>
      </c>
      <c r="S84" s="30">
        <f>+'[1]Informe_dane'!S84</f>
        <v>-40.86674</v>
      </c>
      <c r="T84" s="30">
        <f>SUM(H84:S84)</f>
        <v>13778.24726</v>
      </c>
      <c r="U84" s="30">
        <f>+'[1]Informe_dane'!U84</f>
        <v>806.61342</v>
      </c>
      <c r="V84" s="30">
        <f>+'[1]Informe_dane'!V84</f>
        <v>1188.84148</v>
      </c>
      <c r="W84" s="30">
        <f>+'[1]Informe_dane'!W84</f>
        <v>1165.0658899999999</v>
      </c>
      <c r="X84" s="30">
        <f>+'[1]Informe_dane'!X84</f>
        <v>1496.26925</v>
      </c>
      <c r="Y84" s="30">
        <f>+'[1]Informe_dane'!Y84</f>
        <v>1161.58189</v>
      </c>
      <c r="Z84" s="30">
        <f>+'[1]Informe_dane'!Z84</f>
        <v>1161.58189</v>
      </c>
      <c r="AA84" s="30">
        <f>+'[1]Informe_dane'!AA84</f>
        <v>1161.58189</v>
      </c>
      <c r="AB84" s="30">
        <f>+'[1]Informe_dane'!AB84</f>
        <v>1161.58189</v>
      </c>
      <c r="AC84" s="30">
        <f>+'[1]Informe_dane'!AC84</f>
        <v>826.89453</v>
      </c>
      <c r="AD84" s="30">
        <f>+'[1]Informe_dane'!AD84</f>
        <v>1351.69041</v>
      </c>
      <c r="AE84" s="30">
        <f>+'[1]Informe_dane'!AE84</f>
        <v>1314.52839</v>
      </c>
      <c r="AF84" s="30">
        <f>+'[1]Informe_dane'!AF84</f>
        <v>982.0163299999999</v>
      </c>
      <c r="AG84" s="30">
        <f>SUM(U84:AF84)</f>
        <v>13778.247259999996</v>
      </c>
      <c r="AH84" s="30">
        <f>+'[1]Informe_dane'!AH84</f>
        <v>662.03156</v>
      </c>
      <c r="AI84" s="30">
        <f>+'[1]Informe_dane'!AI84</f>
        <v>1188.8445</v>
      </c>
      <c r="AJ84" s="30">
        <f>+'[1]Informe_dane'!AJ84</f>
        <v>1165.0658899999999</v>
      </c>
      <c r="AK84" s="30">
        <f>+'[1]Informe_dane'!AK84</f>
        <v>1496.26925</v>
      </c>
      <c r="AL84" s="30">
        <f>+'[1]Informe_dane'!AL84</f>
        <v>1161.58189</v>
      </c>
      <c r="AM84" s="30">
        <f>+'[1]Informe_dane'!AM84</f>
        <v>1161.58189</v>
      </c>
      <c r="AN84" s="30">
        <f>+'[1]Informe_dane'!AN84</f>
        <v>1161.58189</v>
      </c>
      <c r="AO84" s="30">
        <f>+'[1]Informe_dane'!AO84</f>
        <v>826.89453</v>
      </c>
      <c r="AP84" s="30">
        <f>+'[1]Informe_dane'!AP84</f>
        <v>1161.58189</v>
      </c>
      <c r="AQ84" s="30">
        <f>+'[1]Informe_dane'!AQ84</f>
        <v>1161.58189</v>
      </c>
      <c r="AR84" s="30">
        <f>+'[1]Informe_dane'!AR84</f>
        <v>1504.63691</v>
      </c>
      <c r="AS84" s="30">
        <f>+'[1]Informe_dane'!AS84</f>
        <v>1126.5951699999998</v>
      </c>
      <c r="AT84" s="30">
        <f>SUM(AH84:AS84)</f>
        <v>13778.247259999996</v>
      </c>
      <c r="AU84" s="30">
        <f>+'[1]Informe_dane'!AU84</f>
        <v>662.03156</v>
      </c>
      <c r="AV84" s="30">
        <f>+'[1]Informe_dane'!AV84</f>
        <v>1188.8445</v>
      </c>
      <c r="AW84" s="30">
        <f>+'[1]Informe_dane'!AW84</f>
        <v>1165.0658899999999</v>
      </c>
      <c r="AX84" s="30">
        <f>+'[1]Informe_dane'!AX84</f>
        <v>1161.58189</v>
      </c>
      <c r="AY84" s="30">
        <f>+'[1]Informe_dane'!AY84</f>
        <v>1161.58189</v>
      </c>
      <c r="AZ84" s="30">
        <f>+'[1]Informe_dane'!AZ84</f>
        <v>1496.26925</v>
      </c>
      <c r="BA84" s="30">
        <f>+'[1]Informe_dane'!BA84</f>
        <v>1161.58189</v>
      </c>
      <c r="BB84" s="30">
        <f>+'[1]Informe_dane'!BB84</f>
        <v>826.89453</v>
      </c>
      <c r="BC84" s="30">
        <f>+'[1]Informe_dane'!BC84</f>
        <v>1161.58189</v>
      </c>
      <c r="BD84" s="30">
        <f>+'[1]Informe_dane'!BD84</f>
        <v>1161.58189</v>
      </c>
      <c r="BE84" s="30">
        <f>+'[1]Informe_dane'!BE84</f>
        <v>1169.94955</v>
      </c>
      <c r="BF84" s="30">
        <f>+'[1]Informe_dane'!BF84</f>
        <v>1461.28253</v>
      </c>
      <c r="BG84" s="30">
        <f>SUM(AU84:BF84)</f>
        <v>13778.247259999998</v>
      </c>
    </row>
    <row r="85" spans="1:59" ht="11.25">
      <c r="A85" s="30" t="s">
        <v>275</v>
      </c>
      <c r="B85" s="33" t="s">
        <v>21</v>
      </c>
      <c r="C85" s="43" t="s">
        <v>280</v>
      </c>
      <c r="D85" s="30">
        <f>+'[1]Informe_dane'!D85</f>
        <v>600</v>
      </c>
      <c r="E85" s="30">
        <f>+'[1]Informe_dane'!E85</f>
        <v>374.139</v>
      </c>
      <c r="F85" s="30">
        <f>+'[1]Informe_dane'!F85</f>
        <v>0.339</v>
      </c>
      <c r="G85" s="30">
        <f>SUM(D85:E85)-F85</f>
        <v>973.8</v>
      </c>
      <c r="H85" s="30">
        <f>+'[1]Informe_dane'!H85</f>
        <v>600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374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-9</v>
      </c>
      <c r="T85" s="30">
        <f>SUM(H85:S85)</f>
        <v>965</v>
      </c>
      <c r="U85" s="30">
        <f>+'[1]Informe_dane'!U85</f>
        <v>0</v>
      </c>
      <c r="V85" s="30">
        <f>+'[1]Informe_dane'!V85</f>
        <v>300</v>
      </c>
      <c r="W85" s="30">
        <f>+'[1]Informe_dane'!W85</f>
        <v>0</v>
      </c>
      <c r="X85" s="30">
        <f>+'[1]Informe_dane'!X85</f>
        <v>149.8</v>
      </c>
      <c r="Y85" s="30">
        <f>+'[1]Informe_dane'!Y85</f>
        <v>374</v>
      </c>
      <c r="Z85" s="30">
        <f>+'[1]Informe_dane'!Z85</f>
        <v>150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-8.8</v>
      </c>
      <c r="AG85" s="30">
        <f>SUM(U85:AF85)</f>
        <v>965</v>
      </c>
      <c r="AH85" s="30">
        <f>+'[1]Informe_dane'!AH85</f>
        <v>0</v>
      </c>
      <c r="AI85" s="30">
        <f>+'[1]Informe_dane'!AI85</f>
        <v>300</v>
      </c>
      <c r="AJ85" s="30">
        <f>+'[1]Informe_dane'!AJ85</f>
        <v>0</v>
      </c>
      <c r="AK85" s="30">
        <f>+'[1]Informe_dane'!AK85</f>
        <v>0</v>
      </c>
      <c r="AL85" s="30">
        <f>+'[1]Informe_dane'!AL85</f>
        <v>149.8</v>
      </c>
      <c r="AM85" s="30">
        <f>+'[1]Informe_dane'!AM85</f>
        <v>198</v>
      </c>
      <c r="AN85" s="30">
        <f>+'[1]Informe_dane'!AN85</f>
        <v>128</v>
      </c>
      <c r="AO85" s="30">
        <f>+'[1]Informe_dane'!AO85</f>
        <v>166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23.2</v>
      </c>
      <c r="AT85" s="30">
        <f>SUM(AH85:AS85)</f>
        <v>965</v>
      </c>
      <c r="AU85" s="30">
        <f>+'[1]Informe_dane'!AU85</f>
        <v>0</v>
      </c>
      <c r="AV85" s="30">
        <f>+'[1]Informe_dane'!AV85</f>
        <v>300</v>
      </c>
      <c r="AW85" s="30">
        <f>+'[1]Informe_dane'!AW85</f>
        <v>0</v>
      </c>
      <c r="AX85" s="30">
        <f>+'[1]Informe_dane'!AX85</f>
        <v>0</v>
      </c>
      <c r="AY85" s="30">
        <f>+'[1]Informe_dane'!AY85</f>
        <v>149.8</v>
      </c>
      <c r="AZ85" s="30">
        <f>+'[1]Informe_dane'!AZ85</f>
        <v>198</v>
      </c>
      <c r="BA85" s="30">
        <f>+'[1]Informe_dane'!BA85</f>
        <v>128</v>
      </c>
      <c r="BB85" s="30">
        <f>+'[1]Informe_dane'!BB85</f>
        <v>166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-8.8</v>
      </c>
      <c r="BG85" s="30">
        <f>SUM(AU85:BF85)</f>
        <v>933</v>
      </c>
    </row>
    <row r="86" spans="1:59" ht="11.25" hidden="1">
      <c r="A86" s="30" t="s">
        <v>218</v>
      </c>
      <c r="B86" s="33" t="s">
        <v>21</v>
      </c>
      <c r="C86" s="41" t="s">
        <v>219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ht="11.25">
      <c r="A87" s="120" t="s">
        <v>315</v>
      </c>
      <c r="B87" s="121">
        <v>10</v>
      </c>
      <c r="C87" s="122" t="s">
        <v>260</v>
      </c>
      <c r="D87" s="120">
        <f aca="true" t="shared" si="40" ref="D87:AI87">SUM(D88:D91)</f>
        <v>1000</v>
      </c>
      <c r="E87" s="120">
        <f t="shared" si="40"/>
        <v>12092.41</v>
      </c>
      <c r="F87" s="120">
        <f t="shared" si="40"/>
        <v>647.364</v>
      </c>
      <c r="G87" s="120">
        <f t="shared" si="40"/>
        <v>12445.046</v>
      </c>
      <c r="H87" s="120">
        <f t="shared" si="40"/>
        <v>1000</v>
      </c>
      <c r="I87" s="120">
        <f t="shared" si="40"/>
        <v>0</v>
      </c>
      <c r="J87" s="120">
        <f t="shared" si="40"/>
        <v>0</v>
      </c>
      <c r="K87" s="120">
        <f t="shared" si="40"/>
        <v>0</v>
      </c>
      <c r="L87" s="120">
        <f t="shared" si="40"/>
        <v>0</v>
      </c>
      <c r="M87" s="120">
        <f t="shared" si="40"/>
        <v>0</v>
      </c>
      <c r="N87" s="120">
        <f t="shared" si="40"/>
        <v>153.81</v>
      </c>
      <c r="O87" s="120">
        <f t="shared" si="40"/>
        <v>-228.778</v>
      </c>
      <c r="P87" s="120">
        <f t="shared" si="40"/>
        <v>76.868</v>
      </c>
      <c r="Q87" s="120">
        <f t="shared" si="40"/>
        <v>0</v>
      </c>
      <c r="R87" s="120">
        <f t="shared" si="40"/>
        <v>4999.4</v>
      </c>
      <c r="S87" s="120">
        <f t="shared" si="40"/>
        <v>6364.327</v>
      </c>
      <c r="T87" s="120">
        <f t="shared" si="40"/>
        <v>12365.627</v>
      </c>
      <c r="U87" s="120">
        <f t="shared" si="40"/>
        <v>0</v>
      </c>
      <c r="V87" s="120">
        <f t="shared" si="40"/>
        <v>200</v>
      </c>
      <c r="W87" s="120">
        <f t="shared" si="40"/>
        <v>0</v>
      </c>
      <c r="X87" s="120">
        <f t="shared" si="40"/>
        <v>167.934</v>
      </c>
      <c r="Y87" s="120">
        <f t="shared" si="40"/>
        <v>0</v>
      </c>
      <c r="Z87" s="120">
        <f t="shared" si="40"/>
        <v>190.162</v>
      </c>
      <c r="AA87" s="120">
        <f t="shared" si="40"/>
        <v>190.224</v>
      </c>
      <c r="AB87" s="120">
        <f t="shared" si="40"/>
        <v>-153.51</v>
      </c>
      <c r="AC87" s="120">
        <f t="shared" si="40"/>
        <v>76.868</v>
      </c>
      <c r="AD87" s="120">
        <f t="shared" si="40"/>
        <v>80.322</v>
      </c>
      <c r="AE87" s="120">
        <f t="shared" si="40"/>
        <v>3.446</v>
      </c>
      <c r="AF87" s="120">
        <f t="shared" si="40"/>
        <v>11610.181</v>
      </c>
      <c r="AG87" s="120">
        <f t="shared" si="40"/>
        <v>12365.627</v>
      </c>
      <c r="AH87" s="120">
        <f t="shared" si="40"/>
        <v>0</v>
      </c>
      <c r="AI87" s="120">
        <f t="shared" si="40"/>
        <v>200</v>
      </c>
      <c r="AJ87" s="120">
        <f aca="true" t="shared" si="41" ref="AJ87:BG87">SUM(AJ88:AJ91)</f>
        <v>0</v>
      </c>
      <c r="AK87" s="120">
        <f t="shared" si="41"/>
        <v>0</v>
      </c>
      <c r="AL87" s="120">
        <f t="shared" si="41"/>
        <v>167.934</v>
      </c>
      <c r="AM87" s="120">
        <f t="shared" si="41"/>
        <v>190.162</v>
      </c>
      <c r="AN87" s="120">
        <f t="shared" si="41"/>
        <v>161.902</v>
      </c>
      <c r="AO87" s="120">
        <f t="shared" si="41"/>
        <v>-125.188</v>
      </c>
      <c r="AP87" s="120">
        <f t="shared" si="41"/>
        <v>76.868</v>
      </c>
      <c r="AQ87" s="120">
        <f t="shared" si="41"/>
        <v>80.322</v>
      </c>
      <c r="AR87" s="120">
        <f t="shared" si="41"/>
        <v>3.446</v>
      </c>
      <c r="AS87" s="120">
        <f t="shared" si="41"/>
        <v>9882.181</v>
      </c>
      <c r="AT87" s="120">
        <f t="shared" si="41"/>
        <v>10637.627</v>
      </c>
      <c r="AU87" s="120">
        <f t="shared" si="41"/>
        <v>0</v>
      </c>
      <c r="AV87" s="120">
        <f t="shared" si="41"/>
        <v>200</v>
      </c>
      <c r="AW87" s="120">
        <f t="shared" si="41"/>
        <v>0</v>
      </c>
      <c r="AX87" s="120">
        <f t="shared" si="41"/>
        <v>0</v>
      </c>
      <c r="AY87" s="120">
        <f t="shared" si="41"/>
        <v>167.934</v>
      </c>
      <c r="AZ87" s="120">
        <f t="shared" si="41"/>
        <v>190.162</v>
      </c>
      <c r="BA87" s="120">
        <f t="shared" si="41"/>
        <v>161.902</v>
      </c>
      <c r="BB87" s="120">
        <f t="shared" si="41"/>
        <v>-125.188</v>
      </c>
      <c r="BC87" s="120">
        <f t="shared" si="41"/>
        <v>76.868</v>
      </c>
      <c r="BD87" s="120">
        <f t="shared" si="41"/>
        <v>80.322</v>
      </c>
      <c r="BE87" s="120">
        <f t="shared" si="41"/>
        <v>3.446</v>
      </c>
      <c r="BF87" s="120">
        <f t="shared" si="41"/>
        <v>-79.419</v>
      </c>
      <c r="BG87" s="120">
        <f t="shared" si="41"/>
        <v>676.0270000000002</v>
      </c>
    </row>
    <row r="88" spans="1:59" ht="11.25" hidden="1">
      <c r="A88" s="14" t="s">
        <v>307</v>
      </c>
      <c r="B88" s="38">
        <v>10</v>
      </c>
      <c r="C88" s="43" t="s">
        <v>308</v>
      </c>
      <c r="D88" s="30">
        <f>+'[1]Informe_dane'!D88</f>
        <v>0</v>
      </c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 hidden="1">
      <c r="A89" s="14" t="s">
        <v>290</v>
      </c>
      <c r="B89" s="38">
        <v>10</v>
      </c>
      <c r="C89" s="43" t="s">
        <v>291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>SUM(D89:E89)-F89</f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0</v>
      </c>
    </row>
    <row r="90" spans="1:59" ht="11.25">
      <c r="A90" s="14" t="s">
        <v>294</v>
      </c>
      <c r="B90" s="15" t="s">
        <v>21</v>
      </c>
      <c r="C90" s="43" t="s">
        <v>295</v>
      </c>
      <c r="D90" s="30">
        <f>+'[1]Informe_dane'!D90</f>
        <v>0</v>
      </c>
      <c r="E90" s="30">
        <f>+'[1]Informe_dane'!E90</f>
        <v>11937</v>
      </c>
      <c r="F90" s="30">
        <f>+'[1]Informe_dane'!F90</f>
        <v>247.4</v>
      </c>
      <c r="G90" s="30">
        <f>SUM(D90:E90)-F90</f>
        <v>11689.6</v>
      </c>
      <c r="H90" s="30">
        <f>+'[1]Informe_dane'!H90</f>
        <v>0</v>
      </c>
      <c r="I90" s="30">
        <f>+'[1]Informe_dane'!I90</f>
        <v>0</v>
      </c>
      <c r="J90" s="30">
        <f>+'[1]Informe_dane'!J90</f>
        <v>0</v>
      </c>
      <c r="K90" s="30">
        <f>+'[1]Informe_dane'!K90</f>
        <v>0</v>
      </c>
      <c r="L90" s="30">
        <f>+'[1]Informe_dane'!L90</f>
        <v>0</v>
      </c>
      <c r="M90" s="30">
        <f>+'[1]Informe_dane'!M90</f>
        <v>0</v>
      </c>
      <c r="N90" s="30">
        <f>+'[1]Informe_dane'!N90</f>
        <v>0</v>
      </c>
      <c r="O90" s="30">
        <f>+'[1]Informe_dane'!O90</f>
        <v>0</v>
      </c>
      <c r="P90" s="30">
        <f>+'[1]Informe_dane'!P90</f>
        <v>0</v>
      </c>
      <c r="Q90" s="30">
        <f>+'[1]Informe_dane'!Q90</f>
        <v>0</v>
      </c>
      <c r="R90" s="30">
        <f>+'[1]Informe_dane'!R90</f>
        <v>5000</v>
      </c>
      <c r="S90" s="30">
        <f>+'[1]Informe_dane'!S90</f>
        <v>6689.6</v>
      </c>
      <c r="T90" s="30">
        <f>SUM(H90:S90)</f>
        <v>11689.6</v>
      </c>
      <c r="U90" s="30">
        <f>+'[1]Informe_dane'!U90</f>
        <v>0</v>
      </c>
      <c r="V90" s="30">
        <f>+'[1]Informe_dane'!V90</f>
        <v>0</v>
      </c>
      <c r="W90" s="30">
        <f>+'[1]Informe_dane'!W90</f>
        <v>0</v>
      </c>
      <c r="X90" s="30">
        <f>+'[1]Informe_dane'!X90</f>
        <v>0</v>
      </c>
      <c r="Y90" s="30">
        <f>+'[1]Informe_dane'!Y90</f>
        <v>0</v>
      </c>
      <c r="Z90" s="30">
        <f>+'[1]Informe_dane'!Z90</f>
        <v>0</v>
      </c>
      <c r="AA90" s="30">
        <f>+'[1]Informe_dane'!AA90</f>
        <v>0</v>
      </c>
      <c r="AB90" s="30">
        <f>+'[1]Informe_dane'!AB90</f>
        <v>0</v>
      </c>
      <c r="AC90" s="30">
        <f>+'[1]Informe_dane'!AC90</f>
        <v>0</v>
      </c>
      <c r="AD90" s="30">
        <f>+'[1]Informe_dane'!AD90</f>
        <v>0</v>
      </c>
      <c r="AE90" s="30">
        <f>+'[1]Informe_dane'!AE90</f>
        <v>0</v>
      </c>
      <c r="AF90" s="30">
        <f>+'[1]Informe_dane'!AF90</f>
        <v>11689.6</v>
      </c>
      <c r="AG90" s="30">
        <f>SUM(U90:AF90)</f>
        <v>11689.6</v>
      </c>
      <c r="AH90" s="30">
        <f>+'[1]Informe_dane'!AH90</f>
        <v>0</v>
      </c>
      <c r="AI90" s="30">
        <f>+'[1]Informe_dane'!AI90</f>
        <v>0</v>
      </c>
      <c r="AJ90" s="30">
        <f>+'[1]Informe_dane'!AJ90</f>
        <v>0</v>
      </c>
      <c r="AK90" s="30">
        <f>+'[1]Informe_dane'!AK90</f>
        <v>0</v>
      </c>
      <c r="AL90" s="30">
        <f>+'[1]Informe_dane'!AL90</f>
        <v>0</v>
      </c>
      <c r="AM90" s="30">
        <f>+'[1]Informe_dane'!AM90</f>
        <v>0</v>
      </c>
      <c r="AN90" s="30">
        <f>+'[1]Informe_dane'!AN90</f>
        <v>0</v>
      </c>
      <c r="AO90" s="30">
        <f>+'[1]Informe_dane'!AO90</f>
        <v>0</v>
      </c>
      <c r="AP90" s="30">
        <f>+'[1]Informe_dane'!AP90</f>
        <v>0</v>
      </c>
      <c r="AQ90" s="30">
        <f>+'[1]Informe_dane'!AQ90</f>
        <v>0</v>
      </c>
      <c r="AR90" s="30">
        <f>+'[1]Informe_dane'!AR90</f>
        <v>0</v>
      </c>
      <c r="AS90" s="30">
        <f>+'[1]Informe_dane'!AS90</f>
        <v>9961.6</v>
      </c>
      <c r="AT90" s="30">
        <f>SUM(AH90:AS90)</f>
        <v>9961.6</v>
      </c>
      <c r="AU90" s="30">
        <f>+'[1]Informe_dane'!AU90</f>
        <v>0</v>
      </c>
      <c r="AV90" s="30">
        <f>+'[1]Informe_dane'!AV90</f>
        <v>0</v>
      </c>
      <c r="AW90" s="30">
        <f>+'[1]Informe_dane'!AW90</f>
        <v>0</v>
      </c>
      <c r="AX90" s="30">
        <f>+'[1]Informe_dane'!AX90</f>
        <v>0</v>
      </c>
      <c r="AY90" s="30">
        <f>+'[1]Informe_dane'!AY90</f>
        <v>0</v>
      </c>
      <c r="AZ90" s="30">
        <f>+'[1]Informe_dane'!AZ90</f>
        <v>0</v>
      </c>
      <c r="BA90" s="30">
        <f>+'[1]Informe_dane'!BA90</f>
        <v>0</v>
      </c>
      <c r="BB90" s="30">
        <f>+'[1]Informe_dane'!BB90</f>
        <v>0</v>
      </c>
      <c r="BC90" s="30">
        <f>+'[1]Informe_dane'!BC90</f>
        <v>0</v>
      </c>
      <c r="BD90" s="30">
        <f>+'[1]Informe_dane'!BD90</f>
        <v>0</v>
      </c>
      <c r="BE90" s="30">
        <f>+'[1]Informe_dane'!BE90</f>
        <v>0</v>
      </c>
      <c r="BF90" s="30">
        <f>+'[1]Informe_dane'!BF90</f>
        <v>0</v>
      </c>
      <c r="BG90" s="30">
        <f>SUM(AU90:BF90)</f>
        <v>0</v>
      </c>
    </row>
    <row r="91" spans="1:59" ht="11.25">
      <c r="A91" s="30" t="s">
        <v>261</v>
      </c>
      <c r="B91" s="33" t="s">
        <v>21</v>
      </c>
      <c r="C91" s="41" t="s">
        <v>262</v>
      </c>
      <c r="D91" s="30">
        <f>+'[1]Informe_dane'!D91</f>
        <v>1000</v>
      </c>
      <c r="E91" s="30">
        <f>+'[1]Informe_dane'!E91</f>
        <v>155.41</v>
      </c>
      <c r="F91" s="30">
        <f>+'[1]Informe_dane'!F91</f>
        <v>399.964</v>
      </c>
      <c r="G91" s="30">
        <f>SUM(D91:E91)-F91</f>
        <v>755.4460000000001</v>
      </c>
      <c r="H91" s="30">
        <f>+'[1]Informe_dane'!H91</f>
        <v>1000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153.81</v>
      </c>
      <c r="O91" s="30">
        <f>+'[1]Informe_dane'!O91</f>
        <v>-228.778</v>
      </c>
      <c r="P91" s="30">
        <f>+'[1]Informe_dane'!P91</f>
        <v>76.868</v>
      </c>
      <c r="Q91" s="30">
        <f>+'[1]Informe_dane'!Q91</f>
        <v>0</v>
      </c>
      <c r="R91" s="30">
        <f>+'[1]Informe_dane'!R91</f>
        <v>-0.6</v>
      </c>
      <c r="S91" s="30">
        <f>+'[1]Informe_dane'!S91</f>
        <v>-325.273</v>
      </c>
      <c r="T91" s="30">
        <f>SUM(H91:S91)</f>
        <v>676.0269999999998</v>
      </c>
      <c r="U91" s="30">
        <f>+'[1]Informe_dane'!U91</f>
        <v>0</v>
      </c>
      <c r="V91" s="30">
        <f>+'[1]Informe_dane'!V91</f>
        <v>200</v>
      </c>
      <c r="W91" s="30">
        <f>+'[1]Informe_dane'!W91</f>
        <v>0</v>
      </c>
      <c r="X91" s="30">
        <f>+'[1]Informe_dane'!X91</f>
        <v>167.934</v>
      </c>
      <c r="Y91" s="30">
        <f>+'[1]Informe_dane'!Y91</f>
        <v>0</v>
      </c>
      <c r="Z91" s="30">
        <f>+'[1]Informe_dane'!Z91</f>
        <v>190.162</v>
      </c>
      <c r="AA91" s="30">
        <f>+'[1]Informe_dane'!AA91</f>
        <v>190.224</v>
      </c>
      <c r="AB91" s="30">
        <f>+'[1]Informe_dane'!AB91</f>
        <v>-153.51</v>
      </c>
      <c r="AC91" s="30">
        <f>+'[1]Informe_dane'!AC91</f>
        <v>76.868</v>
      </c>
      <c r="AD91" s="30">
        <f>+'[1]Informe_dane'!AD91</f>
        <v>80.322</v>
      </c>
      <c r="AE91" s="30">
        <f>+'[1]Informe_dane'!AE91</f>
        <v>3.446</v>
      </c>
      <c r="AF91" s="30">
        <f>+'[1]Informe_dane'!AF91</f>
        <v>-79.419</v>
      </c>
      <c r="AG91" s="30">
        <f>SUM(U91:AF91)</f>
        <v>676.0269999999999</v>
      </c>
      <c r="AH91" s="30">
        <f>+'[1]Informe_dane'!AH91</f>
        <v>0</v>
      </c>
      <c r="AI91" s="30">
        <f>+'[1]Informe_dane'!AI91</f>
        <v>200</v>
      </c>
      <c r="AJ91" s="30">
        <f>+'[1]Informe_dane'!AJ91</f>
        <v>0</v>
      </c>
      <c r="AK91" s="30">
        <f>+'[1]Informe_dane'!AK91</f>
        <v>0</v>
      </c>
      <c r="AL91" s="30">
        <f>+'[1]Informe_dane'!AL91</f>
        <v>167.934</v>
      </c>
      <c r="AM91" s="30">
        <f>+'[1]Informe_dane'!AM91</f>
        <v>190.162</v>
      </c>
      <c r="AN91" s="30">
        <f>+'[1]Informe_dane'!AN91</f>
        <v>161.902</v>
      </c>
      <c r="AO91" s="30">
        <f>+'[1]Informe_dane'!AO91</f>
        <v>-125.188</v>
      </c>
      <c r="AP91" s="30">
        <f>+'[1]Informe_dane'!AP91</f>
        <v>76.868</v>
      </c>
      <c r="AQ91" s="30">
        <f>+'[1]Informe_dane'!AQ91</f>
        <v>80.322</v>
      </c>
      <c r="AR91" s="30">
        <f>+'[1]Informe_dane'!AR91</f>
        <v>3.446</v>
      </c>
      <c r="AS91" s="30">
        <f>+'[1]Informe_dane'!AS91</f>
        <v>-79.419</v>
      </c>
      <c r="AT91" s="30">
        <f>SUM(AH91:AS91)</f>
        <v>676.0270000000002</v>
      </c>
      <c r="AU91" s="30">
        <f>+'[1]Informe_dane'!AU91</f>
        <v>0</v>
      </c>
      <c r="AV91" s="30">
        <f>+'[1]Informe_dane'!AV91</f>
        <v>200</v>
      </c>
      <c r="AW91" s="30">
        <f>+'[1]Informe_dane'!AW91</f>
        <v>0</v>
      </c>
      <c r="AX91" s="30">
        <f>+'[1]Informe_dane'!AX91</f>
        <v>0</v>
      </c>
      <c r="AY91" s="30">
        <f>+'[1]Informe_dane'!AY91</f>
        <v>167.934</v>
      </c>
      <c r="AZ91" s="30">
        <f>+'[1]Informe_dane'!AZ91</f>
        <v>190.162</v>
      </c>
      <c r="BA91" s="30">
        <f>+'[1]Informe_dane'!BA91</f>
        <v>161.902</v>
      </c>
      <c r="BB91" s="30">
        <f>+'[1]Informe_dane'!BB91</f>
        <v>-125.188</v>
      </c>
      <c r="BC91" s="30">
        <f>+'[1]Informe_dane'!BC91</f>
        <v>76.868</v>
      </c>
      <c r="BD91" s="30">
        <f>+'[1]Informe_dane'!BD91</f>
        <v>80.322</v>
      </c>
      <c r="BE91" s="30">
        <f>+'[1]Informe_dane'!BE91</f>
        <v>3.446</v>
      </c>
      <c r="BF91" s="30">
        <f>+'[1]Informe_dane'!BF91</f>
        <v>-79.419</v>
      </c>
      <c r="BG91" s="30">
        <f>SUM(AU91:BF91)</f>
        <v>676.0270000000002</v>
      </c>
    </row>
    <row r="92" spans="1:59" s="25" customFormat="1" ht="11.25">
      <c r="A92" s="120" t="s">
        <v>249</v>
      </c>
      <c r="B92" s="121">
        <v>10</v>
      </c>
      <c r="C92" s="122" t="s">
        <v>220</v>
      </c>
      <c r="D92" s="120">
        <f>SUM(D93:D103)</f>
        <v>1248976.781</v>
      </c>
      <c r="E92" s="120">
        <f aca="true" t="shared" si="42" ref="E92:BF92">SUM(E93:E103)</f>
        <v>467254.95822</v>
      </c>
      <c r="F92" s="120">
        <f t="shared" si="42"/>
        <v>216696.78845999998</v>
      </c>
      <c r="G92" s="120">
        <f t="shared" si="42"/>
        <v>1499534.9507599997</v>
      </c>
      <c r="H92" s="120">
        <f t="shared" si="42"/>
        <v>974097.62385</v>
      </c>
      <c r="I92" s="120">
        <f t="shared" si="42"/>
        <v>169002.726</v>
      </c>
      <c r="J92" s="120">
        <f t="shared" si="42"/>
        <v>26477.28451</v>
      </c>
      <c r="K92" s="120">
        <f t="shared" si="42"/>
        <v>12824.0775</v>
      </c>
      <c r="L92" s="120">
        <f t="shared" si="42"/>
        <v>15003.17857</v>
      </c>
      <c r="M92" s="120">
        <f t="shared" si="42"/>
        <v>43710.33341</v>
      </c>
      <c r="N92" s="120">
        <f t="shared" si="42"/>
        <v>10453.67771</v>
      </c>
      <c r="O92" s="120">
        <f t="shared" si="42"/>
        <v>38736.42932</v>
      </c>
      <c r="P92" s="120">
        <f t="shared" si="42"/>
        <v>-129945.78444000002</v>
      </c>
      <c r="Q92" s="120">
        <f t="shared" si="42"/>
        <v>56673.6606</v>
      </c>
      <c r="R92" s="120">
        <f t="shared" si="42"/>
        <v>272521.20624</v>
      </c>
      <c r="S92" s="120">
        <f t="shared" si="42"/>
        <v>9926.591150000004</v>
      </c>
      <c r="T92" s="120">
        <f t="shared" si="42"/>
        <v>1499481.0044199994</v>
      </c>
      <c r="U92" s="120">
        <f t="shared" si="42"/>
        <v>136399.64519</v>
      </c>
      <c r="V92" s="120">
        <f t="shared" si="42"/>
        <v>117993.9308</v>
      </c>
      <c r="W92" s="120">
        <f t="shared" si="42"/>
        <v>156567.87356</v>
      </c>
      <c r="X92" s="120">
        <f t="shared" si="42"/>
        <v>108241.76741000001</v>
      </c>
      <c r="Y92" s="120">
        <f t="shared" si="42"/>
        <v>141437.89708</v>
      </c>
      <c r="Z92" s="120">
        <f t="shared" si="42"/>
        <v>151400.01889999997</v>
      </c>
      <c r="AA92" s="120">
        <f t="shared" si="42"/>
        <v>152945.6939</v>
      </c>
      <c r="AB92" s="120">
        <f t="shared" si="42"/>
        <v>90878.12460000001</v>
      </c>
      <c r="AC92" s="120">
        <f t="shared" si="42"/>
        <v>92574.02044000001</v>
      </c>
      <c r="AD92" s="120">
        <f t="shared" si="42"/>
        <v>60389.21871</v>
      </c>
      <c r="AE92" s="120">
        <f t="shared" si="42"/>
        <v>139461.68391999998</v>
      </c>
      <c r="AF92" s="120">
        <f t="shared" si="42"/>
        <v>151191.12991</v>
      </c>
      <c r="AG92" s="120">
        <f>SUM(AG93:AG103)</f>
        <v>1499481.0044199997</v>
      </c>
      <c r="AH92" s="120">
        <f t="shared" si="42"/>
        <v>132922.19812000002</v>
      </c>
      <c r="AI92" s="120">
        <f t="shared" si="42"/>
        <v>121098.89114</v>
      </c>
      <c r="AJ92" s="120">
        <f t="shared" si="42"/>
        <v>156078.98356</v>
      </c>
      <c r="AK92" s="120">
        <f t="shared" si="42"/>
        <v>108936.7596</v>
      </c>
      <c r="AL92" s="120">
        <f t="shared" si="42"/>
        <v>140539.55589000002</v>
      </c>
      <c r="AM92" s="120">
        <f t="shared" si="42"/>
        <v>151703.2969</v>
      </c>
      <c r="AN92" s="120">
        <f t="shared" si="42"/>
        <v>153331.57690000001</v>
      </c>
      <c r="AO92" s="120">
        <f t="shared" si="42"/>
        <v>90758.08370999999</v>
      </c>
      <c r="AP92" s="120">
        <f t="shared" si="42"/>
        <v>92848.15833</v>
      </c>
      <c r="AQ92" s="120">
        <f t="shared" si="42"/>
        <v>43272.556549999994</v>
      </c>
      <c r="AR92" s="120">
        <f t="shared" si="42"/>
        <v>156184.67284</v>
      </c>
      <c r="AS92" s="120">
        <f t="shared" si="42"/>
        <v>151806.27088</v>
      </c>
      <c r="AT92" s="120">
        <f>SUM(AT93:AT103)</f>
        <v>1499481.0044199997</v>
      </c>
      <c r="AU92" s="120">
        <f t="shared" si="42"/>
        <v>132762.63415</v>
      </c>
      <c r="AV92" s="120">
        <f t="shared" si="42"/>
        <v>121258.45511000001</v>
      </c>
      <c r="AW92" s="120">
        <f t="shared" si="42"/>
        <v>156078.98356</v>
      </c>
      <c r="AX92" s="120">
        <f t="shared" si="42"/>
        <v>108185.02033999999</v>
      </c>
      <c r="AY92" s="120">
        <f t="shared" si="42"/>
        <v>140610.78643</v>
      </c>
      <c r="AZ92" s="120">
        <f t="shared" si="42"/>
        <v>152383.80562</v>
      </c>
      <c r="BA92" s="120">
        <f t="shared" si="42"/>
        <v>153331.57690000001</v>
      </c>
      <c r="BB92" s="120">
        <f t="shared" si="42"/>
        <v>90758.08370999999</v>
      </c>
      <c r="BC92" s="120">
        <f t="shared" si="42"/>
        <v>87842.31733</v>
      </c>
      <c r="BD92" s="120">
        <f t="shared" si="42"/>
        <v>48278.397549999994</v>
      </c>
      <c r="BE92" s="120">
        <f t="shared" si="42"/>
        <v>156036.03595</v>
      </c>
      <c r="BF92" s="120">
        <f t="shared" si="42"/>
        <v>141929.82259999998</v>
      </c>
      <c r="BG92" s="120">
        <f>SUM(BG93:BG103)</f>
        <v>1489455.9192499996</v>
      </c>
    </row>
    <row r="93" spans="1:59" s="25" customFormat="1" ht="11.25">
      <c r="A93" s="36" t="s">
        <v>298</v>
      </c>
      <c r="B93" s="37" t="s">
        <v>21</v>
      </c>
      <c r="C93" s="42" t="s">
        <v>299</v>
      </c>
      <c r="D93" s="30">
        <f>+'[1]Informe_dane'!D93</f>
        <v>113587.315</v>
      </c>
      <c r="E93" s="30">
        <f>+'[1]Informe_dane'!E93</f>
        <v>112071.7763</v>
      </c>
      <c r="F93" s="30">
        <f>+'[1]Informe_dane'!F93</f>
        <v>23004.138</v>
      </c>
      <c r="G93" s="30">
        <f>SUM(D93:E93)-F93</f>
        <v>202654.9533</v>
      </c>
      <c r="H93" s="30">
        <f>+'[1]Informe_dane'!H93</f>
        <v>96823.155</v>
      </c>
      <c r="I93" s="30">
        <f>+'[1]Informe_dane'!I93</f>
        <v>1032.507</v>
      </c>
      <c r="J93" s="30">
        <f>+'[1]Informe_dane'!J93</f>
        <v>3382.613</v>
      </c>
      <c r="K93" s="30">
        <f>+'[1]Informe_dane'!K93</f>
        <v>3346.50399</v>
      </c>
      <c r="L93" s="30">
        <f>+'[1]Informe_dane'!L93</f>
        <v>5124.659030000001</v>
      </c>
      <c r="M93" s="30">
        <f>+'[1]Informe_dane'!M93</f>
        <v>35893.9239</v>
      </c>
      <c r="N93" s="30">
        <f>+'[1]Informe_dane'!N93</f>
        <v>2914.7949900000003</v>
      </c>
      <c r="O93" s="30">
        <f>+'[1]Informe_dane'!O93</f>
        <v>30321.41509</v>
      </c>
      <c r="P93" s="30">
        <f>+'[1]Informe_dane'!P93</f>
        <v>-4856.798</v>
      </c>
      <c r="Q93" s="30">
        <f>+'[1]Informe_dane'!Q93</f>
        <v>23962.52018</v>
      </c>
      <c r="R93" s="30">
        <f>+'[1]Informe_dane'!R93</f>
        <v>0</v>
      </c>
      <c r="S93" s="30">
        <f>+'[1]Informe_dane'!S93</f>
        <v>4709.65912</v>
      </c>
      <c r="T93" s="30">
        <f>SUM(H93:S93)</f>
        <v>202654.95329999996</v>
      </c>
      <c r="U93" s="30">
        <f>+'[1]Informe_dane'!U93</f>
        <v>10735.706</v>
      </c>
      <c r="V93" s="30">
        <f>+'[1]Informe_dane'!V93</f>
        <v>4579.609</v>
      </c>
      <c r="W93" s="30">
        <f>+'[1]Informe_dane'!W93</f>
        <v>34048.54</v>
      </c>
      <c r="X93" s="30">
        <f>+'[1]Informe_dane'!X93</f>
        <v>7023.93199</v>
      </c>
      <c r="Y93" s="30">
        <f>+'[1]Informe_dane'!Y93</f>
        <v>35087.33403</v>
      </c>
      <c r="Z93" s="30">
        <f>+'[1]Informe_dane'!Z93</f>
        <v>38089.69798</v>
      </c>
      <c r="AA93" s="30">
        <f>+'[1]Informe_dane'!AA93</f>
        <v>6223.82799</v>
      </c>
      <c r="AB93" s="30">
        <f>+'[1]Informe_dane'!AB93</f>
        <v>33420.86701</v>
      </c>
      <c r="AC93" s="30">
        <f>+'[1]Informe_dane'!AC93</f>
        <v>4773.26</v>
      </c>
      <c r="AD93" s="30">
        <f>+'[1]Informe_dane'!AD93</f>
        <v>23162.52</v>
      </c>
      <c r="AE93" s="30">
        <f>+'[1]Informe_dane'!AE93</f>
        <v>0</v>
      </c>
      <c r="AF93" s="30">
        <f>+'[1]Informe_dane'!AF93</f>
        <v>5509.6593</v>
      </c>
      <c r="AG93" s="30">
        <f>SUM(U93:AF93)</f>
        <v>202654.95329999996</v>
      </c>
      <c r="AH93" s="30">
        <f>+'[1]Informe_dane'!AH93</f>
        <v>10536.606</v>
      </c>
      <c r="AI93" s="30">
        <f>+'[1]Informe_dane'!AI93</f>
        <v>4570.859</v>
      </c>
      <c r="AJ93" s="30">
        <f>+'[1]Informe_dane'!AJ93</f>
        <v>34043.69</v>
      </c>
      <c r="AK93" s="30">
        <f>+'[1]Informe_dane'!AK93</f>
        <v>7236.63199</v>
      </c>
      <c r="AL93" s="30">
        <f>+'[1]Informe_dane'!AL93</f>
        <v>35049.89403</v>
      </c>
      <c r="AM93" s="30">
        <f>+'[1]Informe_dane'!AM93</f>
        <v>37980.58798</v>
      </c>
      <c r="AN93" s="30">
        <f>+'[1]Informe_dane'!AN93</f>
        <v>6159.47199</v>
      </c>
      <c r="AO93" s="30">
        <f>+'[1]Informe_dane'!AO93</f>
        <v>33449.46301</v>
      </c>
      <c r="AP93" s="30">
        <f>+'[1]Informe_dane'!AP93</f>
        <v>4955.57</v>
      </c>
      <c r="AQ93" s="30">
        <f>+'[1]Informe_dane'!AQ93</f>
        <v>7672.49</v>
      </c>
      <c r="AR93" s="30">
        <f>+'[1]Informe_dane'!AR93</f>
        <v>15490.03</v>
      </c>
      <c r="AS93" s="30">
        <f>+'[1]Informe_dane'!AS93</f>
        <v>5509.6593</v>
      </c>
      <c r="AT93" s="30">
        <f>SUM(AH93:AS93)</f>
        <v>202654.9533</v>
      </c>
      <c r="AU93" s="30">
        <f>+'[1]Informe_dane'!AU93</f>
        <v>10536.606</v>
      </c>
      <c r="AV93" s="30">
        <f>+'[1]Informe_dane'!AV93</f>
        <v>4570.859</v>
      </c>
      <c r="AW93" s="30">
        <f>+'[1]Informe_dane'!AW93</f>
        <v>34043.69</v>
      </c>
      <c r="AX93" s="30">
        <f>+'[1]Informe_dane'!AX93</f>
        <v>6956.37799</v>
      </c>
      <c r="AY93" s="30">
        <f>+'[1]Informe_dane'!AY93</f>
        <v>35330.148030000004</v>
      </c>
      <c r="AZ93" s="30">
        <f>+'[1]Informe_dane'!AZ93</f>
        <v>37980.58798</v>
      </c>
      <c r="BA93" s="30">
        <f>+'[1]Informe_dane'!BA93</f>
        <v>6159.47199</v>
      </c>
      <c r="BB93" s="30">
        <f>+'[1]Informe_dane'!BB93</f>
        <v>33449.46301</v>
      </c>
      <c r="BC93" s="30">
        <f>+'[1]Informe_dane'!BC93</f>
        <v>4955.57</v>
      </c>
      <c r="BD93" s="30">
        <f>+'[1]Informe_dane'!BD93</f>
        <v>7672.49</v>
      </c>
      <c r="BE93" s="30">
        <f>+'[1]Informe_dane'!BE93</f>
        <v>15490.03</v>
      </c>
      <c r="BF93" s="30">
        <f>+'[1]Informe_dane'!BF93</f>
        <v>270.85</v>
      </c>
      <c r="BG93" s="30">
        <f>SUM(AU93:BF93)</f>
        <v>197416.144</v>
      </c>
    </row>
    <row r="94" spans="1:59" s="25" customFormat="1" ht="11.25">
      <c r="A94" s="36" t="s">
        <v>298</v>
      </c>
      <c r="B94" s="37">
        <v>11</v>
      </c>
      <c r="C94" s="42" t="s">
        <v>299</v>
      </c>
      <c r="D94" s="30">
        <f>+'[1]Informe_dane'!D94</f>
        <v>0</v>
      </c>
      <c r="E94" s="30">
        <f>+'[1]Informe_dane'!E94</f>
        <v>21338.293120000002</v>
      </c>
      <c r="F94" s="30">
        <f>+'[1]Informe_dane'!F94</f>
        <v>6479.496990000001</v>
      </c>
      <c r="G94" s="30">
        <f aca="true" t="shared" si="43" ref="G94:G103">SUM(D94:E94)-F94</f>
        <v>14858.796130000002</v>
      </c>
      <c r="H94" s="30">
        <f>+'[1]Informe_dane'!H94</f>
        <v>0</v>
      </c>
      <c r="I94" s="30">
        <f>+'[1]Informe_dane'!I94</f>
        <v>0</v>
      </c>
      <c r="J94" s="30">
        <f>+'[1]Informe_dane'!J94</f>
        <v>0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10251.16901</v>
      </c>
      <c r="S94" s="30">
        <f>+'[1]Informe_dane'!S94</f>
        <v>4607.62712</v>
      </c>
      <c r="T94" s="30">
        <f aca="true" t="shared" si="44" ref="T94:T103">SUM(H94:S94)</f>
        <v>14858.796129999999</v>
      </c>
      <c r="U94" s="30">
        <f>+'[1]Informe_dane'!U94</f>
        <v>0</v>
      </c>
      <c r="V94" s="30">
        <f>+'[1]Informe_dane'!V94</f>
        <v>0</v>
      </c>
      <c r="W94" s="30">
        <f>+'[1]Informe_dane'!W94</f>
        <v>0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5510.35401</v>
      </c>
      <c r="AF94" s="30">
        <f>+'[1]Informe_dane'!AF94</f>
        <v>9348.44212</v>
      </c>
      <c r="AG94" s="30">
        <f aca="true" t="shared" si="45" ref="AG94:AG103">SUM(U94:AF94)</f>
        <v>14858.796129999999</v>
      </c>
      <c r="AH94" s="30">
        <f>+'[1]Informe_dane'!AH94</f>
        <v>0</v>
      </c>
      <c r="AI94" s="30">
        <f>+'[1]Informe_dane'!AI94</f>
        <v>0</v>
      </c>
      <c r="AJ94" s="30">
        <f>+'[1]Informe_dane'!AJ94</f>
        <v>0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5510.35401</v>
      </c>
      <c r="AS94" s="30">
        <f>+'[1]Informe_dane'!AS94</f>
        <v>9348.44212</v>
      </c>
      <c r="AT94" s="30">
        <f aca="true" t="shared" si="46" ref="AT94:AT103">SUM(AH94:AS94)</f>
        <v>14858.796129999999</v>
      </c>
      <c r="AU94" s="30">
        <f>+'[1]Informe_dane'!AU94</f>
        <v>0</v>
      </c>
      <c r="AV94" s="30">
        <f>+'[1]Informe_dane'!AV94</f>
        <v>0</v>
      </c>
      <c r="AW94" s="30">
        <f>+'[1]Informe_dane'!AW94</f>
        <v>0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5510.35401</v>
      </c>
      <c r="BF94" s="30">
        <f>+'[1]Informe_dane'!BF94</f>
        <v>4562.16625</v>
      </c>
      <c r="BG94" s="30">
        <f aca="true" t="shared" si="47" ref="BG94:BG103">SUM(AU94:BF94)</f>
        <v>10072.520260000001</v>
      </c>
    </row>
    <row r="95" spans="1:59" ht="11.25">
      <c r="A95" s="30" t="s">
        <v>221</v>
      </c>
      <c r="B95" s="33" t="s">
        <v>21</v>
      </c>
      <c r="C95" s="41" t="s">
        <v>222</v>
      </c>
      <c r="D95" s="30">
        <f>+'[1]Informe_dane'!D95</f>
        <v>875258.645</v>
      </c>
      <c r="E95" s="30">
        <f>+'[1]Informe_dane'!E95</f>
        <v>0</v>
      </c>
      <c r="F95" s="30">
        <f>+'[1]Informe_dane'!F95</f>
        <v>142774.99698</v>
      </c>
      <c r="G95" s="30">
        <f t="shared" si="43"/>
        <v>732483.64802</v>
      </c>
      <c r="H95" s="30">
        <f>+'[1]Informe_dane'!H95</f>
        <v>686839.478</v>
      </c>
      <c r="I95" s="30">
        <f>+'[1]Informe_dane'!I95</f>
        <v>148827.517</v>
      </c>
      <c r="J95" s="30">
        <f>+'[1]Informe_dane'!J95</f>
        <v>4545.22</v>
      </c>
      <c r="K95" s="30">
        <f>+'[1]Informe_dane'!K95</f>
        <v>4446.1</v>
      </c>
      <c r="L95" s="30">
        <f>+'[1]Informe_dane'!L95</f>
        <v>4217.49</v>
      </c>
      <c r="M95" s="30">
        <f>+'[1]Informe_dane'!M95</f>
        <v>6009.14</v>
      </c>
      <c r="N95" s="30">
        <f>+'[1]Informe_dane'!N95</f>
        <v>3491.9</v>
      </c>
      <c r="O95" s="30">
        <f>+'[1]Informe_dane'!O95</f>
        <v>4701.18</v>
      </c>
      <c r="P95" s="30">
        <f>+'[1]Informe_dane'!P95</f>
        <v>-130594.37698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4"/>
        <v>732483.64802</v>
      </c>
      <c r="U95" s="30">
        <f>+'[1]Informe_dane'!U95</f>
        <v>86664.57</v>
      </c>
      <c r="V95" s="30">
        <f>+'[1]Informe_dane'!V95</f>
        <v>74671.144</v>
      </c>
      <c r="W95" s="30">
        <f>+'[1]Informe_dane'!W95</f>
        <v>79755.905</v>
      </c>
      <c r="X95" s="30">
        <f>+'[1]Informe_dane'!X95</f>
        <v>73623.191</v>
      </c>
      <c r="Y95" s="30">
        <f>+'[1]Informe_dane'!Y95</f>
        <v>82275.162</v>
      </c>
      <c r="Z95" s="30">
        <f>+'[1]Informe_dane'!Z95</f>
        <v>97595.55381999999</v>
      </c>
      <c r="AA95" s="30">
        <f>+'[1]Informe_dane'!AA95</f>
        <v>123746.523</v>
      </c>
      <c r="AB95" s="30">
        <f>+'[1]Informe_dane'!AB95</f>
        <v>41531.58336</v>
      </c>
      <c r="AC95" s="30">
        <f>+'[1]Informe_dane'!AC95</f>
        <v>72620.01584000001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5"/>
        <v>732483.6480200001</v>
      </c>
      <c r="AH95" s="30">
        <f>+'[1]Informe_dane'!AH95</f>
        <v>83681.11</v>
      </c>
      <c r="AI95" s="30">
        <f>+'[1]Informe_dane'!AI95</f>
        <v>77654.604</v>
      </c>
      <c r="AJ95" s="30">
        <f>+'[1]Informe_dane'!AJ95</f>
        <v>79271.865</v>
      </c>
      <c r="AK95" s="30">
        <f>+'[1]Informe_dane'!AK95</f>
        <v>74107.231</v>
      </c>
      <c r="AL95" s="30">
        <f>+'[1]Informe_dane'!AL95</f>
        <v>81762.352</v>
      </c>
      <c r="AM95" s="30">
        <f>+'[1]Informe_dane'!AM95</f>
        <v>97658.10282</v>
      </c>
      <c r="AN95" s="30">
        <f>+'[1]Informe_dane'!AN95</f>
        <v>124196.784</v>
      </c>
      <c r="AO95" s="30">
        <f>+'[1]Informe_dane'!AO95</f>
        <v>41531.58336</v>
      </c>
      <c r="AP95" s="30">
        <f>+'[1]Informe_dane'!AP95</f>
        <v>72620.01584000001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6"/>
        <v>732483.6480200001</v>
      </c>
      <c r="AU95" s="30">
        <f>+'[1]Informe_dane'!AU95</f>
        <v>83681.11</v>
      </c>
      <c r="AV95" s="30">
        <f>+'[1]Informe_dane'!AV95</f>
        <v>77654.604</v>
      </c>
      <c r="AW95" s="30">
        <f>+'[1]Informe_dane'!AW95</f>
        <v>79271.865</v>
      </c>
      <c r="AX95" s="30">
        <f>+'[1]Informe_dane'!AX95</f>
        <v>74107.231</v>
      </c>
      <c r="AY95" s="30">
        <f>+'[1]Informe_dane'!AY95</f>
        <v>81762.352</v>
      </c>
      <c r="AZ95" s="30">
        <f>+'[1]Informe_dane'!AZ95</f>
        <v>97658.10282</v>
      </c>
      <c r="BA95" s="30">
        <f>+'[1]Informe_dane'!BA95</f>
        <v>124196.784</v>
      </c>
      <c r="BB95" s="30">
        <f>+'[1]Informe_dane'!BB95</f>
        <v>41531.58336</v>
      </c>
      <c r="BC95" s="30">
        <f>+'[1]Informe_dane'!BC95</f>
        <v>72620.01584000001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7"/>
        <v>732483.6480200001</v>
      </c>
    </row>
    <row r="96" spans="1:59" ht="11.25">
      <c r="A96" s="30" t="s">
        <v>221</v>
      </c>
      <c r="B96" s="33">
        <v>11</v>
      </c>
      <c r="C96" s="41" t="s">
        <v>222</v>
      </c>
      <c r="D96" s="30">
        <f>+'[1]Informe_dane'!D96</f>
        <v>0</v>
      </c>
      <c r="E96" s="30">
        <f>+'[1]Informe_dane'!E96</f>
        <v>183079.447</v>
      </c>
      <c r="F96" s="30">
        <f>+'[1]Informe_dane'!F96</f>
        <v>6579.653</v>
      </c>
      <c r="G96" s="30">
        <f t="shared" si="43"/>
        <v>176499.794</v>
      </c>
      <c r="H96" s="30">
        <f>+'[1]Informe_dane'!H96</f>
        <v>0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162103.76</v>
      </c>
      <c r="S96" s="30">
        <f>+'[1]Informe_dane'!S96</f>
        <v>14396.034</v>
      </c>
      <c r="T96" s="30">
        <f t="shared" si="44"/>
        <v>176499.794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89784.965</v>
      </c>
      <c r="AF96" s="30">
        <f>+'[1]Informe_dane'!AF96</f>
        <v>86714.829</v>
      </c>
      <c r="AG96" s="30">
        <f t="shared" si="45"/>
        <v>176499.794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89784.965</v>
      </c>
      <c r="AS96" s="30">
        <f>+'[1]Informe_dane'!AS96</f>
        <v>86714.829</v>
      </c>
      <c r="AT96" s="30">
        <f t="shared" si="46"/>
        <v>176499.794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89784.965</v>
      </c>
      <c r="BF96" s="30">
        <f>+'[1]Informe_dane'!BF96</f>
        <v>86714.829</v>
      </c>
      <c r="BG96" s="30">
        <f t="shared" si="47"/>
        <v>176499.794</v>
      </c>
    </row>
    <row r="97" spans="1:59" ht="11.25">
      <c r="A97" s="36" t="s">
        <v>309</v>
      </c>
      <c r="B97" s="37" t="s">
        <v>21</v>
      </c>
      <c r="C97" s="42" t="s">
        <v>310</v>
      </c>
      <c r="D97" s="30">
        <f>+'[1]Informe_dane'!D97</f>
        <v>49.34</v>
      </c>
      <c r="E97" s="30">
        <f>+'[1]Informe_dane'!E97</f>
        <v>0</v>
      </c>
      <c r="F97" s="30">
        <f>+'[1]Informe_dane'!F97</f>
        <v>0</v>
      </c>
      <c r="G97" s="30">
        <f t="shared" si="43"/>
        <v>49.34</v>
      </c>
      <c r="H97" s="30">
        <f>+'[1]Informe_dane'!H97</f>
        <v>49.34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-16.68</v>
      </c>
      <c r="T97" s="30">
        <f t="shared" si="44"/>
        <v>32.660000000000004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1.55</v>
      </c>
      <c r="Y97" s="30">
        <f>+'[1]Informe_dane'!Y97</f>
        <v>0</v>
      </c>
      <c r="Z97" s="30">
        <f>+'[1]Informe_dane'!Z97</f>
        <v>4.81</v>
      </c>
      <c r="AA97" s="30">
        <f>+'[1]Informe_dane'!AA97</f>
        <v>0</v>
      </c>
      <c r="AB97" s="30">
        <f>+'[1]Informe_dane'!AB97</f>
        <v>0</v>
      </c>
      <c r="AC97" s="30">
        <f>+'[1]Informe_dane'!AC97</f>
        <v>13.14</v>
      </c>
      <c r="AD97" s="30">
        <f>+'[1]Informe_dane'!AD97</f>
        <v>3.3</v>
      </c>
      <c r="AE97" s="30">
        <f>+'[1]Informe_dane'!AE97</f>
        <v>0</v>
      </c>
      <c r="AF97" s="30">
        <f>+'[1]Informe_dane'!AF97</f>
        <v>9.86</v>
      </c>
      <c r="AG97" s="30">
        <f t="shared" si="45"/>
        <v>32.66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1.55</v>
      </c>
      <c r="AL97" s="30">
        <f>+'[1]Informe_dane'!AL97</f>
        <v>0</v>
      </c>
      <c r="AM97" s="30">
        <f>+'[1]Informe_dane'!AM97</f>
        <v>4.81</v>
      </c>
      <c r="AN97" s="30">
        <f>+'[1]Informe_dane'!AN97</f>
        <v>0</v>
      </c>
      <c r="AO97" s="30">
        <f>+'[1]Informe_dane'!AO97</f>
        <v>0</v>
      </c>
      <c r="AP97" s="30">
        <f>+'[1]Informe_dane'!AP97</f>
        <v>13.14</v>
      </c>
      <c r="AQ97" s="30">
        <f>+'[1]Informe_dane'!AQ97</f>
        <v>3.3</v>
      </c>
      <c r="AR97" s="30">
        <f>+'[1]Informe_dane'!AR97</f>
        <v>0</v>
      </c>
      <c r="AS97" s="30">
        <f>+'[1]Informe_dane'!AS97</f>
        <v>9.86</v>
      </c>
      <c r="AT97" s="30">
        <f t="shared" si="46"/>
        <v>32.66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1.55</v>
      </c>
      <c r="AZ97" s="30">
        <f>+'[1]Informe_dane'!AZ97</f>
        <v>4.81</v>
      </c>
      <c r="BA97" s="30">
        <f>+'[1]Informe_dane'!BA97</f>
        <v>0</v>
      </c>
      <c r="BB97" s="30">
        <f>+'[1]Informe_dane'!BB97</f>
        <v>0</v>
      </c>
      <c r="BC97" s="30">
        <f>+'[1]Informe_dane'!BC97</f>
        <v>13.14</v>
      </c>
      <c r="BD97" s="30">
        <f>+'[1]Informe_dane'!BD97</f>
        <v>3.3</v>
      </c>
      <c r="BE97" s="30">
        <f>+'[1]Informe_dane'!BE97</f>
        <v>0</v>
      </c>
      <c r="BF97" s="30">
        <f>+'[1]Informe_dane'!BF97</f>
        <v>9.86</v>
      </c>
      <c r="BG97" s="30">
        <f t="shared" si="47"/>
        <v>32.66</v>
      </c>
    </row>
    <row r="98" spans="1:59" ht="11.25">
      <c r="A98" s="36" t="s">
        <v>309</v>
      </c>
      <c r="B98" s="37">
        <v>11</v>
      </c>
      <c r="C98" s="42" t="s">
        <v>310</v>
      </c>
      <c r="D98" s="30">
        <f>+'[1]Informe_dane'!D98</f>
        <v>0</v>
      </c>
      <c r="E98" s="30">
        <f>+'[1]Informe_dane'!E98</f>
        <v>30</v>
      </c>
      <c r="F98" s="30">
        <f>+'[1]Informe_dane'!F98</f>
        <v>0</v>
      </c>
      <c r="G98" s="30">
        <f t="shared" si="43"/>
        <v>30</v>
      </c>
      <c r="H98" s="30">
        <f>+'[1]Informe_dane'!H98</f>
        <v>0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30</v>
      </c>
      <c r="S98" s="30">
        <f>+'[1]Informe_dane'!S98</f>
        <v>-30</v>
      </c>
      <c r="T98" s="30">
        <f t="shared" si="44"/>
        <v>0</v>
      </c>
      <c r="U98" s="30">
        <f>+'[1]Informe_dane'!U98</f>
        <v>0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45"/>
        <v>0</v>
      </c>
      <c r="AH98" s="30">
        <f>+'[1]Informe_dane'!AH98</f>
        <v>0</v>
      </c>
      <c r="AI98" s="30">
        <f>+'[1]Informe_dane'!AI98</f>
        <v>0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46"/>
        <v>0</v>
      </c>
      <c r="AU98" s="30">
        <f>+'[1]Informe_dane'!AU98</f>
        <v>0</v>
      </c>
      <c r="AV98" s="30">
        <f>+'[1]Informe_dane'!AV98</f>
        <v>0</v>
      </c>
      <c r="AW98" s="30">
        <f>+'[1]Informe_dane'!AW98</f>
        <v>0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47"/>
        <v>0</v>
      </c>
    </row>
    <row r="99" spans="1:59" ht="11.25">
      <c r="A99" s="30" t="s">
        <v>223</v>
      </c>
      <c r="B99" s="33" t="s">
        <v>21</v>
      </c>
      <c r="C99" s="41" t="s">
        <v>224</v>
      </c>
      <c r="D99" s="30">
        <f>+'[1]Informe_dane'!D99</f>
        <v>18305.522</v>
      </c>
      <c r="E99" s="30">
        <f>+'[1]Informe_dane'!E99</f>
        <v>87.40281</v>
      </c>
      <c r="F99" s="30">
        <f>+'[1]Informe_dane'!F99</f>
        <v>601.76582</v>
      </c>
      <c r="G99" s="30">
        <f t="shared" si="43"/>
        <v>17791.15899</v>
      </c>
      <c r="H99" s="30">
        <f>+'[1]Informe_dane'!H99</f>
        <v>15027.87085</v>
      </c>
      <c r="I99" s="30">
        <f>+'[1]Informe_dane'!I99</f>
        <v>188.998</v>
      </c>
      <c r="J99" s="30">
        <f>+'[1]Informe_dane'!J99</f>
        <v>311.48751</v>
      </c>
      <c r="K99" s="30">
        <f>+'[1]Informe_dane'!K99</f>
        <v>311.10951</v>
      </c>
      <c r="L99" s="30">
        <f>+'[1]Informe_dane'!L99</f>
        <v>311.81654</v>
      </c>
      <c r="M99" s="30">
        <f>+'[1]Informe_dane'!M99</f>
        <v>311.93851</v>
      </c>
      <c r="N99" s="30">
        <f>+'[1]Informe_dane'!N99</f>
        <v>311.14272</v>
      </c>
      <c r="O99" s="30">
        <f>+'[1]Informe_dane'!O99</f>
        <v>311.10823</v>
      </c>
      <c r="P99" s="30">
        <f>+'[1]Informe_dane'!P99</f>
        <v>304.85553999999996</v>
      </c>
      <c r="Q99" s="30">
        <f>+'[1]Informe_dane'!Q99</f>
        <v>-188.87177</v>
      </c>
      <c r="R99" s="30">
        <f>+'[1]Informe_dane'!R99</f>
        <v>317.65722999999997</v>
      </c>
      <c r="S99" s="30">
        <f>+'[1]Informe_dane'!S99</f>
        <v>272.04612</v>
      </c>
      <c r="T99" s="30">
        <f t="shared" si="44"/>
        <v>17791.15899</v>
      </c>
      <c r="U99" s="30">
        <f>+'[1]Informe_dane'!U99</f>
        <v>1281.27019</v>
      </c>
      <c r="V99" s="30">
        <f>+'[1]Informe_dane'!V99</f>
        <v>1367.6778</v>
      </c>
      <c r="W99" s="30">
        <f>+'[1]Informe_dane'!W99</f>
        <v>1421.99698</v>
      </c>
      <c r="X99" s="30">
        <f>+'[1]Informe_dane'!X99</f>
        <v>2077.2213500000003</v>
      </c>
      <c r="Y99" s="30">
        <f>+'[1]Informe_dane'!Y99</f>
        <v>1507.0360500000002</v>
      </c>
      <c r="Z99" s="30">
        <f>+'[1]Informe_dane'!Z99</f>
        <v>1507.9111</v>
      </c>
      <c r="AA99" s="30">
        <f>+'[1]Informe_dane'!AA99</f>
        <v>1920.8029099999999</v>
      </c>
      <c r="AB99" s="30">
        <f>+'[1]Informe_dane'!AB99</f>
        <v>1500.8068799999999</v>
      </c>
      <c r="AC99" s="30">
        <f>+'[1]Informe_dane'!AC99</f>
        <v>1361.2556000000002</v>
      </c>
      <c r="AD99" s="30">
        <f>+'[1]Informe_dane'!AD99</f>
        <v>1589.80106</v>
      </c>
      <c r="AE99" s="30">
        <f>+'[1]Informe_dane'!AE99</f>
        <v>1210.55679</v>
      </c>
      <c r="AF99" s="30">
        <f>+'[1]Informe_dane'!AF99</f>
        <v>1044.82228</v>
      </c>
      <c r="AG99" s="30">
        <f t="shared" si="45"/>
        <v>17791.15899</v>
      </c>
      <c r="AH99" s="30">
        <f>+'[1]Informe_dane'!AH99</f>
        <v>986.38312</v>
      </c>
      <c r="AI99" s="30">
        <f>+'[1]Informe_dane'!AI99</f>
        <v>1497.92814</v>
      </c>
      <c r="AJ99" s="30">
        <f>+'[1]Informe_dane'!AJ99</f>
        <v>1421.99698</v>
      </c>
      <c r="AK99" s="30">
        <f>+'[1]Informe_dane'!AK99</f>
        <v>2075.47354</v>
      </c>
      <c r="AL99" s="30">
        <f>+'[1]Informe_dane'!AL99</f>
        <v>1508.78386</v>
      </c>
      <c r="AM99" s="30">
        <f>+'[1]Informe_dane'!AM99</f>
        <v>1507.9111</v>
      </c>
      <c r="AN99" s="30">
        <f>+'[1]Informe_dane'!AN99</f>
        <v>1920.8029099999999</v>
      </c>
      <c r="AO99" s="30">
        <f>+'[1]Informe_dane'!AO99</f>
        <v>1352.16999</v>
      </c>
      <c r="AP99" s="30">
        <f>+'[1]Informe_dane'!AP99</f>
        <v>1509.87249</v>
      </c>
      <c r="AQ99" s="30">
        <f>+'[1]Informe_dane'!AQ99</f>
        <v>1605.8009</v>
      </c>
      <c r="AR99" s="30">
        <f>+'[1]Informe_dane'!AR99</f>
        <v>1193.3917099999999</v>
      </c>
      <c r="AS99" s="30">
        <f>+'[1]Informe_dane'!AS99</f>
        <v>1210.64425</v>
      </c>
      <c r="AT99" s="30">
        <f t="shared" si="46"/>
        <v>17791.15899</v>
      </c>
      <c r="AU99" s="30">
        <f>+'[1]Informe_dane'!AU99</f>
        <v>826.81915</v>
      </c>
      <c r="AV99" s="30">
        <f>+'[1]Informe_dane'!AV99</f>
        <v>1657.4921100000001</v>
      </c>
      <c r="AW99" s="30">
        <f>+'[1]Informe_dane'!AW99</f>
        <v>1421.99698</v>
      </c>
      <c r="AX99" s="30">
        <f>+'[1]Informe_dane'!AX99</f>
        <v>1605.53828</v>
      </c>
      <c r="AY99" s="30">
        <f>+'[1]Informe_dane'!AY99</f>
        <v>1654.9604</v>
      </c>
      <c r="AZ99" s="30">
        <f>+'[1]Informe_dane'!AZ99</f>
        <v>1831.66982</v>
      </c>
      <c r="BA99" s="30">
        <f>+'[1]Informe_dane'!BA99</f>
        <v>1920.8029099999999</v>
      </c>
      <c r="BB99" s="30">
        <f>+'[1]Informe_dane'!BB99</f>
        <v>1352.16999</v>
      </c>
      <c r="BC99" s="30">
        <f>+'[1]Informe_dane'!BC99</f>
        <v>1509.87249</v>
      </c>
      <c r="BD99" s="30">
        <f>+'[1]Informe_dane'!BD99</f>
        <v>1605.8009</v>
      </c>
      <c r="BE99" s="30">
        <f>+'[1]Informe_dane'!BE99</f>
        <v>1193.3917099999999</v>
      </c>
      <c r="BF99" s="30">
        <f>+'[1]Informe_dane'!BF99</f>
        <v>1210.64425</v>
      </c>
      <c r="BG99" s="30">
        <f t="shared" si="47"/>
        <v>17791.15899</v>
      </c>
    </row>
    <row r="100" spans="1:59" ht="11.25">
      <c r="A100" s="30" t="s">
        <v>223</v>
      </c>
      <c r="B100" s="33">
        <v>11</v>
      </c>
      <c r="C100" s="41" t="s">
        <v>224</v>
      </c>
      <c r="D100" s="30">
        <f>+'[1]Informe_dane'!D100</f>
        <v>0</v>
      </c>
      <c r="E100" s="30">
        <f>+'[1]Informe_dane'!E100</f>
        <v>2000</v>
      </c>
      <c r="F100" s="30">
        <f>+'[1]Informe_dane'!F100</f>
        <v>326.20167</v>
      </c>
      <c r="G100" s="30">
        <f t="shared" si="43"/>
        <v>1673.79833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2000</v>
      </c>
      <c r="S100" s="30">
        <f>+'[1]Informe_dane'!S100</f>
        <v>-326.20167</v>
      </c>
      <c r="T100" s="30">
        <f t="shared" si="44"/>
        <v>1673.79833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807.09612</v>
      </c>
      <c r="AF100" s="30">
        <f>+'[1]Informe_dane'!AF100</f>
        <v>866.7022099999999</v>
      </c>
      <c r="AG100" s="30">
        <f t="shared" si="45"/>
        <v>1673.79833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807.09612</v>
      </c>
      <c r="AS100" s="30">
        <f>+'[1]Informe_dane'!AS100</f>
        <v>866.7022099999999</v>
      </c>
      <c r="AT100" s="30">
        <f t="shared" si="46"/>
        <v>1673.79833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658.4592299999999</v>
      </c>
      <c r="BF100" s="30">
        <f>+'[1]Informe_dane'!BF100</f>
        <v>1015.3391</v>
      </c>
      <c r="BG100" s="30">
        <f t="shared" si="47"/>
        <v>1673.79833</v>
      </c>
    </row>
    <row r="101" spans="1:59" ht="11.25">
      <c r="A101" s="53" t="s">
        <v>287</v>
      </c>
      <c r="B101" s="37">
        <v>10</v>
      </c>
      <c r="C101" s="54" t="s">
        <v>288</v>
      </c>
      <c r="D101" s="30">
        <f>+'[1]Informe_dane'!D101</f>
        <v>238530.703</v>
      </c>
      <c r="E101" s="30">
        <f>+'[1]Informe_dane'!E101</f>
        <v>29632.58099</v>
      </c>
      <c r="F101" s="30">
        <f>+'[1]Informe_dane'!F101</f>
        <v>1193.87446</v>
      </c>
      <c r="G101" s="30">
        <f t="shared" si="43"/>
        <v>266969.40953</v>
      </c>
      <c r="H101" s="30">
        <f>+'[1]Informe_dane'!H101</f>
        <v>172112.524</v>
      </c>
      <c r="I101" s="30">
        <f>+'[1]Informe_dane'!I101</f>
        <v>18953.704</v>
      </c>
      <c r="J101" s="30">
        <f>+'[1]Informe_dane'!J101</f>
        <v>18237.964</v>
      </c>
      <c r="K101" s="30">
        <f>+'[1]Informe_dane'!K101</f>
        <v>4720.364</v>
      </c>
      <c r="L101" s="30">
        <f>+'[1]Informe_dane'!L101</f>
        <v>5349.213</v>
      </c>
      <c r="M101" s="30">
        <f>+'[1]Informe_dane'!M101</f>
        <v>1495.331</v>
      </c>
      <c r="N101" s="30">
        <f>+'[1]Informe_dane'!N101</f>
        <v>3735.84</v>
      </c>
      <c r="O101" s="30">
        <f>+'[1]Informe_dane'!O101</f>
        <v>3402.726</v>
      </c>
      <c r="P101" s="30">
        <f>+'[1]Informe_dane'!P101</f>
        <v>5200.535</v>
      </c>
      <c r="Q101" s="30">
        <f>+'[1]Informe_dane'!Q101</f>
        <v>32900.01219</v>
      </c>
      <c r="R101" s="30">
        <f>+'[1]Informe_dane'!R101</f>
        <v>2050.284</v>
      </c>
      <c r="S101" s="30">
        <f>+'[1]Informe_dane'!S101</f>
        <v>-1196.354</v>
      </c>
      <c r="T101" s="30">
        <f t="shared" si="44"/>
        <v>266962.14319</v>
      </c>
      <c r="U101" s="30">
        <f>+'[1]Informe_dane'!U101</f>
        <v>37718.099</v>
      </c>
      <c r="V101" s="30">
        <f>+'[1]Informe_dane'!V101</f>
        <v>37375.5</v>
      </c>
      <c r="W101" s="30">
        <f>+'[1]Informe_dane'!W101</f>
        <v>41341.43158</v>
      </c>
      <c r="X101" s="30">
        <f>+'[1]Informe_dane'!X101</f>
        <v>25515.87307</v>
      </c>
      <c r="Y101" s="30">
        <f>+'[1]Informe_dane'!Y101</f>
        <v>22568.365</v>
      </c>
      <c r="Z101" s="30">
        <f>+'[1]Informe_dane'!Z101</f>
        <v>14202.046</v>
      </c>
      <c r="AA101" s="30">
        <f>+'[1]Informe_dane'!AA101</f>
        <v>21054.54</v>
      </c>
      <c r="AB101" s="30">
        <f>+'[1]Informe_dane'!AB101</f>
        <v>14424.86735</v>
      </c>
      <c r="AC101" s="30">
        <f>+'[1]Informe_dane'!AC101</f>
        <v>13806.349</v>
      </c>
      <c r="AD101" s="30">
        <f>+'[1]Informe_dane'!AD101</f>
        <v>35633.597649999996</v>
      </c>
      <c r="AE101" s="30">
        <f>+'[1]Informe_dane'!AE101</f>
        <v>2343.227</v>
      </c>
      <c r="AF101" s="30">
        <f>+'[1]Informe_dane'!AF101</f>
        <v>978.2475400000001</v>
      </c>
      <c r="AG101" s="30">
        <f t="shared" si="45"/>
        <v>266962.14319000003</v>
      </c>
      <c r="AH101" s="30">
        <f>+'[1]Informe_dane'!AH101</f>
        <v>37718.099</v>
      </c>
      <c r="AI101" s="30">
        <f>+'[1]Informe_dane'!AI101</f>
        <v>37375.5</v>
      </c>
      <c r="AJ101" s="30">
        <f>+'[1]Informe_dane'!AJ101</f>
        <v>41341.43158</v>
      </c>
      <c r="AK101" s="30">
        <f>+'[1]Informe_dane'!AK101</f>
        <v>25515.87307</v>
      </c>
      <c r="AL101" s="30">
        <f>+'[1]Informe_dane'!AL101</f>
        <v>22218.526</v>
      </c>
      <c r="AM101" s="30">
        <f>+'[1]Informe_dane'!AM101</f>
        <v>14551.885</v>
      </c>
      <c r="AN101" s="30">
        <f>+'[1]Informe_dane'!AN101</f>
        <v>21054.518</v>
      </c>
      <c r="AO101" s="30">
        <f>+'[1]Informe_dane'!AO101</f>
        <v>14424.86735</v>
      </c>
      <c r="AP101" s="30">
        <f>+'[1]Informe_dane'!AP101</f>
        <v>13749.56</v>
      </c>
      <c r="AQ101" s="30">
        <f>+'[1]Informe_dane'!AQ101</f>
        <v>33990.96565</v>
      </c>
      <c r="AR101" s="30">
        <f>+'[1]Informe_dane'!AR101</f>
        <v>4042.67</v>
      </c>
      <c r="AS101" s="30">
        <f>+'[1]Informe_dane'!AS101</f>
        <v>978.2475400000001</v>
      </c>
      <c r="AT101" s="30">
        <f t="shared" si="46"/>
        <v>266962.14319000003</v>
      </c>
      <c r="AU101" s="30">
        <f>+'[1]Informe_dane'!AU101</f>
        <v>37718.099</v>
      </c>
      <c r="AV101" s="30">
        <f>+'[1]Informe_dane'!AV101</f>
        <v>37375.5</v>
      </c>
      <c r="AW101" s="30">
        <f>+'[1]Informe_dane'!AW101</f>
        <v>41341.43158</v>
      </c>
      <c r="AX101" s="30">
        <f>+'[1]Informe_dane'!AX101</f>
        <v>25515.87307</v>
      </c>
      <c r="AY101" s="30">
        <f>+'[1]Informe_dane'!AY101</f>
        <v>21861.776</v>
      </c>
      <c r="AZ101" s="30">
        <f>+'[1]Informe_dane'!AZ101</f>
        <v>14908.635</v>
      </c>
      <c r="BA101" s="30">
        <f>+'[1]Informe_dane'!BA101</f>
        <v>21054.518</v>
      </c>
      <c r="BB101" s="30">
        <f>+'[1]Informe_dane'!BB101</f>
        <v>14424.86735</v>
      </c>
      <c r="BC101" s="30">
        <f>+'[1]Informe_dane'!BC101</f>
        <v>8743.719</v>
      </c>
      <c r="BD101" s="30">
        <f>+'[1]Informe_dane'!BD101</f>
        <v>38996.80665</v>
      </c>
      <c r="BE101" s="30">
        <f>+'[1]Informe_dane'!BE101</f>
        <v>4042.67</v>
      </c>
      <c r="BF101" s="30">
        <f>+'[1]Informe_dane'!BF101</f>
        <v>978.2475400000001</v>
      </c>
      <c r="BG101" s="30">
        <f t="shared" si="47"/>
        <v>266962.14319000003</v>
      </c>
    </row>
    <row r="102" spans="1:59" ht="11.25">
      <c r="A102" s="53" t="s">
        <v>287</v>
      </c>
      <c r="B102" s="37">
        <v>11</v>
      </c>
      <c r="C102" s="54" t="s">
        <v>288</v>
      </c>
      <c r="D102" s="30">
        <f>+'[1]Informe_dane'!D102</f>
        <v>0</v>
      </c>
      <c r="E102" s="30">
        <f>+'[1]Informe_dane'!E102</f>
        <v>117913.083</v>
      </c>
      <c r="F102" s="30">
        <f>+'[1]Informe_dane'!F102</f>
        <v>31389.03054</v>
      </c>
      <c r="G102" s="30">
        <f t="shared" si="43"/>
        <v>86524.05246</v>
      </c>
      <c r="H102" s="30">
        <f>+'[1]Informe_dane'!H102</f>
        <v>0</v>
      </c>
      <c r="I102" s="30">
        <f>+'[1]Informe_dane'!I102</f>
        <v>0</v>
      </c>
      <c r="J102" s="30">
        <f>+'[1]Informe_dane'!J102</f>
        <v>0</v>
      </c>
      <c r="K102" s="30">
        <f>+'[1]Informe_dane'!K102</f>
        <v>0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95768.336</v>
      </c>
      <c r="S102" s="30">
        <f>+'[1]Informe_dane'!S102</f>
        <v>-9244.283539999999</v>
      </c>
      <c r="T102" s="30">
        <f t="shared" si="44"/>
        <v>86524.05245999999</v>
      </c>
      <c r="U102" s="30">
        <f>+'[1]Informe_dane'!U102</f>
        <v>0</v>
      </c>
      <c r="V102" s="30">
        <f>+'[1]Informe_dane'!V102</f>
        <v>0</v>
      </c>
      <c r="W102" s="30">
        <f>+'[1]Informe_dane'!W102</f>
        <v>0</v>
      </c>
      <c r="X102" s="30">
        <f>+'[1]Informe_dane'!X102</f>
        <v>0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39805.485</v>
      </c>
      <c r="AF102" s="30">
        <f>+'[1]Informe_dane'!AF102</f>
        <v>46718.56746</v>
      </c>
      <c r="AG102" s="30">
        <f t="shared" si="45"/>
        <v>86524.05246</v>
      </c>
      <c r="AH102" s="30">
        <f>+'[1]Informe_dane'!AH102</f>
        <v>0</v>
      </c>
      <c r="AI102" s="30">
        <f>+'[1]Informe_dane'!AI102</f>
        <v>0</v>
      </c>
      <c r="AJ102" s="30">
        <f>+'[1]Informe_dane'!AJ102</f>
        <v>0</v>
      </c>
      <c r="AK102" s="30">
        <f>+'[1]Informe_dane'!AK102</f>
        <v>0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39356.166</v>
      </c>
      <c r="AS102" s="30">
        <f>+'[1]Informe_dane'!AS102</f>
        <v>47167.88646</v>
      </c>
      <c r="AT102" s="30">
        <f t="shared" si="46"/>
        <v>86524.05246</v>
      </c>
      <c r="AU102" s="30">
        <f>+'[1]Informe_dane'!AU102</f>
        <v>0</v>
      </c>
      <c r="AV102" s="30">
        <f>+'[1]Informe_dane'!AV102</f>
        <v>0</v>
      </c>
      <c r="AW102" s="30">
        <f>+'[1]Informe_dane'!AW102</f>
        <v>0</v>
      </c>
      <c r="AX102" s="30">
        <f>+'[1]Informe_dane'!AX102</f>
        <v>0</v>
      </c>
      <c r="AY102" s="30">
        <f>+'[1]Informe_dane'!AY102</f>
        <v>0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39356.166</v>
      </c>
      <c r="BF102" s="30">
        <f>+'[1]Informe_dane'!BF102</f>
        <v>47167.88646</v>
      </c>
      <c r="BG102" s="30">
        <f t="shared" si="47"/>
        <v>86524.05246</v>
      </c>
    </row>
    <row r="103" spans="1:59" ht="11.25">
      <c r="A103" s="30" t="s">
        <v>276</v>
      </c>
      <c r="B103" s="33" t="s">
        <v>21</v>
      </c>
      <c r="C103" s="41" t="s">
        <v>277</v>
      </c>
      <c r="D103" s="30">
        <f>+'[1]Informe_dane'!D103</f>
        <v>3245.256</v>
      </c>
      <c r="E103" s="30">
        <f>+'[1]Informe_dane'!E103</f>
        <v>1102.375</v>
      </c>
      <c r="F103" s="30">
        <f>+'[1]Informe_dane'!F103</f>
        <v>4347.631</v>
      </c>
      <c r="G103" s="30">
        <f t="shared" si="43"/>
        <v>0</v>
      </c>
      <c r="H103" s="30">
        <f>+'[1]Informe_dane'!H103</f>
        <v>3245.256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-3245.256</v>
      </c>
      <c r="T103" s="30">
        <f t="shared" si="44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45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46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47"/>
        <v>0</v>
      </c>
    </row>
    <row r="104" spans="1:59" s="25" customFormat="1" ht="11.25">
      <c r="A104" s="120" t="s">
        <v>317</v>
      </c>
      <c r="B104" s="121">
        <v>10</v>
      </c>
      <c r="C104" s="122" t="s">
        <v>225</v>
      </c>
      <c r="D104" s="120">
        <f>+D105</f>
        <v>1195443.364</v>
      </c>
      <c r="E104" s="120">
        <f aca="true" t="shared" si="48" ref="E104:BG104">+E105</f>
        <v>1672.634</v>
      </c>
      <c r="F104" s="120">
        <f t="shared" si="48"/>
        <v>104.906</v>
      </c>
      <c r="G104" s="120">
        <f t="shared" si="48"/>
        <v>1197011.0920000002</v>
      </c>
      <c r="H104" s="120">
        <f t="shared" si="48"/>
        <v>1185051.814</v>
      </c>
      <c r="I104" s="120">
        <f t="shared" si="48"/>
        <v>0</v>
      </c>
      <c r="J104" s="120">
        <f t="shared" si="48"/>
        <v>0</v>
      </c>
      <c r="K104" s="120">
        <f t="shared" si="48"/>
        <v>0</v>
      </c>
      <c r="L104" s="120">
        <f t="shared" si="48"/>
        <v>4077.851</v>
      </c>
      <c r="M104" s="120">
        <f t="shared" si="48"/>
        <v>0</v>
      </c>
      <c r="N104" s="120">
        <f t="shared" si="48"/>
        <v>0</v>
      </c>
      <c r="O104" s="120">
        <f t="shared" si="48"/>
        <v>0</v>
      </c>
      <c r="P104" s="120">
        <f t="shared" si="48"/>
        <v>7986.333</v>
      </c>
      <c r="Q104" s="120">
        <f t="shared" si="48"/>
        <v>0</v>
      </c>
      <c r="R104" s="120">
        <f t="shared" si="48"/>
        <v>-104.906</v>
      </c>
      <c r="S104" s="120">
        <f t="shared" si="48"/>
        <v>0</v>
      </c>
      <c r="T104" s="120">
        <f t="shared" si="48"/>
        <v>1197011.0920000002</v>
      </c>
      <c r="U104" s="120">
        <f t="shared" si="48"/>
        <v>1185051.814</v>
      </c>
      <c r="V104" s="120">
        <f t="shared" si="48"/>
        <v>0</v>
      </c>
      <c r="W104" s="120">
        <f t="shared" si="48"/>
        <v>0</v>
      </c>
      <c r="X104" s="120">
        <f t="shared" si="48"/>
        <v>0</v>
      </c>
      <c r="Y104" s="120">
        <f t="shared" si="48"/>
        <v>4077.851</v>
      </c>
      <c r="Z104" s="120">
        <f t="shared" si="48"/>
        <v>0</v>
      </c>
      <c r="AA104" s="120">
        <f t="shared" si="48"/>
        <v>0</v>
      </c>
      <c r="AB104" s="120">
        <f t="shared" si="48"/>
        <v>0</v>
      </c>
      <c r="AC104" s="120">
        <f t="shared" si="48"/>
        <v>0</v>
      </c>
      <c r="AD104" s="120">
        <f t="shared" si="48"/>
        <v>7881.427</v>
      </c>
      <c r="AE104" s="120">
        <f t="shared" si="48"/>
        <v>0</v>
      </c>
      <c r="AF104" s="120">
        <f t="shared" si="48"/>
        <v>0</v>
      </c>
      <c r="AG104" s="120">
        <f t="shared" si="48"/>
        <v>1197011.092</v>
      </c>
      <c r="AH104" s="120">
        <f t="shared" si="48"/>
        <v>0</v>
      </c>
      <c r="AI104" s="120">
        <f t="shared" si="48"/>
        <v>27329.975</v>
      </c>
      <c r="AJ104" s="120">
        <f t="shared" si="48"/>
        <v>1132721.839</v>
      </c>
      <c r="AK104" s="120">
        <f t="shared" si="48"/>
        <v>0</v>
      </c>
      <c r="AL104" s="120">
        <f t="shared" si="48"/>
        <v>0</v>
      </c>
      <c r="AM104" s="120">
        <f t="shared" si="48"/>
        <v>4077.851</v>
      </c>
      <c r="AN104" s="120">
        <f t="shared" si="48"/>
        <v>0</v>
      </c>
      <c r="AO104" s="120">
        <f t="shared" si="48"/>
        <v>2936.46841</v>
      </c>
      <c r="AP104" s="120">
        <f t="shared" si="48"/>
        <v>0</v>
      </c>
      <c r="AQ104" s="120">
        <f t="shared" si="48"/>
        <v>72.068</v>
      </c>
      <c r="AR104" s="120">
        <f t="shared" si="48"/>
        <v>9849.233</v>
      </c>
      <c r="AS104" s="120">
        <f t="shared" si="48"/>
        <v>7881.427</v>
      </c>
      <c r="AT104" s="120">
        <f t="shared" si="48"/>
        <v>1184868.86141</v>
      </c>
      <c r="AU104" s="120">
        <f t="shared" si="48"/>
        <v>0</v>
      </c>
      <c r="AV104" s="120">
        <f t="shared" si="48"/>
        <v>27329.975</v>
      </c>
      <c r="AW104" s="120">
        <f t="shared" si="48"/>
        <v>1132721.839</v>
      </c>
      <c r="AX104" s="120">
        <f t="shared" si="48"/>
        <v>0</v>
      </c>
      <c r="AY104" s="120">
        <f t="shared" si="48"/>
        <v>0</v>
      </c>
      <c r="AZ104" s="120">
        <f t="shared" si="48"/>
        <v>4077.851</v>
      </c>
      <c r="BA104" s="120">
        <f t="shared" si="48"/>
        <v>0</v>
      </c>
      <c r="BB104" s="120">
        <f t="shared" si="48"/>
        <v>2936.46841</v>
      </c>
      <c r="BC104" s="120">
        <f t="shared" si="48"/>
        <v>0</v>
      </c>
      <c r="BD104" s="120">
        <f t="shared" si="48"/>
        <v>72.068</v>
      </c>
      <c r="BE104" s="120">
        <f t="shared" si="48"/>
        <v>9849.233</v>
      </c>
      <c r="BF104" s="120">
        <f t="shared" si="48"/>
        <v>7881.427</v>
      </c>
      <c r="BG104" s="120">
        <f t="shared" si="48"/>
        <v>1184868.86141</v>
      </c>
    </row>
    <row r="105" spans="1:59" ht="11.25">
      <c r="A105" s="30" t="s">
        <v>226</v>
      </c>
      <c r="B105" s="33" t="s">
        <v>21</v>
      </c>
      <c r="C105" s="41" t="s">
        <v>227</v>
      </c>
      <c r="D105" s="30">
        <f>+'[1]Informe_dane'!D104</f>
        <v>1195443.364</v>
      </c>
      <c r="E105" s="30">
        <f>+'[1]Informe_dane'!E104</f>
        <v>1672.634</v>
      </c>
      <c r="F105" s="30">
        <f>+'[1]Informe_dane'!F104</f>
        <v>104.906</v>
      </c>
      <c r="G105" s="30">
        <f>SUM(D105:E105)-F105</f>
        <v>1197011.0920000002</v>
      </c>
      <c r="H105" s="30">
        <f>+'[1]Informe_dane'!H104</f>
        <v>1185051.814</v>
      </c>
      <c r="I105" s="30">
        <f>+'[1]Informe_dane'!I104</f>
        <v>0</v>
      </c>
      <c r="J105" s="30">
        <f>+'[1]Informe_dane'!J104</f>
        <v>0</v>
      </c>
      <c r="K105" s="30">
        <f>+'[1]Informe_dane'!K104</f>
        <v>0</v>
      </c>
      <c r="L105" s="30">
        <f>+'[1]Informe_dane'!L104</f>
        <v>4077.851</v>
      </c>
      <c r="M105" s="30">
        <f>+'[1]Informe_dane'!M104</f>
        <v>0</v>
      </c>
      <c r="N105" s="30">
        <f>+'[1]Informe_dane'!N104</f>
        <v>0</v>
      </c>
      <c r="O105" s="30">
        <f>+'[1]Informe_dane'!O104</f>
        <v>0</v>
      </c>
      <c r="P105" s="30">
        <f>+'[1]Informe_dane'!P104</f>
        <v>7986.333</v>
      </c>
      <c r="Q105" s="30">
        <f>+'[1]Informe_dane'!Q104</f>
        <v>0</v>
      </c>
      <c r="R105" s="30">
        <f>+'[1]Informe_dane'!R104</f>
        <v>-104.906</v>
      </c>
      <c r="S105" s="30">
        <f>+'[1]Informe_dane'!S104</f>
        <v>0</v>
      </c>
      <c r="T105" s="30">
        <f>SUM(H105:S105)</f>
        <v>1197011.0920000002</v>
      </c>
      <c r="U105" s="30">
        <f>+'[1]Informe_dane'!U104</f>
        <v>1185051.814</v>
      </c>
      <c r="V105" s="30">
        <f>+'[1]Informe_dane'!V104</f>
        <v>0</v>
      </c>
      <c r="W105" s="30">
        <f>+'[1]Informe_dane'!W104</f>
        <v>0</v>
      </c>
      <c r="X105" s="30">
        <f>+'[1]Informe_dane'!X104</f>
        <v>0</v>
      </c>
      <c r="Y105" s="30">
        <f>+'[1]Informe_dane'!Y104</f>
        <v>4077.851</v>
      </c>
      <c r="Z105" s="30">
        <f>+'[1]Informe_dane'!Z104</f>
        <v>0</v>
      </c>
      <c r="AA105" s="30">
        <f>+'[1]Informe_dane'!AA104</f>
        <v>0</v>
      </c>
      <c r="AB105" s="30">
        <f>+'[1]Informe_dane'!AB104</f>
        <v>0</v>
      </c>
      <c r="AC105" s="30">
        <f>+'[1]Informe_dane'!AC104</f>
        <v>0</v>
      </c>
      <c r="AD105" s="30">
        <f>+'[1]Informe_dane'!AD104</f>
        <v>7881.427</v>
      </c>
      <c r="AE105" s="30">
        <f>+'[1]Informe_dane'!AE104</f>
        <v>0</v>
      </c>
      <c r="AF105" s="30">
        <f>+'[1]Informe_dane'!AF104</f>
        <v>0</v>
      </c>
      <c r="AG105" s="30">
        <f>SUM(U105:AF105)</f>
        <v>1197011.092</v>
      </c>
      <c r="AH105" s="30">
        <f>+'[1]Informe_dane'!AH104</f>
        <v>0</v>
      </c>
      <c r="AI105" s="30">
        <f>+'[1]Informe_dane'!AI104</f>
        <v>27329.975</v>
      </c>
      <c r="AJ105" s="30">
        <f>+'[1]Informe_dane'!AJ104</f>
        <v>1132721.839</v>
      </c>
      <c r="AK105" s="30">
        <f>+'[1]Informe_dane'!AK104</f>
        <v>0</v>
      </c>
      <c r="AL105" s="30">
        <f>+'[1]Informe_dane'!AL104</f>
        <v>0</v>
      </c>
      <c r="AM105" s="30">
        <f>+'[1]Informe_dane'!AM104</f>
        <v>4077.851</v>
      </c>
      <c r="AN105" s="30">
        <f>+'[1]Informe_dane'!AN104</f>
        <v>0</v>
      </c>
      <c r="AO105" s="30">
        <f>+'[1]Informe_dane'!AO104</f>
        <v>2936.46841</v>
      </c>
      <c r="AP105" s="30">
        <f>+'[1]Informe_dane'!AP104</f>
        <v>0</v>
      </c>
      <c r="AQ105" s="30">
        <f>+'[1]Informe_dane'!AQ104</f>
        <v>72.068</v>
      </c>
      <c r="AR105" s="30">
        <f>+'[1]Informe_dane'!AR104</f>
        <v>9849.233</v>
      </c>
      <c r="AS105" s="30">
        <f>+'[1]Informe_dane'!AS104</f>
        <v>7881.427</v>
      </c>
      <c r="AT105" s="30">
        <f>SUM(AH105:AS105)</f>
        <v>1184868.86141</v>
      </c>
      <c r="AU105" s="30">
        <f>+'[1]Informe_dane'!AU104</f>
        <v>0</v>
      </c>
      <c r="AV105" s="30">
        <f>+'[1]Informe_dane'!AV104</f>
        <v>27329.975</v>
      </c>
      <c r="AW105" s="30">
        <f>+'[1]Informe_dane'!AW104</f>
        <v>1132721.839</v>
      </c>
      <c r="AX105" s="30">
        <f>+'[1]Informe_dane'!AX104</f>
        <v>0</v>
      </c>
      <c r="AY105" s="30">
        <f>+'[1]Informe_dane'!AY104</f>
        <v>0</v>
      </c>
      <c r="AZ105" s="30">
        <f>+'[1]Informe_dane'!AZ104</f>
        <v>4077.851</v>
      </c>
      <c r="BA105" s="30">
        <f>+'[1]Informe_dane'!BA104</f>
        <v>0</v>
      </c>
      <c r="BB105" s="30">
        <f>+'[1]Informe_dane'!BB104</f>
        <v>2936.46841</v>
      </c>
      <c r="BC105" s="30">
        <f>+'[1]Informe_dane'!BC104</f>
        <v>0</v>
      </c>
      <c r="BD105" s="30">
        <f>+'[1]Informe_dane'!BD104</f>
        <v>72.068</v>
      </c>
      <c r="BE105" s="30">
        <f>+'[1]Informe_dane'!BE104</f>
        <v>9849.233</v>
      </c>
      <c r="BF105" s="30">
        <f>+'[1]Informe_dane'!BF104</f>
        <v>7881.427</v>
      </c>
      <c r="BG105" s="30">
        <f>SUM(AU105:BF105)</f>
        <v>1184868.86141</v>
      </c>
    </row>
    <row r="106" spans="1:59" s="25" customFormat="1" ht="11.25">
      <c r="A106" s="120" t="s">
        <v>246</v>
      </c>
      <c r="B106" s="121">
        <v>10</v>
      </c>
      <c r="C106" s="122" t="s">
        <v>228</v>
      </c>
      <c r="D106" s="120">
        <f>SUM(D107:D109)</f>
        <v>1085890.996</v>
      </c>
      <c r="E106" s="120">
        <f>SUM(E107:E109)</f>
        <v>42959.204</v>
      </c>
      <c r="F106" s="120">
        <f>SUM(F107:F109)</f>
        <v>19445.508</v>
      </c>
      <c r="G106" s="120">
        <f>SUM(G107:G109)</f>
        <v>1109404.692</v>
      </c>
      <c r="H106" s="120">
        <f aca="true" t="shared" si="49" ref="H106:BD106">SUM(H107:H108)</f>
        <v>807638.712</v>
      </c>
      <c r="I106" s="120">
        <f t="shared" si="49"/>
        <v>76464.007</v>
      </c>
      <c r="J106" s="120">
        <f t="shared" si="49"/>
        <v>124144.647</v>
      </c>
      <c r="K106" s="120">
        <f t="shared" si="49"/>
        <v>0</v>
      </c>
      <c r="L106" s="120">
        <f t="shared" si="49"/>
        <v>0</v>
      </c>
      <c r="M106" s="120">
        <f t="shared" si="49"/>
        <v>52352.328</v>
      </c>
      <c r="N106" s="120">
        <f t="shared" si="49"/>
        <v>3368.888</v>
      </c>
      <c r="O106" s="120">
        <f t="shared" si="49"/>
        <v>0</v>
      </c>
      <c r="P106" s="120">
        <f t="shared" si="49"/>
        <v>22691.4</v>
      </c>
      <c r="Q106" s="120">
        <f t="shared" si="49"/>
        <v>16278.96</v>
      </c>
      <c r="R106" s="120">
        <f>SUM(R107:R109)</f>
        <v>7000</v>
      </c>
      <c r="S106" s="120">
        <f>SUM(S107:S109)</f>
        <v>-534.25</v>
      </c>
      <c r="T106" s="120">
        <f>SUM(T107:T109)</f>
        <v>1109404.692</v>
      </c>
      <c r="U106" s="120">
        <f t="shared" si="49"/>
        <v>548573.711</v>
      </c>
      <c r="V106" s="120">
        <f t="shared" si="49"/>
        <v>265125.884</v>
      </c>
      <c r="W106" s="120">
        <f t="shared" si="49"/>
        <v>170146.872</v>
      </c>
      <c r="X106" s="120">
        <f t="shared" si="49"/>
        <v>0</v>
      </c>
      <c r="Y106" s="120">
        <f t="shared" si="49"/>
        <v>0</v>
      </c>
      <c r="Z106" s="120">
        <f t="shared" si="49"/>
        <v>15864.81</v>
      </c>
      <c r="AA106" s="120">
        <f t="shared" si="49"/>
        <v>58963.12</v>
      </c>
      <c r="AB106" s="120">
        <f t="shared" si="49"/>
        <v>0</v>
      </c>
      <c r="AC106" s="120">
        <f t="shared" si="49"/>
        <v>9200.445</v>
      </c>
      <c r="AD106" s="120">
        <f t="shared" si="49"/>
        <v>9200.445</v>
      </c>
      <c r="AE106" s="120">
        <f>SUM(AE107:AE109)</f>
        <v>32429.405</v>
      </c>
      <c r="AF106" s="120">
        <f>SUM(AF107:AF109)</f>
        <v>-100</v>
      </c>
      <c r="AG106" s="120">
        <f>SUM(AG107:AG109)</f>
        <v>1109404.6920000003</v>
      </c>
      <c r="AH106" s="120">
        <f t="shared" si="49"/>
        <v>14108.445</v>
      </c>
      <c r="AI106" s="120">
        <f t="shared" si="49"/>
        <v>105816.723</v>
      </c>
      <c r="AJ106" s="120">
        <f t="shared" si="49"/>
        <v>105561.269</v>
      </c>
      <c r="AK106" s="120">
        <f t="shared" si="49"/>
        <v>89384.016</v>
      </c>
      <c r="AL106" s="120">
        <f t="shared" si="49"/>
        <v>96587.832</v>
      </c>
      <c r="AM106" s="120">
        <f t="shared" si="49"/>
        <v>98753.666</v>
      </c>
      <c r="AN106" s="120">
        <f t="shared" si="49"/>
        <v>93534.105</v>
      </c>
      <c r="AO106" s="120">
        <f t="shared" si="49"/>
        <v>100836.78</v>
      </c>
      <c r="AP106" s="120">
        <f t="shared" si="49"/>
        <v>97414.78</v>
      </c>
      <c r="AQ106" s="120">
        <f t="shared" si="49"/>
        <v>98346.86</v>
      </c>
      <c r="AR106" s="120">
        <f>SUM(AR107:AR109)</f>
        <v>96482.7</v>
      </c>
      <c r="AS106" s="120">
        <f>SUM(AS107:AS109)</f>
        <v>112577.516</v>
      </c>
      <c r="AT106" s="120">
        <f>SUM(AT107:AT109)</f>
        <v>1109404.692</v>
      </c>
      <c r="AU106" s="120">
        <f t="shared" si="49"/>
        <v>14108.445</v>
      </c>
      <c r="AV106" s="120">
        <f t="shared" si="49"/>
        <v>105816.723</v>
      </c>
      <c r="AW106" s="120">
        <f t="shared" si="49"/>
        <v>105561.269</v>
      </c>
      <c r="AX106" s="120">
        <f t="shared" si="49"/>
        <v>89384.016</v>
      </c>
      <c r="AY106" s="120">
        <f t="shared" si="49"/>
        <v>96587.832</v>
      </c>
      <c r="AZ106" s="120">
        <f t="shared" si="49"/>
        <v>98753.666</v>
      </c>
      <c r="BA106" s="120">
        <f t="shared" si="49"/>
        <v>93534.105</v>
      </c>
      <c r="BB106" s="120">
        <f t="shared" si="49"/>
        <v>100836.78</v>
      </c>
      <c r="BC106" s="120">
        <f t="shared" si="49"/>
        <v>97414.78</v>
      </c>
      <c r="BD106" s="120">
        <f t="shared" si="49"/>
        <v>98346.86</v>
      </c>
      <c r="BE106" s="120">
        <f>SUM(BE107:BE109)</f>
        <v>96482.7</v>
      </c>
      <c r="BF106" s="120">
        <f>SUM(BF107:BF109)</f>
        <v>36106.041</v>
      </c>
      <c r="BG106" s="120">
        <f>SUM(BG107:BG109)</f>
        <v>1032933.217</v>
      </c>
    </row>
    <row r="107" spans="1:59" s="25" customFormat="1" ht="11.25" hidden="1">
      <c r="A107" s="14" t="s">
        <v>296</v>
      </c>
      <c r="B107" s="15" t="s">
        <v>21</v>
      </c>
      <c r="C107" s="43" t="s">
        <v>297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ht="11.25">
      <c r="A108" s="30" t="s">
        <v>229</v>
      </c>
      <c r="B108" s="33" t="s">
        <v>21</v>
      </c>
      <c r="C108" s="41" t="s">
        <v>230</v>
      </c>
      <c r="D108" s="30">
        <f>+'[1]Informe_dane'!D108</f>
        <v>1085890.996</v>
      </c>
      <c r="E108" s="30">
        <f>+'[1]Informe_dane'!E108</f>
        <v>28959.204</v>
      </c>
      <c r="F108" s="30">
        <f>+'[1]Informe_dane'!F108</f>
        <v>12445.508</v>
      </c>
      <c r="G108" s="30">
        <f>SUM(D108:E108)-F108</f>
        <v>1102404.692</v>
      </c>
      <c r="H108" s="30">
        <f>+'[1]Informe_dane'!H108</f>
        <v>807638.712</v>
      </c>
      <c r="I108" s="30">
        <f>+'[1]Informe_dane'!I108</f>
        <v>76464.007</v>
      </c>
      <c r="J108" s="30">
        <f>+'[1]Informe_dane'!J108</f>
        <v>124144.647</v>
      </c>
      <c r="K108" s="30">
        <f>+'[1]Informe_dane'!K108</f>
        <v>0</v>
      </c>
      <c r="L108" s="30">
        <f>+'[1]Informe_dane'!L108</f>
        <v>0</v>
      </c>
      <c r="M108" s="30">
        <f>+'[1]Informe_dane'!M108</f>
        <v>52352.328</v>
      </c>
      <c r="N108" s="30">
        <f>+'[1]Informe_dane'!N108</f>
        <v>3368.888</v>
      </c>
      <c r="O108" s="30">
        <f>+'[1]Informe_dane'!O108</f>
        <v>0</v>
      </c>
      <c r="P108" s="30">
        <f>+'[1]Informe_dane'!P108</f>
        <v>22691.4</v>
      </c>
      <c r="Q108" s="30">
        <f>+'[1]Informe_dane'!Q108</f>
        <v>16278.96</v>
      </c>
      <c r="R108" s="30">
        <f>+'[1]Informe_dane'!R108</f>
        <v>0</v>
      </c>
      <c r="S108" s="30">
        <f>+'[1]Informe_dane'!S108</f>
        <v>-534.25</v>
      </c>
      <c r="T108" s="30">
        <f>SUM(H108:S108)</f>
        <v>1102404.692</v>
      </c>
      <c r="U108" s="30">
        <f>+'[1]Informe_dane'!U108</f>
        <v>548573.711</v>
      </c>
      <c r="V108" s="30">
        <f>+'[1]Informe_dane'!V108</f>
        <v>265125.884</v>
      </c>
      <c r="W108" s="30">
        <f>+'[1]Informe_dane'!W108</f>
        <v>170146.872</v>
      </c>
      <c r="X108" s="30">
        <f>+'[1]Informe_dane'!X108</f>
        <v>0</v>
      </c>
      <c r="Y108" s="30">
        <f>+'[1]Informe_dane'!Y108</f>
        <v>0</v>
      </c>
      <c r="Z108" s="30">
        <f>+'[1]Informe_dane'!Z108</f>
        <v>15864.81</v>
      </c>
      <c r="AA108" s="30">
        <f>+'[1]Informe_dane'!AA108</f>
        <v>58963.12</v>
      </c>
      <c r="AB108" s="30">
        <f>+'[1]Informe_dane'!AB108</f>
        <v>0</v>
      </c>
      <c r="AC108" s="30">
        <f>+'[1]Informe_dane'!AC108</f>
        <v>9200.445</v>
      </c>
      <c r="AD108" s="30">
        <f>+'[1]Informe_dane'!AD108</f>
        <v>9200.445</v>
      </c>
      <c r="AE108" s="30">
        <f>+'[1]Informe_dane'!AE108</f>
        <v>25429.405</v>
      </c>
      <c r="AF108" s="30">
        <f>+'[1]Informe_dane'!AF108</f>
        <v>-100</v>
      </c>
      <c r="AG108" s="30">
        <f>SUM(U108:AF108)</f>
        <v>1102404.6920000003</v>
      </c>
      <c r="AH108" s="30">
        <f>+'[1]Informe_dane'!AH108</f>
        <v>14108.445</v>
      </c>
      <c r="AI108" s="30">
        <f>+'[1]Informe_dane'!AI108</f>
        <v>105816.723</v>
      </c>
      <c r="AJ108" s="30">
        <f>+'[1]Informe_dane'!AJ108</f>
        <v>105561.269</v>
      </c>
      <c r="AK108" s="30">
        <f>+'[1]Informe_dane'!AK108</f>
        <v>89384.016</v>
      </c>
      <c r="AL108" s="30">
        <f>+'[1]Informe_dane'!AL108</f>
        <v>96587.832</v>
      </c>
      <c r="AM108" s="30">
        <f>+'[1]Informe_dane'!AM108</f>
        <v>98753.666</v>
      </c>
      <c r="AN108" s="30">
        <f>+'[1]Informe_dane'!AN108</f>
        <v>93534.105</v>
      </c>
      <c r="AO108" s="30">
        <f>+'[1]Informe_dane'!AO108</f>
        <v>100836.78</v>
      </c>
      <c r="AP108" s="30">
        <f>+'[1]Informe_dane'!AP108</f>
        <v>97414.78</v>
      </c>
      <c r="AQ108" s="30">
        <f>+'[1]Informe_dane'!AQ108</f>
        <v>98346.86</v>
      </c>
      <c r="AR108" s="30">
        <f>+'[1]Informe_dane'!AR108</f>
        <v>96482.7</v>
      </c>
      <c r="AS108" s="30">
        <f>+'[1]Informe_dane'!AS108</f>
        <v>105577.516</v>
      </c>
      <c r="AT108" s="30">
        <f>SUM(AH108:AS108)</f>
        <v>1102404.692</v>
      </c>
      <c r="AU108" s="30">
        <f>+'[1]Informe_dane'!AU108</f>
        <v>14108.445</v>
      </c>
      <c r="AV108" s="30">
        <f>+'[1]Informe_dane'!AV108</f>
        <v>105816.723</v>
      </c>
      <c r="AW108" s="30">
        <f>+'[1]Informe_dane'!AW108</f>
        <v>105561.269</v>
      </c>
      <c r="AX108" s="30">
        <f>+'[1]Informe_dane'!AX108</f>
        <v>89384.016</v>
      </c>
      <c r="AY108" s="30">
        <f>+'[1]Informe_dane'!AY108</f>
        <v>96587.832</v>
      </c>
      <c r="AZ108" s="30">
        <f>+'[1]Informe_dane'!AZ108</f>
        <v>98753.666</v>
      </c>
      <c r="BA108" s="30">
        <f>+'[1]Informe_dane'!BA108</f>
        <v>93534.105</v>
      </c>
      <c r="BB108" s="30">
        <f>+'[1]Informe_dane'!BB108</f>
        <v>100836.78</v>
      </c>
      <c r="BC108" s="30">
        <f>+'[1]Informe_dane'!BC108</f>
        <v>97414.78</v>
      </c>
      <c r="BD108" s="30">
        <f>+'[1]Informe_dane'!BD108</f>
        <v>98346.86</v>
      </c>
      <c r="BE108" s="30">
        <f>+'[1]Informe_dane'!BE108</f>
        <v>96482.7</v>
      </c>
      <c r="BF108" s="30">
        <f>+'[1]Informe_dane'!BF108</f>
        <v>36106.041</v>
      </c>
      <c r="BG108" s="30">
        <f>SUM(AU108:BF108)</f>
        <v>1032933.217</v>
      </c>
    </row>
    <row r="109" spans="1:59" ht="11.25">
      <c r="A109" s="30" t="s">
        <v>229</v>
      </c>
      <c r="B109" s="33">
        <v>11</v>
      </c>
      <c r="C109" s="41" t="s">
        <v>230</v>
      </c>
      <c r="D109" s="30">
        <f>+'[1]Informe_dane'!D109</f>
        <v>0</v>
      </c>
      <c r="E109" s="30">
        <f>+'[1]Informe_dane'!E109</f>
        <v>14000</v>
      </c>
      <c r="F109" s="30">
        <f>+'[1]Informe_dane'!F109</f>
        <v>7000</v>
      </c>
      <c r="G109" s="30">
        <f>SUM(D109:E109)-F109</f>
        <v>7000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7000</v>
      </c>
      <c r="S109" s="30">
        <f>+'[1]Informe_dane'!S109</f>
        <v>0</v>
      </c>
      <c r="T109" s="30">
        <f>SUM(H109:S109)</f>
        <v>7000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7000</v>
      </c>
      <c r="AF109" s="30">
        <f>+'[1]Informe_dane'!AF109</f>
        <v>0</v>
      </c>
      <c r="AG109" s="30">
        <f>SUM(U109:AF109)</f>
        <v>7000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7000</v>
      </c>
      <c r="AT109" s="30">
        <f>SUM(AH109:AS109)</f>
        <v>7000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20" t="s">
        <v>250</v>
      </c>
      <c r="B110" s="121">
        <v>10</v>
      </c>
      <c r="C110" s="122" t="s">
        <v>231</v>
      </c>
      <c r="D110" s="120">
        <f>+D111+D112</f>
        <v>92221.718</v>
      </c>
      <c r="E110" s="120">
        <f aca="true" t="shared" si="50" ref="E110:BG110">+E111+E112</f>
        <v>70322.1986</v>
      </c>
      <c r="F110" s="120">
        <f t="shared" si="50"/>
        <v>3673.7376</v>
      </c>
      <c r="G110" s="120">
        <f t="shared" si="50"/>
        <v>158870.179</v>
      </c>
      <c r="H110" s="120">
        <f t="shared" si="50"/>
        <v>12448.304</v>
      </c>
      <c r="I110" s="120">
        <f t="shared" si="50"/>
        <v>6968.414</v>
      </c>
      <c r="J110" s="120">
        <f t="shared" si="50"/>
        <v>50350.653</v>
      </c>
      <c r="K110" s="120">
        <f t="shared" si="50"/>
        <v>4298.782</v>
      </c>
      <c r="L110" s="120">
        <f t="shared" si="50"/>
        <v>4786.546</v>
      </c>
      <c r="M110" s="120">
        <f t="shared" si="50"/>
        <v>11727.702000000001</v>
      </c>
      <c r="N110" s="120">
        <f t="shared" si="50"/>
        <v>1985.661</v>
      </c>
      <c r="O110" s="120">
        <f t="shared" si="50"/>
        <v>38515.03</v>
      </c>
      <c r="P110" s="120">
        <f t="shared" si="50"/>
        <v>3228.906</v>
      </c>
      <c r="Q110" s="120">
        <f t="shared" si="50"/>
        <v>5177.913</v>
      </c>
      <c r="R110" s="120">
        <f t="shared" si="50"/>
        <v>1095.532</v>
      </c>
      <c r="S110" s="120">
        <f t="shared" si="50"/>
        <v>14336.872</v>
      </c>
      <c r="T110" s="120">
        <f t="shared" si="50"/>
        <v>154920.315</v>
      </c>
      <c r="U110" s="120">
        <f t="shared" si="50"/>
        <v>11992.667</v>
      </c>
      <c r="V110" s="120">
        <f t="shared" si="50"/>
        <v>2368.414</v>
      </c>
      <c r="W110" s="120">
        <f t="shared" si="50"/>
        <v>54950.653</v>
      </c>
      <c r="X110" s="120">
        <f t="shared" si="50"/>
        <v>4298.782</v>
      </c>
      <c r="Y110" s="120">
        <f t="shared" si="50"/>
        <v>4786.546</v>
      </c>
      <c r="Z110" s="120">
        <f t="shared" si="50"/>
        <v>11727.702000000001</v>
      </c>
      <c r="AA110" s="120">
        <f t="shared" si="50"/>
        <v>1985.661</v>
      </c>
      <c r="AB110" s="120">
        <f t="shared" si="50"/>
        <v>14515.03</v>
      </c>
      <c r="AC110" s="120">
        <f t="shared" si="50"/>
        <v>27630.804</v>
      </c>
      <c r="AD110" s="120">
        <f t="shared" si="50"/>
        <v>5177.913</v>
      </c>
      <c r="AE110" s="120">
        <f t="shared" si="50"/>
        <v>1095.532</v>
      </c>
      <c r="AF110" s="120">
        <f t="shared" si="50"/>
        <v>14390.611</v>
      </c>
      <c r="AG110" s="120">
        <f t="shared" si="50"/>
        <v>154920.31500000003</v>
      </c>
      <c r="AH110" s="120">
        <f t="shared" si="50"/>
        <v>3174.138</v>
      </c>
      <c r="AI110" s="120">
        <f t="shared" si="50"/>
        <v>11006.32</v>
      </c>
      <c r="AJ110" s="120">
        <f t="shared" si="50"/>
        <v>4233.615</v>
      </c>
      <c r="AK110" s="120">
        <f t="shared" si="50"/>
        <v>6645.815</v>
      </c>
      <c r="AL110" s="120">
        <f t="shared" si="50"/>
        <v>17677.037</v>
      </c>
      <c r="AM110" s="120">
        <f t="shared" si="50"/>
        <v>12437.145</v>
      </c>
      <c r="AN110" s="120">
        <f t="shared" si="50"/>
        <v>15031.843</v>
      </c>
      <c r="AO110" s="120">
        <f t="shared" si="50"/>
        <v>29007.133</v>
      </c>
      <c r="AP110" s="120">
        <f t="shared" si="50"/>
        <v>3490.753</v>
      </c>
      <c r="AQ110" s="120">
        <f t="shared" si="50"/>
        <v>10501.968</v>
      </c>
      <c r="AR110" s="120">
        <f t="shared" si="50"/>
        <v>2557.091</v>
      </c>
      <c r="AS110" s="120">
        <f t="shared" si="50"/>
        <v>26496.408</v>
      </c>
      <c r="AT110" s="120">
        <f t="shared" si="50"/>
        <v>142259.266</v>
      </c>
      <c r="AU110" s="120">
        <f t="shared" si="50"/>
        <v>2718.501</v>
      </c>
      <c r="AV110" s="120">
        <f t="shared" si="50"/>
        <v>11311.782</v>
      </c>
      <c r="AW110" s="120">
        <f t="shared" si="50"/>
        <v>4383.79</v>
      </c>
      <c r="AX110" s="120">
        <f t="shared" si="50"/>
        <v>6645.815</v>
      </c>
      <c r="AY110" s="120">
        <f t="shared" si="50"/>
        <v>17677.037</v>
      </c>
      <c r="AZ110" s="120">
        <f t="shared" si="50"/>
        <v>12437.145</v>
      </c>
      <c r="BA110" s="120">
        <f t="shared" si="50"/>
        <v>14713.619</v>
      </c>
      <c r="BB110" s="120">
        <f t="shared" si="50"/>
        <v>27428.216</v>
      </c>
      <c r="BC110" s="120">
        <f t="shared" si="50"/>
        <v>5387.894</v>
      </c>
      <c r="BD110" s="120">
        <f t="shared" si="50"/>
        <v>10501.968</v>
      </c>
      <c r="BE110" s="120">
        <f t="shared" si="50"/>
        <v>2042.915</v>
      </c>
      <c r="BF110" s="120">
        <f t="shared" si="50"/>
        <v>26647.613</v>
      </c>
      <c r="BG110" s="120">
        <f t="shared" si="50"/>
        <v>141896.295</v>
      </c>
    </row>
    <row r="111" spans="1:59" ht="11.25">
      <c r="A111" s="30" t="s">
        <v>232</v>
      </c>
      <c r="B111" s="33" t="s">
        <v>21</v>
      </c>
      <c r="C111" s="41" t="s">
        <v>233</v>
      </c>
      <c r="D111" s="30">
        <f>+'[1]Informe_dane'!D111</f>
        <v>92221.718</v>
      </c>
      <c r="E111" s="30">
        <f>+'[1]Informe_dane'!E111</f>
        <v>46037.2616</v>
      </c>
      <c r="F111" s="30">
        <f>+'[1]Informe_dane'!F111</f>
        <v>2888.8006</v>
      </c>
      <c r="G111" s="30">
        <f>SUM(D111:E111)-F111</f>
        <v>135370.179</v>
      </c>
      <c r="H111" s="30">
        <f>+'[1]Informe_dane'!H111</f>
        <v>12448.304</v>
      </c>
      <c r="I111" s="30">
        <f>+'[1]Informe_dane'!I111</f>
        <v>6968.414</v>
      </c>
      <c r="J111" s="30">
        <f>+'[1]Informe_dane'!J111</f>
        <v>50350.653</v>
      </c>
      <c r="K111" s="30">
        <f>+'[1]Informe_dane'!K111</f>
        <v>4298.782</v>
      </c>
      <c r="L111" s="30">
        <f>+'[1]Informe_dane'!L111</f>
        <v>4786.546</v>
      </c>
      <c r="M111" s="30">
        <f>+'[1]Informe_dane'!M111</f>
        <v>2107.566</v>
      </c>
      <c r="N111" s="30">
        <f>+'[1]Informe_dane'!N111</f>
        <v>1985.661</v>
      </c>
      <c r="O111" s="30">
        <f>+'[1]Informe_dane'!O111</f>
        <v>38550.03</v>
      </c>
      <c r="P111" s="30">
        <f>+'[1]Informe_dane'!P111</f>
        <v>3263.906</v>
      </c>
      <c r="Q111" s="30">
        <f>+'[1]Informe_dane'!Q111</f>
        <v>5177.913</v>
      </c>
      <c r="R111" s="30">
        <f>+'[1]Informe_dane'!R111</f>
        <v>1095.532</v>
      </c>
      <c r="S111" s="30">
        <f>+'[1]Informe_dane'!S111</f>
        <v>4336.872</v>
      </c>
      <c r="T111" s="30">
        <f>SUM(H111:S111)</f>
        <v>135370.179</v>
      </c>
      <c r="U111" s="30">
        <f>+'[1]Informe_dane'!U111</f>
        <v>11992.667</v>
      </c>
      <c r="V111" s="30">
        <f>+'[1]Informe_dane'!V111</f>
        <v>2368.414</v>
      </c>
      <c r="W111" s="30">
        <f>+'[1]Informe_dane'!W111</f>
        <v>54950.653</v>
      </c>
      <c r="X111" s="30">
        <f>+'[1]Informe_dane'!X111</f>
        <v>4298.782</v>
      </c>
      <c r="Y111" s="30">
        <f>+'[1]Informe_dane'!Y111</f>
        <v>4786.546</v>
      </c>
      <c r="Z111" s="30">
        <f>+'[1]Informe_dane'!Z111</f>
        <v>2107.566</v>
      </c>
      <c r="AA111" s="30">
        <f>+'[1]Informe_dane'!AA111</f>
        <v>1985.661</v>
      </c>
      <c r="AB111" s="30">
        <f>+'[1]Informe_dane'!AB111</f>
        <v>14550.03</v>
      </c>
      <c r="AC111" s="30">
        <f>+'[1]Informe_dane'!AC111</f>
        <v>27665.804</v>
      </c>
      <c r="AD111" s="30">
        <f>+'[1]Informe_dane'!AD111</f>
        <v>5177.913</v>
      </c>
      <c r="AE111" s="30">
        <f>+'[1]Informe_dane'!AE111</f>
        <v>1095.532</v>
      </c>
      <c r="AF111" s="30">
        <f>+'[1]Informe_dane'!AF111</f>
        <v>4390.611</v>
      </c>
      <c r="AG111" s="30">
        <f>SUM(U111:AF111)</f>
        <v>135370.17900000003</v>
      </c>
      <c r="AH111" s="30">
        <f>+'[1]Informe_dane'!AH111</f>
        <v>3174.138</v>
      </c>
      <c r="AI111" s="30">
        <f>+'[1]Informe_dane'!AI111</f>
        <v>11006.32</v>
      </c>
      <c r="AJ111" s="30">
        <f>+'[1]Informe_dane'!AJ111</f>
        <v>4233.615</v>
      </c>
      <c r="AK111" s="30">
        <f>+'[1]Informe_dane'!AK111</f>
        <v>6645.815</v>
      </c>
      <c r="AL111" s="30">
        <f>+'[1]Informe_dane'!AL111</f>
        <v>17677.037</v>
      </c>
      <c r="AM111" s="30">
        <f>+'[1]Informe_dane'!AM111</f>
        <v>12437.145</v>
      </c>
      <c r="AN111" s="30">
        <f>+'[1]Informe_dane'!AN111</f>
        <v>8036.118</v>
      </c>
      <c r="AO111" s="30">
        <f>+'[1]Informe_dane'!AO111</f>
        <v>27286.017</v>
      </c>
      <c r="AP111" s="30">
        <f>+'[1]Informe_dane'!AP111</f>
        <v>3490.753</v>
      </c>
      <c r="AQ111" s="30">
        <f>+'[1]Informe_dane'!AQ111</f>
        <v>10501.968</v>
      </c>
      <c r="AR111" s="30">
        <f>+'[1]Informe_dane'!AR111</f>
        <v>2557.091</v>
      </c>
      <c r="AS111" s="30">
        <f>+'[1]Informe_dane'!AS111</f>
        <v>26143.386</v>
      </c>
      <c r="AT111" s="30">
        <f>SUM(AH111:AS111)</f>
        <v>133189.403</v>
      </c>
      <c r="AU111" s="30">
        <f>+'[1]Informe_dane'!AU111</f>
        <v>2718.501</v>
      </c>
      <c r="AV111" s="30">
        <f>+'[1]Informe_dane'!AV111</f>
        <v>11311.782</v>
      </c>
      <c r="AW111" s="30">
        <f>+'[1]Informe_dane'!AW111</f>
        <v>4383.79</v>
      </c>
      <c r="AX111" s="30">
        <f>+'[1]Informe_dane'!AX111</f>
        <v>6645.815</v>
      </c>
      <c r="AY111" s="30">
        <f>+'[1]Informe_dane'!AY111</f>
        <v>17677.037</v>
      </c>
      <c r="AZ111" s="30">
        <f>+'[1]Informe_dane'!AZ111</f>
        <v>12437.145</v>
      </c>
      <c r="BA111" s="30">
        <f>+'[1]Informe_dane'!BA111</f>
        <v>7717.894</v>
      </c>
      <c r="BB111" s="30">
        <f>+'[1]Informe_dane'!BB111</f>
        <v>25707.1</v>
      </c>
      <c r="BC111" s="30">
        <f>+'[1]Informe_dane'!BC111</f>
        <v>5387.894</v>
      </c>
      <c r="BD111" s="30">
        <f>+'[1]Informe_dane'!BD111</f>
        <v>10501.968</v>
      </c>
      <c r="BE111" s="30">
        <f>+'[1]Informe_dane'!BE111</f>
        <v>2042.915</v>
      </c>
      <c r="BF111" s="30">
        <f>+'[1]Informe_dane'!BF111</f>
        <v>26294.591</v>
      </c>
      <c r="BG111" s="30">
        <f>SUM(AU111:BF111)</f>
        <v>132826.432</v>
      </c>
    </row>
    <row r="112" spans="1:59" ht="11.25">
      <c r="A112" s="36" t="s">
        <v>232</v>
      </c>
      <c r="B112" s="37" t="s">
        <v>29</v>
      </c>
      <c r="C112" s="42" t="s">
        <v>233</v>
      </c>
      <c r="D112" s="30">
        <f>+'[1]Informe_dane'!D112</f>
        <v>0</v>
      </c>
      <c r="E112" s="30">
        <f>+'[1]Informe_dane'!E112</f>
        <v>24284.937</v>
      </c>
      <c r="F112" s="30">
        <f>+'[1]Informe_dane'!F112</f>
        <v>784.937</v>
      </c>
      <c r="G112" s="30">
        <f>SUM(D112:E112)-F112</f>
        <v>23500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9620.136</v>
      </c>
      <c r="N112" s="30">
        <f>+'[1]Informe_dane'!N112</f>
        <v>0</v>
      </c>
      <c r="O112" s="30">
        <f>+'[1]Informe_dane'!O112</f>
        <v>-35</v>
      </c>
      <c r="P112" s="30">
        <f>+'[1]Informe_dane'!P112</f>
        <v>-35</v>
      </c>
      <c r="Q112" s="30">
        <f>+'[1]Informe_dane'!Q112</f>
        <v>0</v>
      </c>
      <c r="R112" s="30">
        <f>+'[1]Informe_dane'!R112</f>
        <v>0</v>
      </c>
      <c r="S112" s="30">
        <f>+'[1]Informe_dane'!S112</f>
        <v>10000</v>
      </c>
      <c r="T112" s="30">
        <f>SUM(H112:S112)</f>
        <v>19550.136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9620.136</v>
      </c>
      <c r="AA112" s="30">
        <f>+'[1]Informe_dane'!AA112</f>
        <v>0</v>
      </c>
      <c r="AB112" s="30">
        <f>+'[1]Informe_dane'!AB112</f>
        <v>-35</v>
      </c>
      <c r="AC112" s="30">
        <f>+'[1]Informe_dane'!AC112</f>
        <v>-35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10000</v>
      </c>
      <c r="AG112" s="30">
        <f>SUM(U112:AF112)</f>
        <v>19550.136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6995.725</v>
      </c>
      <c r="AO112" s="30">
        <f>+'[1]Informe_dane'!AO112</f>
        <v>1721.116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353.022</v>
      </c>
      <c r="AT112" s="30">
        <f>SUM(AH112:AS112)</f>
        <v>9069.863000000001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6995.725</v>
      </c>
      <c r="BB112" s="30">
        <f>+'[1]Informe_dane'!BB112</f>
        <v>1721.116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353.022</v>
      </c>
      <c r="BG112" s="30">
        <f>SUM(AU112:BF112)</f>
        <v>9069.863000000001</v>
      </c>
    </row>
    <row r="113" spans="1:59" s="25" customFormat="1" ht="11.25">
      <c r="A113" s="120" t="s">
        <v>251</v>
      </c>
      <c r="B113" s="121">
        <v>10</v>
      </c>
      <c r="C113" s="122" t="s">
        <v>234</v>
      </c>
      <c r="D113" s="120">
        <f>SUM(D114:D116)</f>
        <v>136326.367</v>
      </c>
      <c r="E113" s="120">
        <f aca="true" t="shared" si="51" ref="E113:BG113">SUM(E114:E116)</f>
        <v>102475.03449</v>
      </c>
      <c r="F113" s="120">
        <f t="shared" si="51"/>
        <v>65864.83949000001</v>
      </c>
      <c r="G113" s="120">
        <f t="shared" si="51"/>
        <v>172936.562</v>
      </c>
      <c r="H113" s="120">
        <f t="shared" si="51"/>
        <v>9149.5</v>
      </c>
      <c r="I113" s="120">
        <f t="shared" si="51"/>
        <v>5537</v>
      </c>
      <c r="J113" s="120">
        <f t="shared" si="51"/>
        <v>0</v>
      </c>
      <c r="K113" s="120">
        <f t="shared" si="51"/>
        <v>0</v>
      </c>
      <c r="L113" s="120">
        <f t="shared" si="51"/>
        <v>0</v>
      </c>
      <c r="M113" s="120">
        <f t="shared" si="51"/>
        <v>38420.712</v>
      </c>
      <c r="N113" s="120">
        <f t="shared" si="51"/>
        <v>2800</v>
      </c>
      <c r="O113" s="120">
        <f t="shared" si="51"/>
        <v>65842.674</v>
      </c>
      <c r="P113" s="120">
        <f t="shared" si="51"/>
        <v>18814.914</v>
      </c>
      <c r="Q113" s="120">
        <f t="shared" si="51"/>
        <v>-2175.039</v>
      </c>
      <c r="R113" s="120">
        <f t="shared" si="51"/>
        <v>20247.547</v>
      </c>
      <c r="S113" s="120">
        <f t="shared" si="51"/>
        <v>12892.17</v>
      </c>
      <c r="T113" s="120">
        <f t="shared" si="51"/>
        <v>171529.478</v>
      </c>
      <c r="U113" s="120">
        <f t="shared" si="51"/>
        <v>0</v>
      </c>
      <c r="V113" s="120">
        <f t="shared" si="51"/>
        <v>0</v>
      </c>
      <c r="W113" s="120">
        <f t="shared" si="51"/>
        <v>0</v>
      </c>
      <c r="X113" s="120">
        <f t="shared" si="51"/>
        <v>0</v>
      </c>
      <c r="Y113" s="120">
        <f t="shared" si="51"/>
        <v>0</v>
      </c>
      <c r="Z113" s="120">
        <f t="shared" si="51"/>
        <v>5117.632</v>
      </c>
      <c r="AA113" s="120">
        <f t="shared" si="51"/>
        <v>0</v>
      </c>
      <c r="AB113" s="120">
        <f t="shared" si="51"/>
        <v>68669.785</v>
      </c>
      <c r="AC113" s="120">
        <f t="shared" si="51"/>
        <v>22292.425</v>
      </c>
      <c r="AD113" s="120">
        <f t="shared" si="51"/>
        <v>18526.2</v>
      </c>
      <c r="AE113" s="120">
        <f t="shared" si="51"/>
        <v>19800.679</v>
      </c>
      <c r="AF113" s="120">
        <f t="shared" si="51"/>
        <v>37122.757</v>
      </c>
      <c r="AG113" s="120">
        <f t="shared" si="51"/>
        <v>171529.478</v>
      </c>
      <c r="AH113" s="120">
        <f t="shared" si="51"/>
        <v>0</v>
      </c>
      <c r="AI113" s="120">
        <f t="shared" si="51"/>
        <v>0</v>
      </c>
      <c r="AJ113" s="120">
        <f t="shared" si="51"/>
        <v>0</v>
      </c>
      <c r="AK113" s="120">
        <f t="shared" si="51"/>
        <v>0</v>
      </c>
      <c r="AL113" s="120">
        <f t="shared" si="51"/>
        <v>0</v>
      </c>
      <c r="AM113" s="120">
        <f t="shared" si="51"/>
        <v>0</v>
      </c>
      <c r="AN113" s="120">
        <f t="shared" si="51"/>
        <v>0</v>
      </c>
      <c r="AO113" s="120">
        <f t="shared" si="51"/>
        <v>31948.035</v>
      </c>
      <c r="AP113" s="120">
        <f t="shared" si="51"/>
        <v>3503.23</v>
      </c>
      <c r="AQ113" s="120">
        <f t="shared" si="51"/>
        <v>498.2</v>
      </c>
      <c r="AR113" s="120">
        <f t="shared" si="51"/>
        <v>12065.125</v>
      </c>
      <c r="AS113" s="120">
        <f t="shared" si="51"/>
        <v>85938.488</v>
      </c>
      <c r="AT113" s="120">
        <f t="shared" si="51"/>
        <v>133953.07799999998</v>
      </c>
      <c r="AU113" s="120">
        <f t="shared" si="51"/>
        <v>0</v>
      </c>
      <c r="AV113" s="120">
        <f t="shared" si="51"/>
        <v>0</v>
      </c>
      <c r="AW113" s="120">
        <f t="shared" si="51"/>
        <v>0</v>
      </c>
      <c r="AX113" s="120">
        <f t="shared" si="51"/>
        <v>0</v>
      </c>
      <c r="AY113" s="120">
        <f t="shared" si="51"/>
        <v>0</v>
      </c>
      <c r="AZ113" s="120">
        <f t="shared" si="51"/>
        <v>0</v>
      </c>
      <c r="BA113" s="120">
        <f t="shared" si="51"/>
        <v>0</v>
      </c>
      <c r="BB113" s="120">
        <f t="shared" si="51"/>
        <v>31948.035</v>
      </c>
      <c r="BC113" s="120">
        <f t="shared" si="51"/>
        <v>3503.23</v>
      </c>
      <c r="BD113" s="120">
        <f t="shared" si="51"/>
        <v>498.2</v>
      </c>
      <c r="BE113" s="120">
        <f t="shared" si="51"/>
        <v>7924.625</v>
      </c>
      <c r="BF113" s="120">
        <f t="shared" si="51"/>
        <v>23267.86</v>
      </c>
      <c r="BG113" s="120">
        <f t="shared" si="51"/>
        <v>67141.95</v>
      </c>
    </row>
    <row r="114" spans="1:59" ht="11.25">
      <c r="A114" s="53" t="s">
        <v>377</v>
      </c>
      <c r="B114" s="37">
        <v>10</v>
      </c>
      <c r="C114" s="54" t="s">
        <v>378</v>
      </c>
      <c r="D114" s="30">
        <f>+'[1]Informe_dane'!D114</f>
        <v>0</v>
      </c>
      <c r="E114" s="30">
        <f>+'[1]Informe_dane'!E114</f>
        <v>42476.602490000005</v>
      </c>
      <c r="F114" s="30">
        <f>+'[1]Informe_dane'!F114</f>
        <v>42476.602490000005</v>
      </c>
      <c r="G114" s="30">
        <f>SUM(D114:E114)-F114</f>
        <v>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0</v>
      </c>
    </row>
    <row r="115" spans="1:59" ht="11.25">
      <c r="A115" s="30" t="s">
        <v>235</v>
      </c>
      <c r="B115" s="33" t="s">
        <v>21</v>
      </c>
      <c r="C115" s="41" t="s">
        <v>236</v>
      </c>
      <c r="D115" s="30">
        <f>+'[1]Informe_dane'!D115</f>
        <v>136326.367</v>
      </c>
      <c r="E115" s="30">
        <f>+'[1]Informe_dane'!E115</f>
        <v>49998.432</v>
      </c>
      <c r="F115" s="30">
        <f>+'[1]Informe_dane'!F115</f>
        <v>23388.237</v>
      </c>
      <c r="G115" s="30">
        <f>SUM(D115:E115)-F115</f>
        <v>162936.562</v>
      </c>
      <c r="H115" s="30">
        <f>+'[1]Informe_dane'!H115</f>
        <v>9149.5</v>
      </c>
      <c r="I115" s="30">
        <f>+'[1]Informe_dane'!I115</f>
        <v>5537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38420.712</v>
      </c>
      <c r="N115" s="30">
        <f>+'[1]Informe_dane'!N115</f>
        <v>2800</v>
      </c>
      <c r="O115" s="30">
        <f>+'[1]Informe_dane'!O115</f>
        <v>65842.674</v>
      </c>
      <c r="P115" s="30">
        <f>+'[1]Informe_dane'!P115</f>
        <v>18814.914</v>
      </c>
      <c r="Q115" s="30">
        <f>+'[1]Informe_dane'!Q115</f>
        <v>-2175.039</v>
      </c>
      <c r="R115" s="30">
        <f>+'[1]Informe_dane'!R115</f>
        <v>20247.547</v>
      </c>
      <c r="S115" s="30">
        <f>+'[1]Informe_dane'!S115</f>
        <v>2892.17</v>
      </c>
      <c r="T115" s="30">
        <f>SUM(H115:S115)</f>
        <v>161529.478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5117.632</v>
      </c>
      <c r="AA115" s="30">
        <f>+'[1]Informe_dane'!AA115</f>
        <v>0</v>
      </c>
      <c r="AB115" s="30">
        <f>+'[1]Informe_dane'!AB115</f>
        <v>68669.785</v>
      </c>
      <c r="AC115" s="30">
        <f>+'[1]Informe_dane'!AC115</f>
        <v>22292.425</v>
      </c>
      <c r="AD115" s="30">
        <f>+'[1]Informe_dane'!AD115</f>
        <v>18526.2</v>
      </c>
      <c r="AE115" s="30">
        <f>+'[1]Informe_dane'!AE115</f>
        <v>19800.679</v>
      </c>
      <c r="AF115" s="30">
        <f>+'[1]Informe_dane'!AF115</f>
        <v>27122.757</v>
      </c>
      <c r="AG115" s="30">
        <f>SUM(U115:AF115)</f>
        <v>161529.478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31948.035</v>
      </c>
      <c r="AP115" s="30">
        <f>+'[1]Informe_dane'!AP115</f>
        <v>3503.23</v>
      </c>
      <c r="AQ115" s="30">
        <f>+'[1]Informe_dane'!AQ115</f>
        <v>498.2</v>
      </c>
      <c r="AR115" s="30">
        <f>+'[1]Informe_dane'!AR115</f>
        <v>12065.125</v>
      </c>
      <c r="AS115" s="30">
        <f>+'[1]Informe_dane'!AS115</f>
        <v>75938.488</v>
      </c>
      <c r="AT115" s="30">
        <f>SUM(AH115:AS115)</f>
        <v>123953.078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31948.035</v>
      </c>
      <c r="BC115" s="30">
        <f>+'[1]Informe_dane'!BC115</f>
        <v>3503.23</v>
      </c>
      <c r="BD115" s="30">
        <f>+'[1]Informe_dane'!BD115</f>
        <v>498.2</v>
      </c>
      <c r="BE115" s="30">
        <f>+'[1]Informe_dane'!BE115</f>
        <v>7924.625</v>
      </c>
      <c r="BF115" s="30">
        <f>+'[1]Informe_dane'!BF115</f>
        <v>23267.86</v>
      </c>
      <c r="BG115" s="30">
        <f>SUM(AU115:BF115)</f>
        <v>67141.95</v>
      </c>
    </row>
    <row r="116" spans="1:59" ht="11.25">
      <c r="A116" s="30" t="s">
        <v>235</v>
      </c>
      <c r="B116" s="37">
        <v>11</v>
      </c>
      <c r="C116" s="41" t="s">
        <v>236</v>
      </c>
      <c r="D116" s="30">
        <f>+'[1]Informe_dane'!D116</f>
        <v>0</v>
      </c>
      <c r="E116" s="30">
        <f>+'[1]Informe_dane'!E116</f>
        <v>10000</v>
      </c>
      <c r="F116" s="30">
        <f>+'[1]Informe_dane'!F116</f>
        <v>0</v>
      </c>
      <c r="G116" s="30">
        <f>SUM(D116:E116)-F116</f>
        <v>10000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10000</v>
      </c>
      <c r="T116" s="30">
        <f>SUM(H116:S116)</f>
        <v>10000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10000</v>
      </c>
      <c r="AG116" s="30">
        <f>SUM(U116:AF116)</f>
        <v>10000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10000</v>
      </c>
      <c r="AT116" s="30">
        <f>SUM(AH116:AS116)</f>
        <v>10000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>SUM(AU116:BF116)</f>
        <v>0</v>
      </c>
    </row>
    <row r="117" spans="1:59" ht="11.25">
      <c r="A117" s="123" t="s">
        <v>343</v>
      </c>
      <c r="B117" s="124">
        <v>10</v>
      </c>
      <c r="C117" s="125" t="s">
        <v>383</v>
      </c>
      <c r="D117" s="120">
        <f>+D118</f>
        <v>0</v>
      </c>
      <c r="E117" s="120">
        <f aca="true" t="shared" si="52" ref="E117:BG117">+E118</f>
        <v>0</v>
      </c>
      <c r="F117" s="120">
        <f t="shared" si="52"/>
        <v>0</v>
      </c>
      <c r="G117" s="120">
        <f t="shared" si="52"/>
        <v>0</v>
      </c>
      <c r="H117" s="120">
        <f t="shared" si="52"/>
        <v>0</v>
      </c>
      <c r="I117" s="120">
        <f t="shared" si="52"/>
        <v>0</v>
      </c>
      <c r="J117" s="120">
        <f t="shared" si="52"/>
        <v>0</v>
      </c>
      <c r="K117" s="120">
        <f t="shared" si="52"/>
        <v>0</v>
      </c>
      <c r="L117" s="120">
        <f t="shared" si="52"/>
        <v>0</v>
      </c>
      <c r="M117" s="120">
        <f t="shared" si="52"/>
        <v>0</v>
      </c>
      <c r="N117" s="120">
        <f t="shared" si="52"/>
        <v>0</v>
      </c>
      <c r="O117" s="120">
        <f t="shared" si="52"/>
        <v>0</v>
      </c>
      <c r="P117" s="120">
        <f t="shared" si="52"/>
        <v>0</v>
      </c>
      <c r="Q117" s="120">
        <f t="shared" si="52"/>
        <v>0</v>
      </c>
      <c r="R117" s="120">
        <f t="shared" si="52"/>
        <v>0</v>
      </c>
      <c r="S117" s="120">
        <f t="shared" si="52"/>
        <v>0</v>
      </c>
      <c r="T117" s="120">
        <f t="shared" si="52"/>
        <v>0</v>
      </c>
      <c r="U117" s="120">
        <f t="shared" si="52"/>
        <v>0</v>
      </c>
      <c r="V117" s="120">
        <f t="shared" si="52"/>
        <v>0</v>
      </c>
      <c r="W117" s="120">
        <f t="shared" si="52"/>
        <v>0</v>
      </c>
      <c r="X117" s="120">
        <f t="shared" si="52"/>
        <v>0</v>
      </c>
      <c r="Y117" s="120">
        <f t="shared" si="52"/>
        <v>0</v>
      </c>
      <c r="Z117" s="120">
        <f t="shared" si="52"/>
        <v>0</v>
      </c>
      <c r="AA117" s="120">
        <f t="shared" si="52"/>
        <v>0</v>
      </c>
      <c r="AB117" s="120">
        <f t="shared" si="52"/>
        <v>0</v>
      </c>
      <c r="AC117" s="120">
        <f t="shared" si="52"/>
        <v>0</v>
      </c>
      <c r="AD117" s="120">
        <f t="shared" si="52"/>
        <v>0</v>
      </c>
      <c r="AE117" s="120">
        <f t="shared" si="52"/>
        <v>0</v>
      </c>
      <c r="AF117" s="120">
        <f t="shared" si="52"/>
        <v>0</v>
      </c>
      <c r="AG117" s="120">
        <f t="shared" si="52"/>
        <v>0</v>
      </c>
      <c r="AH117" s="120">
        <f t="shared" si="52"/>
        <v>0</v>
      </c>
      <c r="AI117" s="120">
        <f t="shared" si="52"/>
        <v>0</v>
      </c>
      <c r="AJ117" s="120">
        <f t="shared" si="52"/>
        <v>0</v>
      </c>
      <c r="AK117" s="120">
        <f t="shared" si="52"/>
        <v>0</v>
      </c>
      <c r="AL117" s="120">
        <f t="shared" si="52"/>
        <v>0</v>
      </c>
      <c r="AM117" s="120">
        <f t="shared" si="52"/>
        <v>0</v>
      </c>
      <c r="AN117" s="120">
        <f t="shared" si="52"/>
        <v>0</v>
      </c>
      <c r="AO117" s="120">
        <f t="shared" si="52"/>
        <v>0</v>
      </c>
      <c r="AP117" s="120">
        <f t="shared" si="52"/>
        <v>0</v>
      </c>
      <c r="AQ117" s="120">
        <f t="shared" si="52"/>
        <v>0</v>
      </c>
      <c r="AR117" s="120">
        <f t="shared" si="52"/>
        <v>0</v>
      </c>
      <c r="AS117" s="120">
        <f t="shared" si="52"/>
        <v>0</v>
      </c>
      <c r="AT117" s="120">
        <f t="shared" si="52"/>
        <v>0</v>
      </c>
      <c r="AU117" s="120">
        <f t="shared" si="52"/>
        <v>0</v>
      </c>
      <c r="AV117" s="120">
        <f t="shared" si="52"/>
        <v>0</v>
      </c>
      <c r="AW117" s="120">
        <f t="shared" si="52"/>
        <v>0</v>
      </c>
      <c r="AX117" s="120">
        <f t="shared" si="52"/>
        <v>0</v>
      </c>
      <c r="AY117" s="120">
        <f t="shared" si="52"/>
        <v>0</v>
      </c>
      <c r="AZ117" s="120">
        <f t="shared" si="52"/>
        <v>0</v>
      </c>
      <c r="BA117" s="120">
        <f t="shared" si="52"/>
        <v>0</v>
      </c>
      <c r="BB117" s="120">
        <f t="shared" si="52"/>
        <v>0</v>
      </c>
      <c r="BC117" s="120">
        <f t="shared" si="52"/>
        <v>0</v>
      </c>
      <c r="BD117" s="120">
        <f t="shared" si="52"/>
        <v>0</v>
      </c>
      <c r="BE117" s="120">
        <f t="shared" si="52"/>
        <v>0</v>
      </c>
      <c r="BF117" s="120">
        <f t="shared" si="52"/>
        <v>0</v>
      </c>
      <c r="BG117" s="120">
        <f t="shared" si="52"/>
        <v>0</v>
      </c>
    </row>
    <row r="118" spans="1:59" ht="11.25">
      <c r="A118" s="53" t="s">
        <v>289</v>
      </c>
      <c r="B118" s="37">
        <v>10</v>
      </c>
      <c r="C118" s="42" t="s">
        <v>382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>SUM(D118:E118)-F118</f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s="25" customFormat="1" ht="11.25">
      <c r="A119" s="120" t="s">
        <v>318</v>
      </c>
      <c r="B119" s="121">
        <v>10</v>
      </c>
      <c r="C119" s="122" t="s">
        <v>237</v>
      </c>
      <c r="D119" s="120">
        <f>+D120</f>
        <v>317400</v>
      </c>
      <c r="E119" s="120">
        <f aca="true" t="shared" si="53" ref="E119:BG119">+E120</f>
        <v>0</v>
      </c>
      <c r="F119" s="120">
        <f t="shared" si="53"/>
        <v>7653.551</v>
      </c>
      <c r="G119" s="120">
        <f t="shared" si="53"/>
        <v>309746.449</v>
      </c>
      <c r="H119" s="120">
        <f t="shared" si="53"/>
        <v>42167.094</v>
      </c>
      <c r="I119" s="120">
        <f t="shared" si="53"/>
        <v>246533.191</v>
      </c>
      <c r="J119" s="120">
        <f t="shared" si="53"/>
        <v>-8953.836</v>
      </c>
      <c r="K119" s="120">
        <f t="shared" si="53"/>
        <v>0</v>
      </c>
      <c r="L119" s="120">
        <f t="shared" si="53"/>
        <v>0</v>
      </c>
      <c r="M119" s="120">
        <f t="shared" si="53"/>
        <v>0</v>
      </c>
      <c r="N119" s="120">
        <f t="shared" si="53"/>
        <v>0</v>
      </c>
      <c r="O119" s="120">
        <f t="shared" si="53"/>
        <v>0</v>
      </c>
      <c r="P119" s="120">
        <f t="shared" si="53"/>
        <v>0</v>
      </c>
      <c r="Q119" s="120">
        <f t="shared" si="53"/>
        <v>0</v>
      </c>
      <c r="R119" s="120">
        <f t="shared" si="53"/>
        <v>30000</v>
      </c>
      <c r="S119" s="120">
        <f t="shared" si="53"/>
        <v>-1.622</v>
      </c>
      <c r="T119" s="120">
        <f t="shared" si="53"/>
        <v>309744.827</v>
      </c>
      <c r="U119" s="120">
        <f t="shared" si="53"/>
        <v>2482.487</v>
      </c>
      <c r="V119" s="120">
        <f t="shared" si="53"/>
        <v>264463.072</v>
      </c>
      <c r="W119" s="120">
        <f t="shared" si="53"/>
        <v>12800.89</v>
      </c>
      <c r="X119" s="120">
        <f t="shared" si="53"/>
        <v>0</v>
      </c>
      <c r="Y119" s="120">
        <f t="shared" si="53"/>
        <v>0</v>
      </c>
      <c r="Z119" s="120">
        <f t="shared" si="53"/>
        <v>0</v>
      </c>
      <c r="AA119" s="120">
        <f t="shared" si="53"/>
        <v>0</v>
      </c>
      <c r="AB119" s="120">
        <f t="shared" si="53"/>
        <v>0</v>
      </c>
      <c r="AC119" s="120">
        <f t="shared" si="53"/>
        <v>0</v>
      </c>
      <c r="AD119" s="120">
        <f t="shared" si="53"/>
        <v>0</v>
      </c>
      <c r="AE119" s="120">
        <f t="shared" si="53"/>
        <v>30000</v>
      </c>
      <c r="AF119" s="120">
        <f t="shared" si="53"/>
        <v>-1.622</v>
      </c>
      <c r="AG119" s="120">
        <f t="shared" si="53"/>
        <v>309744.82700000005</v>
      </c>
      <c r="AH119" s="120">
        <f t="shared" si="53"/>
        <v>0</v>
      </c>
      <c r="AI119" s="120">
        <f t="shared" si="53"/>
        <v>1360.158</v>
      </c>
      <c r="AJ119" s="120">
        <f t="shared" si="53"/>
        <v>10414.589</v>
      </c>
      <c r="AK119" s="120">
        <f t="shared" si="53"/>
        <v>29321.645</v>
      </c>
      <c r="AL119" s="120">
        <f t="shared" si="53"/>
        <v>28056.567</v>
      </c>
      <c r="AM119" s="120">
        <f t="shared" si="53"/>
        <v>29546.293</v>
      </c>
      <c r="AN119" s="120">
        <f t="shared" si="53"/>
        <v>27565.079</v>
      </c>
      <c r="AO119" s="120">
        <f t="shared" si="53"/>
        <v>32261.857</v>
      </c>
      <c r="AP119" s="120">
        <f t="shared" si="53"/>
        <v>529.909</v>
      </c>
      <c r="AQ119" s="120">
        <f t="shared" si="53"/>
        <v>0</v>
      </c>
      <c r="AR119" s="120">
        <f t="shared" si="53"/>
        <v>32840.18</v>
      </c>
      <c r="AS119" s="120">
        <f t="shared" si="53"/>
        <v>85431.572</v>
      </c>
      <c r="AT119" s="120">
        <f t="shared" si="53"/>
        <v>277327.849</v>
      </c>
      <c r="AU119" s="120">
        <f t="shared" si="53"/>
        <v>0</v>
      </c>
      <c r="AV119" s="120">
        <f t="shared" si="53"/>
        <v>1360.158</v>
      </c>
      <c r="AW119" s="120">
        <f t="shared" si="53"/>
        <v>10414.589</v>
      </c>
      <c r="AX119" s="120">
        <f t="shared" si="53"/>
        <v>29321.645</v>
      </c>
      <c r="AY119" s="120">
        <f t="shared" si="53"/>
        <v>28056.567</v>
      </c>
      <c r="AZ119" s="120">
        <f t="shared" si="53"/>
        <v>29546.293</v>
      </c>
      <c r="BA119" s="120">
        <f t="shared" si="53"/>
        <v>27565.079</v>
      </c>
      <c r="BB119" s="120">
        <f t="shared" si="53"/>
        <v>32261.857</v>
      </c>
      <c r="BC119" s="120">
        <f t="shared" si="53"/>
        <v>529.909</v>
      </c>
      <c r="BD119" s="120">
        <f t="shared" si="53"/>
        <v>0</v>
      </c>
      <c r="BE119" s="120">
        <f t="shared" si="53"/>
        <v>32840.18</v>
      </c>
      <c r="BF119" s="120">
        <f t="shared" si="53"/>
        <v>52456.492</v>
      </c>
      <c r="BG119" s="120">
        <f t="shared" si="53"/>
        <v>244352.769</v>
      </c>
    </row>
    <row r="120" spans="1:59" ht="11.25">
      <c r="A120" s="30" t="s">
        <v>238</v>
      </c>
      <c r="B120" s="33" t="s">
        <v>21</v>
      </c>
      <c r="C120" s="41" t="s">
        <v>237</v>
      </c>
      <c r="D120" s="30">
        <f>+'[1]Informe_dane'!D120</f>
        <v>317400</v>
      </c>
      <c r="E120" s="30">
        <f>+'[1]Informe_dane'!E120</f>
        <v>0</v>
      </c>
      <c r="F120" s="30">
        <f>+'[1]Informe_dane'!F120</f>
        <v>7653.551</v>
      </c>
      <c r="G120" s="30">
        <f>SUM(D120:E120)-F120</f>
        <v>309746.449</v>
      </c>
      <c r="H120" s="30">
        <f>+'[1]Informe_dane'!H120</f>
        <v>42167.094</v>
      </c>
      <c r="I120" s="30">
        <f>+'[1]Informe_dane'!I120</f>
        <v>246533.191</v>
      </c>
      <c r="J120" s="30">
        <f>+'[1]Informe_dane'!J120</f>
        <v>-8953.836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30000</v>
      </c>
      <c r="S120" s="30">
        <f>+'[1]Informe_dane'!S120</f>
        <v>-1.622</v>
      </c>
      <c r="T120" s="30">
        <f>SUM(H120:S120)</f>
        <v>309744.827</v>
      </c>
      <c r="U120" s="30">
        <f>+'[1]Informe_dane'!U120</f>
        <v>2482.487</v>
      </c>
      <c r="V120" s="30">
        <f>+'[1]Informe_dane'!V120</f>
        <v>264463.072</v>
      </c>
      <c r="W120" s="30">
        <f>+'[1]Informe_dane'!W120</f>
        <v>12800.89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30000</v>
      </c>
      <c r="AF120" s="30">
        <f>+'[1]Informe_dane'!AF120</f>
        <v>-1.622</v>
      </c>
      <c r="AG120" s="30">
        <f>SUM(U120:AF120)</f>
        <v>309744.82700000005</v>
      </c>
      <c r="AH120" s="30">
        <f>+'[1]Informe_dane'!AH120</f>
        <v>0</v>
      </c>
      <c r="AI120" s="30">
        <f>+'[1]Informe_dane'!AI120</f>
        <v>1360.158</v>
      </c>
      <c r="AJ120" s="30">
        <f>+'[1]Informe_dane'!AJ120</f>
        <v>10414.589</v>
      </c>
      <c r="AK120" s="30">
        <f>+'[1]Informe_dane'!AK120</f>
        <v>29321.645</v>
      </c>
      <c r="AL120" s="30">
        <f>+'[1]Informe_dane'!AL120</f>
        <v>28056.567</v>
      </c>
      <c r="AM120" s="30">
        <f>+'[1]Informe_dane'!AM120</f>
        <v>29546.293</v>
      </c>
      <c r="AN120" s="30">
        <f>+'[1]Informe_dane'!AN120</f>
        <v>27565.079</v>
      </c>
      <c r="AO120" s="30">
        <f>+'[1]Informe_dane'!AO120</f>
        <v>32261.857</v>
      </c>
      <c r="AP120" s="30">
        <f>+'[1]Informe_dane'!AP120</f>
        <v>529.909</v>
      </c>
      <c r="AQ120" s="30">
        <f>+'[1]Informe_dane'!AQ120</f>
        <v>0</v>
      </c>
      <c r="AR120" s="30">
        <f>+'[1]Informe_dane'!AR120</f>
        <v>32840.18</v>
      </c>
      <c r="AS120" s="30">
        <f>+'[1]Informe_dane'!AS120</f>
        <v>85431.572</v>
      </c>
      <c r="AT120" s="30">
        <f>SUM(AH120:AS120)</f>
        <v>277327.849</v>
      </c>
      <c r="AU120" s="30">
        <f>+'[1]Informe_dane'!AU120</f>
        <v>0</v>
      </c>
      <c r="AV120" s="30">
        <f>+'[1]Informe_dane'!AV120</f>
        <v>1360.158</v>
      </c>
      <c r="AW120" s="30">
        <f>+'[1]Informe_dane'!AW120</f>
        <v>10414.589</v>
      </c>
      <c r="AX120" s="30">
        <f>+'[1]Informe_dane'!AX120</f>
        <v>29321.645</v>
      </c>
      <c r="AY120" s="30">
        <f>+'[1]Informe_dane'!AY120</f>
        <v>28056.567</v>
      </c>
      <c r="AZ120" s="30">
        <f>+'[1]Informe_dane'!AZ120</f>
        <v>29546.293</v>
      </c>
      <c r="BA120" s="30">
        <f>+'[1]Informe_dane'!BA120</f>
        <v>27565.079</v>
      </c>
      <c r="BB120" s="30">
        <f>+'[1]Informe_dane'!BB120</f>
        <v>32261.857</v>
      </c>
      <c r="BC120" s="30">
        <f>+'[1]Informe_dane'!BC120</f>
        <v>529.909</v>
      </c>
      <c r="BD120" s="30">
        <f>+'[1]Informe_dane'!BD120</f>
        <v>0</v>
      </c>
      <c r="BE120" s="30">
        <f>+'[1]Informe_dane'!BE120</f>
        <v>32840.18</v>
      </c>
      <c r="BF120" s="30">
        <f>+'[1]Informe_dane'!BF120</f>
        <v>52456.492</v>
      </c>
      <c r="BG120" s="30">
        <f>SUM(AU120:BF120)</f>
        <v>244352.769</v>
      </c>
    </row>
    <row r="121" spans="1:59" ht="11.25" hidden="1">
      <c r="A121" s="126" t="s">
        <v>265</v>
      </c>
      <c r="B121" s="121">
        <v>10</v>
      </c>
      <c r="C121" s="120" t="s">
        <v>266</v>
      </c>
      <c r="D121" s="120">
        <f>+D122</f>
        <v>0</v>
      </c>
      <c r="E121" s="120">
        <f aca="true" t="shared" si="54" ref="E121:BG121">+E122</f>
        <v>0</v>
      </c>
      <c r="F121" s="120">
        <f t="shared" si="54"/>
        <v>0</v>
      </c>
      <c r="G121" s="120">
        <f t="shared" si="54"/>
        <v>0</v>
      </c>
      <c r="H121" s="120">
        <f t="shared" si="54"/>
        <v>0</v>
      </c>
      <c r="I121" s="120">
        <f t="shared" si="54"/>
        <v>0</v>
      </c>
      <c r="J121" s="120">
        <f t="shared" si="54"/>
        <v>0</v>
      </c>
      <c r="K121" s="120">
        <f t="shared" si="54"/>
        <v>0</v>
      </c>
      <c r="L121" s="120">
        <f t="shared" si="54"/>
        <v>0</v>
      </c>
      <c r="M121" s="120">
        <f t="shared" si="54"/>
        <v>0</v>
      </c>
      <c r="N121" s="120">
        <f t="shared" si="54"/>
        <v>0</v>
      </c>
      <c r="O121" s="120">
        <f t="shared" si="54"/>
        <v>0</v>
      </c>
      <c r="P121" s="120">
        <f t="shared" si="54"/>
        <v>0</v>
      </c>
      <c r="Q121" s="120">
        <f t="shared" si="54"/>
        <v>0</v>
      </c>
      <c r="R121" s="120">
        <f t="shared" si="54"/>
        <v>0</v>
      </c>
      <c r="S121" s="120">
        <f t="shared" si="54"/>
        <v>0</v>
      </c>
      <c r="T121" s="120">
        <f t="shared" si="54"/>
        <v>0</v>
      </c>
      <c r="U121" s="120">
        <f t="shared" si="54"/>
        <v>0</v>
      </c>
      <c r="V121" s="120">
        <f t="shared" si="54"/>
        <v>0</v>
      </c>
      <c r="W121" s="120">
        <f t="shared" si="54"/>
        <v>0</v>
      </c>
      <c r="X121" s="120">
        <f t="shared" si="54"/>
        <v>0</v>
      </c>
      <c r="Y121" s="120">
        <f t="shared" si="54"/>
        <v>0</v>
      </c>
      <c r="Z121" s="120">
        <f t="shared" si="54"/>
        <v>0</v>
      </c>
      <c r="AA121" s="120">
        <f t="shared" si="54"/>
        <v>0</v>
      </c>
      <c r="AB121" s="120">
        <f t="shared" si="54"/>
        <v>0</v>
      </c>
      <c r="AC121" s="120">
        <f t="shared" si="54"/>
        <v>0</v>
      </c>
      <c r="AD121" s="120">
        <f t="shared" si="54"/>
        <v>0</v>
      </c>
      <c r="AE121" s="120">
        <f t="shared" si="54"/>
        <v>0</v>
      </c>
      <c r="AF121" s="120">
        <f t="shared" si="54"/>
        <v>0</v>
      </c>
      <c r="AG121" s="120">
        <f t="shared" si="54"/>
        <v>0</v>
      </c>
      <c r="AH121" s="120">
        <f t="shared" si="54"/>
        <v>0</v>
      </c>
      <c r="AI121" s="120">
        <f t="shared" si="54"/>
        <v>0</v>
      </c>
      <c r="AJ121" s="120">
        <f t="shared" si="54"/>
        <v>0</v>
      </c>
      <c r="AK121" s="120">
        <f t="shared" si="54"/>
        <v>0</v>
      </c>
      <c r="AL121" s="120">
        <f t="shared" si="54"/>
        <v>0</v>
      </c>
      <c r="AM121" s="120">
        <f t="shared" si="54"/>
        <v>0</v>
      </c>
      <c r="AN121" s="120">
        <f t="shared" si="54"/>
        <v>0</v>
      </c>
      <c r="AO121" s="120">
        <f t="shared" si="54"/>
        <v>0</v>
      </c>
      <c r="AP121" s="120">
        <f t="shared" si="54"/>
        <v>0</v>
      </c>
      <c r="AQ121" s="120">
        <f t="shared" si="54"/>
        <v>0</v>
      </c>
      <c r="AR121" s="120">
        <f t="shared" si="54"/>
        <v>0</v>
      </c>
      <c r="AS121" s="120">
        <f t="shared" si="54"/>
        <v>0</v>
      </c>
      <c r="AT121" s="120">
        <f t="shared" si="54"/>
        <v>0</v>
      </c>
      <c r="AU121" s="120">
        <f t="shared" si="54"/>
        <v>0</v>
      </c>
      <c r="AV121" s="120">
        <f t="shared" si="54"/>
        <v>0</v>
      </c>
      <c r="AW121" s="120">
        <f t="shared" si="54"/>
        <v>0</v>
      </c>
      <c r="AX121" s="120">
        <f t="shared" si="54"/>
        <v>0</v>
      </c>
      <c r="AY121" s="120">
        <f t="shared" si="54"/>
        <v>0</v>
      </c>
      <c r="AZ121" s="120">
        <f t="shared" si="54"/>
        <v>0</v>
      </c>
      <c r="BA121" s="120">
        <f t="shared" si="54"/>
        <v>0</v>
      </c>
      <c r="BB121" s="120">
        <f t="shared" si="54"/>
        <v>0</v>
      </c>
      <c r="BC121" s="120">
        <f t="shared" si="54"/>
        <v>0</v>
      </c>
      <c r="BD121" s="120">
        <f t="shared" si="54"/>
        <v>0</v>
      </c>
      <c r="BE121" s="120">
        <f t="shared" si="54"/>
        <v>0</v>
      </c>
      <c r="BF121" s="120">
        <f t="shared" si="54"/>
        <v>0</v>
      </c>
      <c r="BG121" s="120">
        <f t="shared" si="54"/>
        <v>0</v>
      </c>
    </row>
    <row r="122" spans="1:59" s="25" customFormat="1" ht="11.25" hidden="1">
      <c r="A122" s="18" t="s">
        <v>265</v>
      </c>
      <c r="B122" s="47">
        <v>10</v>
      </c>
      <c r="C122" s="48" t="s">
        <v>266</v>
      </c>
      <c r="D122" s="55"/>
      <c r="E122" s="46"/>
      <c r="F122" s="46"/>
      <c r="G122" s="30"/>
      <c r="H122" s="55"/>
      <c r="I122" s="55"/>
      <c r="J122" s="55"/>
      <c r="K122" s="46"/>
      <c r="L122" s="46"/>
      <c r="M122" s="46"/>
      <c r="N122" s="46"/>
      <c r="O122" s="46"/>
      <c r="P122" s="46"/>
      <c r="Q122" s="46"/>
      <c r="R122" s="46"/>
      <c r="S122" s="46"/>
      <c r="T122" s="30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30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30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30"/>
    </row>
    <row r="123" spans="1:59" s="29" customFormat="1" ht="12.75">
      <c r="A123" s="34" t="s">
        <v>239</v>
      </c>
      <c r="B123" s="113">
        <v>10</v>
      </c>
      <c r="C123" s="27" t="s">
        <v>24</v>
      </c>
      <c r="D123" s="27">
        <f>SUM(D124:D129)</f>
        <v>1636000</v>
      </c>
      <c r="E123" s="27">
        <f aca="true" t="shared" si="55" ref="E123:BF123">SUM(E124:E129)</f>
        <v>48251.04755</v>
      </c>
      <c r="F123" s="27">
        <f t="shared" si="55"/>
        <v>644412.20955</v>
      </c>
      <c r="G123" s="27">
        <f t="shared" si="55"/>
        <v>1039838.838</v>
      </c>
      <c r="H123" s="27">
        <f t="shared" si="55"/>
        <v>156515</v>
      </c>
      <c r="I123" s="27">
        <f t="shared" si="55"/>
        <v>108442.974</v>
      </c>
      <c r="J123" s="27">
        <f t="shared" si="55"/>
        <v>81340.446</v>
      </c>
      <c r="K123" s="27">
        <f t="shared" si="55"/>
        <v>10649.037509999998</v>
      </c>
      <c r="L123" s="27">
        <f t="shared" si="55"/>
        <v>87945</v>
      </c>
      <c r="M123" s="27">
        <f t="shared" si="55"/>
        <v>53084.615</v>
      </c>
      <c r="N123" s="27">
        <f t="shared" si="55"/>
        <v>93251.09845</v>
      </c>
      <c r="O123" s="27">
        <f t="shared" si="55"/>
        <v>-3790.9082999999996</v>
      </c>
      <c r="P123" s="27">
        <f t="shared" si="55"/>
        <v>20366.238719999998</v>
      </c>
      <c r="Q123" s="27">
        <f t="shared" si="55"/>
        <v>258446.26876</v>
      </c>
      <c r="R123" s="27">
        <f t="shared" si="55"/>
        <v>67035.439</v>
      </c>
      <c r="S123" s="27">
        <f t="shared" si="55"/>
        <v>106456.25534000002</v>
      </c>
      <c r="T123" s="27">
        <f t="shared" si="55"/>
        <v>1039741.4644800001</v>
      </c>
      <c r="U123" s="27">
        <f t="shared" si="55"/>
        <v>156515</v>
      </c>
      <c r="V123" s="27">
        <f t="shared" si="55"/>
        <v>97659.174</v>
      </c>
      <c r="W123" s="27">
        <f t="shared" si="55"/>
        <v>89473.844</v>
      </c>
      <c r="X123" s="27">
        <f t="shared" si="55"/>
        <v>10649.037509999998</v>
      </c>
      <c r="Y123" s="27">
        <f t="shared" si="55"/>
        <v>87945</v>
      </c>
      <c r="Z123" s="27">
        <f t="shared" si="55"/>
        <v>40074.882</v>
      </c>
      <c r="AA123" s="27">
        <f t="shared" si="55"/>
        <v>83911.23345</v>
      </c>
      <c r="AB123" s="27">
        <f t="shared" si="55"/>
        <v>21209.0917</v>
      </c>
      <c r="AC123" s="27">
        <f t="shared" si="55"/>
        <v>15367.07172</v>
      </c>
      <c r="AD123" s="27">
        <f t="shared" si="55"/>
        <v>238594.67476000002</v>
      </c>
      <c r="AE123" s="27">
        <f t="shared" si="55"/>
        <v>89636.2</v>
      </c>
      <c r="AF123" s="27">
        <f t="shared" si="55"/>
        <v>108706.25534000002</v>
      </c>
      <c r="AG123" s="27">
        <f>SUM(AG124:AG129)</f>
        <v>1039741.46448</v>
      </c>
      <c r="AH123" s="27">
        <f t="shared" si="55"/>
        <v>0</v>
      </c>
      <c r="AI123" s="27">
        <f t="shared" si="55"/>
        <v>10015</v>
      </c>
      <c r="AJ123" s="27">
        <f t="shared" si="55"/>
        <v>48813.018</v>
      </c>
      <c r="AK123" s="27">
        <f t="shared" si="55"/>
        <v>39514.03751</v>
      </c>
      <c r="AL123" s="27">
        <f t="shared" si="55"/>
        <v>62525</v>
      </c>
      <c r="AM123" s="27">
        <f t="shared" si="55"/>
        <v>54596.882</v>
      </c>
      <c r="AN123" s="27">
        <f t="shared" si="55"/>
        <v>126156.10645</v>
      </c>
      <c r="AO123" s="27">
        <f t="shared" si="55"/>
        <v>40679</v>
      </c>
      <c r="AP123" s="27">
        <f t="shared" si="55"/>
        <v>69366.51772</v>
      </c>
      <c r="AQ123" s="27">
        <f t="shared" si="55"/>
        <v>273873.67476</v>
      </c>
      <c r="AR123" s="27">
        <f t="shared" si="55"/>
        <v>59877.767</v>
      </c>
      <c r="AS123" s="27">
        <f t="shared" si="55"/>
        <v>144367.591</v>
      </c>
      <c r="AT123" s="27">
        <f>SUM(AT124:AT129)</f>
        <v>929784.59444</v>
      </c>
      <c r="AU123" s="27">
        <f t="shared" si="55"/>
        <v>0</v>
      </c>
      <c r="AV123" s="27">
        <f t="shared" si="55"/>
        <v>10015</v>
      </c>
      <c r="AW123" s="27">
        <f t="shared" si="55"/>
        <v>48813.018</v>
      </c>
      <c r="AX123" s="27">
        <f t="shared" si="55"/>
        <v>39514.03751</v>
      </c>
      <c r="AY123" s="27">
        <f t="shared" si="55"/>
        <v>62525</v>
      </c>
      <c r="AZ123" s="27">
        <f t="shared" si="55"/>
        <v>54596.882</v>
      </c>
      <c r="BA123" s="27">
        <f t="shared" si="55"/>
        <v>126156.10645</v>
      </c>
      <c r="BB123" s="27">
        <f t="shared" si="55"/>
        <v>40679</v>
      </c>
      <c r="BC123" s="27">
        <f t="shared" si="55"/>
        <v>56645.54772</v>
      </c>
      <c r="BD123" s="27">
        <f t="shared" si="55"/>
        <v>286594.64476</v>
      </c>
      <c r="BE123" s="27">
        <f t="shared" si="55"/>
        <v>40601</v>
      </c>
      <c r="BF123" s="27">
        <f t="shared" si="55"/>
        <v>159103.574</v>
      </c>
      <c r="BG123" s="27">
        <f>SUM(BG124:BG129)</f>
        <v>925243.81044</v>
      </c>
    </row>
    <row r="124" spans="1:59" s="39" customFormat="1" ht="12">
      <c r="A124" s="127" t="s">
        <v>240</v>
      </c>
      <c r="B124" s="59">
        <v>10</v>
      </c>
      <c r="C124" s="42" t="s">
        <v>241</v>
      </c>
      <c r="D124" s="30">
        <f>+'[1]Informe_dane'!D122</f>
        <v>0</v>
      </c>
      <c r="E124" s="30">
        <f>+'[1]Informe_dane'!E122</f>
        <v>0</v>
      </c>
      <c r="F124" s="30">
        <f>+'[1]Informe_dane'!F122</f>
        <v>0</v>
      </c>
      <c r="G124" s="30">
        <f>SUM(D124:E124)-F124</f>
        <v>0</v>
      </c>
      <c r="H124" s="30">
        <f>+'[1]Informe_dane'!H122</f>
        <v>0</v>
      </c>
      <c r="I124" s="30">
        <f>+'[1]Informe_dane'!I122</f>
        <v>0</v>
      </c>
      <c r="J124" s="30">
        <f>+'[1]Informe_dane'!J122</f>
        <v>0</v>
      </c>
      <c r="K124" s="30">
        <f>+'[1]Informe_dane'!K122</f>
        <v>0</v>
      </c>
      <c r="L124" s="30">
        <f>+'[1]Informe_dane'!L122</f>
        <v>0</v>
      </c>
      <c r="M124" s="30">
        <f>+'[1]Informe_dane'!M122</f>
        <v>0</v>
      </c>
      <c r="N124" s="30">
        <f>+'[1]Informe_dane'!N122</f>
        <v>0</v>
      </c>
      <c r="O124" s="30">
        <f>+'[1]Informe_dane'!O122</f>
        <v>0</v>
      </c>
      <c r="P124" s="30">
        <f>+'[1]Informe_dane'!P122</f>
        <v>0</v>
      </c>
      <c r="Q124" s="30">
        <f>+'[1]Informe_dane'!Q122</f>
        <v>0</v>
      </c>
      <c r="R124" s="30">
        <f>+'[1]Informe_dane'!R122</f>
        <v>0</v>
      </c>
      <c r="S124" s="30">
        <f>+'[1]Informe_dane'!S122</f>
        <v>0</v>
      </c>
      <c r="T124" s="30">
        <f>SUM(H124:S124)</f>
        <v>0</v>
      </c>
      <c r="U124" s="30">
        <f>+'[1]Informe_dane'!U122</f>
        <v>0</v>
      </c>
      <c r="V124" s="30">
        <f>+'[1]Informe_dane'!V122</f>
        <v>0</v>
      </c>
      <c r="W124" s="30">
        <f>+'[1]Informe_dane'!W122</f>
        <v>0</v>
      </c>
      <c r="X124" s="30">
        <f>+'[1]Informe_dane'!X122</f>
        <v>0</v>
      </c>
      <c r="Y124" s="30">
        <f>+'[1]Informe_dane'!Y122</f>
        <v>0</v>
      </c>
      <c r="Z124" s="30">
        <f>+'[1]Informe_dane'!Z122</f>
        <v>0</v>
      </c>
      <c r="AA124" s="30">
        <f>+'[1]Informe_dane'!AA122</f>
        <v>0</v>
      </c>
      <c r="AB124" s="30">
        <f>+'[1]Informe_dane'!AB122</f>
        <v>0</v>
      </c>
      <c r="AC124" s="30">
        <f>+'[1]Informe_dane'!AC122</f>
        <v>0</v>
      </c>
      <c r="AD124" s="30">
        <f>+'[1]Informe_dane'!AD122</f>
        <v>0</v>
      </c>
      <c r="AE124" s="30">
        <f>+'[1]Informe_dane'!AE122</f>
        <v>0</v>
      </c>
      <c r="AF124" s="30">
        <f>+'[1]Informe_dane'!AF122</f>
        <v>0</v>
      </c>
      <c r="AG124" s="30">
        <f>SUM(U124:AF124)</f>
        <v>0</v>
      </c>
      <c r="AH124" s="30">
        <f>+'[1]Informe_dane'!AH122</f>
        <v>0</v>
      </c>
      <c r="AI124" s="30">
        <f>+'[1]Informe_dane'!AI122</f>
        <v>0</v>
      </c>
      <c r="AJ124" s="30">
        <f>+'[1]Informe_dane'!AJ122</f>
        <v>0</v>
      </c>
      <c r="AK124" s="30">
        <f>+'[1]Informe_dane'!AK122</f>
        <v>0</v>
      </c>
      <c r="AL124" s="30">
        <f>+'[1]Informe_dane'!AL122</f>
        <v>0</v>
      </c>
      <c r="AM124" s="30">
        <f>+'[1]Informe_dane'!AM122</f>
        <v>0</v>
      </c>
      <c r="AN124" s="30">
        <f>+'[1]Informe_dane'!AN122</f>
        <v>0</v>
      </c>
      <c r="AO124" s="30">
        <f>+'[1]Informe_dane'!AO122</f>
        <v>0</v>
      </c>
      <c r="AP124" s="30">
        <f>+'[1]Informe_dane'!AP122</f>
        <v>0</v>
      </c>
      <c r="AQ124" s="30">
        <f>+'[1]Informe_dane'!AQ122</f>
        <v>0</v>
      </c>
      <c r="AR124" s="30">
        <f>+'[1]Informe_dane'!AR122</f>
        <v>0</v>
      </c>
      <c r="AS124" s="30">
        <f>+'[1]Informe_dane'!AS122</f>
        <v>0</v>
      </c>
      <c r="AT124" s="30">
        <f>SUM(AH124:AS124)</f>
        <v>0</v>
      </c>
      <c r="AU124" s="30">
        <f>+'[1]Informe_dane'!AU122</f>
        <v>0</v>
      </c>
      <c r="AV124" s="30">
        <f>+'[1]Informe_dane'!AV122</f>
        <v>0</v>
      </c>
      <c r="AW124" s="30">
        <f>+'[1]Informe_dane'!AW122</f>
        <v>0</v>
      </c>
      <c r="AX124" s="30">
        <f>+'[1]Informe_dane'!AX122</f>
        <v>0</v>
      </c>
      <c r="AY124" s="30">
        <f>+'[1]Informe_dane'!AY122</f>
        <v>0</v>
      </c>
      <c r="AZ124" s="30">
        <f>+'[1]Informe_dane'!AZ122</f>
        <v>0</v>
      </c>
      <c r="BA124" s="30">
        <f>+'[1]Informe_dane'!BA122</f>
        <v>0</v>
      </c>
      <c r="BB124" s="30">
        <f>+'[1]Informe_dane'!BB122</f>
        <v>0</v>
      </c>
      <c r="BC124" s="30">
        <f>+'[1]Informe_dane'!BC122</f>
        <v>0</v>
      </c>
      <c r="BD124" s="30">
        <f>+'[1]Informe_dane'!BD122</f>
        <v>0</v>
      </c>
      <c r="BE124" s="30">
        <f>+'[1]Informe_dane'!BE122</f>
        <v>0</v>
      </c>
      <c r="BF124" s="30">
        <f>+'[1]Informe_dane'!BF122</f>
        <v>0</v>
      </c>
      <c r="BG124" s="30">
        <f>SUM(AU124:BF124)</f>
        <v>0</v>
      </c>
    </row>
    <row r="125" spans="1:59" ht="11.25">
      <c r="A125" s="30" t="s">
        <v>240</v>
      </c>
      <c r="B125" s="33" t="s">
        <v>29</v>
      </c>
      <c r="C125" s="41" t="s">
        <v>241</v>
      </c>
      <c r="D125" s="30">
        <f>+'[1]Informe_dane'!D125</f>
        <v>566000</v>
      </c>
      <c r="E125" s="30">
        <f>+'[1]Informe_dane'!E125</f>
        <v>0</v>
      </c>
      <c r="F125" s="30">
        <f>+'[1]Informe_dane'!F125</f>
        <v>339338.789</v>
      </c>
      <c r="G125" s="30">
        <f>SUM(D125:E125)-F125</f>
        <v>226661.211</v>
      </c>
      <c r="H125" s="30">
        <f>+'[1]Informe_dane'!H125</f>
        <v>0</v>
      </c>
      <c r="I125" s="30">
        <f>+'[1]Informe_dane'!I125</f>
        <v>0</v>
      </c>
      <c r="J125" s="30">
        <f>+'[1]Informe_dane'!J125</f>
        <v>0</v>
      </c>
      <c r="K125" s="30">
        <f>+'[1]Informe_dane'!K125</f>
        <v>0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226661.211</v>
      </c>
      <c r="R125" s="30">
        <f>+'[1]Informe_dane'!R125</f>
        <v>0</v>
      </c>
      <c r="S125" s="30">
        <f>+'[1]Informe_dane'!S125</f>
        <v>0</v>
      </c>
      <c r="T125" s="30">
        <f>SUM(H125:S125)</f>
        <v>226661.211</v>
      </c>
      <c r="U125" s="30">
        <f>+'[1]Informe_dane'!U125</f>
        <v>0</v>
      </c>
      <c r="V125" s="30">
        <f>+'[1]Informe_dane'!V125</f>
        <v>0</v>
      </c>
      <c r="W125" s="30">
        <f>+'[1]Informe_dane'!W125</f>
        <v>0</v>
      </c>
      <c r="X125" s="30">
        <f>+'[1]Informe_dane'!X125</f>
        <v>0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226661.211</v>
      </c>
      <c r="AE125" s="30">
        <f>+'[1]Informe_dane'!AE125</f>
        <v>0</v>
      </c>
      <c r="AF125" s="30">
        <f>+'[1]Informe_dane'!AF125</f>
        <v>0</v>
      </c>
      <c r="AG125" s="30">
        <f>SUM(U125:AF125)</f>
        <v>226661.211</v>
      </c>
      <c r="AH125" s="30">
        <f>+'[1]Informe_dane'!AH125</f>
        <v>0</v>
      </c>
      <c r="AI125" s="30">
        <f>+'[1]Informe_dane'!AI125</f>
        <v>0</v>
      </c>
      <c r="AJ125" s="30">
        <f>+'[1]Informe_dane'!AJ125</f>
        <v>0</v>
      </c>
      <c r="AK125" s="30">
        <f>+'[1]Informe_dane'!AK125</f>
        <v>0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226661.211</v>
      </c>
      <c r="AR125" s="30">
        <f>+'[1]Informe_dane'!AR125</f>
        <v>0</v>
      </c>
      <c r="AS125" s="30">
        <f>+'[1]Informe_dane'!AS125</f>
        <v>0</v>
      </c>
      <c r="AT125" s="30">
        <f>SUM(AH125:AS125)</f>
        <v>226661.211</v>
      </c>
      <c r="AU125" s="30">
        <f>+'[1]Informe_dane'!AU125</f>
        <v>0</v>
      </c>
      <c r="AV125" s="30">
        <f>+'[1]Informe_dane'!AV125</f>
        <v>0</v>
      </c>
      <c r="AW125" s="30">
        <f>+'[1]Informe_dane'!AW125</f>
        <v>0</v>
      </c>
      <c r="AX125" s="30">
        <f>+'[1]Informe_dane'!AX125</f>
        <v>0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226661.211</v>
      </c>
      <c r="BE125" s="30">
        <f>+'[1]Informe_dane'!BE125</f>
        <v>0</v>
      </c>
      <c r="BF125" s="30">
        <f>+'[1]Informe_dane'!BF125</f>
        <v>0</v>
      </c>
      <c r="BG125" s="30">
        <f>SUM(AU125:BF125)</f>
        <v>226661.211</v>
      </c>
    </row>
    <row r="126" spans="1:59" ht="22.5">
      <c r="A126" s="30" t="s">
        <v>25</v>
      </c>
      <c r="B126" s="33" t="s">
        <v>21</v>
      </c>
      <c r="C126" s="41" t="s">
        <v>26</v>
      </c>
      <c r="D126" s="30">
        <f>+'[1]Informe_dane'!D126</f>
        <v>642000</v>
      </c>
      <c r="E126" s="30">
        <f>+'[1]Informe_dane'!E126</f>
        <v>0</v>
      </c>
      <c r="F126" s="30">
        <f>+'[1]Informe_dane'!F126</f>
        <v>0</v>
      </c>
      <c r="G126" s="30">
        <f>SUM(D126:E126)-F126</f>
        <v>642000</v>
      </c>
      <c r="H126" s="30">
        <f>+'[1]Informe_dane'!H126</f>
        <v>156515</v>
      </c>
      <c r="I126" s="30">
        <f>+'[1]Informe_dane'!I126</f>
        <v>108442.974</v>
      </c>
      <c r="J126" s="30">
        <f>+'[1]Informe_dane'!J126</f>
        <v>81340.446</v>
      </c>
      <c r="K126" s="30">
        <f>+'[1]Informe_dane'!K126</f>
        <v>5682.896</v>
      </c>
      <c r="L126" s="30">
        <f>+'[1]Informe_dane'!L126</f>
        <v>87945</v>
      </c>
      <c r="M126" s="30">
        <f>+'[1]Informe_dane'!M126</f>
        <v>53084.615</v>
      </c>
      <c r="N126" s="30">
        <f>+'[1]Informe_dane'!N126</f>
        <v>25000</v>
      </c>
      <c r="O126" s="30">
        <f>+'[1]Informe_dane'!O126</f>
        <v>-3790.9082999999996</v>
      </c>
      <c r="P126" s="30">
        <f>+'[1]Informe_dane'!P126</f>
        <v>20366.238719999998</v>
      </c>
      <c r="Q126" s="30">
        <f>+'[1]Informe_dane'!Q126</f>
        <v>31785.057760000003</v>
      </c>
      <c r="R126" s="30">
        <f>+'[1]Informe_dane'!R126</f>
        <v>67035.439</v>
      </c>
      <c r="S126" s="30">
        <f>+'[1]Informe_dane'!S126</f>
        <v>8495.918300000001</v>
      </c>
      <c r="T126" s="30">
        <f>SUM(H126:S126)</f>
        <v>641902.67648</v>
      </c>
      <c r="U126" s="30">
        <f>+'[1]Informe_dane'!U126</f>
        <v>156515</v>
      </c>
      <c r="V126" s="30">
        <f>+'[1]Informe_dane'!V126</f>
        <v>97659.174</v>
      </c>
      <c r="W126" s="30">
        <f>+'[1]Informe_dane'!W126</f>
        <v>89473.844</v>
      </c>
      <c r="X126" s="30">
        <f>+'[1]Informe_dane'!X126</f>
        <v>5682.896</v>
      </c>
      <c r="Y126" s="30">
        <f>+'[1]Informe_dane'!Y126</f>
        <v>87945</v>
      </c>
      <c r="Z126" s="30">
        <f>+'[1]Informe_dane'!Z126</f>
        <v>40074.882</v>
      </c>
      <c r="AA126" s="30">
        <f>+'[1]Informe_dane'!AA126</f>
        <v>15660.135</v>
      </c>
      <c r="AB126" s="30">
        <f>+'[1]Informe_dane'!AB126</f>
        <v>21209.0917</v>
      </c>
      <c r="AC126" s="30">
        <f>+'[1]Informe_dane'!AC126</f>
        <v>15367.07172</v>
      </c>
      <c r="AD126" s="30">
        <f>+'[1]Informe_dane'!AD126</f>
        <v>11933.46376</v>
      </c>
      <c r="AE126" s="30">
        <f>+'[1]Informe_dane'!AE126</f>
        <v>89636.2</v>
      </c>
      <c r="AF126" s="30">
        <f>+'[1]Informe_dane'!AF126</f>
        <v>10745.918300000001</v>
      </c>
      <c r="AG126" s="30">
        <f>SUM(U126:AF126)</f>
        <v>641902.6764799999</v>
      </c>
      <c r="AH126" s="30">
        <f>+'[1]Informe_dane'!AH126</f>
        <v>0</v>
      </c>
      <c r="AI126" s="30">
        <f>+'[1]Informe_dane'!AI126</f>
        <v>10015</v>
      </c>
      <c r="AJ126" s="30">
        <f>+'[1]Informe_dane'!AJ126</f>
        <v>48813.018</v>
      </c>
      <c r="AK126" s="30">
        <f>+'[1]Informe_dane'!AK126</f>
        <v>34547.896</v>
      </c>
      <c r="AL126" s="30">
        <f>+'[1]Informe_dane'!AL126</f>
        <v>62525</v>
      </c>
      <c r="AM126" s="30">
        <f>+'[1]Informe_dane'!AM126</f>
        <v>54596.882</v>
      </c>
      <c r="AN126" s="30">
        <f>+'[1]Informe_dane'!AN126</f>
        <v>57905.008</v>
      </c>
      <c r="AO126" s="30">
        <f>+'[1]Informe_dane'!AO126</f>
        <v>40679</v>
      </c>
      <c r="AP126" s="30">
        <f>+'[1]Informe_dane'!AP126</f>
        <v>69366.51772</v>
      </c>
      <c r="AQ126" s="30">
        <f>+'[1]Informe_dane'!AQ126</f>
        <v>47212.46376</v>
      </c>
      <c r="AR126" s="30">
        <f>+'[1]Informe_dane'!AR126</f>
        <v>59877.767</v>
      </c>
      <c r="AS126" s="30">
        <f>+'[1]Informe_dane'!AS126</f>
        <v>135822.191</v>
      </c>
      <c r="AT126" s="30">
        <f>SUM(AH126:AS126)</f>
        <v>621360.74348</v>
      </c>
      <c r="AU126" s="30">
        <f>+'[1]Informe_dane'!AU126</f>
        <v>0</v>
      </c>
      <c r="AV126" s="30">
        <f>+'[1]Informe_dane'!AV126</f>
        <v>10015</v>
      </c>
      <c r="AW126" s="30">
        <f>+'[1]Informe_dane'!AW126</f>
        <v>48813.018</v>
      </c>
      <c r="AX126" s="30">
        <f>+'[1]Informe_dane'!AX126</f>
        <v>34547.896</v>
      </c>
      <c r="AY126" s="30">
        <f>+'[1]Informe_dane'!AY126</f>
        <v>62525</v>
      </c>
      <c r="AZ126" s="30">
        <f>+'[1]Informe_dane'!AZ126</f>
        <v>54596.882</v>
      </c>
      <c r="BA126" s="30">
        <f>+'[1]Informe_dane'!BA126</f>
        <v>57905.008</v>
      </c>
      <c r="BB126" s="30">
        <f>+'[1]Informe_dane'!BB126</f>
        <v>40679</v>
      </c>
      <c r="BC126" s="30">
        <f>+'[1]Informe_dane'!BC126</f>
        <v>56645.54772</v>
      </c>
      <c r="BD126" s="30">
        <f>+'[1]Informe_dane'!BD126</f>
        <v>59933.43376</v>
      </c>
      <c r="BE126" s="30">
        <f>+'[1]Informe_dane'!BE126</f>
        <v>40601</v>
      </c>
      <c r="BF126" s="30">
        <f>+'[1]Informe_dane'!BF126</f>
        <v>150558.174</v>
      </c>
      <c r="BG126" s="30">
        <f>SUM(AU126:BF126)</f>
        <v>616819.95948</v>
      </c>
    </row>
    <row r="127" spans="1:59" ht="11.25">
      <c r="A127" s="36" t="s">
        <v>338</v>
      </c>
      <c r="B127" s="37" t="s">
        <v>21</v>
      </c>
      <c r="C127" s="42" t="s">
        <v>340</v>
      </c>
      <c r="D127" s="30">
        <f>+'[1]Informe_dane'!D127</f>
        <v>40000</v>
      </c>
      <c r="E127" s="30">
        <f>+'[1]Informe_dane'!E127</f>
        <v>38251.098</v>
      </c>
      <c r="F127" s="30">
        <f>+'[1]Informe_dane'!F127</f>
        <v>9999.949550000001</v>
      </c>
      <c r="G127" s="30">
        <f>SUM(D127:E127)-F127</f>
        <v>68251.14845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68251.09845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68251.09845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68251.09845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68251.09845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68251.09845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68251.09845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68251.09845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>SUM(AU127:BF127)</f>
        <v>68251.09845</v>
      </c>
    </row>
    <row r="128" spans="1:59" ht="11.25">
      <c r="A128" s="36" t="s">
        <v>339</v>
      </c>
      <c r="B128" s="37" t="s">
        <v>21</v>
      </c>
      <c r="C128" s="42" t="s">
        <v>341</v>
      </c>
      <c r="D128" s="30">
        <f>+'[1]Informe_dane'!D128</f>
        <v>388000</v>
      </c>
      <c r="E128" s="30">
        <f>+'[1]Informe_dane'!E128</f>
        <v>9999.949550000001</v>
      </c>
      <c r="F128" s="30">
        <f>+'[1]Informe_dane'!F128</f>
        <v>295073.471</v>
      </c>
      <c r="G128" s="30">
        <f>SUM(D128:E128)-F128</f>
        <v>102926.47855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4966.1415099999995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97960.33704000001</v>
      </c>
      <c r="T128" s="30">
        <f>SUM(H128:S128)</f>
        <v>102926.47855000001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4966.1415099999995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97960.33704000001</v>
      </c>
      <c r="AG128" s="30">
        <f>SUM(U128:AF128)</f>
        <v>102926.47855000001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4966.1415099999995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8545.4</v>
      </c>
      <c r="AT128" s="30">
        <f>SUM(AH128:AS128)</f>
        <v>13511.54151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4966.1415099999995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8545.4</v>
      </c>
      <c r="BG128" s="30">
        <f>SUM(AU128:BF128)</f>
        <v>13511.54151</v>
      </c>
    </row>
    <row r="129" spans="1:256" ht="11.25" hidden="1">
      <c r="A129" s="30" t="s">
        <v>330</v>
      </c>
      <c r="B129" s="33">
        <v>10</v>
      </c>
      <c r="C129" s="41" t="s">
        <v>331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>
        <f>+'[1]Informe_dane'!BF127</f>
        <v>0</v>
      </c>
      <c r="BG129" s="30">
        <f>SUM(AU129:BF129)</f>
        <v>0</v>
      </c>
      <c r="BH129" s="103"/>
      <c r="BI129" s="104"/>
      <c r="BJ129" s="105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4"/>
      <c r="DQ129" s="105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4"/>
      <c r="FX129" s="105"/>
      <c r="FY129" s="103"/>
      <c r="FZ129" s="103"/>
      <c r="GA129" s="103"/>
      <c r="GB129" s="103"/>
      <c r="GC129" s="103"/>
      <c r="GD129" s="103"/>
      <c r="GE129" s="102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3"/>
      <c r="IE129" s="41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59" s="29" customFormat="1" ht="12.75">
      <c r="A130" s="99" t="s">
        <v>305</v>
      </c>
      <c r="B130" s="100"/>
      <c r="C130" s="101" t="s">
        <v>27</v>
      </c>
      <c r="D130" s="101">
        <f aca="true" t="shared" si="56" ref="D130:AI130">SUM(D131:D168)</f>
        <v>84509213.611</v>
      </c>
      <c r="E130" s="101">
        <f t="shared" si="56"/>
        <v>81266067.913</v>
      </c>
      <c r="F130" s="101">
        <f t="shared" si="56"/>
        <v>40886563.372999996</v>
      </c>
      <c r="G130" s="101">
        <f t="shared" si="56"/>
        <v>124888718.151</v>
      </c>
      <c r="H130" s="101">
        <f t="shared" si="56"/>
        <v>33159789.775700003</v>
      </c>
      <c r="I130" s="101">
        <f t="shared" si="56"/>
        <v>18518288.566500004</v>
      </c>
      <c r="J130" s="101">
        <f t="shared" si="56"/>
        <v>9119862.143310001</v>
      </c>
      <c r="K130" s="101">
        <f t="shared" si="56"/>
        <v>9015957.62169</v>
      </c>
      <c r="L130" s="101">
        <f t="shared" si="56"/>
        <v>4309000.71011</v>
      </c>
      <c r="M130" s="101">
        <f t="shared" si="56"/>
        <v>1793945.8882200003</v>
      </c>
      <c r="N130" s="101">
        <f t="shared" si="56"/>
        <v>1407603.6144800005</v>
      </c>
      <c r="O130" s="101">
        <f t="shared" si="56"/>
        <v>42222270.81266999</v>
      </c>
      <c r="P130" s="101">
        <f t="shared" si="56"/>
        <v>-3741701.7784999995</v>
      </c>
      <c r="Q130" s="101">
        <f t="shared" si="56"/>
        <v>5478350.5462</v>
      </c>
      <c r="R130" s="101">
        <f t="shared" si="56"/>
        <v>1529473.74928</v>
      </c>
      <c r="S130" s="101">
        <f t="shared" si="56"/>
        <v>1540833.1315799998</v>
      </c>
      <c r="T130" s="101">
        <f t="shared" si="56"/>
        <v>124353674.78123999</v>
      </c>
      <c r="U130" s="101">
        <f t="shared" si="56"/>
        <v>25718420.133199997</v>
      </c>
      <c r="V130" s="101">
        <f t="shared" si="56"/>
        <v>15867895.974499997</v>
      </c>
      <c r="W130" s="101">
        <f t="shared" si="56"/>
        <v>7429426.026000001</v>
      </c>
      <c r="X130" s="101">
        <f t="shared" si="56"/>
        <v>17010480.35123</v>
      </c>
      <c r="Y130" s="101">
        <f t="shared" si="56"/>
        <v>3122187.2169999997</v>
      </c>
      <c r="Z130" s="101">
        <f t="shared" si="56"/>
        <v>3449243.03372</v>
      </c>
      <c r="AA130" s="101">
        <f t="shared" si="56"/>
        <v>2795162.3548600003</v>
      </c>
      <c r="AB130" s="101">
        <f t="shared" si="56"/>
        <v>3203295.39932</v>
      </c>
      <c r="AC130" s="101">
        <f t="shared" si="56"/>
        <v>1989141.555</v>
      </c>
      <c r="AD130" s="101">
        <f t="shared" si="56"/>
        <v>6973479.50537</v>
      </c>
      <c r="AE130" s="101">
        <f t="shared" si="56"/>
        <v>22580290.94181</v>
      </c>
      <c r="AF130" s="101">
        <f t="shared" si="56"/>
        <v>14214652.28923</v>
      </c>
      <c r="AG130" s="101">
        <f t="shared" si="56"/>
        <v>124353674.78123999</v>
      </c>
      <c r="AH130" s="101">
        <f t="shared" si="56"/>
        <v>108579.874</v>
      </c>
      <c r="AI130" s="101">
        <f t="shared" si="56"/>
        <v>5529232.292200001</v>
      </c>
      <c r="AJ130" s="101">
        <f aca="true" t="shared" si="57" ref="AJ130:BG130">SUM(AJ131:AJ168)</f>
        <v>7037782.330699999</v>
      </c>
      <c r="AK130" s="101">
        <f t="shared" si="57"/>
        <v>7526976.47306</v>
      </c>
      <c r="AL130" s="101">
        <f t="shared" si="57"/>
        <v>8686274.93125</v>
      </c>
      <c r="AM130" s="101">
        <f t="shared" si="57"/>
        <v>8926903.384079998</v>
      </c>
      <c r="AN130" s="101">
        <f t="shared" si="57"/>
        <v>9482210.851679998</v>
      </c>
      <c r="AO130" s="101">
        <f t="shared" si="57"/>
        <v>7472293.566510001</v>
      </c>
      <c r="AP130" s="101">
        <f t="shared" si="57"/>
        <v>7357141.5860600015</v>
      </c>
      <c r="AQ130" s="101">
        <f t="shared" si="57"/>
        <v>7630572.144779999</v>
      </c>
      <c r="AR130" s="101">
        <f t="shared" si="57"/>
        <v>8586972.216200002</v>
      </c>
      <c r="AS130" s="101">
        <f t="shared" si="57"/>
        <v>43012891.59059</v>
      </c>
      <c r="AT130" s="101">
        <f t="shared" si="57"/>
        <v>121357831.24111</v>
      </c>
      <c r="AU130" s="101">
        <f t="shared" si="57"/>
        <v>101602.731</v>
      </c>
      <c r="AV130" s="101">
        <f t="shared" si="57"/>
        <v>5531765.5232</v>
      </c>
      <c r="AW130" s="101">
        <f t="shared" si="57"/>
        <v>7039023.623699999</v>
      </c>
      <c r="AX130" s="101">
        <f t="shared" si="57"/>
        <v>7455626.001240002</v>
      </c>
      <c r="AY130" s="101">
        <f t="shared" si="57"/>
        <v>8683045.481069999</v>
      </c>
      <c r="AZ130" s="101">
        <f t="shared" si="57"/>
        <v>8999724.238079999</v>
      </c>
      <c r="BA130" s="101">
        <f t="shared" si="57"/>
        <v>9482576.782679997</v>
      </c>
      <c r="BB130" s="101">
        <f t="shared" si="57"/>
        <v>7476889.322510001</v>
      </c>
      <c r="BC130" s="101">
        <f t="shared" si="57"/>
        <v>7351641.5860600015</v>
      </c>
      <c r="BD130" s="101">
        <f t="shared" si="57"/>
        <v>7629679.524779999</v>
      </c>
      <c r="BE130" s="101">
        <f t="shared" si="57"/>
        <v>8110694.736400001</v>
      </c>
      <c r="BF130" s="101">
        <f t="shared" si="57"/>
        <v>9958255.968820002</v>
      </c>
      <c r="BG130" s="101">
        <f t="shared" si="57"/>
        <v>87820525.51954</v>
      </c>
    </row>
    <row r="131" spans="1:59" ht="22.5">
      <c r="A131" s="36" t="s">
        <v>351</v>
      </c>
      <c r="B131" s="37" t="s">
        <v>21</v>
      </c>
      <c r="C131" s="42" t="s">
        <v>34</v>
      </c>
      <c r="D131" s="30">
        <f>+'[1]Informe_dane'!D131</f>
        <v>6500000</v>
      </c>
      <c r="E131" s="30">
        <f>+'[1]Informe_dane'!E131</f>
        <v>20187.785</v>
      </c>
      <c r="F131" s="30">
        <f>+'[1]Informe_dane'!F131</f>
        <v>32018.06</v>
      </c>
      <c r="G131" s="30">
        <f>SUM(D131:E131)-F131</f>
        <v>6488169.725000001</v>
      </c>
      <c r="H131" s="30">
        <f>+'[1]Informe_dane'!H131</f>
        <v>3357225.839</v>
      </c>
      <c r="I131" s="30">
        <f>+'[1]Informe_dane'!I131</f>
        <v>1198443.326</v>
      </c>
      <c r="J131" s="30">
        <f>+'[1]Informe_dane'!J131</f>
        <v>1320924.156</v>
      </c>
      <c r="K131" s="30">
        <f>+'[1]Informe_dane'!K131</f>
        <v>456489.013</v>
      </c>
      <c r="L131" s="30">
        <f>+'[1]Informe_dane'!L131</f>
        <v>22562.57757</v>
      </c>
      <c r="M131" s="30">
        <f>+'[1]Informe_dane'!M131</f>
        <v>21384.393</v>
      </c>
      <c r="N131" s="30">
        <f>+'[1]Informe_dane'!N131</f>
        <v>34430.814</v>
      </c>
      <c r="O131" s="30">
        <f>+'[1]Informe_dane'!O131</f>
        <v>75517.13117000001</v>
      </c>
      <c r="P131" s="30">
        <f>+'[1]Informe_dane'!P131</f>
        <v>-7852.318</v>
      </c>
      <c r="Q131" s="30">
        <f>+'[1]Informe_dane'!Q131</f>
        <v>26643.978</v>
      </c>
      <c r="R131" s="30">
        <f>+'[1]Informe_dane'!R131</f>
        <v>-10643.405</v>
      </c>
      <c r="S131" s="30">
        <f>+'[1]Informe_dane'!S131</f>
        <v>-17282.01528</v>
      </c>
      <c r="T131" s="30">
        <f>SUM(H131:S131)</f>
        <v>6477843.489460001</v>
      </c>
      <c r="U131" s="30">
        <f>+'[1]Informe_dane'!U131</f>
        <v>2782880.097</v>
      </c>
      <c r="V131" s="30">
        <f>+'[1]Informe_dane'!V131</f>
        <v>1297674.659</v>
      </c>
      <c r="W131" s="30">
        <f>+'[1]Informe_dane'!W131</f>
        <v>162274.174</v>
      </c>
      <c r="X131" s="30">
        <f>+'[1]Informe_dane'!X131</f>
        <v>1910661.3295699998</v>
      </c>
      <c r="Y131" s="30">
        <f>+'[1]Informe_dane'!Y131</f>
        <v>48072.33</v>
      </c>
      <c r="Z131" s="30">
        <f>+'[1]Informe_dane'!Z131</f>
        <v>159323.806</v>
      </c>
      <c r="AA131" s="30">
        <f>+'[1]Informe_dane'!AA131</f>
        <v>43318.422</v>
      </c>
      <c r="AB131" s="30">
        <f>+'[1]Informe_dane'!AB131</f>
        <v>77544.11817</v>
      </c>
      <c r="AC131" s="30">
        <f>+'[1]Informe_dane'!AC131</f>
        <v>-10272.233</v>
      </c>
      <c r="AD131" s="30">
        <f>+'[1]Informe_dane'!AD131</f>
        <v>12691.069</v>
      </c>
      <c r="AE131" s="30">
        <f>+'[1]Informe_dane'!AE131</f>
        <v>7587.29</v>
      </c>
      <c r="AF131" s="30">
        <f>+'[1]Informe_dane'!AF131</f>
        <v>-13911.572279999998</v>
      </c>
      <c r="AG131" s="30">
        <f>SUM(U131:AF131)</f>
        <v>6477843.48946</v>
      </c>
      <c r="AH131" s="30">
        <f>+'[1]Informe_dane'!AH131</f>
        <v>0</v>
      </c>
      <c r="AI131" s="30">
        <f>+'[1]Informe_dane'!AI131</f>
        <v>297946.671</v>
      </c>
      <c r="AJ131" s="30">
        <f>+'[1]Informe_dane'!AJ131</f>
        <v>547408.951</v>
      </c>
      <c r="AK131" s="30">
        <f>+'[1]Informe_dane'!AK131</f>
        <v>461029.692</v>
      </c>
      <c r="AL131" s="30">
        <f>+'[1]Informe_dane'!AL131</f>
        <v>878441.653</v>
      </c>
      <c r="AM131" s="30">
        <f>+'[1]Informe_dane'!AM131</f>
        <v>835525.31681</v>
      </c>
      <c r="AN131" s="30">
        <f>+'[1]Informe_dane'!AN131</f>
        <v>753060.7032699999</v>
      </c>
      <c r="AO131" s="30">
        <f>+'[1]Informe_dane'!AO131</f>
        <v>621228.41</v>
      </c>
      <c r="AP131" s="30">
        <f>+'[1]Informe_dane'!AP131</f>
        <v>627881.86097</v>
      </c>
      <c r="AQ131" s="30">
        <f>+'[1]Informe_dane'!AQ131</f>
        <v>417828.005</v>
      </c>
      <c r="AR131" s="30">
        <f>+'[1]Informe_dane'!AR131</f>
        <v>396754.902</v>
      </c>
      <c r="AS131" s="30">
        <f>+'[1]Informe_dane'!AS131</f>
        <v>620186.93721</v>
      </c>
      <c r="AT131" s="30">
        <f>SUM(AH131:AS131)</f>
        <v>6457293.102259999</v>
      </c>
      <c r="AU131" s="30">
        <f>+'[1]Informe_dane'!AU131</f>
        <v>0</v>
      </c>
      <c r="AV131" s="30">
        <f>+'[1]Informe_dane'!AV131</f>
        <v>297946.671</v>
      </c>
      <c r="AW131" s="30">
        <f>+'[1]Informe_dane'!AW131</f>
        <v>547408.951</v>
      </c>
      <c r="AX131" s="30">
        <f>+'[1]Informe_dane'!AX131</f>
        <v>461029.692</v>
      </c>
      <c r="AY131" s="30">
        <f>+'[1]Informe_dane'!AY131</f>
        <v>863332.953</v>
      </c>
      <c r="AZ131" s="30">
        <f>+'[1]Informe_dane'!AZ131</f>
        <v>850634.01681</v>
      </c>
      <c r="BA131" s="30">
        <f>+'[1]Informe_dane'!BA131</f>
        <v>753060.7032699999</v>
      </c>
      <c r="BB131" s="30">
        <f>+'[1]Informe_dane'!BB131</f>
        <v>621228.41</v>
      </c>
      <c r="BC131" s="30">
        <f>+'[1]Informe_dane'!BC131</f>
        <v>622381.86097</v>
      </c>
      <c r="BD131" s="30">
        <f>+'[1]Informe_dane'!BD131</f>
        <v>423328.005</v>
      </c>
      <c r="BE131" s="30">
        <f>+'[1]Informe_dane'!BE131</f>
        <v>392439.862</v>
      </c>
      <c r="BF131" s="30">
        <f>+'[1]Informe_dane'!BF131</f>
        <v>399499.76621</v>
      </c>
      <c r="BG131" s="30">
        <f>SUM(AU131:BF131)</f>
        <v>6232290.891259999</v>
      </c>
    </row>
    <row r="132" spans="1:59" ht="22.5">
      <c r="A132" s="36" t="s">
        <v>351</v>
      </c>
      <c r="B132" s="37">
        <v>11</v>
      </c>
      <c r="C132" s="42" t="s">
        <v>34</v>
      </c>
      <c r="D132" s="30">
        <f>+'[1]Informe_dane'!D132</f>
        <v>0</v>
      </c>
      <c r="E132" s="30">
        <f>+'[1]Informe_dane'!E132</f>
        <v>1408812.215</v>
      </c>
      <c r="F132" s="30">
        <f>+'[1]Informe_dane'!F132</f>
        <v>395708.06</v>
      </c>
      <c r="G132" s="30">
        <f aca="true" t="shared" si="58" ref="G132:G168">SUM(D132:E132)-F132</f>
        <v>1013104.155</v>
      </c>
      <c r="H132" s="30">
        <f>+'[1]Informe_dane'!H132</f>
        <v>0</v>
      </c>
      <c r="I132" s="30">
        <f>+'[1]Informe_dane'!I132</f>
        <v>0</v>
      </c>
      <c r="J132" s="30">
        <f>+'[1]Informe_dane'!J132</f>
        <v>0</v>
      </c>
      <c r="K132" s="30">
        <f>+'[1]Informe_dane'!K132</f>
        <v>309633.126</v>
      </c>
      <c r="L132" s="30">
        <f>+'[1]Informe_dane'!L132</f>
        <v>26958.815</v>
      </c>
      <c r="M132" s="30">
        <f>+'[1]Informe_dane'!M132</f>
        <v>98066.305</v>
      </c>
      <c r="N132" s="30">
        <f>+'[1]Informe_dane'!N132</f>
        <v>6044.134</v>
      </c>
      <c r="O132" s="30">
        <f>+'[1]Informe_dane'!O132</f>
        <v>630759.408</v>
      </c>
      <c r="P132" s="30">
        <f>+'[1]Informe_dane'!P132</f>
        <v>178022.997</v>
      </c>
      <c r="Q132" s="30">
        <f>+'[1]Informe_dane'!Q132</f>
        <v>-264057.318</v>
      </c>
      <c r="R132" s="30">
        <f>+'[1]Informe_dane'!R132</f>
        <v>17558.485</v>
      </c>
      <c r="S132" s="30">
        <f>+'[1]Informe_dane'!S132</f>
        <v>293.713</v>
      </c>
      <c r="T132" s="30">
        <f aca="true" t="shared" si="59" ref="T132:T168">SUM(H132:S132)</f>
        <v>1003279.6650000002</v>
      </c>
      <c r="U132" s="30">
        <f>+'[1]Informe_dane'!U132</f>
        <v>0</v>
      </c>
      <c r="V132" s="30">
        <f>+'[1]Informe_dane'!V132</f>
        <v>0</v>
      </c>
      <c r="W132" s="30">
        <f>+'[1]Informe_dane'!W132</f>
        <v>0</v>
      </c>
      <c r="X132" s="30">
        <f>+'[1]Informe_dane'!X132</f>
        <v>281569.126</v>
      </c>
      <c r="Y132" s="30">
        <f>+'[1]Informe_dane'!Y132</f>
        <v>36146.815</v>
      </c>
      <c r="Z132" s="30">
        <f>+'[1]Informe_dane'!Z132</f>
        <v>27293.971</v>
      </c>
      <c r="AA132" s="30">
        <f>+'[1]Informe_dane'!AA132</f>
        <v>93681.036</v>
      </c>
      <c r="AB132" s="30">
        <f>+'[1]Informe_dane'!AB132</f>
        <v>184840.96365000002</v>
      </c>
      <c r="AC132" s="30">
        <f>+'[1]Informe_dane'!AC132</f>
        <v>118374.85135</v>
      </c>
      <c r="AD132" s="30">
        <f>+'[1]Informe_dane'!AD132</f>
        <v>212572.564</v>
      </c>
      <c r="AE132" s="30">
        <f>+'[1]Informe_dane'!AE132</f>
        <v>44106.625</v>
      </c>
      <c r="AF132" s="30">
        <f>+'[1]Informe_dane'!AF132</f>
        <v>4693.713</v>
      </c>
      <c r="AG132" s="30">
        <f aca="true" t="shared" si="60" ref="AG132:AG168">SUM(U132:AF132)</f>
        <v>1003279.665</v>
      </c>
      <c r="AH132" s="30">
        <f>+'[1]Informe_dane'!AH132</f>
        <v>0</v>
      </c>
      <c r="AI132" s="30">
        <f>+'[1]Informe_dane'!AI132</f>
        <v>0</v>
      </c>
      <c r="AJ132" s="30">
        <f>+'[1]Informe_dane'!AJ132</f>
        <v>0</v>
      </c>
      <c r="AK132" s="30">
        <f>+'[1]Informe_dane'!AK132</f>
        <v>7455.926</v>
      </c>
      <c r="AL132" s="30">
        <f>+'[1]Informe_dane'!AL132</f>
        <v>56082.275</v>
      </c>
      <c r="AM132" s="30">
        <f>+'[1]Informe_dane'!AM132</f>
        <v>70853.383</v>
      </c>
      <c r="AN132" s="30">
        <f>+'[1]Informe_dane'!AN132</f>
        <v>67139.338</v>
      </c>
      <c r="AO132" s="30">
        <f>+'[1]Informe_dane'!AO132</f>
        <v>140791.45865000002</v>
      </c>
      <c r="AP132" s="30">
        <f>+'[1]Informe_dane'!AP132</f>
        <v>113553.73735</v>
      </c>
      <c r="AQ132" s="30">
        <f>+'[1]Informe_dane'!AQ132</f>
        <v>59615.578</v>
      </c>
      <c r="AR132" s="30">
        <f>+'[1]Informe_dane'!AR132</f>
        <v>202859.891</v>
      </c>
      <c r="AS132" s="30">
        <f>+'[1]Informe_dane'!AS132</f>
        <v>284674.098</v>
      </c>
      <c r="AT132" s="30">
        <f aca="true" t="shared" si="61" ref="AT132:AT168">SUM(AH132:AS132)</f>
        <v>1003025.685</v>
      </c>
      <c r="AU132" s="30">
        <f>+'[1]Informe_dane'!AU132</f>
        <v>0</v>
      </c>
      <c r="AV132" s="30">
        <f>+'[1]Informe_dane'!AV132</f>
        <v>0</v>
      </c>
      <c r="AW132" s="30">
        <f>+'[1]Informe_dane'!AW132</f>
        <v>0</v>
      </c>
      <c r="AX132" s="30">
        <f>+'[1]Informe_dane'!AX132</f>
        <v>7455.926</v>
      </c>
      <c r="AY132" s="30">
        <f>+'[1]Informe_dane'!AY132</f>
        <v>54671.275</v>
      </c>
      <c r="AZ132" s="30">
        <f>+'[1]Informe_dane'!AZ132</f>
        <v>72264.383</v>
      </c>
      <c r="BA132" s="30">
        <f>+'[1]Informe_dane'!BA132</f>
        <v>67139.338</v>
      </c>
      <c r="BB132" s="30">
        <f>+'[1]Informe_dane'!BB132</f>
        <v>140791.45865000002</v>
      </c>
      <c r="BC132" s="30">
        <f>+'[1]Informe_dane'!BC132</f>
        <v>113553.73735</v>
      </c>
      <c r="BD132" s="30">
        <f>+'[1]Informe_dane'!BD132</f>
        <v>59615.578</v>
      </c>
      <c r="BE132" s="30">
        <f>+'[1]Informe_dane'!BE132</f>
        <v>202859.891</v>
      </c>
      <c r="BF132" s="30">
        <f>+'[1]Informe_dane'!BF132</f>
        <v>280831.298</v>
      </c>
      <c r="BG132" s="30">
        <f aca="true" t="shared" si="62" ref="BG132:BG168">SUM(AU132:BF132)</f>
        <v>999182.885</v>
      </c>
    </row>
    <row r="133" spans="1:59" ht="22.5">
      <c r="A133" s="36" t="s">
        <v>352</v>
      </c>
      <c r="B133" s="37" t="s">
        <v>21</v>
      </c>
      <c r="C133" s="42" t="s">
        <v>36</v>
      </c>
      <c r="D133" s="30">
        <f>+'[1]Informe_dane'!D133</f>
        <v>3200000</v>
      </c>
      <c r="E133" s="30">
        <f>+'[1]Informe_dane'!E133</f>
        <v>24904.642</v>
      </c>
      <c r="F133" s="30">
        <f>+'[1]Informe_dane'!F133</f>
        <v>7381.663</v>
      </c>
      <c r="G133" s="30">
        <f t="shared" si="58"/>
        <v>3217522.979</v>
      </c>
      <c r="H133" s="30">
        <f>+'[1]Informe_dane'!H133</f>
        <v>1942137.758</v>
      </c>
      <c r="I133" s="30">
        <f>+'[1]Informe_dane'!I133</f>
        <v>898042.684</v>
      </c>
      <c r="J133" s="30">
        <f>+'[1]Informe_dane'!J133</f>
        <v>58353.208</v>
      </c>
      <c r="K133" s="30">
        <f>+'[1]Informe_dane'!K133</f>
        <v>-62176.498</v>
      </c>
      <c r="L133" s="30">
        <f>+'[1]Informe_dane'!L133</f>
        <v>-1598.29047</v>
      </c>
      <c r="M133" s="30">
        <f>+'[1]Informe_dane'!M133</f>
        <v>97590.611</v>
      </c>
      <c r="N133" s="30">
        <f>+'[1]Informe_dane'!N133</f>
        <v>76823.6</v>
      </c>
      <c r="O133" s="30">
        <f>+'[1]Informe_dane'!O133</f>
        <v>1428.124</v>
      </c>
      <c r="P133" s="30">
        <f>+'[1]Informe_dane'!P133</f>
        <v>73138.185</v>
      </c>
      <c r="Q133" s="30">
        <f>+'[1]Informe_dane'!Q133</f>
        <v>113853.101</v>
      </c>
      <c r="R133" s="30">
        <f>+'[1]Informe_dane'!R133</f>
        <v>17206.885</v>
      </c>
      <c r="S133" s="30">
        <f>+'[1]Informe_dane'!S133</f>
        <v>-12955.804259999999</v>
      </c>
      <c r="T133" s="30">
        <f t="shared" si="59"/>
        <v>3201843.5632699993</v>
      </c>
      <c r="U133" s="30">
        <f>+'[1]Informe_dane'!U133</f>
        <v>737556.108</v>
      </c>
      <c r="V133" s="30">
        <f>+'[1]Informe_dane'!V133</f>
        <v>1771567.201</v>
      </c>
      <c r="W133" s="30">
        <f>+'[1]Informe_dane'!W133</f>
        <v>44566.625</v>
      </c>
      <c r="X133" s="30">
        <f>+'[1]Informe_dane'!X133</f>
        <v>267168.91353</v>
      </c>
      <c r="Y133" s="30">
        <f>+'[1]Informe_dane'!Y133</f>
        <v>13900.014</v>
      </c>
      <c r="Z133" s="30">
        <f>+'[1]Informe_dane'!Z133</f>
        <v>68701.562</v>
      </c>
      <c r="AA133" s="30">
        <f>+'[1]Informe_dane'!AA133</f>
        <v>41555.352</v>
      </c>
      <c r="AB133" s="30">
        <f>+'[1]Informe_dane'!AB133</f>
        <v>62146.481</v>
      </c>
      <c r="AC133" s="30">
        <f>+'[1]Informe_dane'!AC133</f>
        <v>47801.73265</v>
      </c>
      <c r="AD133" s="30">
        <f>+'[1]Informe_dane'!AD133</f>
        <v>38371.39935</v>
      </c>
      <c r="AE133" s="30">
        <f>+'[1]Informe_dane'!AE133</f>
        <v>21835.879</v>
      </c>
      <c r="AF133" s="30">
        <f>+'[1]Informe_dane'!AF133</f>
        <v>86672.29574</v>
      </c>
      <c r="AG133" s="30">
        <f t="shared" si="60"/>
        <v>3201843.5632700003</v>
      </c>
      <c r="AH133" s="30">
        <f>+'[1]Informe_dane'!AH133</f>
        <v>0</v>
      </c>
      <c r="AI133" s="30">
        <f>+'[1]Informe_dane'!AI133</f>
        <v>221364.11</v>
      </c>
      <c r="AJ133" s="30">
        <f>+'[1]Informe_dane'!AJ133</f>
        <v>279556.4645</v>
      </c>
      <c r="AK133" s="30">
        <f>+'[1]Informe_dane'!AK133</f>
        <v>281945.86</v>
      </c>
      <c r="AL133" s="30">
        <f>+'[1]Informe_dane'!AL133</f>
        <v>296167.0435</v>
      </c>
      <c r="AM133" s="30">
        <f>+'[1]Informe_dane'!AM133</f>
        <v>254929.315</v>
      </c>
      <c r="AN133" s="30">
        <f>+'[1]Informe_dane'!AN133</f>
        <v>270552.99975</v>
      </c>
      <c r="AO133" s="30">
        <f>+'[1]Informe_dane'!AO133</f>
        <v>281619.8815</v>
      </c>
      <c r="AP133" s="30">
        <f>+'[1]Informe_dane'!AP133</f>
        <v>294768.04889</v>
      </c>
      <c r="AQ133" s="30">
        <f>+'[1]Informe_dane'!AQ133</f>
        <v>300738.58035</v>
      </c>
      <c r="AR133" s="30">
        <f>+'[1]Informe_dane'!AR133</f>
        <v>330474.54242</v>
      </c>
      <c r="AS133" s="30">
        <f>+'[1]Informe_dane'!AS133</f>
        <v>388405.71736</v>
      </c>
      <c r="AT133" s="30">
        <f t="shared" si="61"/>
        <v>3200522.5632700003</v>
      </c>
      <c r="AU133" s="30">
        <f>+'[1]Informe_dane'!AU133</f>
        <v>0</v>
      </c>
      <c r="AV133" s="30">
        <f>+'[1]Informe_dane'!AV133</f>
        <v>221364.11</v>
      </c>
      <c r="AW133" s="30">
        <f>+'[1]Informe_dane'!AW133</f>
        <v>279556.4645</v>
      </c>
      <c r="AX133" s="30">
        <f>+'[1]Informe_dane'!AX133</f>
        <v>281945.86</v>
      </c>
      <c r="AY133" s="30">
        <f>+'[1]Informe_dane'!AY133</f>
        <v>294158.4435</v>
      </c>
      <c r="AZ133" s="30">
        <f>+'[1]Informe_dane'!AZ133</f>
        <v>256937.915</v>
      </c>
      <c r="BA133" s="30">
        <f>+'[1]Informe_dane'!BA133</f>
        <v>270552.99975</v>
      </c>
      <c r="BB133" s="30">
        <f>+'[1]Informe_dane'!BB133</f>
        <v>281619.8815</v>
      </c>
      <c r="BC133" s="30">
        <f>+'[1]Informe_dane'!BC133</f>
        <v>294768.04889</v>
      </c>
      <c r="BD133" s="30">
        <f>+'[1]Informe_dane'!BD133</f>
        <v>300738.58035</v>
      </c>
      <c r="BE133" s="30">
        <f>+'[1]Informe_dane'!BE133</f>
        <v>330474.54242</v>
      </c>
      <c r="BF133" s="30">
        <f>+'[1]Informe_dane'!BF133</f>
        <v>286188.05936</v>
      </c>
      <c r="BG133" s="30">
        <f t="shared" si="62"/>
        <v>3098304.90527</v>
      </c>
    </row>
    <row r="134" spans="1:59" ht="22.5">
      <c r="A134" s="36" t="s">
        <v>352</v>
      </c>
      <c r="B134" s="37" t="s">
        <v>350</v>
      </c>
      <c r="C134" s="42" t="s">
        <v>36</v>
      </c>
      <c r="D134" s="30">
        <f>+'[1]Informe_dane'!D134</f>
        <v>1500000</v>
      </c>
      <c r="E134" s="30">
        <f>+'[1]Informe_dane'!E134</f>
        <v>25659.587</v>
      </c>
      <c r="F134" s="30">
        <f>+'[1]Informe_dane'!F134</f>
        <v>5433.17</v>
      </c>
      <c r="G134" s="30">
        <f t="shared" si="58"/>
        <v>1520226.4170000001</v>
      </c>
      <c r="H134" s="30">
        <f>+'[1]Informe_dane'!H134</f>
        <v>428678.394</v>
      </c>
      <c r="I134" s="30">
        <f>+'[1]Informe_dane'!I134</f>
        <v>484456.652</v>
      </c>
      <c r="J134" s="30">
        <f>+'[1]Informe_dane'!J134</f>
        <v>-9107.4</v>
      </c>
      <c r="K134" s="30">
        <f>+'[1]Informe_dane'!K134</f>
        <v>-13299.242</v>
      </c>
      <c r="L134" s="30">
        <f>+'[1]Informe_dane'!L134</f>
        <v>287344.431</v>
      </c>
      <c r="M134" s="30">
        <f>+'[1]Informe_dane'!M134</f>
        <v>3822.213</v>
      </c>
      <c r="N134" s="30">
        <f>+'[1]Informe_dane'!N134</f>
        <v>109608.516</v>
      </c>
      <c r="O134" s="30">
        <f>+'[1]Informe_dane'!O134</f>
        <v>18160.159</v>
      </c>
      <c r="P134" s="30">
        <f>+'[1]Informe_dane'!P134</f>
        <v>66253.927</v>
      </c>
      <c r="Q134" s="30">
        <f>+'[1]Informe_dane'!Q134</f>
        <v>119188.718</v>
      </c>
      <c r="R134" s="30">
        <f>+'[1]Informe_dane'!R134</f>
        <v>24005.158</v>
      </c>
      <c r="S134" s="30">
        <f>+'[1]Informe_dane'!S134</f>
        <v>-319.51442</v>
      </c>
      <c r="T134" s="30">
        <f t="shared" si="59"/>
        <v>1518792.01158</v>
      </c>
      <c r="U134" s="30">
        <f>+'[1]Informe_dane'!U134</f>
        <v>343306.394</v>
      </c>
      <c r="V134" s="30">
        <f>+'[1]Informe_dane'!V134</f>
        <v>307389.002</v>
      </c>
      <c r="W134" s="30">
        <f>+'[1]Informe_dane'!W134</f>
        <v>84305.337</v>
      </c>
      <c r="X134" s="30">
        <f>+'[1]Informe_dane'!X134</f>
        <v>152445.978</v>
      </c>
      <c r="Y134" s="30">
        <f>+'[1]Informe_dane'!Y134</f>
        <v>25100.874</v>
      </c>
      <c r="Z134" s="30">
        <f>+'[1]Informe_dane'!Z134</f>
        <v>242069.444</v>
      </c>
      <c r="AA134" s="30">
        <f>+'[1]Informe_dane'!AA134</f>
        <v>23276.016</v>
      </c>
      <c r="AB134" s="30">
        <f>+'[1]Informe_dane'!AB134</f>
        <v>103462.112</v>
      </c>
      <c r="AC134" s="30">
        <f>+'[1]Informe_dane'!AC134</f>
        <v>10541.916</v>
      </c>
      <c r="AD134" s="30">
        <f>+'[1]Informe_dane'!AD134</f>
        <v>42539.929</v>
      </c>
      <c r="AE134" s="30">
        <f>+'[1]Informe_dane'!AE134</f>
        <v>11351.538</v>
      </c>
      <c r="AF134" s="30">
        <f>+'[1]Informe_dane'!AF134</f>
        <v>173003.47158</v>
      </c>
      <c r="AG134" s="30">
        <f t="shared" si="60"/>
        <v>1518792.0115799997</v>
      </c>
      <c r="AH134" s="30">
        <f>+'[1]Informe_dane'!AH134</f>
        <v>0</v>
      </c>
      <c r="AI134" s="30">
        <f>+'[1]Informe_dane'!AI134</f>
        <v>18185.996</v>
      </c>
      <c r="AJ134" s="30">
        <f>+'[1]Informe_dane'!AJ134</f>
        <v>68463.17</v>
      </c>
      <c r="AK134" s="30">
        <f>+'[1]Informe_dane'!AK134</f>
        <v>77243.333</v>
      </c>
      <c r="AL134" s="30">
        <f>+'[1]Informe_dane'!AL134</f>
        <v>81993.79042</v>
      </c>
      <c r="AM134" s="30">
        <f>+'[1]Informe_dane'!AM134</f>
        <v>105918.99414</v>
      </c>
      <c r="AN134" s="30">
        <f>+'[1]Informe_dane'!AN134</f>
        <v>155724.07715</v>
      </c>
      <c r="AO134" s="30">
        <f>+'[1]Informe_dane'!AO134</f>
        <v>172530.35622</v>
      </c>
      <c r="AP134" s="30">
        <f>+'[1]Informe_dane'!AP134</f>
        <v>172362.717</v>
      </c>
      <c r="AQ134" s="30">
        <f>+'[1]Informe_dane'!AQ134</f>
        <v>207710.26061000003</v>
      </c>
      <c r="AR134" s="30">
        <f>+'[1]Informe_dane'!AR134</f>
        <v>137862.198</v>
      </c>
      <c r="AS134" s="30">
        <f>+'[1]Informe_dane'!AS134</f>
        <v>309508.39372000005</v>
      </c>
      <c r="AT134" s="30">
        <f t="shared" si="61"/>
        <v>1507503.2862600002</v>
      </c>
      <c r="AU134" s="30">
        <f>+'[1]Informe_dane'!AU134</f>
        <v>0</v>
      </c>
      <c r="AV134" s="30">
        <f>+'[1]Informe_dane'!AV134</f>
        <v>18185.996</v>
      </c>
      <c r="AW134" s="30">
        <f>+'[1]Informe_dane'!AW134</f>
        <v>68463.17</v>
      </c>
      <c r="AX134" s="30">
        <f>+'[1]Informe_dane'!AX134</f>
        <v>77243.333</v>
      </c>
      <c r="AY134" s="30">
        <f>+'[1]Informe_dane'!AY134</f>
        <v>81993.79042</v>
      </c>
      <c r="AZ134" s="30">
        <f>+'[1]Informe_dane'!AZ134</f>
        <v>105918.99414</v>
      </c>
      <c r="BA134" s="30">
        <f>+'[1]Informe_dane'!BA134</f>
        <v>155724.07715</v>
      </c>
      <c r="BB134" s="30">
        <f>+'[1]Informe_dane'!BB134</f>
        <v>172530.35622</v>
      </c>
      <c r="BC134" s="30">
        <f>+'[1]Informe_dane'!BC134</f>
        <v>172362.717</v>
      </c>
      <c r="BD134" s="30">
        <f>+'[1]Informe_dane'!BD134</f>
        <v>207710.26061000003</v>
      </c>
      <c r="BE134" s="30">
        <f>+'[1]Informe_dane'!BE134</f>
        <v>125822.105</v>
      </c>
      <c r="BF134" s="30">
        <f>+'[1]Informe_dane'!BF134</f>
        <v>149266.04885</v>
      </c>
      <c r="BG134" s="30">
        <f t="shared" si="62"/>
        <v>1335220.84839</v>
      </c>
    </row>
    <row r="135" spans="1:59" ht="22.5">
      <c r="A135" s="36" t="s">
        <v>353</v>
      </c>
      <c r="B135" s="37" t="s">
        <v>21</v>
      </c>
      <c r="C135" s="42" t="s">
        <v>38</v>
      </c>
      <c r="D135" s="30">
        <f>+'[1]Informe_dane'!D135</f>
        <v>5000000</v>
      </c>
      <c r="E135" s="30">
        <f>+'[1]Informe_dane'!E135</f>
        <v>5102.258</v>
      </c>
      <c r="F135" s="30">
        <f>+'[1]Informe_dane'!F135</f>
        <v>19434.364</v>
      </c>
      <c r="G135" s="30">
        <f t="shared" si="58"/>
        <v>4985667.894</v>
      </c>
      <c r="H135" s="30">
        <f>+'[1]Informe_dane'!H135</f>
        <v>1927968.464</v>
      </c>
      <c r="I135" s="30">
        <f>+'[1]Informe_dane'!I135</f>
        <v>180699.152</v>
      </c>
      <c r="J135" s="30">
        <f>+'[1]Informe_dane'!J135</f>
        <v>273181.6</v>
      </c>
      <c r="K135" s="30">
        <f>+'[1]Informe_dane'!K135</f>
        <v>1887724.394</v>
      </c>
      <c r="L135" s="30">
        <f>+'[1]Informe_dane'!L135</f>
        <v>127054.02446</v>
      </c>
      <c r="M135" s="30">
        <f>+'[1]Informe_dane'!M135</f>
        <v>254197.842</v>
      </c>
      <c r="N135" s="30">
        <f>+'[1]Informe_dane'!N135</f>
        <v>7803.268</v>
      </c>
      <c r="O135" s="30">
        <f>+'[1]Informe_dane'!O135</f>
        <v>4332.72</v>
      </c>
      <c r="P135" s="30">
        <f>+'[1]Informe_dane'!P135</f>
        <v>10849.2</v>
      </c>
      <c r="Q135" s="30">
        <f>+'[1]Informe_dane'!Q135</f>
        <v>169743.328</v>
      </c>
      <c r="R135" s="30">
        <f>+'[1]Informe_dane'!R135</f>
        <v>133431.269</v>
      </c>
      <c r="S135" s="30">
        <f>+'[1]Informe_dane'!S135</f>
        <v>-7584.89123</v>
      </c>
      <c r="T135" s="30">
        <f t="shared" si="59"/>
        <v>4969400.3702300005</v>
      </c>
      <c r="U135" s="30">
        <f>+'[1]Informe_dane'!U135</f>
        <v>1892660.571</v>
      </c>
      <c r="V135" s="30">
        <f>+'[1]Informe_dane'!V135</f>
        <v>38090.152</v>
      </c>
      <c r="W135" s="30">
        <f>+'[1]Informe_dane'!W135</f>
        <v>5310</v>
      </c>
      <c r="X135" s="30">
        <f>+'[1]Informe_dane'!X135</f>
        <v>678697.03746</v>
      </c>
      <c r="Y135" s="30">
        <f>+'[1]Informe_dane'!Y135</f>
        <v>1651702.934</v>
      </c>
      <c r="Z135" s="30">
        <f>+'[1]Informe_dane'!Z135</f>
        <v>384344.982</v>
      </c>
      <c r="AA135" s="30">
        <f>+'[1]Informe_dane'!AA135</f>
        <v>4414.47</v>
      </c>
      <c r="AB135" s="30">
        <f>+'[1]Informe_dane'!AB135</f>
        <v>5626.318</v>
      </c>
      <c r="AC135" s="30">
        <f>+'[1]Informe_dane'!AC135</f>
        <v>2115</v>
      </c>
      <c r="AD135" s="30">
        <f>+'[1]Informe_dane'!AD135</f>
        <v>66771.134</v>
      </c>
      <c r="AE135" s="30">
        <f>+'[1]Informe_dane'!AE135</f>
        <v>26612.49</v>
      </c>
      <c r="AF135" s="30">
        <f>+'[1]Informe_dane'!AF135</f>
        <v>213055.28177</v>
      </c>
      <c r="AG135" s="30">
        <f t="shared" si="60"/>
        <v>4969400.37023</v>
      </c>
      <c r="AH135" s="30">
        <f>+'[1]Informe_dane'!AH135</f>
        <v>0</v>
      </c>
      <c r="AI135" s="30">
        <f>+'[1]Informe_dane'!AI135</f>
        <v>434139.257</v>
      </c>
      <c r="AJ135" s="30">
        <f>+'[1]Informe_dane'!AJ135</f>
        <v>446453.218</v>
      </c>
      <c r="AK135" s="30">
        <f>+'[1]Informe_dane'!AK135</f>
        <v>451911.6035</v>
      </c>
      <c r="AL135" s="30">
        <f>+'[1]Informe_dane'!AL135</f>
        <v>491226.9705</v>
      </c>
      <c r="AM135" s="30">
        <f>+'[1]Informe_dane'!AM135</f>
        <v>362182.716</v>
      </c>
      <c r="AN135" s="30">
        <f>+'[1]Informe_dane'!AN135</f>
        <v>378819.794</v>
      </c>
      <c r="AO135" s="30">
        <f>+'[1]Informe_dane'!AO135</f>
        <v>420335.50532</v>
      </c>
      <c r="AP135" s="30">
        <f>+'[1]Informe_dane'!AP135</f>
        <v>424650.70032</v>
      </c>
      <c r="AQ135" s="30">
        <f>+'[1]Informe_dane'!AQ135</f>
        <v>422929.446</v>
      </c>
      <c r="AR135" s="30">
        <f>+'[1]Informe_dane'!AR135</f>
        <v>423796.03984</v>
      </c>
      <c r="AS135" s="30">
        <f>+'[1]Informe_dane'!AS135</f>
        <v>706207.39465</v>
      </c>
      <c r="AT135" s="30">
        <f t="shared" si="61"/>
        <v>4962652.64513</v>
      </c>
      <c r="AU135" s="30">
        <f>+'[1]Informe_dane'!AU135</f>
        <v>0</v>
      </c>
      <c r="AV135" s="30">
        <f>+'[1]Informe_dane'!AV135</f>
        <v>434139.257</v>
      </c>
      <c r="AW135" s="30">
        <f>+'[1]Informe_dane'!AW135</f>
        <v>446453.218</v>
      </c>
      <c r="AX135" s="30">
        <f>+'[1]Informe_dane'!AX135</f>
        <v>451911.6035</v>
      </c>
      <c r="AY135" s="30">
        <f>+'[1]Informe_dane'!AY135</f>
        <v>460872.8705</v>
      </c>
      <c r="AZ135" s="30">
        <f>+'[1]Informe_dane'!AZ135</f>
        <v>389573.316</v>
      </c>
      <c r="BA135" s="30">
        <f>+'[1]Informe_dane'!BA135</f>
        <v>381783.294</v>
      </c>
      <c r="BB135" s="30">
        <f>+'[1]Informe_dane'!BB135</f>
        <v>420335.50532</v>
      </c>
      <c r="BC135" s="30">
        <f>+'[1]Informe_dane'!BC135</f>
        <v>424650.70032</v>
      </c>
      <c r="BD135" s="30">
        <f>+'[1]Informe_dane'!BD135</f>
        <v>422929.446</v>
      </c>
      <c r="BE135" s="30">
        <f>+'[1]Informe_dane'!BE135</f>
        <v>423796.03984</v>
      </c>
      <c r="BF135" s="30">
        <f>+'[1]Informe_dane'!BF135</f>
        <v>592229.80125</v>
      </c>
      <c r="BG135" s="30">
        <f t="shared" si="62"/>
        <v>4848675.0517299995</v>
      </c>
    </row>
    <row r="136" spans="1:59" ht="22.5">
      <c r="A136" s="36" t="s">
        <v>353</v>
      </c>
      <c r="B136" s="37" t="s">
        <v>29</v>
      </c>
      <c r="C136" s="42" t="s">
        <v>38</v>
      </c>
      <c r="D136" s="30">
        <f>+'[1]Informe_dane'!D136</f>
        <v>0</v>
      </c>
      <c r="E136" s="30">
        <f>+'[1]Informe_dane'!E136</f>
        <v>236851.678</v>
      </c>
      <c r="F136" s="30">
        <f>+'[1]Informe_dane'!F136</f>
        <v>2498.652</v>
      </c>
      <c r="G136" s="30">
        <f t="shared" si="58"/>
        <v>234353.026</v>
      </c>
      <c r="H136" s="30">
        <f>+'[1]Informe_dane'!H136</f>
        <v>0</v>
      </c>
      <c r="I136" s="30">
        <f>+'[1]Informe_dane'!I136</f>
        <v>0</v>
      </c>
      <c r="J136" s="30">
        <f>+'[1]Informe_dane'!J136</f>
        <v>0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213307.1</v>
      </c>
      <c r="R136" s="30">
        <f>+'[1]Informe_dane'!R136</f>
        <v>18538.915</v>
      </c>
      <c r="S136" s="30">
        <f>+'[1]Informe_dane'!S136</f>
        <v>-167.099</v>
      </c>
      <c r="T136" s="30">
        <f t="shared" si="59"/>
        <v>231678.91600000003</v>
      </c>
      <c r="U136" s="30">
        <f>+'[1]Informe_dane'!U136</f>
        <v>0</v>
      </c>
      <c r="V136" s="30">
        <f>+'[1]Informe_dane'!V136</f>
        <v>0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3362.6</v>
      </c>
      <c r="AE136" s="30">
        <f>+'[1]Informe_dane'!AE136</f>
        <v>13742.915</v>
      </c>
      <c r="AF136" s="30">
        <f>+'[1]Informe_dane'!AF136</f>
        <v>214573.401</v>
      </c>
      <c r="AG136" s="30">
        <f t="shared" si="60"/>
        <v>231678.91600000003</v>
      </c>
      <c r="AH136" s="30">
        <f>+'[1]Informe_dane'!AH136</f>
        <v>0</v>
      </c>
      <c r="AI136" s="30">
        <f>+'[1]Informe_dane'!AI136</f>
        <v>0</v>
      </c>
      <c r="AJ136" s="30">
        <f>+'[1]Informe_dane'!AJ136</f>
        <v>0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3176.913</v>
      </c>
      <c r="AS136" s="30">
        <f>+'[1]Informe_dane'!AS136</f>
        <v>207523.09</v>
      </c>
      <c r="AT136" s="30">
        <f t="shared" si="61"/>
        <v>210700.003</v>
      </c>
      <c r="AU136" s="30">
        <f>+'[1]Informe_dane'!AU136</f>
        <v>0</v>
      </c>
      <c r="AV136" s="30">
        <f>+'[1]Informe_dane'!AV136</f>
        <v>0</v>
      </c>
      <c r="AW136" s="30">
        <f>+'[1]Informe_dane'!AW136</f>
        <v>0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3176.913</v>
      </c>
      <c r="BF136" s="30">
        <f>+'[1]Informe_dane'!BF136</f>
        <v>18505.602</v>
      </c>
      <c r="BG136" s="30">
        <f t="shared" si="62"/>
        <v>21682.515</v>
      </c>
    </row>
    <row r="137" spans="1:59" ht="22.5">
      <c r="A137" s="36" t="s">
        <v>353</v>
      </c>
      <c r="B137" s="37" t="s">
        <v>350</v>
      </c>
      <c r="C137" s="42" t="s">
        <v>38</v>
      </c>
      <c r="D137" s="30">
        <f>+'[1]Informe_dane'!D137</f>
        <v>2000000</v>
      </c>
      <c r="E137" s="30">
        <f>+'[1]Informe_dane'!E137</f>
        <v>97334.588</v>
      </c>
      <c r="F137" s="30">
        <f>+'[1]Informe_dane'!F137</f>
        <v>11369.496</v>
      </c>
      <c r="G137" s="30">
        <f t="shared" si="58"/>
        <v>2085965.092</v>
      </c>
      <c r="H137" s="30">
        <f>+'[1]Informe_dane'!H137</f>
        <v>347842.609</v>
      </c>
      <c r="I137" s="30">
        <f>+'[1]Informe_dane'!I137</f>
        <v>241075.3</v>
      </c>
      <c r="J137" s="30">
        <f>+'[1]Informe_dane'!J137</f>
        <v>0</v>
      </c>
      <c r="K137" s="30">
        <f>+'[1]Informe_dane'!K137</f>
        <v>560807.488</v>
      </c>
      <c r="L137" s="30">
        <f>+'[1]Informe_dane'!L137</f>
        <v>293266.99825999996</v>
      </c>
      <c r="M137" s="30">
        <f>+'[1]Informe_dane'!M137</f>
        <v>174396.435</v>
      </c>
      <c r="N137" s="30">
        <f>+'[1]Informe_dane'!N137</f>
        <v>-292</v>
      </c>
      <c r="O137" s="30">
        <f>+'[1]Informe_dane'!O137</f>
        <v>3360.4</v>
      </c>
      <c r="P137" s="30">
        <f>+'[1]Informe_dane'!P137</f>
        <v>157660.45</v>
      </c>
      <c r="Q137" s="30">
        <f>+'[1]Informe_dane'!Q137</f>
        <v>302748.397</v>
      </c>
      <c r="R137" s="30">
        <f>+'[1]Informe_dane'!R137</f>
        <v>1529.381</v>
      </c>
      <c r="S137" s="30">
        <f>+'[1]Informe_dane'!S137</f>
        <v>-4816.498570000001</v>
      </c>
      <c r="T137" s="30">
        <f t="shared" si="59"/>
        <v>2077578.9596899997</v>
      </c>
      <c r="U137" s="30">
        <f>+'[1]Informe_dane'!U137</f>
        <v>195051.909</v>
      </c>
      <c r="V137" s="30">
        <f>+'[1]Informe_dane'!V137</f>
        <v>342011</v>
      </c>
      <c r="W137" s="30">
        <f>+'[1]Informe_dane'!W137</f>
        <v>-1621.1</v>
      </c>
      <c r="X137" s="30">
        <f>+'[1]Informe_dane'!X137</f>
        <v>410523.09526</v>
      </c>
      <c r="Y137" s="30">
        <f>+'[1]Informe_dane'!Y137</f>
        <v>202397.937</v>
      </c>
      <c r="Z137" s="30">
        <f>+'[1]Informe_dane'!Z137</f>
        <v>461136.518</v>
      </c>
      <c r="AA137" s="30">
        <f>+'[1]Informe_dane'!AA137</f>
        <v>6129.603</v>
      </c>
      <c r="AB137" s="30">
        <f>+'[1]Informe_dane'!AB137</f>
        <v>-693.503</v>
      </c>
      <c r="AC137" s="30">
        <f>+'[1]Informe_dane'!AC137</f>
        <v>34942.696</v>
      </c>
      <c r="AD137" s="30">
        <f>+'[1]Informe_dane'!AD137</f>
        <v>316583.737</v>
      </c>
      <c r="AE137" s="30">
        <f>+'[1]Informe_dane'!AE137</f>
        <v>23509.056</v>
      </c>
      <c r="AF137" s="30">
        <f>+'[1]Informe_dane'!AF137</f>
        <v>87608.01143000001</v>
      </c>
      <c r="AG137" s="30">
        <f t="shared" si="60"/>
        <v>2077578.9596899997</v>
      </c>
      <c r="AH137" s="30">
        <f>+'[1]Informe_dane'!AH137</f>
        <v>0</v>
      </c>
      <c r="AI137" s="30">
        <f>+'[1]Informe_dane'!AI137</f>
        <v>0</v>
      </c>
      <c r="AJ137" s="30">
        <f>+'[1]Informe_dane'!AJ137</f>
        <v>62823.335</v>
      </c>
      <c r="AK137" s="30">
        <f>+'[1]Informe_dane'!AK137</f>
        <v>57967.568</v>
      </c>
      <c r="AL137" s="30">
        <f>+'[1]Informe_dane'!AL137</f>
        <v>54995.901</v>
      </c>
      <c r="AM137" s="30">
        <f>+'[1]Informe_dane'!AM137</f>
        <v>138719.156</v>
      </c>
      <c r="AN137" s="30">
        <f>+'[1]Informe_dane'!AN137</f>
        <v>224952.08008</v>
      </c>
      <c r="AO137" s="30">
        <f>+'[1]Informe_dane'!AO137</f>
        <v>221866.22768</v>
      </c>
      <c r="AP137" s="30">
        <f>+'[1]Informe_dane'!AP137</f>
        <v>221297.16333</v>
      </c>
      <c r="AQ137" s="30">
        <f>+'[1]Informe_dane'!AQ137</f>
        <v>217125.307</v>
      </c>
      <c r="AR137" s="30">
        <f>+'[1]Informe_dane'!AR137</f>
        <v>380664.378</v>
      </c>
      <c r="AS137" s="30">
        <f>+'[1]Informe_dane'!AS137</f>
        <v>488229.7086</v>
      </c>
      <c r="AT137" s="30">
        <f t="shared" si="61"/>
        <v>2068640.82469</v>
      </c>
      <c r="AU137" s="30">
        <f>+'[1]Informe_dane'!AU137</f>
        <v>0</v>
      </c>
      <c r="AV137" s="30">
        <f>+'[1]Informe_dane'!AV137</f>
        <v>0</v>
      </c>
      <c r="AW137" s="30">
        <f>+'[1]Informe_dane'!AW137</f>
        <v>62823.335</v>
      </c>
      <c r="AX137" s="30">
        <f>+'[1]Informe_dane'!AX137</f>
        <v>54467.568</v>
      </c>
      <c r="AY137" s="30">
        <f>+'[1]Informe_dane'!AY137</f>
        <v>54129.801</v>
      </c>
      <c r="AZ137" s="30">
        <f>+'[1]Informe_dane'!AZ137</f>
        <v>141742.856</v>
      </c>
      <c r="BA137" s="30">
        <f>+'[1]Informe_dane'!BA137</f>
        <v>224739.73008</v>
      </c>
      <c r="BB137" s="30">
        <f>+'[1]Informe_dane'!BB137</f>
        <v>223420.97768</v>
      </c>
      <c r="BC137" s="30">
        <f>+'[1]Informe_dane'!BC137</f>
        <v>221297.16333</v>
      </c>
      <c r="BD137" s="30">
        <f>+'[1]Informe_dane'!BD137</f>
        <v>217125.307</v>
      </c>
      <c r="BE137" s="30">
        <f>+'[1]Informe_dane'!BE137</f>
        <v>378264.378</v>
      </c>
      <c r="BF137" s="30">
        <f>+'[1]Informe_dane'!BF137</f>
        <v>386806.1776</v>
      </c>
      <c r="BG137" s="30">
        <f t="shared" si="62"/>
        <v>1964817.29369</v>
      </c>
    </row>
    <row r="138" spans="1:59" ht="22.5">
      <c r="A138" s="36" t="s">
        <v>354</v>
      </c>
      <c r="B138" s="37" t="s">
        <v>21</v>
      </c>
      <c r="C138" s="42" t="s">
        <v>40</v>
      </c>
      <c r="D138" s="30">
        <f>+'[1]Informe_dane'!D138</f>
        <v>10450000</v>
      </c>
      <c r="E138" s="30">
        <f>+'[1]Informe_dane'!E138</f>
        <v>0</v>
      </c>
      <c r="F138" s="30">
        <f>+'[1]Informe_dane'!F138</f>
        <v>14769.636</v>
      </c>
      <c r="G138" s="30">
        <f t="shared" si="58"/>
        <v>10435230.364</v>
      </c>
      <c r="H138" s="30">
        <f>+'[1]Informe_dane'!H138</f>
        <v>3681542.721</v>
      </c>
      <c r="I138" s="30">
        <f>+'[1]Informe_dane'!I138</f>
        <v>1734468.879</v>
      </c>
      <c r="J138" s="30">
        <f>+'[1]Informe_dane'!J138</f>
        <v>1116042.547</v>
      </c>
      <c r="K138" s="30">
        <f>+'[1]Informe_dane'!K138</f>
        <v>2297598.647</v>
      </c>
      <c r="L138" s="30">
        <f>+'[1]Informe_dane'!L138</f>
        <v>-9331.98541</v>
      </c>
      <c r="M138" s="30">
        <f>+'[1]Informe_dane'!M138</f>
        <v>419684.004</v>
      </c>
      <c r="N138" s="30">
        <f>+'[1]Informe_dane'!N138</f>
        <v>212516.8033</v>
      </c>
      <c r="O138" s="30">
        <f>+'[1]Informe_dane'!O138</f>
        <v>166986.423</v>
      </c>
      <c r="P138" s="30">
        <f>+'[1]Informe_dane'!P138</f>
        <v>429662.685</v>
      </c>
      <c r="Q138" s="30">
        <f>+'[1]Informe_dane'!Q138</f>
        <v>333162.701</v>
      </c>
      <c r="R138" s="30">
        <f>+'[1]Informe_dane'!R138</f>
        <v>38405.174</v>
      </c>
      <c r="S138" s="30">
        <f>+'[1]Informe_dane'!S138</f>
        <v>4846.21559</v>
      </c>
      <c r="T138" s="30">
        <f t="shared" si="59"/>
        <v>10425584.814480003</v>
      </c>
      <c r="U138" s="30">
        <f>+'[1]Informe_dane'!U138</f>
        <v>3207443.721</v>
      </c>
      <c r="V138" s="30">
        <f>+'[1]Informe_dane'!V138</f>
        <v>706918.557</v>
      </c>
      <c r="W138" s="30">
        <f>+'[1]Informe_dane'!W138</f>
        <v>35380.317</v>
      </c>
      <c r="X138" s="30">
        <f>+'[1]Informe_dane'!X138</f>
        <v>4748577.104590001</v>
      </c>
      <c r="Y138" s="30">
        <f>+'[1]Informe_dane'!Y138</f>
        <v>65231.162</v>
      </c>
      <c r="Z138" s="30">
        <f>+'[1]Informe_dane'!Z138</f>
        <v>216881.79</v>
      </c>
      <c r="AA138" s="30">
        <f>+'[1]Informe_dane'!AA138</f>
        <v>334299.6893</v>
      </c>
      <c r="AB138" s="30">
        <f>+'[1]Informe_dane'!AB138</f>
        <v>216416.066</v>
      </c>
      <c r="AC138" s="30">
        <f>+'[1]Informe_dane'!AC138</f>
        <v>122161.979</v>
      </c>
      <c r="AD138" s="30">
        <f>+'[1]Informe_dane'!AD138</f>
        <v>145961.062</v>
      </c>
      <c r="AE138" s="30">
        <f>+'[1]Informe_dane'!AE138</f>
        <v>61044.671</v>
      </c>
      <c r="AF138" s="30">
        <f>+'[1]Informe_dane'!AF138</f>
        <v>565268.69559</v>
      </c>
      <c r="AG138" s="30">
        <f t="shared" si="60"/>
        <v>10425584.814480003</v>
      </c>
      <c r="AH138" s="30">
        <f>+'[1]Informe_dane'!AH138</f>
        <v>45822.538</v>
      </c>
      <c r="AI138" s="30">
        <f>+'[1]Informe_dane'!AI138</f>
        <v>970894.609</v>
      </c>
      <c r="AJ138" s="30">
        <f>+'[1]Informe_dane'!AJ138</f>
        <v>1061410.321</v>
      </c>
      <c r="AK138" s="30">
        <f>+'[1]Informe_dane'!AK138</f>
        <v>1127416.842</v>
      </c>
      <c r="AL138" s="30">
        <f>+'[1]Informe_dane'!AL138</f>
        <v>611436.6135</v>
      </c>
      <c r="AM138" s="30">
        <f>+'[1]Informe_dane'!AM138</f>
        <v>764697.3125</v>
      </c>
      <c r="AN138" s="30">
        <f>+'[1]Informe_dane'!AN138</f>
        <v>773016.44798</v>
      </c>
      <c r="AO138" s="30">
        <f>+'[1]Informe_dane'!AO138</f>
        <v>905095.431</v>
      </c>
      <c r="AP138" s="30">
        <f>+'[1]Informe_dane'!AP138</f>
        <v>928156.98719</v>
      </c>
      <c r="AQ138" s="30">
        <f>+'[1]Informe_dane'!AQ138</f>
        <v>909202.2599500001</v>
      </c>
      <c r="AR138" s="30">
        <f>+'[1]Informe_dane'!AR138</f>
        <v>845989.5229</v>
      </c>
      <c r="AS138" s="30">
        <f>+'[1]Informe_dane'!AS138</f>
        <v>1438485.79669</v>
      </c>
      <c r="AT138" s="30">
        <f t="shared" si="61"/>
        <v>10381624.68171</v>
      </c>
      <c r="AU138" s="30">
        <f>+'[1]Informe_dane'!AU138</f>
        <v>45040.56</v>
      </c>
      <c r="AV138" s="30">
        <f>+'[1]Informe_dane'!AV138</f>
        <v>971676.587</v>
      </c>
      <c r="AW138" s="30">
        <f>+'[1]Informe_dane'!AW138</f>
        <v>1061410.321</v>
      </c>
      <c r="AX138" s="30">
        <f>+'[1]Informe_dane'!AX138</f>
        <v>1127416.842</v>
      </c>
      <c r="AY138" s="30">
        <f>+'[1]Informe_dane'!AY138</f>
        <v>610299.2135</v>
      </c>
      <c r="AZ138" s="30">
        <f>+'[1]Informe_dane'!AZ138</f>
        <v>765834.7125</v>
      </c>
      <c r="BA138" s="30">
        <f>+'[1]Informe_dane'!BA138</f>
        <v>773016.44798</v>
      </c>
      <c r="BB138" s="30">
        <f>+'[1]Informe_dane'!BB138</f>
        <v>905095.431</v>
      </c>
      <c r="BC138" s="30">
        <f>+'[1]Informe_dane'!BC138</f>
        <v>928156.98719</v>
      </c>
      <c r="BD138" s="30">
        <f>+'[1]Informe_dane'!BD138</f>
        <v>909202.2599500001</v>
      </c>
      <c r="BE138" s="30">
        <f>+'[1]Informe_dane'!BE138</f>
        <v>845989.5229</v>
      </c>
      <c r="BF138" s="30">
        <f>+'[1]Informe_dane'!BF138</f>
        <v>974647.4080599999</v>
      </c>
      <c r="BG138" s="30">
        <f t="shared" si="62"/>
        <v>9917786.293079998</v>
      </c>
    </row>
    <row r="139" spans="1:59" ht="22.5">
      <c r="A139" s="36" t="s">
        <v>354</v>
      </c>
      <c r="B139" s="37" t="s">
        <v>29</v>
      </c>
      <c r="C139" s="42" t="s">
        <v>40</v>
      </c>
      <c r="D139" s="30">
        <f>+'[1]Informe_dane'!D139</f>
        <v>0</v>
      </c>
      <c r="E139" s="30">
        <f>+'[1]Informe_dane'!E139</f>
        <v>139046.79</v>
      </c>
      <c r="F139" s="30">
        <f>+'[1]Informe_dane'!F139</f>
        <v>23498.487</v>
      </c>
      <c r="G139" s="30">
        <f t="shared" si="58"/>
        <v>115548.30300000001</v>
      </c>
      <c r="H139" s="30">
        <f>+'[1]Informe_dane'!H139</f>
        <v>0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61100.92</v>
      </c>
      <c r="R139" s="30">
        <f>+'[1]Informe_dane'!R139</f>
        <v>37619.458</v>
      </c>
      <c r="S139" s="30">
        <f>+'[1]Informe_dane'!S139</f>
        <v>12623.905630000001</v>
      </c>
      <c r="T139" s="30">
        <f t="shared" si="59"/>
        <v>111344.28362999999</v>
      </c>
      <c r="U139" s="30">
        <f>+'[1]Informe_dane'!U139</f>
        <v>0</v>
      </c>
      <c r="V139" s="30">
        <f>+'[1]Informe_dane'!V139</f>
        <v>0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17595.92</v>
      </c>
      <c r="AE139" s="30">
        <f>+'[1]Informe_dane'!AE139</f>
        <v>44994.458</v>
      </c>
      <c r="AF139" s="30">
        <f>+'[1]Informe_dane'!AF139</f>
        <v>48753.90563</v>
      </c>
      <c r="AG139" s="30">
        <f t="shared" si="60"/>
        <v>111344.28362999999</v>
      </c>
      <c r="AH139" s="30">
        <f>+'[1]Informe_dane'!AH139</f>
        <v>0</v>
      </c>
      <c r="AI139" s="30">
        <f>+'[1]Informe_dane'!AI139</f>
        <v>0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13499.288</v>
      </c>
      <c r="AS139" s="30">
        <f>+'[1]Informe_dane'!AS139</f>
        <v>95828.00963</v>
      </c>
      <c r="AT139" s="30">
        <f t="shared" si="61"/>
        <v>109327.29763</v>
      </c>
      <c r="AU139" s="30">
        <f>+'[1]Informe_dane'!AU139</f>
        <v>0</v>
      </c>
      <c r="AV139" s="30">
        <f>+'[1]Informe_dane'!AV139</f>
        <v>0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13499.288</v>
      </c>
      <c r="BF139" s="30">
        <f>+'[1]Informe_dane'!BF139</f>
        <v>75855.26663</v>
      </c>
      <c r="BG139" s="30">
        <f t="shared" si="62"/>
        <v>89354.55463</v>
      </c>
    </row>
    <row r="140" spans="1:59" ht="22.5">
      <c r="A140" s="36" t="s">
        <v>354</v>
      </c>
      <c r="B140" s="37" t="s">
        <v>350</v>
      </c>
      <c r="C140" s="42" t="s">
        <v>40</v>
      </c>
      <c r="D140" s="30">
        <f>+'[1]Informe_dane'!D140</f>
        <v>4450000</v>
      </c>
      <c r="E140" s="30">
        <f>+'[1]Informe_dane'!E140</f>
        <v>60953.21</v>
      </c>
      <c r="F140" s="30">
        <f>+'[1]Informe_dane'!F140</f>
        <v>12987.803</v>
      </c>
      <c r="G140" s="30">
        <f t="shared" si="58"/>
        <v>4497965.407</v>
      </c>
      <c r="H140" s="30">
        <f>+'[1]Informe_dane'!H140</f>
        <v>724195.7095</v>
      </c>
      <c r="I140" s="30">
        <f>+'[1]Informe_dane'!I140</f>
        <v>921186.097</v>
      </c>
      <c r="J140" s="30">
        <f>+'[1]Informe_dane'!J140</f>
        <v>533681.292</v>
      </c>
      <c r="K140" s="30">
        <f>+'[1]Informe_dane'!K140</f>
        <v>1184709.17</v>
      </c>
      <c r="L140" s="30">
        <f>+'[1]Informe_dane'!L140</f>
        <v>155843.01878</v>
      </c>
      <c r="M140" s="30">
        <f>+'[1]Informe_dane'!M140</f>
        <v>221344.863</v>
      </c>
      <c r="N140" s="30">
        <f>+'[1]Informe_dane'!N140</f>
        <v>156038.765</v>
      </c>
      <c r="O140" s="30">
        <f>+'[1]Informe_dane'!O140</f>
        <v>40579.459</v>
      </c>
      <c r="P140" s="30">
        <f>+'[1]Informe_dane'!P140</f>
        <v>239576.895</v>
      </c>
      <c r="Q140" s="30">
        <f>+'[1]Informe_dane'!Q140</f>
        <v>240525.507</v>
      </c>
      <c r="R140" s="30">
        <f>+'[1]Informe_dane'!R140</f>
        <v>76704.957</v>
      </c>
      <c r="S140" s="30">
        <f>+'[1]Informe_dane'!S140</f>
        <v>-580.653</v>
      </c>
      <c r="T140" s="30">
        <f t="shared" si="59"/>
        <v>4493805.08028</v>
      </c>
      <c r="U140" s="30">
        <f>+'[1]Informe_dane'!U140</f>
        <v>454682.771</v>
      </c>
      <c r="V140" s="30">
        <f>+'[1]Informe_dane'!V140</f>
        <v>534924.3115</v>
      </c>
      <c r="W140" s="30">
        <f>+'[1]Informe_dane'!W140</f>
        <v>150025.928</v>
      </c>
      <c r="X140" s="30">
        <f>+'[1]Informe_dane'!X140</f>
        <v>2065165.94878</v>
      </c>
      <c r="Y140" s="30">
        <f>+'[1]Informe_dane'!Y140</f>
        <v>154683.731</v>
      </c>
      <c r="Z140" s="30">
        <f>+'[1]Informe_dane'!Z140</f>
        <v>196343.147</v>
      </c>
      <c r="AA140" s="30">
        <f>+'[1]Informe_dane'!AA140</f>
        <v>146717.354</v>
      </c>
      <c r="AB140" s="30">
        <f>+'[1]Informe_dane'!AB140</f>
        <v>47764.186</v>
      </c>
      <c r="AC140" s="30">
        <f>+'[1]Informe_dane'!AC140</f>
        <v>7071.209</v>
      </c>
      <c r="AD140" s="30">
        <f>+'[1]Informe_dane'!AD140</f>
        <v>139903.929</v>
      </c>
      <c r="AE140" s="30">
        <f>+'[1]Informe_dane'!AE140</f>
        <v>73217.335</v>
      </c>
      <c r="AF140" s="30">
        <f>+'[1]Informe_dane'!AF140</f>
        <v>523305.23</v>
      </c>
      <c r="AG140" s="30">
        <f t="shared" si="60"/>
        <v>4493805.08028</v>
      </c>
      <c r="AH140" s="30">
        <f>+'[1]Informe_dane'!AH140</f>
        <v>10184.022</v>
      </c>
      <c r="AI140" s="30">
        <f>+'[1]Informe_dane'!AI140</f>
        <v>101632.512</v>
      </c>
      <c r="AJ140" s="30">
        <f>+'[1]Informe_dane'!AJ140</f>
        <v>173799.591</v>
      </c>
      <c r="AK140" s="30">
        <f>+'[1]Informe_dane'!AK140</f>
        <v>208554.956</v>
      </c>
      <c r="AL140" s="30">
        <f>+'[1]Informe_dane'!AL140</f>
        <v>412996.88856</v>
      </c>
      <c r="AM140" s="30">
        <f>+'[1]Informe_dane'!AM140</f>
        <v>481387.1642</v>
      </c>
      <c r="AN140" s="30">
        <f>+'[1]Informe_dane'!AN140</f>
        <v>529175.42926</v>
      </c>
      <c r="AO140" s="30">
        <f>+'[1]Informe_dane'!AO140</f>
        <v>472611.99954000005</v>
      </c>
      <c r="AP140" s="30">
        <f>+'[1]Informe_dane'!AP140</f>
        <v>437927.75814999995</v>
      </c>
      <c r="AQ140" s="30">
        <f>+'[1]Informe_dane'!AQ140</f>
        <v>384145.8935</v>
      </c>
      <c r="AR140" s="30">
        <f>+'[1]Informe_dane'!AR140</f>
        <v>376844.534</v>
      </c>
      <c r="AS140" s="30">
        <f>+'[1]Informe_dane'!AS140</f>
        <v>876297.30877</v>
      </c>
      <c r="AT140" s="30">
        <f t="shared" si="61"/>
        <v>4465558.056980001</v>
      </c>
      <c r="AU140" s="30">
        <f>+'[1]Informe_dane'!AU140</f>
        <v>6336</v>
      </c>
      <c r="AV140" s="30">
        <f>+'[1]Informe_dane'!AV140</f>
        <v>105480.534</v>
      </c>
      <c r="AW140" s="30">
        <f>+'[1]Informe_dane'!AW140</f>
        <v>173799.591</v>
      </c>
      <c r="AX140" s="30">
        <f>+'[1]Informe_dane'!AX140</f>
        <v>208554.956</v>
      </c>
      <c r="AY140" s="30">
        <f>+'[1]Informe_dane'!AY140</f>
        <v>412996.88856</v>
      </c>
      <c r="AZ140" s="30">
        <f>+'[1]Informe_dane'!AZ140</f>
        <v>481387.1642</v>
      </c>
      <c r="BA140" s="30">
        <f>+'[1]Informe_dane'!BA140</f>
        <v>528549.35526</v>
      </c>
      <c r="BB140" s="30">
        <f>+'[1]Informe_dane'!BB140</f>
        <v>473238.07354</v>
      </c>
      <c r="BC140" s="30">
        <f>+'[1]Informe_dane'!BC140</f>
        <v>437927.75814999995</v>
      </c>
      <c r="BD140" s="30">
        <f>+'[1]Informe_dane'!BD140</f>
        <v>384145.8935</v>
      </c>
      <c r="BE140" s="30">
        <f>+'[1]Informe_dane'!BE140</f>
        <v>346669.794</v>
      </c>
      <c r="BF140" s="30">
        <f>+'[1]Informe_dane'!BF140</f>
        <v>468687.91177</v>
      </c>
      <c r="BG140" s="30">
        <f t="shared" si="62"/>
        <v>4027773.9199800007</v>
      </c>
    </row>
    <row r="141" spans="1:59" ht="22.5">
      <c r="A141" s="36" t="s">
        <v>355</v>
      </c>
      <c r="B141" s="37" t="s">
        <v>21</v>
      </c>
      <c r="C141" s="42" t="s">
        <v>42</v>
      </c>
      <c r="D141" s="30">
        <f>+'[1]Informe_dane'!D141</f>
        <v>400000</v>
      </c>
      <c r="E141" s="30">
        <f>+'[1]Informe_dane'!E141</f>
        <v>0</v>
      </c>
      <c r="F141" s="30">
        <f>+'[1]Informe_dane'!F141</f>
        <v>30878.803</v>
      </c>
      <c r="G141" s="30">
        <f t="shared" si="58"/>
        <v>369121.197</v>
      </c>
      <c r="H141" s="30">
        <f>+'[1]Informe_dane'!H141</f>
        <v>109094.2</v>
      </c>
      <c r="I141" s="30">
        <f>+'[1]Informe_dane'!I141</f>
        <v>4542.096</v>
      </c>
      <c r="J141" s="30">
        <f>+'[1]Informe_dane'!J141</f>
        <v>47200</v>
      </c>
      <c r="K141" s="30">
        <f>+'[1]Informe_dane'!K141</f>
        <v>7275.644</v>
      </c>
      <c r="L141" s="30">
        <f>+'[1]Informe_dane'!L141</f>
        <v>19303.78384</v>
      </c>
      <c r="M141" s="30">
        <f>+'[1]Informe_dane'!M141</f>
        <v>21000</v>
      </c>
      <c r="N141" s="30">
        <f>+'[1]Informe_dane'!N141</f>
        <v>148442.75</v>
      </c>
      <c r="O141" s="30">
        <f>+'[1]Informe_dane'!O141</f>
        <v>21272.19</v>
      </c>
      <c r="P141" s="30">
        <f>+'[1]Informe_dane'!P141</f>
        <v>1886.565</v>
      </c>
      <c r="Q141" s="30">
        <f>+'[1]Informe_dane'!Q141</f>
        <v>-13108.419</v>
      </c>
      <c r="R141" s="30">
        <f>+'[1]Informe_dane'!R141</f>
        <v>2212.387</v>
      </c>
      <c r="S141" s="30">
        <f>+'[1]Informe_dane'!S141</f>
        <v>-599.3</v>
      </c>
      <c r="T141" s="30">
        <f t="shared" si="59"/>
        <v>368521.89684</v>
      </c>
      <c r="U141" s="30">
        <f>+'[1]Informe_dane'!U141</f>
        <v>29678</v>
      </c>
      <c r="V141" s="30">
        <f>+'[1]Informe_dane'!V141</f>
        <v>79416.2</v>
      </c>
      <c r="W141" s="30">
        <f>+'[1]Informe_dane'!W141</f>
        <v>47200</v>
      </c>
      <c r="X141" s="30">
        <f>+'[1]Informe_dane'!X141</f>
        <v>11787.69984</v>
      </c>
      <c r="Y141" s="30">
        <f>+'[1]Informe_dane'!Y141</f>
        <v>19333.824</v>
      </c>
      <c r="Z141" s="30">
        <f>+'[1]Informe_dane'!Z141</f>
        <v>21000</v>
      </c>
      <c r="AA141" s="30">
        <f>+'[1]Informe_dane'!AA141</f>
        <v>37057.25</v>
      </c>
      <c r="AB141" s="30">
        <f>+'[1]Informe_dane'!AB141</f>
        <v>113770.057</v>
      </c>
      <c r="AC141" s="30">
        <f>+'[1]Informe_dane'!AC141</f>
        <v>2193.4</v>
      </c>
      <c r="AD141" s="30">
        <f>+'[1]Informe_dane'!AD141</f>
        <v>229.779</v>
      </c>
      <c r="AE141" s="30">
        <f>+'[1]Informe_dane'!AE141</f>
        <v>6680.992</v>
      </c>
      <c r="AF141" s="30">
        <f>+'[1]Informe_dane'!AF141</f>
        <v>174.695</v>
      </c>
      <c r="AG141" s="30">
        <f t="shared" si="60"/>
        <v>368521.89684000006</v>
      </c>
      <c r="AH141" s="30">
        <f>+'[1]Informe_dane'!AH141</f>
        <v>0</v>
      </c>
      <c r="AI141" s="30">
        <f>+'[1]Informe_dane'!AI141</f>
        <v>3135</v>
      </c>
      <c r="AJ141" s="30">
        <f>+'[1]Informe_dane'!AJ141</f>
        <v>8370.6</v>
      </c>
      <c r="AK141" s="30">
        <f>+'[1]Informe_dane'!AK141</f>
        <v>14327.1</v>
      </c>
      <c r="AL141" s="30">
        <f>+'[1]Informe_dane'!AL141</f>
        <v>14384.1</v>
      </c>
      <c r="AM141" s="30">
        <f>+'[1]Informe_dane'!AM141</f>
        <v>18999.697</v>
      </c>
      <c r="AN141" s="30">
        <f>+'[1]Informe_dane'!AN141</f>
        <v>24205.6</v>
      </c>
      <c r="AO141" s="30">
        <f>+'[1]Informe_dane'!AO141</f>
        <v>29918.699</v>
      </c>
      <c r="AP141" s="30">
        <f>+'[1]Informe_dane'!AP141</f>
        <v>86571.764</v>
      </c>
      <c r="AQ141" s="30">
        <f>+'[1]Informe_dane'!AQ141</f>
        <v>71871.896</v>
      </c>
      <c r="AR141" s="30">
        <f>+'[1]Informe_dane'!AR141</f>
        <v>68159.96644</v>
      </c>
      <c r="AS141" s="30">
        <f>+'[1]Informe_dane'!AS141</f>
        <v>25253.612399999998</v>
      </c>
      <c r="AT141" s="30">
        <f t="shared" si="61"/>
        <v>365198.03484</v>
      </c>
      <c r="AU141" s="30">
        <f>+'[1]Informe_dane'!AU141</f>
        <v>0</v>
      </c>
      <c r="AV141" s="30">
        <f>+'[1]Informe_dane'!AV141</f>
        <v>3135</v>
      </c>
      <c r="AW141" s="30">
        <f>+'[1]Informe_dane'!AW141</f>
        <v>8370.6</v>
      </c>
      <c r="AX141" s="30">
        <f>+'[1]Informe_dane'!AX141</f>
        <v>11505.6</v>
      </c>
      <c r="AY141" s="30">
        <f>+'[1]Informe_dane'!AY141</f>
        <v>17205.6</v>
      </c>
      <c r="AZ141" s="30">
        <f>+'[1]Informe_dane'!AZ141</f>
        <v>18999.697</v>
      </c>
      <c r="BA141" s="30">
        <f>+'[1]Informe_dane'!BA141</f>
        <v>24205.6</v>
      </c>
      <c r="BB141" s="30">
        <f>+'[1]Informe_dane'!BB141</f>
        <v>29918.699</v>
      </c>
      <c r="BC141" s="30">
        <f>+'[1]Informe_dane'!BC141</f>
        <v>86571.764</v>
      </c>
      <c r="BD141" s="30">
        <f>+'[1]Informe_dane'!BD141</f>
        <v>71871.896</v>
      </c>
      <c r="BE141" s="30">
        <f>+'[1]Informe_dane'!BE141</f>
        <v>68159.96644</v>
      </c>
      <c r="BF141" s="30">
        <f>+'[1]Informe_dane'!BF141</f>
        <v>24575.4704</v>
      </c>
      <c r="BG141" s="30">
        <f t="shared" si="62"/>
        <v>364519.89284</v>
      </c>
    </row>
    <row r="142" spans="1:59" ht="22.5">
      <c r="A142" s="36" t="s">
        <v>356</v>
      </c>
      <c r="B142" s="37" t="s">
        <v>21</v>
      </c>
      <c r="C142" s="42" t="s">
        <v>44</v>
      </c>
      <c r="D142" s="30">
        <f>+'[1]Informe_dane'!D142</f>
        <v>400000</v>
      </c>
      <c r="E142" s="30">
        <f>+'[1]Informe_dane'!E142</f>
        <v>0</v>
      </c>
      <c r="F142" s="30">
        <f>+'[1]Informe_dane'!F142</f>
        <v>935.155</v>
      </c>
      <c r="G142" s="30">
        <f t="shared" si="58"/>
        <v>399064.845</v>
      </c>
      <c r="H142" s="30">
        <f>+'[1]Informe_dane'!H142</f>
        <v>323480.5</v>
      </c>
      <c r="I142" s="30">
        <f>+'[1]Informe_dane'!I142</f>
        <v>2023.741</v>
      </c>
      <c r="J142" s="30">
        <f>+'[1]Informe_dane'!J142</f>
        <v>25588.395</v>
      </c>
      <c r="K142" s="30">
        <f>+'[1]Informe_dane'!K142</f>
        <v>897.522</v>
      </c>
      <c r="L142" s="30">
        <f>+'[1]Informe_dane'!L142</f>
        <v>20518.185</v>
      </c>
      <c r="M142" s="30">
        <f>+'[1]Informe_dane'!M142</f>
        <v>1547.817</v>
      </c>
      <c r="N142" s="30">
        <f>+'[1]Informe_dane'!N142</f>
        <v>2382.434</v>
      </c>
      <c r="O142" s="30">
        <f>+'[1]Informe_dane'!O142</f>
        <v>12699.751</v>
      </c>
      <c r="P142" s="30">
        <f>+'[1]Informe_dane'!P142</f>
        <v>8086.185</v>
      </c>
      <c r="Q142" s="30">
        <f>+'[1]Informe_dane'!Q142</f>
        <v>937.142</v>
      </c>
      <c r="R142" s="30">
        <f>+'[1]Informe_dane'!R142</f>
        <v>903.173</v>
      </c>
      <c r="S142" s="30">
        <f>+'[1]Informe_dane'!S142</f>
        <v>0</v>
      </c>
      <c r="T142" s="30">
        <f t="shared" si="59"/>
        <v>399064.845</v>
      </c>
      <c r="U142" s="30">
        <f>+'[1]Informe_dane'!U142</f>
        <v>237965.5</v>
      </c>
      <c r="V142" s="30">
        <f>+'[1]Informe_dane'!V142</f>
        <v>87538.741</v>
      </c>
      <c r="W142" s="30">
        <f>+'[1]Informe_dane'!W142</f>
        <v>25588.395</v>
      </c>
      <c r="X142" s="30">
        <f>+'[1]Informe_dane'!X142</f>
        <v>897.522</v>
      </c>
      <c r="Y142" s="30">
        <f>+'[1]Informe_dane'!Y142</f>
        <v>1537.685</v>
      </c>
      <c r="Z142" s="30">
        <f>+'[1]Informe_dane'!Z142</f>
        <v>20528.317</v>
      </c>
      <c r="AA142" s="30">
        <f>+'[1]Informe_dane'!AA142</f>
        <v>2382.434</v>
      </c>
      <c r="AB142" s="30">
        <f>+'[1]Informe_dane'!AB142</f>
        <v>2513.352</v>
      </c>
      <c r="AC142" s="30">
        <f>+'[1]Informe_dane'!AC142</f>
        <v>18272.584</v>
      </c>
      <c r="AD142" s="30">
        <f>+'[1]Informe_dane'!AD142</f>
        <v>937.142</v>
      </c>
      <c r="AE142" s="30">
        <f>+'[1]Informe_dane'!AE142</f>
        <v>903.173</v>
      </c>
      <c r="AF142" s="30">
        <f>+'[1]Informe_dane'!AF142</f>
        <v>0</v>
      </c>
      <c r="AG142" s="30">
        <f t="shared" si="60"/>
        <v>399064.845</v>
      </c>
      <c r="AH142" s="30">
        <f>+'[1]Informe_dane'!AH142</f>
        <v>0</v>
      </c>
      <c r="AI142" s="30">
        <f>+'[1]Informe_dane'!AI142</f>
        <v>23583.868</v>
      </c>
      <c r="AJ142" s="30">
        <f>+'[1]Informe_dane'!AJ142</f>
        <v>34065.395</v>
      </c>
      <c r="AK142" s="30">
        <f>+'[1]Informe_dane'!AK142</f>
        <v>35174.464</v>
      </c>
      <c r="AL142" s="30">
        <f>+'[1]Informe_dane'!AL142</f>
        <v>39029.103</v>
      </c>
      <c r="AM142" s="30">
        <f>+'[1]Informe_dane'!AM142</f>
        <v>41490.184</v>
      </c>
      <c r="AN142" s="30">
        <f>+'[1]Informe_dane'!AN142</f>
        <v>43200.376</v>
      </c>
      <c r="AO142" s="30">
        <f>+'[1]Informe_dane'!AO142</f>
        <v>45066.315</v>
      </c>
      <c r="AP142" s="30">
        <f>+'[1]Informe_dane'!AP142</f>
        <v>45379.193</v>
      </c>
      <c r="AQ142" s="30">
        <f>+'[1]Informe_dane'!AQ142</f>
        <v>40782.746</v>
      </c>
      <c r="AR142" s="30">
        <f>+'[1]Informe_dane'!AR142</f>
        <v>21795.582</v>
      </c>
      <c r="AS142" s="30">
        <f>+'[1]Informe_dane'!AS142</f>
        <v>22149.811</v>
      </c>
      <c r="AT142" s="30">
        <f t="shared" si="61"/>
        <v>391717.03699999995</v>
      </c>
      <c r="AU142" s="30">
        <f>+'[1]Informe_dane'!AU142</f>
        <v>0</v>
      </c>
      <c r="AV142" s="30">
        <f>+'[1]Informe_dane'!AV142</f>
        <v>23583.868</v>
      </c>
      <c r="AW142" s="30">
        <f>+'[1]Informe_dane'!AW142</f>
        <v>34065.395</v>
      </c>
      <c r="AX142" s="30">
        <f>+'[1]Informe_dane'!AX142</f>
        <v>35174.464</v>
      </c>
      <c r="AY142" s="30">
        <f>+'[1]Informe_dane'!AY142</f>
        <v>38698.579</v>
      </c>
      <c r="AZ142" s="30">
        <f>+'[1]Informe_dane'!AZ142</f>
        <v>41820.708</v>
      </c>
      <c r="BA142" s="30">
        <f>+'[1]Informe_dane'!BA142</f>
        <v>43200.376</v>
      </c>
      <c r="BB142" s="30">
        <f>+'[1]Informe_dane'!BB142</f>
        <v>45066.315</v>
      </c>
      <c r="BC142" s="30">
        <f>+'[1]Informe_dane'!BC142</f>
        <v>45379.193</v>
      </c>
      <c r="BD142" s="30">
        <f>+'[1]Informe_dane'!BD142</f>
        <v>40782.746</v>
      </c>
      <c r="BE142" s="30">
        <f>+'[1]Informe_dane'!BE142</f>
        <v>21795.582</v>
      </c>
      <c r="BF142" s="30">
        <f>+'[1]Informe_dane'!BF142</f>
        <v>22149.811</v>
      </c>
      <c r="BG142" s="30">
        <f t="shared" si="62"/>
        <v>391717.0369999999</v>
      </c>
    </row>
    <row r="143" spans="1:59" ht="22.5">
      <c r="A143" s="36" t="s">
        <v>357</v>
      </c>
      <c r="B143" s="37" t="s">
        <v>21</v>
      </c>
      <c r="C143" s="42" t="s">
        <v>46</v>
      </c>
      <c r="D143" s="30">
        <f>+'[1]Informe_dane'!D143</f>
        <v>1300000</v>
      </c>
      <c r="E143" s="30">
        <f>+'[1]Informe_dane'!E143</f>
        <v>0</v>
      </c>
      <c r="F143" s="30">
        <f>+'[1]Informe_dane'!F143</f>
        <v>9882.356</v>
      </c>
      <c r="G143" s="30">
        <f t="shared" si="58"/>
        <v>1290117.644</v>
      </c>
      <c r="H143" s="30">
        <f>+'[1]Informe_dane'!H143</f>
        <v>78050</v>
      </c>
      <c r="I143" s="30">
        <f>+'[1]Informe_dane'!I143</f>
        <v>161696.2</v>
      </c>
      <c r="J143" s="30">
        <f>+'[1]Informe_dane'!J143</f>
        <v>565195.3413099999</v>
      </c>
      <c r="K143" s="30">
        <f>+'[1]Informe_dane'!K143</f>
        <v>258625.20169</v>
      </c>
      <c r="L143" s="30">
        <f>+'[1]Informe_dane'!L143</f>
        <v>50603.28186</v>
      </c>
      <c r="M143" s="30">
        <f>+'[1]Informe_dane'!M143</f>
        <v>91545.494</v>
      </c>
      <c r="N143" s="30">
        <f>+'[1]Informe_dane'!N143</f>
        <v>55664.704</v>
      </c>
      <c r="O143" s="30">
        <f>+'[1]Informe_dane'!O143</f>
        <v>31721.505</v>
      </c>
      <c r="P143" s="30">
        <f>+'[1]Informe_dane'!P143</f>
        <v>-2937.03</v>
      </c>
      <c r="Q143" s="30">
        <f>+'[1]Informe_dane'!Q143</f>
        <v>0</v>
      </c>
      <c r="R143" s="30">
        <f>+'[1]Informe_dane'!R143</f>
        <v>-80</v>
      </c>
      <c r="S143" s="30">
        <f>+'[1]Informe_dane'!S143</f>
        <v>-4198.63234</v>
      </c>
      <c r="T143" s="30">
        <f t="shared" si="59"/>
        <v>1285886.0655199997</v>
      </c>
      <c r="U143" s="30">
        <f>+'[1]Informe_dane'!U143</f>
        <v>78050</v>
      </c>
      <c r="V143" s="30">
        <f>+'[1]Informe_dane'!V143</f>
        <v>8800</v>
      </c>
      <c r="W143" s="30">
        <f>+'[1]Informe_dane'!W143</f>
        <v>141009.905</v>
      </c>
      <c r="X143" s="30">
        <f>+'[1]Informe_dane'!X143</f>
        <v>822771.55686</v>
      </c>
      <c r="Y143" s="30">
        <f>+'[1]Informe_dane'!Y143</f>
        <v>16850.952</v>
      </c>
      <c r="Z143" s="30">
        <f>+'[1]Informe_dane'!Z143</f>
        <v>-369.003</v>
      </c>
      <c r="AA143" s="30">
        <f>+'[1]Informe_dane'!AA143</f>
        <v>106349.191</v>
      </c>
      <c r="AB143" s="30">
        <f>+'[1]Informe_dane'!AB143</f>
        <v>86987.542</v>
      </c>
      <c r="AC143" s="30">
        <f>+'[1]Informe_dane'!AC143</f>
        <v>276</v>
      </c>
      <c r="AD143" s="30">
        <f>+'[1]Informe_dane'!AD143</f>
        <v>29358.554</v>
      </c>
      <c r="AE143" s="30">
        <f>+'[1]Informe_dane'!AE143</f>
        <v>-253</v>
      </c>
      <c r="AF143" s="30">
        <f>+'[1]Informe_dane'!AF143</f>
        <v>-3945.6323399999997</v>
      </c>
      <c r="AG143" s="30">
        <f t="shared" si="60"/>
        <v>1285886.06552</v>
      </c>
      <c r="AH143" s="30">
        <f>+'[1]Informe_dane'!AH143</f>
        <v>0</v>
      </c>
      <c r="AI143" s="30">
        <f>+'[1]Informe_dane'!AI143</f>
        <v>8400</v>
      </c>
      <c r="AJ143" s="30">
        <f>+'[1]Informe_dane'!AJ143</f>
        <v>10488.06</v>
      </c>
      <c r="AK143" s="30">
        <f>+'[1]Informe_dane'!AK143</f>
        <v>149670.91366</v>
      </c>
      <c r="AL143" s="30">
        <f>+'[1]Informe_dane'!AL143</f>
        <v>514878.26382</v>
      </c>
      <c r="AM143" s="30">
        <f>+'[1]Informe_dane'!AM143</f>
        <v>281467.94549</v>
      </c>
      <c r="AN143" s="30">
        <f>+'[1]Informe_dane'!AN143</f>
        <v>44015.71097</v>
      </c>
      <c r="AO143" s="30">
        <f>+'[1]Informe_dane'!AO143</f>
        <v>49574.45376</v>
      </c>
      <c r="AP143" s="30">
        <f>+'[1]Informe_dane'!AP143</f>
        <v>153533.19105000002</v>
      </c>
      <c r="AQ143" s="30">
        <f>+'[1]Informe_dane'!AQ143</f>
        <v>29669.7082</v>
      </c>
      <c r="AR143" s="30">
        <f>+'[1]Informe_dane'!AR143</f>
        <v>16535.758</v>
      </c>
      <c r="AS143" s="30">
        <f>+'[1]Informe_dane'!AS143</f>
        <v>17878.062719999998</v>
      </c>
      <c r="AT143" s="30">
        <f t="shared" si="61"/>
        <v>1276112.06767</v>
      </c>
      <c r="AU143" s="30">
        <f>+'[1]Informe_dane'!AU143</f>
        <v>0</v>
      </c>
      <c r="AV143" s="30">
        <f>+'[1]Informe_dane'!AV143</f>
        <v>8400</v>
      </c>
      <c r="AW143" s="30">
        <f>+'[1]Informe_dane'!AW143</f>
        <v>10488.06</v>
      </c>
      <c r="AX143" s="30">
        <f>+'[1]Informe_dane'!AX143</f>
        <v>149240.56884</v>
      </c>
      <c r="AY143" s="30">
        <f>+'[1]Informe_dane'!AY143</f>
        <v>510268.07564</v>
      </c>
      <c r="AZ143" s="30">
        <f>+'[1]Informe_dane'!AZ143</f>
        <v>286508.47849</v>
      </c>
      <c r="BA143" s="30">
        <f>+'[1]Informe_dane'!BA143</f>
        <v>44015.71097</v>
      </c>
      <c r="BB143" s="30">
        <f>+'[1]Informe_dane'!BB143</f>
        <v>49574.45376</v>
      </c>
      <c r="BC143" s="30">
        <f>+'[1]Informe_dane'!BC143</f>
        <v>153533.19105000002</v>
      </c>
      <c r="BD143" s="30">
        <f>+'[1]Informe_dane'!BD143</f>
        <v>29669.7082</v>
      </c>
      <c r="BE143" s="30">
        <f>+'[1]Informe_dane'!BE143</f>
        <v>3784.995</v>
      </c>
      <c r="BF143" s="30">
        <f>+'[1]Informe_dane'!BF143</f>
        <v>30628.825719999997</v>
      </c>
      <c r="BG143" s="30">
        <f t="shared" si="62"/>
        <v>1276112.0676700003</v>
      </c>
    </row>
    <row r="144" spans="1:59" ht="33.75">
      <c r="A144" s="36" t="s">
        <v>358</v>
      </c>
      <c r="B144" s="37" t="s">
        <v>21</v>
      </c>
      <c r="C144" s="42" t="s">
        <v>48</v>
      </c>
      <c r="D144" s="30">
        <f>+'[1]Informe_dane'!D144</f>
        <v>1600000</v>
      </c>
      <c r="E144" s="30">
        <f>+'[1]Informe_dane'!E144</f>
        <v>0</v>
      </c>
      <c r="F144" s="30">
        <f>+'[1]Informe_dane'!F144</f>
        <v>0</v>
      </c>
      <c r="G144" s="30">
        <f t="shared" si="58"/>
        <v>1600000</v>
      </c>
      <c r="H144" s="30">
        <f>+'[1]Informe_dane'!H144</f>
        <v>1280086.318</v>
      </c>
      <c r="I144" s="30">
        <f>+'[1]Informe_dane'!I144</f>
        <v>178736.025</v>
      </c>
      <c r="J144" s="30">
        <f>+'[1]Informe_dane'!J144</f>
        <v>66000</v>
      </c>
      <c r="K144" s="30">
        <f>+'[1]Informe_dane'!K144</f>
        <v>28800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45951.286</v>
      </c>
      <c r="P144" s="30">
        <f>+'[1]Informe_dane'!P144</f>
        <v>0</v>
      </c>
      <c r="Q144" s="30">
        <f>+'[1]Informe_dane'!Q144</f>
        <v>-7566.667</v>
      </c>
      <c r="R144" s="30">
        <f>+'[1]Informe_dane'!R144</f>
        <v>7833.68</v>
      </c>
      <c r="S144" s="30">
        <f>+'[1]Informe_dane'!S144</f>
        <v>0</v>
      </c>
      <c r="T144" s="30">
        <f t="shared" si="59"/>
        <v>1599840.642</v>
      </c>
      <c r="U144" s="30">
        <f>+'[1]Informe_dane'!U144</f>
        <v>654936</v>
      </c>
      <c r="V144" s="30">
        <f>+'[1]Informe_dane'!V144</f>
        <v>803886.343</v>
      </c>
      <c r="W144" s="30">
        <f>+'[1]Informe_dane'!W144</f>
        <v>66000</v>
      </c>
      <c r="X144" s="30">
        <f>+'[1]Informe_dane'!X144</f>
        <v>28800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13607.5</v>
      </c>
      <c r="AC144" s="30">
        <f>+'[1]Informe_dane'!AC144</f>
        <v>30343.786</v>
      </c>
      <c r="AD144" s="30">
        <f>+'[1]Informe_dane'!AD144</f>
        <v>-5566.667</v>
      </c>
      <c r="AE144" s="30">
        <f>+'[1]Informe_dane'!AE144</f>
        <v>7833.68</v>
      </c>
      <c r="AF144" s="30">
        <f>+'[1]Informe_dane'!AF144</f>
        <v>0</v>
      </c>
      <c r="AG144" s="30">
        <f t="shared" si="60"/>
        <v>1599840.642</v>
      </c>
      <c r="AH144" s="30">
        <f>+'[1]Informe_dane'!AH144</f>
        <v>0</v>
      </c>
      <c r="AI144" s="30">
        <f>+'[1]Informe_dane'!AI144</f>
        <v>58365</v>
      </c>
      <c r="AJ144" s="30">
        <f>+'[1]Informe_dane'!AJ144</f>
        <v>178531.424</v>
      </c>
      <c r="AK144" s="30">
        <f>+'[1]Informe_dane'!AK144</f>
        <v>192837.784</v>
      </c>
      <c r="AL144" s="30">
        <f>+'[1]Informe_dane'!AL144</f>
        <v>185092.424</v>
      </c>
      <c r="AM144" s="30">
        <f>+'[1]Informe_dane'!AM144</f>
        <v>191231.424</v>
      </c>
      <c r="AN144" s="30">
        <f>+'[1]Informe_dane'!AN144</f>
        <v>190131.424</v>
      </c>
      <c r="AO144" s="30">
        <f>+'[1]Informe_dane'!AO144</f>
        <v>192631.424</v>
      </c>
      <c r="AP144" s="30">
        <f>+'[1]Informe_dane'!AP144</f>
        <v>157126.424</v>
      </c>
      <c r="AQ144" s="30">
        <f>+'[1]Informe_dane'!AQ144</f>
        <v>131440.152</v>
      </c>
      <c r="AR144" s="30">
        <f>+'[1]Informe_dane'!AR144</f>
        <v>91576.842</v>
      </c>
      <c r="AS144" s="30">
        <f>+'[1]Informe_dane'!AS144</f>
        <v>30876.32</v>
      </c>
      <c r="AT144" s="30">
        <f t="shared" si="61"/>
        <v>1599840.6420000002</v>
      </c>
      <c r="AU144" s="30">
        <f>+'[1]Informe_dane'!AU144</f>
        <v>0</v>
      </c>
      <c r="AV144" s="30">
        <f>+'[1]Informe_dane'!AV144</f>
        <v>58365</v>
      </c>
      <c r="AW144" s="30">
        <f>+'[1]Informe_dane'!AW144</f>
        <v>178531.424</v>
      </c>
      <c r="AX144" s="30">
        <f>+'[1]Informe_dane'!AX144</f>
        <v>183298.784</v>
      </c>
      <c r="AY144" s="30">
        <f>+'[1]Informe_dane'!AY144</f>
        <v>194631.424</v>
      </c>
      <c r="AZ144" s="30">
        <f>+'[1]Informe_dane'!AZ144</f>
        <v>191231.424</v>
      </c>
      <c r="BA144" s="30">
        <f>+'[1]Informe_dane'!BA144</f>
        <v>190131.424</v>
      </c>
      <c r="BB144" s="30">
        <f>+'[1]Informe_dane'!BB144</f>
        <v>192631.424</v>
      </c>
      <c r="BC144" s="30">
        <f>+'[1]Informe_dane'!BC144</f>
        <v>157126.424</v>
      </c>
      <c r="BD144" s="30">
        <f>+'[1]Informe_dane'!BD144</f>
        <v>131440.152</v>
      </c>
      <c r="BE144" s="30">
        <f>+'[1]Informe_dane'!BE144</f>
        <v>91576.842</v>
      </c>
      <c r="BF144" s="30">
        <f>+'[1]Informe_dane'!BF144</f>
        <v>30876.32</v>
      </c>
      <c r="BG144" s="30">
        <f t="shared" si="62"/>
        <v>1599840.6420000002</v>
      </c>
    </row>
    <row r="145" spans="1:59" ht="33.75">
      <c r="A145" s="36" t="s">
        <v>359</v>
      </c>
      <c r="B145" s="37" t="s">
        <v>21</v>
      </c>
      <c r="C145" s="42" t="s">
        <v>50</v>
      </c>
      <c r="D145" s="30">
        <f>+'[1]Informe_dane'!D145</f>
        <v>1100000</v>
      </c>
      <c r="E145" s="30">
        <f>+'[1]Informe_dane'!E145</f>
        <v>0</v>
      </c>
      <c r="F145" s="30">
        <f>+'[1]Informe_dane'!F145</f>
        <v>6431.385</v>
      </c>
      <c r="G145" s="30">
        <f t="shared" si="58"/>
        <v>1093568.615</v>
      </c>
      <c r="H145" s="30">
        <f>+'[1]Informe_dane'!H145</f>
        <v>197248.5</v>
      </c>
      <c r="I145" s="30">
        <f>+'[1]Informe_dane'!I145</f>
        <v>385036.52</v>
      </c>
      <c r="J145" s="30">
        <f>+'[1]Informe_dane'!J145</f>
        <v>166715.714</v>
      </c>
      <c r="K145" s="30">
        <f>+'[1]Informe_dane'!K145</f>
        <v>39504.997</v>
      </c>
      <c r="L145" s="30">
        <f>+'[1]Informe_dane'!L145</f>
        <v>128061.1065</v>
      </c>
      <c r="M145" s="30">
        <f>+'[1]Informe_dane'!M145</f>
        <v>4289.1655</v>
      </c>
      <c r="N145" s="30">
        <f>+'[1]Informe_dane'!N145</f>
        <v>37454.54</v>
      </c>
      <c r="O145" s="30">
        <f>+'[1]Informe_dane'!O145</f>
        <v>40062.751</v>
      </c>
      <c r="P145" s="30">
        <f>+'[1]Informe_dane'!P145</f>
        <v>27555.258</v>
      </c>
      <c r="Q145" s="30">
        <f>+'[1]Informe_dane'!Q145</f>
        <v>44363.823</v>
      </c>
      <c r="R145" s="30">
        <f>+'[1]Informe_dane'!R145</f>
        <v>25176.24</v>
      </c>
      <c r="S145" s="30">
        <f>+'[1]Informe_dane'!S145</f>
        <v>-1914.5659099999998</v>
      </c>
      <c r="T145" s="30">
        <f t="shared" si="59"/>
        <v>1093554.0490900003</v>
      </c>
      <c r="U145" s="30">
        <f>+'[1]Informe_dane'!U145</f>
        <v>0</v>
      </c>
      <c r="V145" s="30">
        <f>+'[1]Informe_dane'!V145</f>
        <v>539535.02</v>
      </c>
      <c r="W145" s="30">
        <f>+'[1]Informe_dane'!W145</f>
        <v>200571.499</v>
      </c>
      <c r="X145" s="30">
        <f>+'[1]Informe_dane'!X145</f>
        <v>48399.212</v>
      </c>
      <c r="Y145" s="30">
        <f>+'[1]Informe_dane'!Y145</f>
        <v>37454.789</v>
      </c>
      <c r="Z145" s="30">
        <f>+'[1]Informe_dane'!Z145</f>
        <v>94895.483</v>
      </c>
      <c r="AA145" s="30">
        <f>+'[1]Informe_dane'!AA145</f>
        <v>28054.54</v>
      </c>
      <c r="AB145" s="30">
        <f>+'[1]Informe_dane'!AB145</f>
        <v>526.554</v>
      </c>
      <c r="AC145" s="30">
        <f>+'[1]Informe_dane'!AC145</f>
        <v>41112.748</v>
      </c>
      <c r="AD145" s="30">
        <f>+'[1]Informe_dane'!AD145</f>
        <v>36602.51</v>
      </c>
      <c r="AE145" s="30">
        <f>+'[1]Informe_dane'!AE145</f>
        <v>65669.403</v>
      </c>
      <c r="AF145" s="30">
        <f>+'[1]Informe_dane'!AF145</f>
        <v>732.2910899999999</v>
      </c>
      <c r="AG145" s="30">
        <f t="shared" si="60"/>
        <v>1093554.04909</v>
      </c>
      <c r="AH145" s="30">
        <f>+'[1]Informe_dane'!AH145</f>
        <v>0</v>
      </c>
      <c r="AI145" s="30">
        <f>+'[1]Informe_dane'!AI145</f>
        <v>0</v>
      </c>
      <c r="AJ145" s="30">
        <f>+'[1]Informe_dane'!AJ145</f>
        <v>56793.16</v>
      </c>
      <c r="AK145" s="30">
        <f>+'[1]Informe_dane'!AK145</f>
        <v>73668.157</v>
      </c>
      <c r="AL145" s="30">
        <f>+'[1]Informe_dane'!AL145</f>
        <v>89890.056</v>
      </c>
      <c r="AM145" s="30">
        <f>+'[1]Informe_dane'!AM145</f>
        <v>100001.194</v>
      </c>
      <c r="AN145" s="30">
        <f>+'[1]Informe_dane'!AN145</f>
        <v>98033.452</v>
      </c>
      <c r="AO145" s="30">
        <f>+'[1]Informe_dane'!AO145</f>
        <v>119688.358</v>
      </c>
      <c r="AP145" s="30">
        <f>+'[1]Informe_dane'!AP145</f>
        <v>92265.668</v>
      </c>
      <c r="AQ145" s="30">
        <f>+'[1]Informe_dane'!AQ145</f>
        <v>122471.537</v>
      </c>
      <c r="AR145" s="30">
        <f>+'[1]Informe_dane'!AR145</f>
        <v>135943.009</v>
      </c>
      <c r="AS145" s="30">
        <f>+'[1]Informe_dane'!AS145</f>
        <v>182397.21909</v>
      </c>
      <c r="AT145" s="30">
        <f t="shared" si="61"/>
        <v>1071151.8100899998</v>
      </c>
      <c r="AU145" s="30">
        <f>+'[1]Informe_dane'!AU145</f>
        <v>0</v>
      </c>
      <c r="AV145" s="30">
        <f>+'[1]Informe_dane'!AV145</f>
        <v>0</v>
      </c>
      <c r="AW145" s="30">
        <f>+'[1]Informe_dane'!AW145</f>
        <v>56793.16</v>
      </c>
      <c r="AX145" s="30">
        <f>+'[1]Informe_dane'!AX145</f>
        <v>73668.157</v>
      </c>
      <c r="AY145" s="30">
        <f>+'[1]Informe_dane'!AY145</f>
        <v>86025.512</v>
      </c>
      <c r="AZ145" s="30">
        <f>+'[1]Informe_dane'!AZ145</f>
        <v>103865.738</v>
      </c>
      <c r="BA145" s="30">
        <f>+'[1]Informe_dane'!BA145</f>
        <v>97307.58</v>
      </c>
      <c r="BB145" s="30">
        <f>+'[1]Informe_dane'!BB145</f>
        <v>120414.23</v>
      </c>
      <c r="BC145" s="30">
        <f>+'[1]Informe_dane'!BC145</f>
        <v>92265.668</v>
      </c>
      <c r="BD145" s="30">
        <f>+'[1]Informe_dane'!BD145</f>
        <v>122471.537</v>
      </c>
      <c r="BE145" s="30">
        <f>+'[1]Informe_dane'!BE145</f>
        <v>121518.009</v>
      </c>
      <c r="BF145" s="30">
        <f>+'[1]Informe_dane'!BF145</f>
        <v>196822.21909</v>
      </c>
      <c r="BG145" s="30">
        <f t="shared" si="62"/>
        <v>1071151.81009</v>
      </c>
    </row>
    <row r="146" spans="1:59" ht="22.5">
      <c r="A146" s="36" t="s">
        <v>360</v>
      </c>
      <c r="B146" s="37" t="s">
        <v>21</v>
      </c>
      <c r="C146" s="42" t="s">
        <v>52</v>
      </c>
      <c r="D146" s="30">
        <f>+'[1]Informe_dane'!D146</f>
        <v>3200000</v>
      </c>
      <c r="E146" s="30">
        <f>+'[1]Informe_dane'!E146</f>
        <v>0</v>
      </c>
      <c r="F146" s="30">
        <f>+'[1]Informe_dane'!F146</f>
        <v>100160.712</v>
      </c>
      <c r="G146" s="30">
        <f t="shared" si="58"/>
        <v>3099839.288</v>
      </c>
      <c r="H146" s="30">
        <f>+'[1]Informe_dane'!H146</f>
        <v>1213678.629</v>
      </c>
      <c r="I146" s="30">
        <f>+'[1]Informe_dane'!I146</f>
        <v>431876.625</v>
      </c>
      <c r="J146" s="30">
        <f>+'[1]Informe_dane'!J146</f>
        <v>29855.76</v>
      </c>
      <c r="K146" s="30">
        <f>+'[1]Informe_dane'!K146</f>
        <v>211879.706</v>
      </c>
      <c r="L146" s="30">
        <f>+'[1]Informe_dane'!L146</f>
        <v>485003.377</v>
      </c>
      <c r="M146" s="30">
        <f>+'[1]Informe_dane'!M146</f>
        <v>249475.194</v>
      </c>
      <c r="N146" s="30">
        <f>+'[1]Informe_dane'!N146</f>
        <v>69101.124</v>
      </c>
      <c r="O146" s="30">
        <f>+'[1]Informe_dane'!O146</f>
        <v>172318.4185</v>
      </c>
      <c r="P146" s="30">
        <f>+'[1]Informe_dane'!P146</f>
        <v>125753.922</v>
      </c>
      <c r="Q146" s="30">
        <f>+'[1]Informe_dane'!Q146</f>
        <v>91326.867</v>
      </c>
      <c r="R146" s="30">
        <f>+'[1]Informe_dane'!R146</f>
        <v>28257.253</v>
      </c>
      <c r="S146" s="30">
        <f>+'[1]Informe_dane'!S146</f>
        <v>-30375.056</v>
      </c>
      <c r="T146" s="30">
        <f t="shared" si="59"/>
        <v>3078151.8195</v>
      </c>
      <c r="U146" s="30">
        <f>+'[1]Informe_dane'!U146</f>
        <v>727757.205</v>
      </c>
      <c r="V146" s="30">
        <f>+'[1]Informe_dane'!V146</f>
        <v>816796.204</v>
      </c>
      <c r="W146" s="30">
        <f>+'[1]Informe_dane'!W146</f>
        <v>101213.867</v>
      </c>
      <c r="X146" s="30">
        <f>+'[1]Informe_dane'!X146</f>
        <v>30505.92</v>
      </c>
      <c r="Y146" s="30">
        <f>+'[1]Informe_dane'!Y146</f>
        <v>148684.928</v>
      </c>
      <c r="Z146" s="30">
        <f>+'[1]Informe_dane'!Z146</f>
        <v>568707.993</v>
      </c>
      <c r="AA146" s="30">
        <f>+'[1]Informe_dane'!AA146</f>
        <v>236102.405</v>
      </c>
      <c r="AB146" s="30">
        <f>+'[1]Informe_dane'!AB146</f>
        <v>94694.2305</v>
      </c>
      <c r="AC146" s="30">
        <f>+'[1]Informe_dane'!AC146</f>
        <v>47414.117</v>
      </c>
      <c r="AD146" s="30">
        <f>+'[1]Informe_dane'!AD146</f>
        <v>249185.575</v>
      </c>
      <c r="AE146" s="30">
        <f>+'[1]Informe_dane'!AE146</f>
        <v>56274.416</v>
      </c>
      <c r="AF146" s="30">
        <f>+'[1]Informe_dane'!AF146</f>
        <v>814.959</v>
      </c>
      <c r="AG146" s="30">
        <f t="shared" si="60"/>
        <v>3078151.8195</v>
      </c>
      <c r="AH146" s="30">
        <f>+'[1]Informe_dane'!AH146</f>
        <v>5538.333</v>
      </c>
      <c r="AI146" s="30">
        <f>+'[1]Informe_dane'!AI146</f>
        <v>62258.794</v>
      </c>
      <c r="AJ146" s="30">
        <f>+'[1]Informe_dane'!AJ146</f>
        <v>170529.752</v>
      </c>
      <c r="AK146" s="30">
        <f>+'[1]Informe_dane'!AK146</f>
        <v>184795.3</v>
      </c>
      <c r="AL146" s="30">
        <f>+'[1]Informe_dane'!AL146</f>
        <v>206697.577</v>
      </c>
      <c r="AM146" s="30">
        <f>+'[1]Informe_dane'!AM146</f>
        <v>249651.84494</v>
      </c>
      <c r="AN146" s="30">
        <f>+'[1]Informe_dane'!AN146</f>
        <v>336102.21206</v>
      </c>
      <c r="AO146" s="30">
        <f>+'[1]Informe_dane'!AO146</f>
        <v>376465.73</v>
      </c>
      <c r="AP146" s="30">
        <f>+'[1]Informe_dane'!AP146</f>
        <v>379343.054</v>
      </c>
      <c r="AQ146" s="30">
        <f>+'[1]Informe_dane'!AQ146</f>
        <v>476585.111</v>
      </c>
      <c r="AR146" s="30">
        <f>+'[1]Informe_dane'!AR146</f>
        <v>371248.72961000004</v>
      </c>
      <c r="AS146" s="30">
        <f>+'[1]Informe_dane'!AS146</f>
        <v>246916.4965</v>
      </c>
      <c r="AT146" s="30">
        <f t="shared" si="61"/>
        <v>3066132.9341100003</v>
      </c>
      <c r="AU146" s="30">
        <f>+'[1]Informe_dane'!AU146</f>
        <v>5538.333</v>
      </c>
      <c r="AV146" s="30">
        <f>+'[1]Informe_dane'!AV146</f>
        <v>62258.794</v>
      </c>
      <c r="AW146" s="30">
        <f>+'[1]Informe_dane'!AW146</f>
        <v>170529.752</v>
      </c>
      <c r="AX146" s="30">
        <f>+'[1]Informe_dane'!AX146</f>
        <v>181344.3</v>
      </c>
      <c r="AY146" s="30">
        <f>+'[1]Informe_dane'!AY146</f>
        <v>209893.563</v>
      </c>
      <c r="AZ146" s="30">
        <f>+'[1]Informe_dane'!AZ146</f>
        <v>249906.85894</v>
      </c>
      <c r="BA146" s="30">
        <f>+'[1]Informe_dane'!BA146</f>
        <v>336102.21206</v>
      </c>
      <c r="BB146" s="30">
        <f>+'[1]Informe_dane'!BB146</f>
        <v>376465.73</v>
      </c>
      <c r="BC146" s="30">
        <f>+'[1]Informe_dane'!BC146</f>
        <v>379343.054</v>
      </c>
      <c r="BD146" s="30">
        <f>+'[1]Informe_dane'!BD146</f>
        <v>476585.111</v>
      </c>
      <c r="BE146" s="30">
        <f>+'[1]Informe_dane'!BE146</f>
        <v>284080.849</v>
      </c>
      <c r="BF146" s="30">
        <f>+'[1]Informe_dane'!BF146</f>
        <v>318152.15611000004</v>
      </c>
      <c r="BG146" s="30">
        <f t="shared" si="62"/>
        <v>3050200.71311</v>
      </c>
    </row>
    <row r="147" spans="1:59" ht="22.5">
      <c r="A147" s="36" t="s">
        <v>360</v>
      </c>
      <c r="B147" s="37" t="s">
        <v>29</v>
      </c>
      <c r="C147" s="42" t="s">
        <v>52</v>
      </c>
      <c r="D147" s="30">
        <f>+'[1]Informe_dane'!D147</f>
        <v>1000000</v>
      </c>
      <c r="E147" s="30">
        <f>+'[1]Informe_dane'!E147</f>
        <v>0</v>
      </c>
      <c r="F147" s="30">
        <f>+'[1]Informe_dane'!F147</f>
        <v>979812.215</v>
      </c>
      <c r="G147" s="30">
        <f t="shared" si="58"/>
        <v>20187.785000000033</v>
      </c>
      <c r="H147" s="30">
        <f>+'[1]Informe_dane'!H147</f>
        <v>1000000</v>
      </c>
      <c r="I147" s="30">
        <f>+'[1]Informe_dane'!I147</f>
        <v>0</v>
      </c>
      <c r="J147" s="30">
        <f>+'[1]Informe_dane'!J147</f>
        <v>-979812.215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59"/>
        <v>20187.785000000033</v>
      </c>
      <c r="U147" s="30">
        <f>+'[1]Informe_dane'!U147</f>
        <v>20187.785</v>
      </c>
      <c r="V147" s="30">
        <f>+'[1]Informe_dane'!V147</f>
        <v>0</v>
      </c>
      <c r="W147" s="30">
        <f>+'[1]Informe_dane'!W147</f>
        <v>0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0"/>
        <v>20187.785</v>
      </c>
      <c r="AH147" s="30">
        <f>+'[1]Informe_dane'!AH147</f>
        <v>0</v>
      </c>
      <c r="AI147" s="30">
        <f>+'[1]Informe_dane'!AI147</f>
        <v>2125.03</v>
      </c>
      <c r="AJ147" s="30">
        <f>+'[1]Informe_dane'!AJ147</f>
        <v>2125.03</v>
      </c>
      <c r="AK147" s="30">
        <f>+'[1]Informe_dane'!AK147</f>
        <v>2125.03</v>
      </c>
      <c r="AL147" s="30">
        <f>+'[1]Informe_dane'!AL147</f>
        <v>2125.03</v>
      </c>
      <c r="AM147" s="30">
        <f>+'[1]Informe_dane'!AM147</f>
        <v>2125.03</v>
      </c>
      <c r="AN147" s="30">
        <f>+'[1]Informe_dane'!AN147</f>
        <v>2125.03</v>
      </c>
      <c r="AO147" s="30">
        <f>+'[1]Informe_dane'!AO147</f>
        <v>2125.03</v>
      </c>
      <c r="AP147" s="30">
        <f>+'[1]Informe_dane'!AP147</f>
        <v>2125.03</v>
      </c>
      <c r="AQ147" s="30">
        <f>+'[1]Informe_dane'!AQ147</f>
        <v>2125.03</v>
      </c>
      <c r="AR147" s="30">
        <f>+'[1]Informe_dane'!AR147</f>
        <v>1062.515</v>
      </c>
      <c r="AS147" s="30">
        <f>+'[1]Informe_dane'!AS147</f>
        <v>0</v>
      </c>
      <c r="AT147" s="30">
        <f t="shared" si="61"/>
        <v>20187.785</v>
      </c>
      <c r="AU147" s="30">
        <f>+'[1]Informe_dane'!AU147</f>
        <v>0</v>
      </c>
      <c r="AV147" s="30">
        <f>+'[1]Informe_dane'!AV147</f>
        <v>2125.03</v>
      </c>
      <c r="AW147" s="30">
        <f>+'[1]Informe_dane'!AW147</f>
        <v>2125.03</v>
      </c>
      <c r="AX147" s="30">
        <f>+'[1]Informe_dane'!AX147</f>
        <v>2125.03</v>
      </c>
      <c r="AY147" s="30">
        <f>+'[1]Informe_dane'!AY147</f>
        <v>2125.03</v>
      </c>
      <c r="AZ147" s="30">
        <f>+'[1]Informe_dane'!AZ147</f>
        <v>2125.03</v>
      </c>
      <c r="BA147" s="30">
        <f>+'[1]Informe_dane'!BA147</f>
        <v>2125.03</v>
      </c>
      <c r="BB147" s="30">
        <f>+'[1]Informe_dane'!BB147</f>
        <v>2125.03</v>
      </c>
      <c r="BC147" s="30">
        <f>+'[1]Informe_dane'!BC147</f>
        <v>2125.03</v>
      </c>
      <c r="BD147" s="30">
        <f>+'[1]Informe_dane'!BD147</f>
        <v>2125.03</v>
      </c>
      <c r="BE147" s="30">
        <f>+'[1]Informe_dane'!BE147</f>
        <v>1062.515</v>
      </c>
      <c r="BF147" s="30">
        <f>+'[1]Informe_dane'!BF147</f>
        <v>0</v>
      </c>
      <c r="BG147" s="30">
        <f t="shared" si="62"/>
        <v>20187.785</v>
      </c>
    </row>
    <row r="148" spans="1:59" ht="22.5">
      <c r="A148" s="36" t="s">
        <v>361</v>
      </c>
      <c r="B148" s="37" t="s">
        <v>21</v>
      </c>
      <c r="C148" s="42" t="s">
        <v>54</v>
      </c>
      <c r="D148" s="30">
        <f>+'[1]Informe_dane'!D148</f>
        <v>1400000</v>
      </c>
      <c r="E148" s="30">
        <f>+'[1]Informe_dane'!E148</f>
        <v>0</v>
      </c>
      <c r="F148" s="30">
        <f>+'[1]Informe_dane'!F148</f>
        <v>0</v>
      </c>
      <c r="G148" s="30">
        <f t="shared" si="58"/>
        <v>1400000</v>
      </c>
      <c r="H148" s="30">
        <f>+'[1]Informe_dane'!H148</f>
        <v>643089.657</v>
      </c>
      <c r="I148" s="30">
        <f>+'[1]Informe_dane'!I148</f>
        <v>231708</v>
      </c>
      <c r="J148" s="30">
        <f>+'[1]Informe_dane'!J148</f>
        <v>64530.074</v>
      </c>
      <c r="K148" s="30">
        <f>+'[1]Informe_dane'!K148</f>
        <v>256705.225</v>
      </c>
      <c r="L148" s="30">
        <f>+'[1]Informe_dane'!L148</f>
        <v>147194.947</v>
      </c>
      <c r="M148" s="30">
        <f>+'[1]Informe_dane'!M148</f>
        <v>21685.469</v>
      </c>
      <c r="N148" s="30">
        <f>+'[1]Informe_dane'!N148</f>
        <v>1361.421</v>
      </c>
      <c r="O148" s="30">
        <f>+'[1]Informe_dane'!O148</f>
        <v>-72732.877</v>
      </c>
      <c r="P148" s="30">
        <f>+'[1]Informe_dane'!P148</f>
        <v>88875.324</v>
      </c>
      <c r="Q148" s="30">
        <f>+'[1]Informe_dane'!Q148</f>
        <v>1753.772</v>
      </c>
      <c r="R148" s="30">
        <f>+'[1]Informe_dane'!R148</f>
        <v>15105.915</v>
      </c>
      <c r="S148" s="30">
        <f>+'[1]Informe_dane'!S148</f>
        <v>-214.18</v>
      </c>
      <c r="T148" s="30">
        <f t="shared" si="59"/>
        <v>1399062.7470000002</v>
      </c>
      <c r="U148" s="30">
        <f>+'[1]Informe_dane'!U148</f>
        <v>549509.057</v>
      </c>
      <c r="V148" s="30">
        <f>+'[1]Informe_dane'!V148</f>
        <v>272958.6</v>
      </c>
      <c r="W148" s="30">
        <f>+'[1]Informe_dane'!W148</f>
        <v>53397.324</v>
      </c>
      <c r="X148" s="30">
        <f>+'[1]Informe_dane'!X148</f>
        <v>304163.77</v>
      </c>
      <c r="Y148" s="30">
        <f>+'[1]Informe_dane'!Y148</f>
        <v>4095.412</v>
      </c>
      <c r="Z148" s="30">
        <f>+'[1]Informe_dane'!Z148</f>
        <v>21685.469</v>
      </c>
      <c r="AA148" s="30">
        <f>+'[1]Informe_dane'!AA148</f>
        <v>1361.421</v>
      </c>
      <c r="AB148" s="30">
        <f>+'[1]Informe_dane'!AB148</f>
        <v>295.938</v>
      </c>
      <c r="AC148" s="30">
        <f>+'[1]Informe_dane'!AC148</f>
        <v>15766.329</v>
      </c>
      <c r="AD148" s="30">
        <f>+'[1]Informe_dane'!AD148</f>
        <v>156786.512</v>
      </c>
      <c r="AE148" s="30">
        <f>+'[1]Informe_dane'!AE148</f>
        <v>19176.915</v>
      </c>
      <c r="AF148" s="30">
        <f>+'[1]Informe_dane'!AF148</f>
        <v>-134</v>
      </c>
      <c r="AG148" s="30">
        <f t="shared" si="60"/>
        <v>1399062.7470000004</v>
      </c>
      <c r="AH148" s="30">
        <f>+'[1]Informe_dane'!AH148</f>
        <v>600.175</v>
      </c>
      <c r="AI148" s="30">
        <f>+'[1]Informe_dane'!AI148</f>
        <v>70648.325</v>
      </c>
      <c r="AJ148" s="30">
        <f>+'[1]Informe_dane'!AJ148</f>
        <v>125505.056</v>
      </c>
      <c r="AK148" s="30">
        <f>+'[1]Informe_dane'!AK148</f>
        <v>133612.576</v>
      </c>
      <c r="AL148" s="30">
        <f>+'[1]Informe_dane'!AL148</f>
        <v>100773.678</v>
      </c>
      <c r="AM148" s="30">
        <f>+'[1]Informe_dane'!AM148</f>
        <v>130212.54722</v>
      </c>
      <c r="AN148" s="30">
        <f>+'[1]Informe_dane'!AN148</f>
        <v>126098.45678000001</v>
      </c>
      <c r="AO148" s="30">
        <f>+'[1]Informe_dane'!AO148</f>
        <v>123597.958</v>
      </c>
      <c r="AP148" s="30">
        <f>+'[1]Informe_dane'!AP148</f>
        <v>111068.956</v>
      </c>
      <c r="AQ148" s="30">
        <f>+'[1]Informe_dane'!AQ148</f>
        <v>117465.414</v>
      </c>
      <c r="AR148" s="30">
        <f>+'[1]Informe_dane'!AR148</f>
        <v>185655.841</v>
      </c>
      <c r="AS148" s="30">
        <f>+'[1]Informe_dane'!AS148</f>
        <v>172262.46</v>
      </c>
      <c r="AT148" s="30">
        <f t="shared" si="61"/>
        <v>1397501.443</v>
      </c>
      <c r="AU148" s="30">
        <f>+'[1]Informe_dane'!AU148</f>
        <v>0</v>
      </c>
      <c r="AV148" s="30">
        <f>+'[1]Informe_dane'!AV148</f>
        <v>71248.5</v>
      </c>
      <c r="AW148" s="30">
        <f>+'[1]Informe_dane'!AW148</f>
        <v>125505.056</v>
      </c>
      <c r="AX148" s="30">
        <f>+'[1]Informe_dane'!AX148</f>
        <v>128612.576</v>
      </c>
      <c r="AY148" s="30">
        <f>+'[1]Informe_dane'!AY148</f>
        <v>104307.424</v>
      </c>
      <c r="AZ148" s="30">
        <f>+'[1]Informe_dane'!AZ148</f>
        <v>131678.80122</v>
      </c>
      <c r="BA148" s="30">
        <f>+'[1]Informe_dane'!BA148</f>
        <v>126098.45678000001</v>
      </c>
      <c r="BB148" s="30">
        <f>+'[1]Informe_dane'!BB148</f>
        <v>123597.958</v>
      </c>
      <c r="BC148" s="30">
        <f>+'[1]Informe_dane'!BC148</f>
        <v>111068.956</v>
      </c>
      <c r="BD148" s="30">
        <f>+'[1]Informe_dane'!BD148</f>
        <v>117465.414</v>
      </c>
      <c r="BE148" s="30">
        <f>+'[1]Informe_dane'!BE148</f>
        <v>148272.495</v>
      </c>
      <c r="BF148" s="30">
        <f>+'[1]Informe_dane'!BF148</f>
        <v>208381.036</v>
      </c>
      <c r="BG148" s="30">
        <f t="shared" si="62"/>
        <v>1396236.6730000002</v>
      </c>
    </row>
    <row r="149" spans="1:59" ht="22.5">
      <c r="A149" s="36" t="s">
        <v>362</v>
      </c>
      <c r="B149" s="37" t="s">
        <v>21</v>
      </c>
      <c r="C149" s="42" t="s">
        <v>56</v>
      </c>
      <c r="D149" s="30">
        <f>+'[1]Informe_dane'!D149</f>
        <v>2300000</v>
      </c>
      <c r="E149" s="30">
        <f>+'[1]Informe_dane'!E149</f>
        <v>0</v>
      </c>
      <c r="F149" s="30">
        <f>+'[1]Informe_dane'!F149</f>
        <v>15193.058</v>
      </c>
      <c r="G149" s="30">
        <f t="shared" si="58"/>
        <v>2284806.942</v>
      </c>
      <c r="H149" s="30">
        <f>+'[1]Informe_dane'!H149</f>
        <v>1933657.001</v>
      </c>
      <c r="I149" s="30">
        <f>+'[1]Informe_dane'!I149</f>
        <v>200165.324</v>
      </c>
      <c r="J149" s="30">
        <f>+'[1]Informe_dane'!J149</f>
        <v>66367.488</v>
      </c>
      <c r="K149" s="30">
        <f>+'[1]Informe_dane'!K149</f>
        <v>8496.526</v>
      </c>
      <c r="L149" s="30">
        <f>+'[1]Informe_dane'!L149</f>
        <v>26075.1</v>
      </c>
      <c r="M149" s="30">
        <f>+'[1]Informe_dane'!M149</f>
        <v>0</v>
      </c>
      <c r="N149" s="30">
        <f>+'[1]Informe_dane'!N149</f>
        <v>-11366.667</v>
      </c>
      <c r="O149" s="30">
        <f>+'[1]Informe_dane'!O149</f>
        <v>10429.366</v>
      </c>
      <c r="P149" s="30">
        <f>+'[1]Informe_dane'!P149</f>
        <v>28772.6</v>
      </c>
      <c r="Q149" s="30">
        <f>+'[1]Informe_dane'!Q149</f>
        <v>28264.071</v>
      </c>
      <c r="R149" s="30">
        <f>+'[1]Informe_dane'!R149</f>
        <v>-6053.867</v>
      </c>
      <c r="S149" s="30">
        <f>+'[1]Informe_dane'!S149</f>
        <v>-7.75</v>
      </c>
      <c r="T149" s="30">
        <f t="shared" si="59"/>
        <v>2284799.192</v>
      </c>
      <c r="U149" s="30">
        <f>+'[1]Informe_dane'!U149</f>
        <v>1644022.333</v>
      </c>
      <c r="V149" s="30">
        <f>+'[1]Informe_dane'!V149</f>
        <v>425848.679</v>
      </c>
      <c r="W149" s="30">
        <f>+'[1]Informe_dane'!W149</f>
        <v>81014.224</v>
      </c>
      <c r="X149" s="30">
        <f>+'[1]Informe_dane'!X149</f>
        <v>31376.762</v>
      </c>
      <c r="Y149" s="30">
        <f>+'[1]Informe_dane'!Y149</f>
        <v>7404.04</v>
      </c>
      <c r="Z149" s="30">
        <f>+'[1]Informe_dane'!Z149</f>
        <v>7302.369</v>
      </c>
      <c r="AA149" s="30">
        <f>+'[1]Informe_dane'!AA149</f>
        <v>20979.35</v>
      </c>
      <c r="AB149" s="30">
        <f>+'[1]Informe_dane'!AB149</f>
        <v>5447.015</v>
      </c>
      <c r="AC149" s="30">
        <f>+'[1]Informe_dane'!AC149</f>
        <v>39201.966</v>
      </c>
      <c r="AD149" s="30">
        <f>+'[1]Informe_dane'!AD149</f>
        <v>28264.071</v>
      </c>
      <c r="AE149" s="30">
        <f>+'[1]Informe_dane'!AE149</f>
        <v>-6053.867</v>
      </c>
      <c r="AF149" s="30">
        <f>+'[1]Informe_dane'!AF149</f>
        <v>-7.75</v>
      </c>
      <c r="AG149" s="30">
        <f t="shared" si="60"/>
        <v>2284799.1920000003</v>
      </c>
      <c r="AH149" s="30">
        <f>+'[1]Informe_dane'!AH149</f>
        <v>5538.332</v>
      </c>
      <c r="AI149" s="30">
        <f>+'[1]Informe_dane'!AI149</f>
        <v>84546.679</v>
      </c>
      <c r="AJ149" s="30">
        <f>+'[1]Informe_dane'!AJ149</f>
        <v>228921.224</v>
      </c>
      <c r="AK149" s="30">
        <f>+'[1]Informe_dane'!AK149</f>
        <v>250315.374</v>
      </c>
      <c r="AL149" s="30">
        <f>+'[1]Informe_dane'!AL149</f>
        <v>228242.04</v>
      </c>
      <c r="AM149" s="30">
        <f>+'[1]Informe_dane'!AM149</f>
        <v>238520.21269999997</v>
      </c>
      <c r="AN149" s="30">
        <f>+'[1]Informe_dane'!AN149</f>
        <v>235719.9443</v>
      </c>
      <c r="AO149" s="30">
        <f>+'[1]Informe_dane'!AO149</f>
        <v>242010.768</v>
      </c>
      <c r="AP149" s="30">
        <f>+'[1]Informe_dane'!AP149</f>
        <v>229243.639</v>
      </c>
      <c r="AQ149" s="30">
        <f>+'[1]Informe_dane'!AQ149</f>
        <v>229205.655</v>
      </c>
      <c r="AR149" s="30">
        <f>+'[1]Informe_dane'!AR149</f>
        <v>175375.941</v>
      </c>
      <c r="AS149" s="30">
        <f>+'[1]Informe_dane'!AS149</f>
        <v>131004.154</v>
      </c>
      <c r="AT149" s="30">
        <f t="shared" si="61"/>
        <v>2278643.963</v>
      </c>
      <c r="AU149" s="30">
        <f>+'[1]Informe_dane'!AU149</f>
        <v>5538.332</v>
      </c>
      <c r="AV149" s="30">
        <f>+'[1]Informe_dane'!AV149</f>
        <v>84546.679</v>
      </c>
      <c r="AW149" s="30">
        <f>+'[1]Informe_dane'!AW149</f>
        <v>228921.224</v>
      </c>
      <c r="AX149" s="30">
        <f>+'[1]Informe_dane'!AX149</f>
        <v>236793.374</v>
      </c>
      <c r="AY149" s="30">
        <f>+'[1]Informe_dane'!AY149</f>
        <v>241407.29</v>
      </c>
      <c r="AZ149" s="30">
        <f>+'[1]Informe_dane'!AZ149</f>
        <v>238876.96269999997</v>
      </c>
      <c r="BA149" s="30">
        <f>+'[1]Informe_dane'!BA149</f>
        <v>235719.9443</v>
      </c>
      <c r="BB149" s="30">
        <f>+'[1]Informe_dane'!BB149</f>
        <v>242010.768</v>
      </c>
      <c r="BC149" s="30">
        <f>+'[1]Informe_dane'!BC149</f>
        <v>229243.639</v>
      </c>
      <c r="BD149" s="30">
        <f>+'[1]Informe_dane'!BD149</f>
        <v>229205.655</v>
      </c>
      <c r="BE149" s="30">
        <f>+'[1]Informe_dane'!BE149</f>
        <v>175375.941</v>
      </c>
      <c r="BF149" s="30">
        <f>+'[1]Informe_dane'!BF149</f>
        <v>131004.154</v>
      </c>
      <c r="BG149" s="30">
        <f t="shared" si="62"/>
        <v>2278643.963</v>
      </c>
    </row>
    <row r="150" spans="1:59" ht="26.25" customHeight="1">
      <c r="A150" s="36" t="s">
        <v>363</v>
      </c>
      <c r="B150" s="37" t="s">
        <v>21</v>
      </c>
      <c r="C150" s="42" t="s">
        <v>286</v>
      </c>
      <c r="D150" s="30">
        <f>+'[1]Informe_dane'!D150</f>
        <v>2100000</v>
      </c>
      <c r="E150" s="30">
        <f>+'[1]Informe_dane'!E150</f>
        <v>0</v>
      </c>
      <c r="F150" s="30">
        <f>+'[1]Informe_dane'!F150</f>
        <v>71030.982</v>
      </c>
      <c r="G150" s="30">
        <f t="shared" si="58"/>
        <v>2028969.018</v>
      </c>
      <c r="H150" s="30">
        <f>+'[1]Informe_dane'!H150</f>
        <v>1297653.664</v>
      </c>
      <c r="I150" s="30">
        <f>+'[1]Informe_dane'!I150</f>
        <v>51895.53</v>
      </c>
      <c r="J150" s="30">
        <f>+'[1]Informe_dane'!J150</f>
        <v>244096.301</v>
      </c>
      <c r="K150" s="30">
        <f>+'[1]Informe_dane'!K150</f>
        <v>114178.01</v>
      </c>
      <c r="L150" s="30">
        <f>+'[1]Informe_dane'!L150</f>
        <v>31991.767</v>
      </c>
      <c r="M150" s="30">
        <f>+'[1]Informe_dane'!M150</f>
        <v>62001.052</v>
      </c>
      <c r="N150" s="30">
        <f>+'[1]Informe_dane'!N150</f>
        <v>44561.61</v>
      </c>
      <c r="O150" s="30">
        <f>+'[1]Informe_dane'!O150</f>
        <v>35582.951</v>
      </c>
      <c r="P150" s="30">
        <f>+'[1]Informe_dane'!P150</f>
        <v>20242.486</v>
      </c>
      <c r="Q150" s="30">
        <f>+'[1]Informe_dane'!Q150</f>
        <v>100331.647</v>
      </c>
      <c r="R150" s="30">
        <f>+'[1]Informe_dane'!R150</f>
        <v>26434</v>
      </c>
      <c r="S150" s="30">
        <f>+'[1]Informe_dane'!S150</f>
        <v>-548.38285</v>
      </c>
      <c r="T150" s="30">
        <f t="shared" si="59"/>
        <v>2028420.6351500002</v>
      </c>
      <c r="U150" s="30">
        <f>+'[1]Informe_dane'!U150</f>
        <v>1223853.664</v>
      </c>
      <c r="V150" s="30">
        <f>+'[1]Informe_dane'!V150</f>
        <v>125668.53</v>
      </c>
      <c r="W150" s="30">
        <f>+'[1]Informe_dane'!W150</f>
        <v>229573.53</v>
      </c>
      <c r="X150" s="30">
        <f>+'[1]Informe_dane'!X150</f>
        <v>98727.781</v>
      </c>
      <c r="Y150" s="30">
        <f>+'[1]Informe_dane'!Y150</f>
        <v>31991.767</v>
      </c>
      <c r="Z150" s="30">
        <f>+'[1]Informe_dane'!Z150</f>
        <v>92001.052</v>
      </c>
      <c r="AA150" s="30">
        <f>+'[1]Informe_dane'!AA150</f>
        <v>22470.612</v>
      </c>
      <c r="AB150" s="30">
        <f>+'[1]Informe_dane'!AB150</f>
        <v>35582.951</v>
      </c>
      <c r="AC150" s="30">
        <f>+'[1]Informe_dane'!AC150</f>
        <v>20242.486</v>
      </c>
      <c r="AD150" s="30">
        <f>+'[1]Informe_dane'!AD150</f>
        <v>101239.53115000001</v>
      </c>
      <c r="AE150" s="30">
        <f>+'[1]Informe_dane'!AE150</f>
        <v>29714</v>
      </c>
      <c r="AF150" s="30">
        <f>+'[1]Informe_dane'!AF150</f>
        <v>17354.731</v>
      </c>
      <c r="AG150" s="30">
        <f t="shared" si="60"/>
        <v>2028420.63515</v>
      </c>
      <c r="AH150" s="30">
        <f>+'[1]Informe_dane'!AH150</f>
        <v>2328.552</v>
      </c>
      <c r="AI150" s="30">
        <f>+'[1]Informe_dane'!AI150</f>
        <v>128299.915</v>
      </c>
      <c r="AJ150" s="30">
        <f>+'[1]Informe_dane'!AJ150</f>
        <v>143519.093</v>
      </c>
      <c r="AK150" s="30">
        <f>+'[1]Informe_dane'!AK150</f>
        <v>166976.733</v>
      </c>
      <c r="AL150" s="30">
        <f>+'[1]Informe_dane'!AL150</f>
        <v>118518.519</v>
      </c>
      <c r="AM150" s="30">
        <f>+'[1]Informe_dane'!AM150</f>
        <v>226524.249</v>
      </c>
      <c r="AN150" s="30">
        <f>+'[1]Informe_dane'!AN150</f>
        <v>150140.748</v>
      </c>
      <c r="AO150" s="30">
        <f>+'[1]Informe_dane'!AO150</f>
        <v>134078.973</v>
      </c>
      <c r="AP150" s="30">
        <f>+'[1]Informe_dane'!AP150</f>
        <v>198942.596</v>
      </c>
      <c r="AQ150" s="30">
        <f>+'[1]Informe_dane'!AQ150</f>
        <v>179403.304</v>
      </c>
      <c r="AR150" s="30">
        <f>+'[1]Informe_dane'!AR150</f>
        <v>134588.684</v>
      </c>
      <c r="AS150" s="30">
        <f>+'[1]Informe_dane'!AS150</f>
        <v>202115.60615</v>
      </c>
      <c r="AT150" s="30">
        <f t="shared" si="61"/>
        <v>1785436.9721499998</v>
      </c>
      <c r="AU150" s="30">
        <f>+'[1]Informe_dane'!AU150</f>
        <v>1584.498</v>
      </c>
      <c r="AV150" s="30">
        <f>+'[1]Informe_dane'!AV150</f>
        <v>127182.049</v>
      </c>
      <c r="AW150" s="30">
        <f>+'[1]Informe_dane'!AW150</f>
        <v>145381.013</v>
      </c>
      <c r="AX150" s="30">
        <f>+'[1]Informe_dane'!AX150</f>
        <v>165899.76</v>
      </c>
      <c r="AY150" s="30">
        <f>+'[1]Informe_dane'!AY150</f>
        <v>119595.492</v>
      </c>
      <c r="AZ150" s="30">
        <f>+'[1]Informe_dane'!AZ150</f>
        <v>226524.249</v>
      </c>
      <c r="BA150" s="30">
        <f>+'[1]Informe_dane'!BA150</f>
        <v>149070.136</v>
      </c>
      <c r="BB150" s="30">
        <f>+'[1]Informe_dane'!BB150</f>
        <v>135149.585</v>
      </c>
      <c r="BC150" s="30">
        <f>+'[1]Informe_dane'!BC150</f>
        <v>198942.596</v>
      </c>
      <c r="BD150" s="30">
        <f>+'[1]Informe_dane'!BD150</f>
        <v>179403.304</v>
      </c>
      <c r="BE150" s="30">
        <f>+'[1]Informe_dane'!BE150</f>
        <v>113751.673</v>
      </c>
      <c r="BF150" s="30">
        <f>+'[1]Informe_dane'!BF150</f>
        <v>221537.52315</v>
      </c>
      <c r="BG150" s="30">
        <f t="shared" si="62"/>
        <v>1784021.8781499998</v>
      </c>
    </row>
    <row r="151" spans="1:59" ht="26.25" customHeight="1">
      <c r="A151" s="36" t="s">
        <v>363</v>
      </c>
      <c r="B151" s="37">
        <v>11</v>
      </c>
      <c r="C151" s="42" t="s">
        <v>286</v>
      </c>
      <c r="D151" s="30">
        <f>+'[1]Informe_dane'!D151</f>
        <v>0</v>
      </c>
      <c r="E151" s="30">
        <f>+'[1]Informe_dane'!E151</f>
        <v>40000000</v>
      </c>
      <c r="F151" s="30">
        <f>+'[1]Informe_dane'!F151</f>
        <v>38540939.067</v>
      </c>
      <c r="G151" s="30">
        <f t="shared" si="58"/>
        <v>1459060.9329999983</v>
      </c>
      <c r="H151" s="30">
        <f>+'[1]Informe_dane'!H151</f>
        <v>0</v>
      </c>
      <c r="I151" s="30">
        <f>+'[1]Informe_dane'!I151</f>
        <v>0</v>
      </c>
      <c r="J151" s="30">
        <f>+'[1]Informe_dane'!J151</f>
        <v>0</v>
      </c>
      <c r="K151" s="30">
        <f>+'[1]Informe_dane'!K151</f>
        <v>0</v>
      </c>
      <c r="L151" s="30">
        <f>+'[1]Informe_dane'!L151</f>
        <v>0</v>
      </c>
      <c r="M151" s="30">
        <f>+'[1]Informe_dane'!M151</f>
        <v>0</v>
      </c>
      <c r="N151" s="30">
        <f>+'[1]Informe_dane'!N151</f>
        <v>0</v>
      </c>
      <c r="O151" s="30">
        <f>+'[1]Informe_dane'!O151</f>
        <v>39880924.467</v>
      </c>
      <c r="P151" s="30">
        <f>+'[1]Informe_dane'!P151</f>
        <v>-38458788.6</v>
      </c>
      <c r="Q151" s="30">
        <f>+'[1]Informe_dane'!Q151</f>
        <v>0</v>
      </c>
      <c r="R151" s="30">
        <f>+'[1]Informe_dane'!R151</f>
        <v>37666.666</v>
      </c>
      <c r="S151" s="30">
        <f>+'[1]Informe_dane'!S151</f>
        <v>-4288.269</v>
      </c>
      <c r="T151" s="30">
        <f t="shared" si="59"/>
        <v>1455514.2639999986</v>
      </c>
      <c r="U151" s="30">
        <f>+'[1]Informe_dane'!U151</f>
        <v>0</v>
      </c>
      <c r="V151" s="30">
        <f>+'[1]Informe_dane'!V151</f>
        <v>0</v>
      </c>
      <c r="W151" s="30">
        <f>+'[1]Informe_dane'!W151</f>
        <v>0</v>
      </c>
      <c r="X151" s="30">
        <f>+'[1]Informe_dane'!X151</f>
        <v>0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0</v>
      </c>
      <c r="AB151" s="30">
        <f>+'[1]Informe_dane'!AB151</f>
        <v>1422135.867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30319.997</v>
      </c>
      <c r="AF151" s="30">
        <f>+'[1]Informe_dane'!AF151</f>
        <v>3058.4</v>
      </c>
      <c r="AG151" s="30">
        <f t="shared" si="60"/>
        <v>1455514.264</v>
      </c>
      <c r="AH151" s="30">
        <f>+'[1]Informe_dane'!AH151</f>
        <v>0</v>
      </c>
      <c r="AI151" s="30">
        <f>+'[1]Informe_dane'!AI151</f>
        <v>0</v>
      </c>
      <c r="AJ151" s="30">
        <f>+'[1]Informe_dane'!AJ151</f>
        <v>0</v>
      </c>
      <c r="AK151" s="30">
        <f>+'[1]Informe_dane'!AK151</f>
        <v>0</v>
      </c>
      <c r="AL151" s="30">
        <f>+'[1]Informe_dane'!AL151</f>
        <v>0</v>
      </c>
      <c r="AM151" s="30">
        <f>+'[1]Informe_dane'!AM151</f>
        <v>0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356400</v>
      </c>
      <c r="AQ151" s="30">
        <f>+'[1]Informe_dane'!AQ151</f>
        <v>356400</v>
      </c>
      <c r="AR151" s="30">
        <f>+'[1]Informe_dane'!AR151</f>
        <v>356400</v>
      </c>
      <c r="AS151" s="30">
        <f>+'[1]Informe_dane'!AS151</f>
        <v>386314.264</v>
      </c>
      <c r="AT151" s="30">
        <f t="shared" si="61"/>
        <v>1455514.264</v>
      </c>
      <c r="AU151" s="30">
        <f>+'[1]Informe_dane'!AU151</f>
        <v>0</v>
      </c>
      <c r="AV151" s="30">
        <f>+'[1]Informe_dane'!AV151</f>
        <v>0</v>
      </c>
      <c r="AW151" s="30">
        <f>+'[1]Informe_dane'!AW151</f>
        <v>0</v>
      </c>
      <c r="AX151" s="30">
        <f>+'[1]Informe_dane'!AX151</f>
        <v>0</v>
      </c>
      <c r="AY151" s="30">
        <f>+'[1]Informe_dane'!AY151</f>
        <v>0</v>
      </c>
      <c r="AZ151" s="30">
        <f>+'[1]Informe_dane'!AZ151</f>
        <v>0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356400</v>
      </c>
      <c r="BD151" s="30">
        <f>+'[1]Informe_dane'!BD151</f>
        <v>356400</v>
      </c>
      <c r="BE151" s="30">
        <f>+'[1]Informe_dane'!BE151</f>
        <v>356400</v>
      </c>
      <c r="BF151" s="30">
        <f>+'[1]Informe_dane'!BF151</f>
        <v>386314.264</v>
      </c>
      <c r="BG151" s="30">
        <f t="shared" si="62"/>
        <v>1455514.264</v>
      </c>
    </row>
    <row r="152" spans="1:59" ht="28.5" customHeight="1">
      <c r="A152" s="36" t="s">
        <v>364</v>
      </c>
      <c r="B152" s="37" t="s">
        <v>21</v>
      </c>
      <c r="C152" s="42" t="s">
        <v>64</v>
      </c>
      <c r="D152" s="30">
        <f>+'[1]Informe_dane'!D152</f>
        <v>3000000</v>
      </c>
      <c r="E152" s="30">
        <f>+'[1]Informe_dane'!E152</f>
        <v>0</v>
      </c>
      <c r="F152" s="30">
        <f>+'[1]Informe_dane'!F152</f>
        <v>9919.63</v>
      </c>
      <c r="G152" s="30">
        <f t="shared" si="58"/>
        <v>2990080.37</v>
      </c>
      <c r="H152" s="30">
        <f>+'[1]Informe_dane'!H152</f>
        <v>83125</v>
      </c>
      <c r="I152" s="30">
        <f>+'[1]Informe_dane'!I152</f>
        <v>786388.743</v>
      </c>
      <c r="J152" s="30">
        <f>+'[1]Informe_dane'!J152</f>
        <v>2009489.981</v>
      </c>
      <c r="K152" s="30">
        <f>+'[1]Informe_dane'!K152</f>
        <v>7126.997</v>
      </c>
      <c r="L152" s="30">
        <f>+'[1]Informe_dane'!L152</f>
        <v>88675.09876000001</v>
      </c>
      <c r="M152" s="30">
        <f>+'[1]Informe_dane'!M152</f>
        <v>17485.284</v>
      </c>
      <c r="N152" s="30">
        <f>+'[1]Informe_dane'!N152</f>
        <v>-1220.522</v>
      </c>
      <c r="O152" s="30">
        <f>+'[1]Informe_dane'!O152</f>
        <v>8624.676</v>
      </c>
      <c r="P152" s="30">
        <f>+'[1]Informe_dane'!P152</f>
        <v>-514.217</v>
      </c>
      <c r="Q152" s="30">
        <f>+'[1]Informe_dane'!Q152</f>
        <v>-9351.197</v>
      </c>
      <c r="R152" s="30">
        <f>+'[1]Informe_dane'!R152</f>
        <v>250.526</v>
      </c>
      <c r="S152" s="30">
        <f>+'[1]Informe_dane'!S152</f>
        <v>-8833.58635</v>
      </c>
      <c r="T152" s="30">
        <f t="shared" si="59"/>
        <v>2981246.7834099997</v>
      </c>
      <c r="U152" s="30">
        <f>+'[1]Informe_dane'!U152</f>
        <v>34675</v>
      </c>
      <c r="V152" s="30">
        <f>+'[1]Informe_dane'!V152</f>
        <v>162418.951</v>
      </c>
      <c r="W152" s="30">
        <f>+'[1]Informe_dane'!W152</f>
        <v>354727.146</v>
      </c>
      <c r="X152" s="30">
        <f>+'[1]Informe_dane'!X152</f>
        <v>2326424.58876</v>
      </c>
      <c r="Y152" s="30">
        <f>+'[1]Informe_dane'!Y152</f>
        <v>3825.884</v>
      </c>
      <c r="Z152" s="30">
        <f>+'[1]Informe_dane'!Z152</f>
        <v>19646.314</v>
      </c>
      <c r="AA152" s="30">
        <f>+'[1]Informe_dane'!AA152</f>
        <v>22341.557</v>
      </c>
      <c r="AB152" s="30">
        <f>+'[1]Informe_dane'!AB152</f>
        <v>-1229.597</v>
      </c>
      <c r="AC152" s="30">
        <f>+'[1]Informe_dane'!AC152</f>
        <v>0</v>
      </c>
      <c r="AD152" s="30">
        <f>+'[1]Informe_dane'!AD152</f>
        <v>67000</v>
      </c>
      <c r="AE152" s="30">
        <f>+'[1]Informe_dane'!AE152</f>
        <v>-393.474</v>
      </c>
      <c r="AF152" s="30">
        <f>+'[1]Informe_dane'!AF152</f>
        <v>-8189.58635</v>
      </c>
      <c r="AG152" s="30">
        <f t="shared" si="60"/>
        <v>2981246.78341</v>
      </c>
      <c r="AH152" s="30">
        <f>+'[1]Informe_dane'!AH152</f>
        <v>0</v>
      </c>
      <c r="AI152" s="30">
        <f>+'[1]Informe_dane'!AI152</f>
        <v>4800</v>
      </c>
      <c r="AJ152" s="30">
        <f>+'[1]Informe_dane'!AJ152</f>
        <v>26155.269</v>
      </c>
      <c r="AK152" s="30">
        <f>+'[1]Informe_dane'!AK152</f>
        <v>115247.329</v>
      </c>
      <c r="AL152" s="30">
        <f>+'[1]Informe_dane'!AL152</f>
        <v>808600.603</v>
      </c>
      <c r="AM152" s="30">
        <f>+'[1]Informe_dane'!AM152</f>
        <v>842097.16016</v>
      </c>
      <c r="AN152" s="30">
        <f>+'[1]Informe_dane'!AN152</f>
        <v>862995.97308</v>
      </c>
      <c r="AO152" s="30">
        <f>+'[1]Informe_dane'!AO152</f>
        <v>151600.9095</v>
      </c>
      <c r="AP152" s="30">
        <f>+'[1]Informe_dane'!AP152</f>
        <v>32134.19944</v>
      </c>
      <c r="AQ152" s="30">
        <f>+'[1]Informe_dane'!AQ152</f>
        <v>30743.208</v>
      </c>
      <c r="AR152" s="30">
        <f>+'[1]Informe_dane'!AR152</f>
        <v>51949.08</v>
      </c>
      <c r="AS152" s="30">
        <f>+'[1]Informe_dane'!AS152</f>
        <v>48277.65423</v>
      </c>
      <c r="AT152" s="30">
        <f t="shared" si="61"/>
        <v>2974601.38541</v>
      </c>
      <c r="AU152" s="30">
        <f>+'[1]Informe_dane'!AU152</f>
        <v>0</v>
      </c>
      <c r="AV152" s="30">
        <f>+'[1]Informe_dane'!AV152</f>
        <v>4800</v>
      </c>
      <c r="AW152" s="30">
        <f>+'[1]Informe_dane'!AW152</f>
        <v>26155.269</v>
      </c>
      <c r="AX152" s="30">
        <f>+'[1]Informe_dane'!AX152</f>
        <v>115247.329</v>
      </c>
      <c r="AY152" s="30">
        <f>+'[1]Informe_dane'!AY152</f>
        <v>808600.603</v>
      </c>
      <c r="AZ152" s="30">
        <f>+'[1]Informe_dane'!AZ152</f>
        <v>842097.16016</v>
      </c>
      <c r="BA152" s="30">
        <f>+'[1]Informe_dane'!BA152</f>
        <v>862995.97308</v>
      </c>
      <c r="BB152" s="30">
        <f>+'[1]Informe_dane'!BB152</f>
        <v>151600.9095</v>
      </c>
      <c r="BC152" s="30">
        <f>+'[1]Informe_dane'!BC152</f>
        <v>32134.19944</v>
      </c>
      <c r="BD152" s="30">
        <f>+'[1]Informe_dane'!BD152</f>
        <v>30743.208</v>
      </c>
      <c r="BE152" s="30">
        <f>+'[1]Informe_dane'!BE152</f>
        <v>22850.197</v>
      </c>
      <c r="BF152" s="30">
        <f>+'[1]Informe_dane'!BF152</f>
        <v>77364.37523</v>
      </c>
      <c r="BG152" s="30">
        <f t="shared" si="62"/>
        <v>2974589.22341</v>
      </c>
    </row>
    <row r="153" spans="1:59" ht="28.5" customHeight="1">
      <c r="A153" s="36" t="s">
        <v>365</v>
      </c>
      <c r="B153" s="37" t="s">
        <v>21</v>
      </c>
      <c r="C153" s="42" t="s">
        <v>60</v>
      </c>
      <c r="D153" s="30">
        <f>+'[1]Informe_dane'!D153</f>
        <v>4000000</v>
      </c>
      <c r="E153" s="30">
        <f>+'[1]Informe_dane'!E153</f>
        <v>0</v>
      </c>
      <c r="F153" s="30">
        <f>+'[1]Informe_dane'!F153</f>
        <v>20781.465</v>
      </c>
      <c r="G153" s="30">
        <f t="shared" si="58"/>
        <v>3979218.535</v>
      </c>
      <c r="H153" s="30">
        <f>+'[1]Informe_dane'!H153</f>
        <v>837392.382</v>
      </c>
      <c r="I153" s="30">
        <f>+'[1]Informe_dane'!I153</f>
        <v>2319990.376</v>
      </c>
      <c r="J153" s="30">
        <f>+'[1]Informe_dane'!J153</f>
        <v>240153.667</v>
      </c>
      <c r="K153" s="30">
        <f>+'[1]Informe_dane'!K153</f>
        <v>122947.082</v>
      </c>
      <c r="L153" s="30">
        <f>+'[1]Informe_dane'!L153</f>
        <v>2653.69995</v>
      </c>
      <c r="M153" s="30">
        <f>+'[1]Informe_dane'!M153</f>
        <v>19644.861</v>
      </c>
      <c r="N153" s="30">
        <f>+'[1]Informe_dane'!N153</f>
        <v>32626.82</v>
      </c>
      <c r="O153" s="30">
        <f>+'[1]Informe_dane'!O153</f>
        <v>40464.393</v>
      </c>
      <c r="P153" s="30">
        <f>+'[1]Informe_dane'!P153</f>
        <v>201034.378</v>
      </c>
      <c r="Q153" s="30">
        <f>+'[1]Informe_dane'!Q153</f>
        <v>126963.68</v>
      </c>
      <c r="R153" s="30">
        <f>+'[1]Informe_dane'!R153</f>
        <v>13160.862</v>
      </c>
      <c r="S153" s="30">
        <f>+'[1]Informe_dane'!S153</f>
        <v>-6132.735</v>
      </c>
      <c r="T153" s="30">
        <f t="shared" si="59"/>
        <v>3950899.4659500006</v>
      </c>
      <c r="U153" s="30">
        <f>+'[1]Informe_dane'!U153</f>
        <v>722407.282</v>
      </c>
      <c r="V153" s="30">
        <f>+'[1]Informe_dane'!V153</f>
        <v>912507.082</v>
      </c>
      <c r="W153" s="30">
        <f>+'[1]Informe_dane'!W153</f>
        <v>1741461.564</v>
      </c>
      <c r="X153" s="30">
        <f>+'[1]Informe_dane'!X153</f>
        <v>75849.08495</v>
      </c>
      <c r="Y153" s="30">
        <f>+'[1]Informe_dane'!Y153</f>
        <v>31823.973</v>
      </c>
      <c r="Z153" s="30">
        <f>+'[1]Informe_dane'!Z153</f>
        <v>31772.225</v>
      </c>
      <c r="AA153" s="30">
        <f>+'[1]Informe_dane'!AA153</f>
        <v>42673.209</v>
      </c>
      <c r="AB153" s="30">
        <f>+'[1]Informe_dane'!AB153</f>
        <v>35612.857</v>
      </c>
      <c r="AC153" s="30">
        <f>+'[1]Informe_dane'!AC153</f>
        <v>14007.358</v>
      </c>
      <c r="AD153" s="30">
        <f>+'[1]Informe_dane'!AD153</f>
        <v>52979.915</v>
      </c>
      <c r="AE153" s="30">
        <f>+'[1]Informe_dane'!AE153</f>
        <v>67164.182</v>
      </c>
      <c r="AF153" s="30">
        <f>+'[1]Informe_dane'!AF153</f>
        <v>222640.734</v>
      </c>
      <c r="AG153" s="30">
        <f t="shared" si="60"/>
        <v>3950899.4659500006</v>
      </c>
      <c r="AH153" s="30">
        <f>+'[1]Informe_dane'!AH153</f>
        <v>7192.695</v>
      </c>
      <c r="AI153" s="30">
        <f>+'[1]Informe_dane'!AI153</f>
        <v>277496.428</v>
      </c>
      <c r="AJ153" s="30">
        <f>+'[1]Informe_dane'!AJ153</f>
        <v>305042.309</v>
      </c>
      <c r="AK153" s="30">
        <f>+'[1]Informe_dane'!AK153</f>
        <v>320913.489</v>
      </c>
      <c r="AL153" s="30">
        <f>+'[1]Informe_dane'!AL153</f>
        <v>320363.24</v>
      </c>
      <c r="AM153" s="30">
        <f>+'[1]Informe_dane'!AM153</f>
        <v>387576.94713</v>
      </c>
      <c r="AN153" s="30">
        <f>+'[1]Informe_dane'!AN153</f>
        <v>350674.28082</v>
      </c>
      <c r="AO153" s="30">
        <f>+'[1]Informe_dane'!AO153</f>
        <v>329528.157</v>
      </c>
      <c r="AP153" s="30">
        <f>+'[1]Informe_dane'!AP153</f>
        <v>338111.273</v>
      </c>
      <c r="AQ153" s="30">
        <f>+'[1]Informe_dane'!AQ153</f>
        <v>328153.565</v>
      </c>
      <c r="AR153" s="30">
        <f>+'[1]Informe_dane'!AR153</f>
        <v>353324.516</v>
      </c>
      <c r="AS153" s="30">
        <f>+'[1]Informe_dane'!AS153</f>
        <v>618047.937</v>
      </c>
      <c r="AT153" s="30">
        <f t="shared" si="61"/>
        <v>3936424.83695</v>
      </c>
      <c r="AU153" s="30">
        <f>+'[1]Informe_dane'!AU153</f>
        <v>7192.695</v>
      </c>
      <c r="AV153" s="30">
        <f>+'[1]Informe_dane'!AV153</f>
        <v>277496.428</v>
      </c>
      <c r="AW153" s="30">
        <f>+'[1]Informe_dane'!AW153</f>
        <v>305042.309</v>
      </c>
      <c r="AX153" s="30">
        <f>+'[1]Informe_dane'!AX153</f>
        <v>316278.489</v>
      </c>
      <c r="AY153" s="30">
        <f>+'[1]Informe_dane'!AY153</f>
        <v>324998.24</v>
      </c>
      <c r="AZ153" s="30">
        <f>+'[1]Informe_dane'!AZ153</f>
        <v>387576.94713</v>
      </c>
      <c r="BA153" s="30">
        <f>+'[1]Informe_dane'!BA153</f>
        <v>350674.28082</v>
      </c>
      <c r="BB153" s="30">
        <f>+'[1]Informe_dane'!BB153</f>
        <v>329528.157</v>
      </c>
      <c r="BC153" s="30">
        <f>+'[1]Informe_dane'!BC153</f>
        <v>338111.273</v>
      </c>
      <c r="BD153" s="30">
        <f>+'[1]Informe_dane'!BD153</f>
        <v>328153.565</v>
      </c>
      <c r="BE153" s="30">
        <f>+'[1]Informe_dane'!BE153</f>
        <v>353324.516</v>
      </c>
      <c r="BF153" s="30">
        <f>+'[1]Informe_dane'!BF153</f>
        <v>352081.471</v>
      </c>
      <c r="BG153" s="30">
        <f t="shared" si="62"/>
        <v>3670458.37095</v>
      </c>
    </row>
    <row r="154" spans="1:59" ht="33.75">
      <c r="A154" s="36" t="s">
        <v>366</v>
      </c>
      <c r="B154" s="37" t="s">
        <v>21</v>
      </c>
      <c r="C154" s="42" t="s">
        <v>313</v>
      </c>
      <c r="D154" s="30">
        <f>+'[1]Informe_dane'!D154</f>
        <v>200000</v>
      </c>
      <c r="E154" s="30">
        <f>+'[1]Informe_dane'!E154</f>
        <v>0</v>
      </c>
      <c r="F154" s="30">
        <f>+'[1]Informe_dane'!F154</f>
        <v>8662.116</v>
      </c>
      <c r="G154" s="30">
        <f t="shared" si="58"/>
        <v>191337.884</v>
      </c>
      <c r="H154" s="30">
        <f>+'[1]Informe_dane'!H154</f>
        <v>76000</v>
      </c>
      <c r="I154" s="30">
        <f>+'[1]Informe_dane'!I154</f>
        <v>0</v>
      </c>
      <c r="J154" s="30">
        <f>+'[1]Informe_dane'!J154</f>
        <v>39700</v>
      </c>
      <c r="K154" s="30">
        <f>+'[1]Informe_dane'!K154</f>
        <v>235.358</v>
      </c>
      <c r="L154" s="30">
        <f>+'[1]Informe_dane'!L154</f>
        <v>60990.716</v>
      </c>
      <c r="M154" s="30">
        <f>+'[1]Informe_dane'!M154</f>
        <v>0</v>
      </c>
      <c r="N154" s="30">
        <f>+'[1]Informe_dane'!N154</f>
        <v>13300</v>
      </c>
      <c r="O154" s="30">
        <f>+'[1]Informe_dane'!O154</f>
        <v>333.037</v>
      </c>
      <c r="P154" s="30">
        <f>+'[1]Informe_dane'!P154</f>
        <v>778.773</v>
      </c>
      <c r="Q154" s="30">
        <f>+'[1]Informe_dane'!Q154</f>
        <v>0</v>
      </c>
      <c r="R154" s="30">
        <f>+'[1]Informe_dane'!R154</f>
        <v>0</v>
      </c>
      <c r="S154" s="30">
        <f>+'[1]Informe_dane'!S154</f>
        <v>0</v>
      </c>
      <c r="T154" s="30">
        <f t="shared" si="59"/>
        <v>191337.884</v>
      </c>
      <c r="U154" s="30">
        <f>+'[1]Informe_dane'!U154</f>
        <v>76000</v>
      </c>
      <c r="V154" s="30">
        <f>+'[1]Informe_dane'!V154</f>
        <v>0</v>
      </c>
      <c r="W154" s="30">
        <f>+'[1]Informe_dane'!W154</f>
        <v>39700</v>
      </c>
      <c r="X154" s="30">
        <f>+'[1]Informe_dane'!X154</f>
        <v>235.358</v>
      </c>
      <c r="Y154" s="30">
        <f>+'[1]Informe_dane'!Y154</f>
        <v>430.716</v>
      </c>
      <c r="Z154" s="30">
        <f>+'[1]Informe_dane'!Z154</f>
        <v>0</v>
      </c>
      <c r="AA154" s="30">
        <f>+'[1]Informe_dane'!AA154</f>
        <v>13300</v>
      </c>
      <c r="AB154" s="30">
        <f>+'[1]Informe_dane'!AB154</f>
        <v>333.037</v>
      </c>
      <c r="AC154" s="30">
        <f>+'[1]Informe_dane'!AC154</f>
        <v>778.773</v>
      </c>
      <c r="AD154" s="30">
        <f>+'[1]Informe_dane'!AD154</f>
        <v>60560</v>
      </c>
      <c r="AE154" s="30">
        <f>+'[1]Informe_dane'!AE154</f>
        <v>0</v>
      </c>
      <c r="AF154" s="30">
        <f>+'[1]Informe_dane'!AF154</f>
        <v>0</v>
      </c>
      <c r="AG154" s="30">
        <f t="shared" si="60"/>
        <v>191337.884</v>
      </c>
      <c r="AH154" s="30">
        <f>+'[1]Informe_dane'!AH154</f>
        <v>0</v>
      </c>
      <c r="AI154" s="30">
        <f>+'[1]Informe_dane'!AI154</f>
        <v>4200</v>
      </c>
      <c r="AJ154" s="30">
        <f>+'[1]Informe_dane'!AJ154</f>
        <v>8000</v>
      </c>
      <c r="AK154" s="30">
        <f>+'[1]Informe_dane'!AK154</f>
        <v>13237.679</v>
      </c>
      <c r="AL154" s="30">
        <f>+'[1]Informe_dane'!AL154</f>
        <v>15550.244</v>
      </c>
      <c r="AM154" s="30">
        <f>+'[1]Informe_dane'!AM154</f>
        <v>14650.145</v>
      </c>
      <c r="AN154" s="30">
        <f>+'[1]Informe_dane'!AN154</f>
        <v>13100</v>
      </c>
      <c r="AO154" s="30">
        <f>+'[1]Informe_dane'!AO154</f>
        <v>15649.704</v>
      </c>
      <c r="AP154" s="30">
        <f>+'[1]Informe_dane'!AP154</f>
        <v>16226.945</v>
      </c>
      <c r="AQ154" s="30">
        <f>+'[1]Informe_dane'!AQ154</f>
        <v>15669.502</v>
      </c>
      <c r="AR154" s="30">
        <f>+'[1]Informe_dane'!AR154</f>
        <v>36318.582689999996</v>
      </c>
      <c r="AS154" s="30">
        <f>+'[1]Informe_dane'!AS154</f>
        <v>38691.41631</v>
      </c>
      <c r="AT154" s="30">
        <f t="shared" si="61"/>
        <v>191294.218</v>
      </c>
      <c r="AU154" s="30">
        <f>+'[1]Informe_dane'!AU154</f>
        <v>0</v>
      </c>
      <c r="AV154" s="30">
        <f>+'[1]Informe_dane'!AV154</f>
        <v>4200</v>
      </c>
      <c r="AW154" s="30">
        <f>+'[1]Informe_dane'!AW154</f>
        <v>8000</v>
      </c>
      <c r="AX154" s="30">
        <f>+'[1]Informe_dane'!AX154</f>
        <v>13237.679</v>
      </c>
      <c r="AY154" s="30">
        <f>+'[1]Informe_dane'!AY154</f>
        <v>15550.244</v>
      </c>
      <c r="AZ154" s="30">
        <f>+'[1]Informe_dane'!AZ154</f>
        <v>14650.145</v>
      </c>
      <c r="BA154" s="30">
        <f>+'[1]Informe_dane'!BA154</f>
        <v>13100</v>
      </c>
      <c r="BB154" s="30">
        <f>+'[1]Informe_dane'!BB154</f>
        <v>15649.704</v>
      </c>
      <c r="BC154" s="30">
        <f>+'[1]Informe_dane'!BC154</f>
        <v>16226.945</v>
      </c>
      <c r="BD154" s="30">
        <f>+'[1]Informe_dane'!BD154</f>
        <v>15669.502</v>
      </c>
      <c r="BE154" s="30">
        <f>+'[1]Informe_dane'!BE154</f>
        <v>10016.667</v>
      </c>
      <c r="BF154" s="30">
        <f>+'[1]Informe_dane'!BF154</f>
        <v>64993.332</v>
      </c>
      <c r="BG154" s="30">
        <f t="shared" si="62"/>
        <v>191294.21800000002</v>
      </c>
    </row>
    <row r="155" spans="1:59" ht="22.5">
      <c r="A155" s="36" t="s">
        <v>367</v>
      </c>
      <c r="B155" s="37" t="s">
        <v>21</v>
      </c>
      <c r="C155" s="42" t="s">
        <v>62</v>
      </c>
      <c r="D155" s="30">
        <f>+'[1]Informe_dane'!D155</f>
        <v>100000</v>
      </c>
      <c r="E155" s="30">
        <f>+'[1]Informe_dane'!E155</f>
        <v>0</v>
      </c>
      <c r="F155" s="30">
        <f>+'[1]Informe_dane'!F155</f>
        <v>196.752</v>
      </c>
      <c r="G155" s="30">
        <f t="shared" si="58"/>
        <v>99803.248</v>
      </c>
      <c r="H155" s="30">
        <f>+'[1]Informe_dane'!H155</f>
        <v>0</v>
      </c>
      <c r="I155" s="30">
        <f>+'[1]Informe_dane'!I155</f>
        <v>79555.602</v>
      </c>
      <c r="J155" s="30">
        <f>+'[1]Informe_dane'!J155</f>
        <v>0</v>
      </c>
      <c r="K155" s="30">
        <f>+'[1]Informe_dane'!K155</f>
        <v>0</v>
      </c>
      <c r="L155" s="30">
        <f>+'[1]Informe_dane'!L155</f>
        <v>0</v>
      </c>
      <c r="M155" s="30">
        <f>+'[1]Informe_dane'!M155</f>
        <v>20247.646</v>
      </c>
      <c r="N155" s="30">
        <f>+'[1]Informe_dane'!N155</f>
        <v>0</v>
      </c>
      <c r="O155" s="30">
        <f>+'[1]Informe_dane'!O155</f>
        <v>196.752</v>
      </c>
      <c r="P155" s="30">
        <f>+'[1]Informe_dane'!P155</f>
        <v>0</v>
      </c>
      <c r="Q155" s="30">
        <f>+'[1]Informe_dane'!Q155</f>
        <v>-196.752</v>
      </c>
      <c r="R155" s="30">
        <f>+'[1]Informe_dane'!R155</f>
        <v>0</v>
      </c>
      <c r="S155" s="30">
        <f>+'[1]Informe_dane'!S155</f>
        <v>0</v>
      </c>
      <c r="T155" s="30">
        <f t="shared" si="59"/>
        <v>99803.24799999999</v>
      </c>
      <c r="U155" s="30">
        <f>+'[1]Informe_dane'!U155</f>
        <v>0</v>
      </c>
      <c r="V155" s="30">
        <f>+'[1]Informe_dane'!V155</f>
        <v>79555.602</v>
      </c>
      <c r="W155" s="30">
        <f>+'[1]Informe_dane'!W155</f>
        <v>0</v>
      </c>
      <c r="X155" s="30">
        <f>+'[1]Informe_dane'!X155</f>
        <v>0</v>
      </c>
      <c r="Y155" s="30">
        <f>+'[1]Informe_dane'!Y155</f>
        <v>0</v>
      </c>
      <c r="Z155" s="30">
        <f>+'[1]Informe_dane'!Z155</f>
        <v>20247.646</v>
      </c>
      <c r="AA155" s="30">
        <f>+'[1]Informe_dane'!AA155</f>
        <v>0</v>
      </c>
      <c r="AB155" s="30">
        <f>+'[1]Informe_dane'!AB155</f>
        <v>0</v>
      </c>
      <c r="AC155" s="30">
        <f>+'[1]Informe_dane'!AC155</f>
        <v>0</v>
      </c>
      <c r="AD155" s="30">
        <f>+'[1]Informe_dane'!AD155</f>
        <v>0</v>
      </c>
      <c r="AE155" s="30">
        <f>+'[1]Informe_dane'!AE155</f>
        <v>0</v>
      </c>
      <c r="AF155" s="30">
        <f>+'[1]Informe_dane'!AF155</f>
        <v>0</v>
      </c>
      <c r="AG155" s="30">
        <f t="shared" si="60"/>
        <v>99803.24799999999</v>
      </c>
      <c r="AH155" s="30">
        <f>+'[1]Informe_dane'!AH155</f>
        <v>0</v>
      </c>
      <c r="AI155" s="30">
        <f>+'[1]Informe_dane'!AI155</f>
        <v>0</v>
      </c>
      <c r="AJ155" s="30">
        <f>+'[1]Informe_dane'!AJ155</f>
        <v>8554.366</v>
      </c>
      <c r="AK155" s="30">
        <f>+'[1]Informe_dane'!AK155</f>
        <v>8554.366</v>
      </c>
      <c r="AL155" s="30">
        <f>+'[1]Informe_dane'!AL155</f>
        <v>8554.366</v>
      </c>
      <c r="AM155" s="30">
        <f>+'[1]Informe_dane'!AM155</f>
        <v>8554.366</v>
      </c>
      <c r="AN155" s="30">
        <f>+'[1]Informe_dane'!AN155</f>
        <v>12235.756</v>
      </c>
      <c r="AO155" s="30">
        <f>+'[1]Informe_dane'!AO155</f>
        <v>12235.756</v>
      </c>
      <c r="AP155" s="30">
        <f>+'[1]Informe_dane'!AP155</f>
        <v>12235.756</v>
      </c>
      <c r="AQ155" s="30">
        <f>+'[1]Informe_dane'!AQ155</f>
        <v>12235.756</v>
      </c>
      <c r="AR155" s="30">
        <f>+'[1]Informe_dane'!AR155</f>
        <v>14052.065</v>
      </c>
      <c r="AS155" s="30">
        <f>+'[1]Informe_dane'!AS155</f>
        <v>2590.695</v>
      </c>
      <c r="AT155" s="30">
        <f t="shared" si="61"/>
        <v>99803.248</v>
      </c>
      <c r="AU155" s="30">
        <f>+'[1]Informe_dane'!AU155</f>
        <v>0</v>
      </c>
      <c r="AV155" s="30">
        <f>+'[1]Informe_dane'!AV155</f>
        <v>0</v>
      </c>
      <c r="AW155" s="30">
        <f>+'[1]Informe_dane'!AW155</f>
        <v>8554.366</v>
      </c>
      <c r="AX155" s="30">
        <f>+'[1]Informe_dane'!AX155</f>
        <v>8554.366</v>
      </c>
      <c r="AY155" s="30">
        <f>+'[1]Informe_dane'!AY155</f>
        <v>8554.366</v>
      </c>
      <c r="AZ155" s="30">
        <f>+'[1]Informe_dane'!AZ155</f>
        <v>8554.366</v>
      </c>
      <c r="BA155" s="30">
        <f>+'[1]Informe_dane'!BA155</f>
        <v>12235.756</v>
      </c>
      <c r="BB155" s="30">
        <f>+'[1]Informe_dane'!BB155</f>
        <v>12235.756</v>
      </c>
      <c r="BC155" s="30">
        <f>+'[1]Informe_dane'!BC155</f>
        <v>12235.756</v>
      </c>
      <c r="BD155" s="30">
        <f>+'[1]Informe_dane'!BD155</f>
        <v>12235.756</v>
      </c>
      <c r="BE155" s="30">
        <f>+'[1]Informe_dane'!BE155</f>
        <v>13143.911</v>
      </c>
      <c r="BF155" s="30">
        <f>+'[1]Informe_dane'!BF155</f>
        <v>3498.849</v>
      </c>
      <c r="BG155" s="30">
        <f t="shared" si="62"/>
        <v>99803.248</v>
      </c>
    </row>
    <row r="156" spans="1:59" ht="33.75">
      <c r="A156" s="36" t="s">
        <v>368</v>
      </c>
      <c r="B156" s="37" t="s">
        <v>21</v>
      </c>
      <c r="C156" s="42" t="s">
        <v>333</v>
      </c>
      <c r="D156" s="30">
        <f>+'[1]Informe_dane'!D156</f>
        <v>7000000</v>
      </c>
      <c r="E156" s="30">
        <f>+'[1]Informe_dane'!E156</f>
        <v>0</v>
      </c>
      <c r="F156" s="30">
        <f>+'[1]Informe_dane'!F156</f>
        <v>58798.723</v>
      </c>
      <c r="G156" s="30">
        <f t="shared" si="58"/>
        <v>6941201.277</v>
      </c>
      <c r="H156" s="30">
        <f>+'[1]Informe_dane'!H156</f>
        <v>3981336.94</v>
      </c>
      <c r="I156" s="30">
        <f>+'[1]Informe_dane'!I156</f>
        <v>2320074.566</v>
      </c>
      <c r="J156" s="30">
        <f>+'[1]Informe_dane'!J156</f>
        <v>290842.882</v>
      </c>
      <c r="K156" s="30">
        <f>+'[1]Informe_dane'!K156</f>
        <v>280390.465</v>
      </c>
      <c r="L156" s="30">
        <f>+'[1]Informe_dane'!L156</f>
        <v>31711.08468</v>
      </c>
      <c r="M156" s="30">
        <f>+'[1]Informe_dane'!M156</f>
        <v>17668.706</v>
      </c>
      <c r="N156" s="30">
        <f>+'[1]Informe_dane'!N156</f>
        <v>4153.952</v>
      </c>
      <c r="O156" s="30">
        <f>+'[1]Informe_dane'!O156</f>
        <v>-12724.335</v>
      </c>
      <c r="P156" s="30">
        <f>+'[1]Informe_dane'!P156</f>
        <v>19783.184</v>
      </c>
      <c r="Q156" s="30">
        <f>+'[1]Informe_dane'!Q156</f>
        <v>19252.5</v>
      </c>
      <c r="R156" s="30">
        <f>+'[1]Informe_dane'!R156</f>
        <v>-10889.026</v>
      </c>
      <c r="S156" s="30">
        <f>+'[1]Informe_dane'!S156</f>
        <v>-30353.673280000003</v>
      </c>
      <c r="T156" s="30">
        <f t="shared" si="59"/>
        <v>6911247.245400001</v>
      </c>
      <c r="U156" s="30">
        <f>+'[1]Informe_dane'!U156</f>
        <v>3101383.934</v>
      </c>
      <c r="V156" s="30">
        <f>+'[1]Informe_dane'!V156</f>
        <v>2028963.983</v>
      </c>
      <c r="W156" s="30">
        <f>+'[1]Informe_dane'!W156</f>
        <v>710220.412</v>
      </c>
      <c r="X156" s="30">
        <f>+'[1]Informe_dane'!X156</f>
        <v>834687.42068</v>
      </c>
      <c r="Y156" s="30">
        <f>+'[1]Informe_dane'!Y156</f>
        <v>154335.327</v>
      </c>
      <c r="Z156" s="30">
        <f>+'[1]Informe_dane'!Z156</f>
        <v>85872.02</v>
      </c>
      <c r="AA156" s="30">
        <f>+'[1]Informe_dane'!AA156</f>
        <v>3190.664</v>
      </c>
      <c r="AB156" s="30">
        <f>+'[1]Informe_dane'!AB156</f>
        <v>-5199.5</v>
      </c>
      <c r="AC156" s="30">
        <f>+'[1]Informe_dane'!AC156</f>
        <v>14259.244</v>
      </c>
      <c r="AD156" s="30">
        <f>+'[1]Informe_dane'!AD156</f>
        <v>-397.5</v>
      </c>
      <c r="AE156" s="30">
        <f>+'[1]Informe_dane'!AE156</f>
        <v>6535.974</v>
      </c>
      <c r="AF156" s="30">
        <f>+'[1]Informe_dane'!AF156</f>
        <v>-22604.73328</v>
      </c>
      <c r="AG156" s="30">
        <f t="shared" si="60"/>
        <v>6911247.2453999985</v>
      </c>
      <c r="AH156" s="30">
        <f>+'[1]Informe_dane'!AH156</f>
        <v>20033.662</v>
      </c>
      <c r="AI156" s="30">
        <f>+'[1]Informe_dane'!AI156</f>
        <v>1729037.353</v>
      </c>
      <c r="AJ156" s="30">
        <f>+'[1]Informe_dane'!AJ156</f>
        <v>1512189.992</v>
      </c>
      <c r="AK156" s="30">
        <f>+'[1]Informe_dane'!AK156</f>
        <v>712081.597</v>
      </c>
      <c r="AL156" s="30">
        <f>+'[1]Informe_dane'!AL156</f>
        <v>688024.316</v>
      </c>
      <c r="AM156" s="30">
        <f>+'[1]Informe_dane'!AM156</f>
        <v>678448.21164</v>
      </c>
      <c r="AN156" s="30">
        <f>+'[1]Informe_dane'!AN156</f>
        <v>1093246.5686400002</v>
      </c>
      <c r="AO156" s="30">
        <f>+'[1]Informe_dane'!AO156</f>
        <v>264944.03662</v>
      </c>
      <c r="AP156" s="30">
        <f>+'[1]Informe_dane'!AP156</f>
        <v>99739.07182</v>
      </c>
      <c r="AQ156" s="30">
        <f>+'[1]Informe_dane'!AQ156</f>
        <v>63015.57</v>
      </c>
      <c r="AR156" s="30">
        <f>+'[1]Informe_dane'!AR156</f>
        <v>11319.1065</v>
      </c>
      <c r="AS156" s="30">
        <f>+'[1]Informe_dane'!AS156</f>
        <v>30962.37718</v>
      </c>
      <c r="AT156" s="30">
        <f t="shared" si="61"/>
        <v>6903041.862400001</v>
      </c>
      <c r="AU156" s="30">
        <f>+'[1]Informe_dane'!AU156</f>
        <v>20033.662</v>
      </c>
      <c r="AV156" s="30">
        <f>+'[1]Informe_dane'!AV156</f>
        <v>1728162.353</v>
      </c>
      <c r="AW156" s="30">
        <f>+'[1]Informe_dane'!AW156</f>
        <v>1513064.992</v>
      </c>
      <c r="AX156" s="30">
        <f>+'[1]Informe_dane'!AX156</f>
        <v>711640.351</v>
      </c>
      <c r="AY156" s="30">
        <f>+'[1]Informe_dane'!AY156</f>
        <v>687850.316</v>
      </c>
      <c r="AZ156" s="30">
        <f>+'[1]Informe_dane'!AZ156</f>
        <v>678407.67064</v>
      </c>
      <c r="BA156" s="30">
        <f>+'[1]Informe_dane'!BA156</f>
        <v>1093902.3556400002</v>
      </c>
      <c r="BB156" s="30">
        <f>+'[1]Informe_dane'!BB156</f>
        <v>264944.03662</v>
      </c>
      <c r="BC156" s="30">
        <f>+'[1]Informe_dane'!BC156</f>
        <v>99739.07182</v>
      </c>
      <c r="BD156" s="30">
        <f>+'[1]Informe_dane'!BD156</f>
        <v>63015.57</v>
      </c>
      <c r="BE156" s="30">
        <f>+'[1]Informe_dane'!BE156</f>
        <v>11319.1065</v>
      </c>
      <c r="BF156" s="30">
        <f>+'[1]Informe_dane'!BF156</f>
        <v>30962.37718</v>
      </c>
      <c r="BG156" s="30">
        <f t="shared" si="62"/>
        <v>6903041.8624</v>
      </c>
    </row>
    <row r="157" spans="1:59" ht="33.75">
      <c r="A157" s="36" t="s">
        <v>368</v>
      </c>
      <c r="B157" s="37" t="s">
        <v>350</v>
      </c>
      <c r="C157" s="42" t="s">
        <v>333</v>
      </c>
      <c r="D157" s="30">
        <f>+'[1]Informe_dane'!D157</f>
        <v>7000000</v>
      </c>
      <c r="E157" s="30">
        <f>+'[1]Informe_dane'!E157</f>
        <v>0</v>
      </c>
      <c r="F157" s="30">
        <f>+'[1]Informe_dane'!F157</f>
        <v>204816.742</v>
      </c>
      <c r="G157" s="30">
        <f t="shared" si="58"/>
        <v>6795183.258</v>
      </c>
      <c r="H157" s="30">
        <f>+'[1]Informe_dane'!H157</f>
        <v>957005.797</v>
      </c>
      <c r="I157" s="30">
        <f>+'[1]Informe_dane'!I157</f>
        <v>4548709.592</v>
      </c>
      <c r="J157" s="30">
        <f>+'[1]Informe_dane'!J157</f>
        <v>682998.108</v>
      </c>
      <c r="K157" s="30">
        <f>+'[1]Informe_dane'!K157</f>
        <v>350132.601</v>
      </c>
      <c r="L157" s="30">
        <f>+'[1]Informe_dane'!L157</f>
        <v>310212.71147000004</v>
      </c>
      <c r="M157" s="30">
        <f>+'[1]Informe_dane'!M157</f>
        <v>-112798.13734999999</v>
      </c>
      <c r="N157" s="30">
        <f>+'[1]Informe_dane'!N157</f>
        <v>-27003.266</v>
      </c>
      <c r="O157" s="30">
        <f>+'[1]Informe_dane'!O157</f>
        <v>193448.2</v>
      </c>
      <c r="P157" s="30">
        <f>+'[1]Informe_dane'!P157</f>
        <v>16600</v>
      </c>
      <c r="Q157" s="30">
        <f>+'[1]Informe_dane'!Q157</f>
        <v>-140252.362</v>
      </c>
      <c r="R157" s="30">
        <f>+'[1]Informe_dane'!R157</f>
        <v>12800</v>
      </c>
      <c r="S157" s="30">
        <f>+'[1]Informe_dane'!S157</f>
        <v>-670.77265</v>
      </c>
      <c r="T157" s="30">
        <f t="shared" si="59"/>
        <v>6791182.471470001</v>
      </c>
      <c r="U157" s="30">
        <f>+'[1]Informe_dane'!U157</f>
        <v>832124.663</v>
      </c>
      <c r="V157" s="30">
        <f>+'[1]Informe_dane'!V157</f>
        <v>3450743.01</v>
      </c>
      <c r="W157" s="30">
        <f>+'[1]Informe_dane'!W157</f>
        <v>1649527.104</v>
      </c>
      <c r="X157" s="30">
        <f>+'[1]Informe_dane'!X157</f>
        <v>350101.09447</v>
      </c>
      <c r="Y157" s="30">
        <f>+'[1]Informe_dane'!Y157</f>
        <v>86872.742</v>
      </c>
      <c r="Z157" s="30">
        <f>+'[1]Informe_dane'!Z157</f>
        <v>310000.61864999996</v>
      </c>
      <c r="AA157" s="30">
        <f>+'[1]Informe_dane'!AA157</f>
        <v>29651.392</v>
      </c>
      <c r="AB157" s="30">
        <f>+'[1]Informe_dane'!AB157</f>
        <v>9737.597</v>
      </c>
      <c r="AC157" s="30">
        <f>+'[1]Informe_dane'!AC157</f>
        <v>-200</v>
      </c>
      <c r="AD157" s="30">
        <f>+'[1]Informe_dane'!AD157</f>
        <v>25828.357</v>
      </c>
      <c r="AE157" s="30">
        <f>+'[1]Informe_dane'!AE157</f>
        <v>44693.333</v>
      </c>
      <c r="AF157" s="30">
        <f>+'[1]Informe_dane'!AF157</f>
        <v>2102.56035</v>
      </c>
      <c r="AG157" s="30">
        <f t="shared" si="60"/>
        <v>6791182.471469998</v>
      </c>
      <c r="AH157" s="30">
        <f>+'[1]Informe_dane'!AH157</f>
        <v>4287.565</v>
      </c>
      <c r="AI157" s="30">
        <f>+'[1]Informe_dane'!AI157</f>
        <v>219137.587</v>
      </c>
      <c r="AJ157" s="30">
        <f>+'[1]Informe_dane'!AJ157</f>
        <v>454236.635</v>
      </c>
      <c r="AK157" s="30">
        <f>+'[1]Informe_dane'!AK157</f>
        <v>1251315.463</v>
      </c>
      <c r="AL157" s="30">
        <f>+'[1]Informe_dane'!AL157</f>
        <v>1245613.6405</v>
      </c>
      <c r="AM157" s="30">
        <f>+'[1]Informe_dane'!AM157</f>
        <v>1204522.2029300001</v>
      </c>
      <c r="AN157" s="30">
        <f>+'[1]Informe_dane'!AN157</f>
        <v>1309981.4371</v>
      </c>
      <c r="AO157" s="30">
        <f>+'[1]Informe_dane'!AO157</f>
        <v>582097.39712</v>
      </c>
      <c r="AP157" s="30">
        <f>+'[1]Informe_dane'!AP157</f>
        <v>178227.235</v>
      </c>
      <c r="AQ157" s="30">
        <f>+'[1]Informe_dane'!AQ157</f>
        <v>73259.99940999999</v>
      </c>
      <c r="AR157" s="30">
        <f>+'[1]Informe_dane'!AR157</f>
        <v>123758.828</v>
      </c>
      <c r="AS157" s="30">
        <f>+'[1]Informe_dane'!AS157</f>
        <v>78564.887</v>
      </c>
      <c r="AT157" s="30">
        <f t="shared" si="61"/>
        <v>6725002.877059999</v>
      </c>
      <c r="AU157" s="30">
        <f>+'[1]Informe_dane'!AU157</f>
        <v>3284.651</v>
      </c>
      <c r="AV157" s="30">
        <f>+'[1]Informe_dane'!AV157</f>
        <v>219890.501</v>
      </c>
      <c r="AW157" s="30">
        <f>+'[1]Informe_dane'!AW157</f>
        <v>454486.635</v>
      </c>
      <c r="AX157" s="30">
        <f>+'[1]Informe_dane'!AX157</f>
        <v>1243915.463</v>
      </c>
      <c r="AY157" s="30">
        <f>+'[1]Informe_dane'!AY157</f>
        <v>1253013.6405</v>
      </c>
      <c r="AZ157" s="30">
        <f>+'[1]Informe_dane'!AZ157</f>
        <v>1204522.2029300001</v>
      </c>
      <c r="BA157" s="30">
        <f>+'[1]Informe_dane'!BA157</f>
        <v>1309981.4371</v>
      </c>
      <c r="BB157" s="30">
        <f>+'[1]Informe_dane'!BB157</f>
        <v>582097.39712</v>
      </c>
      <c r="BC157" s="30">
        <f>+'[1]Informe_dane'!BC157</f>
        <v>178227.235</v>
      </c>
      <c r="BD157" s="30">
        <f>+'[1]Informe_dane'!BD157</f>
        <v>73259.99940999999</v>
      </c>
      <c r="BE157" s="30">
        <f>+'[1]Informe_dane'!BE157</f>
        <v>89442.36</v>
      </c>
      <c r="BF157" s="30">
        <f>+'[1]Informe_dane'!BF157</f>
        <v>97881.355</v>
      </c>
      <c r="BG157" s="30">
        <f t="shared" si="62"/>
        <v>6710002.87706</v>
      </c>
    </row>
    <row r="158" spans="1:59" ht="23.25" customHeight="1">
      <c r="A158" s="36" t="s">
        <v>369</v>
      </c>
      <c r="B158" s="37" t="s">
        <v>21</v>
      </c>
      <c r="C158" s="42" t="s">
        <v>334</v>
      </c>
      <c r="D158" s="30">
        <f>+'[1]Informe_dane'!D158</f>
        <v>6086947.329</v>
      </c>
      <c r="E158" s="30">
        <f>+'[1]Informe_dane'!E158</f>
        <v>0</v>
      </c>
      <c r="F158" s="30">
        <f>+'[1]Informe_dane'!F158</f>
        <v>9059.791</v>
      </c>
      <c r="G158" s="30">
        <f t="shared" si="58"/>
        <v>6077887.538</v>
      </c>
      <c r="H158" s="30">
        <f>+'[1]Informe_dane'!H158</f>
        <v>2307835.565</v>
      </c>
      <c r="I158" s="30">
        <f>+'[1]Informe_dane'!I158</f>
        <v>896452.6975</v>
      </c>
      <c r="J158" s="30">
        <f>+'[1]Informe_dane'!J158</f>
        <v>1606879.809</v>
      </c>
      <c r="K158" s="30">
        <f>+'[1]Informe_dane'!K158</f>
        <v>254020.206</v>
      </c>
      <c r="L158" s="30">
        <f>+'[1]Informe_dane'!L158</f>
        <v>770333.0254800001</v>
      </c>
      <c r="M158" s="30">
        <f>+'[1]Informe_dane'!M158</f>
        <v>99211.907</v>
      </c>
      <c r="N158" s="30">
        <f>+'[1]Informe_dane'!N158</f>
        <v>78668.089</v>
      </c>
      <c r="O158" s="30">
        <f>+'[1]Informe_dane'!O158</f>
        <v>10193.506</v>
      </c>
      <c r="P158" s="30">
        <f>+'[1]Informe_dane'!P158</f>
        <v>14823.7955</v>
      </c>
      <c r="Q158" s="30">
        <f>+'[1]Informe_dane'!Q158</f>
        <v>16013.507</v>
      </c>
      <c r="R158" s="30">
        <f>+'[1]Informe_dane'!R158</f>
        <v>20661.42948</v>
      </c>
      <c r="S158" s="30">
        <f>+'[1]Informe_dane'!S158</f>
        <v>-14140.303240000001</v>
      </c>
      <c r="T158" s="30">
        <f t="shared" si="59"/>
        <v>6060953.23372</v>
      </c>
      <c r="U158" s="30">
        <f>+'[1]Informe_dane'!U158</f>
        <v>2024196.411</v>
      </c>
      <c r="V158" s="30">
        <f>+'[1]Informe_dane'!V158</f>
        <v>611190.472</v>
      </c>
      <c r="W158" s="30">
        <f>+'[1]Informe_dane'!W158</f>
        <v>975301.205</v>
      </c>
      <c r="X158" s="30">
        <f>+'[1]Informe_dane'!X158</f>
        <v>1373448.64048</v>
      </c>
      <c r="Y158" s="30">
        <f>+'[1]Informe_dane'!Y158</f>
        <v>116876.905</v>
      </c>
      <c r="Z158" s="30">
        <f>+'[1]Informe_dane'!Z158</f>
        <v>69657.815</v>
      </c>
      <c r="AA158" s="30">
        <f>+'[1]Informe_dane'!AA158</f>
        <v>795276.296</v>
      </c>
      <c r="AB158" s="30">
        <f>+'[1]Informe_dane'!AB158</f>
        <v>51597.524</v>
      </c>
      <c r="AC158" s="30">
        <f>+'[1]Informe_dane'!AC158</f>
        <v>-529.333</v>
      </c>
      <c r="AD158" s="30">
        <f>+'[1]Informe_dane'!AD158</f>
        <v>27289.186</v>
      </c>
      <c r="AE158" s="30">
        <f>+'[1]Informe_dane'!AE158</f>
        <v>23649.41648</v>
      </c>
      <c r="AF158" s="30">
        <f>+'[1]Informe_dane'!AF158</f>
        <v>-7001.30424</v>
      </c>
      <c r="AG158" s="30">
        <f t="shared" si="60"/>
        <v>6060953.233720001</v>
      </c>
      <c r="AH158" s="30">
        <f>+'[1]Informe_dane'!AH158</f>
        <v>7054</v>
      </c>
      <c r="AI158" s="30">
        <f>+'[1]Informe_dane'!AI158</f>
        <v>498600.61</v>
      </c>
      <c r="AJ158" s="30">
        <f>+'[1]Informe_dane'!AJ158</f>
        <v>601790.327</v>
      </c>
      <c r="AK158" s="30">
        <f>+'[1]Informe_dane'!AK158</f>
        <v>607074.744</v>
      </c>
      <c r="AL158" s="30">
        <f>+'[1]Informe_dane'!AL158</f>
        <v>594102.47623</v>
      </c>
      <c r="AM158" s="30">
        <f>+'[1]Informe_dane'!AM158</f>
        <v>625606.02745</v>
      </c>
      <c r="AN158" s="30">
        <f>+'[1]Informe_dane'!AN158</f>
        <v>642663.63403</v>
      </c>
      <c r="AO158" s="30">
        <f>+'[1]Informe_dane'!AO158</f>
        <v>713900.5181900001</v>
      </c>
      <c r="AP158" s="30">
        <f>+'[1]Informe_dane'!AP158</f>
        <v>800822.1395</v>
      </c>
      <c r="AQ158" s="30">
        <f>+'[1]Informe_dane'!AQ158</f>
        <v>359437.533</v>
      </c>
      <c r="AR158" s="30">
        <f>+'[1]Informe_dane'!AR158</f>
        <v>263122.87047</v>
      </c>
      <c r="AS158" s="30">
        <f>+'[1]Informe_dane'!AS158</f>
        <v>221306.99554</v>
      </c>
      <c r="AT158" s="30">
        <f t="shared" si="61"/>
        <v>5935481.875409999</v>
      </c>
      <c r="AU158" s="30">
        <f>+'[1]Informe_dane'!AU158</f>
        <v>7054</v>
      </c>
      <c r="AV158" s="30">
        <f>+'[1]Informe_dane'!AV158</f>
        <v>498600.61</v>
      </c>
      <c r="AW158" s="30">
        <f>+'[1]Informe_dane'!AW158</f>
        <v>601790.327</v>
      </c>
      <c r="AX158" s="30">
        <f>+'[1]Informe_dane'!AX158</f>
        <v>598574.569</v>
      </c>
      <c r="AY158" s="30">
        <f>+'[1]Informe_dane'!AY158</f>
        <v>602300.93423</v>
      </c>
      <c r="AZ158" s="30">
        <f>+'[1]Informe_dane'!AZ158</f>
        <v>625907.74445</v>
      </c>
      <c r="BA158" s="30">
        <f>+'[1]Informe_dane'!BA158</f>
        <v>642663.63403</v>
      </c>
      <c r="BB158" s="30">
        <f>+'[1]Informe_dane'!BB158</f>
        <v>713900.5181900001</v>
      </c>
      <c r="BC158" s="30">
        <f>+'[1]Informe_dane'!BC158</f>
        <v>800822.1395</v>
      </c>
      <c r="BD158" s="30">
        <f>+'[1]Informe_dane'!BD158</f>
        <v>359437.533</v>
      </c>
      <c r="BE158" s="30">
        <f>+'[1]Informe_dane'!BE158</f>
        <v>239558.31047</v>
      </c>
      <c r="BF158" s="30">
        <f>+'[1]Informe_dane'!BF158</f>
        <v>244857.29362</v>
      </c>
      <c r="BG158" s="30">
        <f t="shared" si="62"/>
        <v>5935467.6134899985</v>
      </c>
    </row>
    <row r="159" spans="1:59" ht="17.25" customHeight="1">
      <c r="A159" s="145" t="s">
        <v>369</v>
      </c>
      <c r="B159" s="146" t="s">
        <v>29</v>
      </c>
      <c r="C159" s="42" t="s">
        <v>334</v>
      </c>
      <c r="D159" s="30">
        <f>+'[1]Informe_dane'!D159</f>
        <v>0</v>
      </c>
      <c r="E159" s="30">
        <f>+'[1]Informe_dane'!E159</f>
        <v>1750000</v>
      </c>
      <c r="F159" s="30">
        <f>+'[1]Informe_dane'!F159</f>
        <v>94483.633</v>
      </c>
      <c r="G159" s="30">
        <f t="shared" si="58"/>
        <v>1655516.367</v>
      </c>
      <c r="H159" s="30">
        <f>+'[1]Informe_dane'!H159</f>
        <v>0</v>
      </c>
      <c r="I159" s="30">
        <f>+'[1]Informe_dane'!I159</f>
        <v>0</v>
      </c>
      <c r="J159" s="30">
        <f>+'[1]Informe_dane'!J159</f>
        <v>0</v>
      </c>
      <c r="K159" s="30">
        <f>+'[1]Informe_dane'!K159</f>
        <v>0</v>
      </c>
      <c r="L159" s="30">
        <f>+'[1]Informe_dane'!L159</f>
        <v>0</v>
      </c>
      <c r="M159" s="30">
        <f>+'[1]Informe_dane'!M159</f>
        <v>0</v>
      </c>
      <c r="N159" s="30">
        <f>+'[1]Informe_dane'!N159</f>
        <v>0</v>
      </c>
      <c r="O159" s="30">
        <f>+'[1]Informe_dane'!O159</f>
        <v>0</v>
      </c>
      <c r="P159" s="30">
        <f>+'[1]Informe_dane'!P159</f>
        <v>1216495.61</v>
      </c>
      <c r="Q159" s="30">
        <f>+'[1]Informe_dane'!Q159</f>
        <v>309573.826</v>
      </c>
      <c r="R159" s="30">
        <f>+'[1]Informe_dane'!R159</f>
        <v>108213.499</v>
      </c>
      <c r="S159" s="30">
        <f>+'[1]Informe_dane'!S159</f>
        <v>8291.08367</v>
      </c>
      <c r="T159" s="30">
        <f t="shared" si="59"/>
        <v>1642574.0186700004</v>
      </c>
      <c r="U159" s="30">
        <f>+'[1]Informe_dane'!U159</f>
        <v>0</v>
      </c>
      <c r="V159" s="30">
        <f>+'[1]Informe_dane'!V159</f>
        <v>0</v>
      </c>
      <c r="W159" s="30">
        <f>+'[1]Informe_dane'!W159</f>
        <v>0</v>
      </c>
      <c r="X159" s="30">
        <f>+'[1]Informe_dane'!X159</f>
        <v>0</v>
      </c>
      <c r="Y159" s="30">
        <f>+'[1]Informe_dane'!Y159</f>
        <v>0</v>
      </c>
      <c r="Z159" s="30">
        <f>+'[1]Informe_dane'!Z159</f>
        <v>0</v>
      </c>
      <c r="AA159" s="30">
        <f>+'[1]Informe_dane'!AA159</f>
        <v>0</v>
      </c>
      <c r="AB159" s="30">
        <f>+'[1]Informe_dane'!AB159</f>
        <v>0</v>
      </c>
      <c r="AC159" s="30">
        <f>+'[1]Informe_dane'!AC159</f>
        <v>628263.053</v>
      </c>
      <c r="AD159" s="30">
        <f>+'[1]Informe_dane'!AD159</f>
        <v>877500.157</v>
      </c>
      <c r="AE159" s="30">
        <f>+'[1]Informe_dane'!AE159</f>
        <v>124719.725</v>
      </c>
      <c r="AF159" s="30">
        <f>+'[1]Informe_dane'!AF159</f>
        <v>12091.08367</v>
      </c>
      <c r="AG159" s="30">
        <f t="shared" si="60"/>
        <v>1642574.0186700001</v>
      </c>
      <c r="AH159" s="30">
        <f>+'[1]Informe_dane'!AH159</f>
        <v>0</v>
      </c>
      <c r="AI159" s="30">
        <f>+'[1]Informe_dane'!AI159</f>
        <v>0</v>
      </c>
      <c r="AJ159" s="30">
        <f>+'[1]Informe_dane'!AJ159</f>
        <v>0</v>
      </c>
      <c r="AK159" s="30">
        <f>+'[1]Informe_dane'!AK159</f>
        <v>0</v>
      </c>
      <c r="AL159" s="30">
        <f>+'[1]Informe_dane'!AL159</f>
        <v>0</v>
      </c>
      <c r="AM159" s="30">
        <f>+'[1]Informe_dane'!AM159</f>
        <v>0</v>
      </c>
      <c r="AN159" s="30">
        <f>+'[1]Informe_dane'!AN159</f>
        <v>0</v>
      </c>
      <c r="AO159" s="30">
        <f>+'[1]Informe_dane'!AO159</f>
        <v>0</v>
      </c>
      <c r="AP159" s="30">
        <f>+'[1]Informe_dane'!AP159</f>
        <v>873.281</v>
      </c>
      <c r="AQ159" s="30">
        <f>+'[1]Informe_dane'!AQ159</f>
        <v>299079.733</v>
      </c>
      <c r="AR159" s="30">
        <f>+'[1]Informe_dane'!AR159</f>
        <v>859828.344</v>
      </c>
      <c r="AS159" s="30">
        <f>+'[1]Informe_dane'!AS159</f>
        <v>481895.07667000004</v>
      </c>
      <c r="AT159" s="30">
        <f t="shared" si="61"/>
        <v>1641676.43467</v>
      </c>
      <c r="AU159" s="30">
        <f>+'[1]Informe_dane'!AU159</f>
        <v>0</v>
      </c>
      <c r="AV159" s="30">
        <f>+'[1]Informe_dane'!AV159</f>
        <v>0</v>
      </c>
      <c r="AW159" s="30">
        <f>+'[1]Informe_dane'!AW159</f>
        <v>0</v>
      </c>
      <c r="AX159" s="30">
        <f>+'[1]Informe_dane'!AX159</f>
        <v>0</v>
      </c>
      <c r="AY159" s="30">
        <f>+'[1]Informe_dane'!AY159</f>
        <v>0</v>
      </c>
      <c r="AZ159" s="30">
        <f>+'[1]Informe_dane'!AZ159</f>
        <v>0</v>
      </c>
      <c r="BA159" s="30">
        <f>+'[1]Informe_dane'!BA159</f>
        <v>0</v>
      </c>
      <c r="BB159" s="30">
        <f>+'[1]Informe_dane'!BB159</f>
        <v>0</v>
      </c>
      <c r="BC159" s="30">
        <f>+'[1]Informe_dane'!BC159</f>
        <v>873.281</v>
      </c>
      <c r="BD159" s="30">
        <f>+'[1]Informe_dane'!BD159</f>
        <v>299079.733</v>
      </c>
      <c r="BE159" s="30">
        <f>+'[1]Informe_dane'!BE159</f>
        <v>859828.344</v>
      </c>
      <c r="BF159" s="30">
        <f>+'[1]Informe_dane'!BF159</f>
        <v>480095.07667000004</v>
      </c>
      <c r="BG159" s="30">
        <f t="shared" si="62"/>
        <v>1639876.43467</v>
      </c>
    </row>
    <row r="160" spans="1:59" ht="20.25" customHeight="1">
      <c r="A160" s="36" t="s">
        <v>369</v>
      </c>
      <c r="B160" s="37" t="s">
        <v>350</v>
      </c>
      <c r="C160" s="42" t="s">
        <v>334</v>
      </c>
      <c r="D160" s="30">
        <f>+'[1]Informe_dane'!D160</f>
        <v>313052.671</v>
      </c>
      <c r="E160" s="30">
        <f>+'[1]Informe_dane'!E160</f>
        <v>0</v>
      </c>
      <c r="F160" s="30">
        <f>+'[1]Informe_dane'!F160</f>
        <v>23490.901</v>
      </c>
      <c r="G160" s="30">
        <f t="shared" si="58"/>
        <v>289561.76999999996</v>
      </c>
      <c r="H160" s="30">
        <f>+'[1]Informe_dane'!H160</f>
        <v>0</v>
      </c>
      <c r="I160" s="30">
        <f>+'[1]Informe_dane'!I160</f>
        <v>0</v>
      </c>
      <c r="J160" s="30">
        <f>+'[1]Informe_dane'!J160</f>
        <v>85366.667</v>
      </c>
      <c r="K160" s="30">
        <f>+'[1]Informe_dane'!K160</f>
        <v>781.201</v>
      </c>
      <c r="L160" s="30">
        <f>+'[1]Informe_dane'!L160</f>
        <v>100375.528</v>
      </c>
      <c r="M160" s="30">
        <f>+'[1]Informe_dane'!M160</f>
        <v>1823.037</v>
      </c>
      <c r="N160" s="30">
        <f>+'[1]Informe_dane'!N160</f>
        <v>35697.19607</v>
      </c>
      <c r="O160" s="30">
        <f>+'[1]Informe_dane'!O160</f>
        <v>3339.188</v>
      </c>
      <c r="P160" s="30">
        <f>+'[1]Informe_dane'!P160</f>
        <v>9594</v>
      </c>
      <c r="Q160" s="30">
        <f>+'[1]Informe_dane'!Q160</f>
        <v>10200</v>
      </c>
      <c r="R160" s="30">
        <f>+'[1]Informe_dane'!R160</f>
        <v>42384.952</v>
      </c>
      <c r="S160" s="30">
        <f>+'[1]Informe_dane'!S160</f>
        <v>-7.000000000000001E-05</v>
      </c>
      <c r="T160" s="30">
        <f t="shared" si="59"/>
        <v>289561.76900000003</v>
      </c>
      <c r="U160" s="30">
        <f>+'[1]Informe_dane'!U160</f>
        <v>0</v>
      </c>
      <c r="V160" s="30">
        <f>+'[1]Informe_dane'!V160</f>
        <v>0</v>
      </c>
      <c r="W160" s="30">
        <f>+'[1]Informe_dane'!W160</f>
        <v>85366.667</v>
      </c>
      <c r="X160" s="30">
        <f>+'[1]Informe_dane'!X160</f>
        <v>781.201</v>
      </c>
      <c r="Y160" s="30">
        <f>+'[1]Informe_dane'!Y160</f>
        <v>19833.037</v>
      </c>
      <c r="Z160" s="30">
        <f>+'[1]Informe_dane'!Z160</f>
        <v>1823.037</v>
      </c>
      <c r="AA160" s="30">
        <f>+'[1]Informe_dane'!AA160</f>
        <v>116239.68707</v>
      </c>
      <c r="AB160" s="30">
        <f>+'[1]Informe_dane'!AB160</f>
        <v>3339.188</v>
      </c>
      <c r="AC160" s="30">
        <f>+'[1]Informe_dane'!AC160</f>
        <v>9594</v>
      </c>
      <c r="AD160" s="30">
        <f>+'[1]Informe_dane'!AD160</f>
        <v>10200</v>
      </c>
      <c r="AE160" s="30">
        <f>+'[1]Informe_dane'!AE160</f>
        <v>4500</v>
      </c>
      <c r="AF160" s="30">
        <f>+'[1]Informe_dane'!AF160</f>
        <v>37884.95193</v>
      </c>
      <c r="AG160" s="30">
        <f t="shared" si="60"/>
        <v>289561.769</v>
      </c>
      <c r="AH160" s="30">
        <f>+'[1]Informe_dane'!AH160</f>
        <v>0</v>
      </c>
      <c r="AI160" s="30">
        <f>+'[1]Informe_dane'!AI160</f>
        <v>0</v>
      </c>
      <c r="AJ160" s="30">
        <f>+'[1]Informe_dane'!AJ160</f>
        <v>0</v>
      </c>
      <c r="AK160" s="30">
        <f>+'[1]Informe_dane'!AK160</f>
        <v>385.263</v>
      </c>
      <c r="AL160" s="30">
        <f>+'[1]Informe_dane'!AL160</f>
        <v>14575.938</v>
      </c>
      <c r="AM160" s="30">
        <f>+'[1]Informe_dane'!AM160</f>
        <v>15603.037</v>
      </c>
      <c r="AN160" s="30">
        <f>+'[1]Informe_dane'!AN160</f>
        <v>18356.074</v>
      </c>
      <c r="AO160" s="30">
        <f>+'[1]Informe_dane'!AO160</f>
        <v>24496.733</v>
      </c>
      <c r="AP160" s="30">
        <f>+'[1]Informe_dane'!AP160</f>
        <v>94806.208</v>
      </c>
      <c r="AQ160" s="30">
        <f>+'[1]Informe_dane'!AQ160</f>
        <v>26848.439</v>
      </c>
      <c r="AR160" s="30">
        <f>+'[1]Informe_dane'!AR160</f>
        <v>20968.439</v>
      </c>
      <c r="AS160" s="30">
        <f>+'[1]Informe_dane'!AS160</f>
        <v>73521.638</v>
      </c>
      <c r="AT160" s="30">
        <f t="shared" si="61"/>
        <v>289561.7690000001</v>
      </c>
      <c r="AU160" s="30">
        <f>+'[1]Informe_dane'!AU160</f>
        <v>0</v>
      </c>
      <c r="AV160" s="30">
        <f>+'[1]Informe_dane'!AV160</f>
        <v>0</v>
      </c>
      <c r="AW160" s="30">
        <f>+'[1]Informe_dane'!AW160</f>
        <v>0</v>
      </c>
      <c r="AX160" s="30">
        <f>+'[1]Informe_dane'!AX160</f>
        <v>385.263</v>
      </c>
      <c r="AY160" s="30">
        <f>+'[1]Informe_dane'!AY160</f>
        <v>14575.938</v>
      </c>
      <c r="AZ160" s="30">
        <f>+'[1]Informe_dane'!AZ160</f>
        <v>15603.037</v>
      </c>
      <c r="BA160" s="30">
        <f>+'[1]Informe_dane'!BA160</f>
        <v>18356.074</v>
      </c>
      <c r="BB160" s="30">
        <f>+'[1]Informe_dane'!BB160</f>
        <v>24496.733</v>
      </c>
      <c r="BC160" s="30">
        <f>+'[1]Informe_dane'!BC160</f>
        <v>94806.208</v>
      </c>
      <c r="BD160" s="30">
        <f>+'[1]Informe_dane'!BD160</f>
        <v>26848.439</v>
      </c>
      <c r="BE160" s="30">
        <f>+'[1]Informe_dane'!BE160</f>
        <v>20968.439</v>
      </c>
      <c r="BF160" s="30">
        <f>+'[1]Informe_dane'!BF160</f>
        <v>73521.638</v>
      </c>
      <c r="BG160" s="30">
        <f t="shared" si="62"/>
        <v>289561.7690000001</v>
      </c>
    </row>
    <row r="161" spans="1:59" ht="20.25" customHeight="1">
      <c r="A161" s="145" t="s">
        <v>380</v>
      </c>
      <c r="B161" s="147">
        <v>10</v>
      </c>
      <c r="C161" s="42" t="s">
        <v>381</v>
      </c>
      <c r="D161" s="30">
        <f>+'[1]Informe_dane'!D161</f>
        <v>0</v>
      </c>
      <c r="E161" s="30">
        <f>+'[1]Informe_dane'!E161</f>
        <v>355042.056</v>
      </c>
      <c r="F161" s="30">
        <f>+'[1]Informe_dane'!F161</f>
        <v>0</v>
      </c>
      <c r="G161" s="30">
        <f t="shared" si="58"/>
        <v>355042.056</v>
      </c>
      <c r="H161" s="30">
        <f>+'[1]Informe_dane'!H161</f>
        <v>0</v>
      </c>
      <c r="I161" s="30">
        <f>+'[1]Informe_dane'!I161</f>
        <v>0</v>
      </c>
      <c r="J161" s="30">
        <f>+'[1]Informe_dane'!J161</f>
        <v>0</v>
      </c>
      <c r="K161" s="30">
        <f>+'[1]Informe_dane'!K161</f>
        <v>0</v>
      </c>
      <c r="L161" s="30">
        <f>+'[1]Informe_dane'!L161</f>
        <v>0</v>
      </c>
      <c r="M161" s="30">
        <f>+'[1]Informe_dane'!M161</f>
        <v>0</v>
      </c>
      <c r="N161" s="30">
        <f>+'[1]Informe_dane'!N161</f>
        <v>0</v>
      </c>
      <c r="O161" s="30">
        <f>+'[1]Informe_dane'!O161</f>
        <v>0</v>
      </c>
      <c r="P161" s="30">
        <f>+'[1]Informe_dane'!P161</f>
        <v>0</v>
      </c>
      <c r="Q161" s="30">
        <f>+'[1]Informe_dane'!Q161</f>
        <v>0</v>
      </c>
      <c r="R161" s="30">
        <f>+'[1]Informe_dane'!R161</f>
        <v>0</v>
      </c>
      <c r="S161" s="30">
        <f>+'[1]Informe_dane'!S161</f>
        <v>355042.056</v>
      </c>
      <c r="T161" s="30">
        <f t="shared" si="59"/>
        <v>355042.056</v>
      </c>
      <c r="U161" s="30">
        <f>+'[1]Informe_dane'!U161</f>
        <v>0</v>
      </c>
      <c r="V161" s="30">
        <f>+'[1]Informe_dane'!V161</f>
        <v>0</v>
      </c>
      <c r="W161" s="30">
        <f>+'[1]Informe_dane'!W161</f>
        <v>0</v>
      </c>
      <c r="X161" s="30">
        <f>+'[1]Informe_dane'!X161</f>
        <v>0</v>
      </c>
      <c r="Y161" s="30">
        <f>+'[1]Informe_dane'!Y161</f>
        <v>0</v>
      </c>
      <c r="Z161" s="30">
        <f>+'[1]Informe_dane'!Z161</f>
        <v>0</v>
      </c>
      <c r="AA161" s="30">
        <f>+'[1]Informe_dane'!AA161</f>
        <v>0</v>
      </c>
      <c r="AB161" s="30">
        <f>+'[1]Informe_dane'!AB161</f>
        <v>0</v>
      </c>
      <c r="AC161" s="30">
        <f>+'[1]Informe_dane'!AC161</f>
        <v>0</v>
      </c>
      <c r="AD161" s="30">
        <f>+'[1]Informe_dane'!AD161</f>
        <v>0</v>
      </c>
      <c r="AE161" s="30">
        <f>+'[1]Informe_dane'!AE161</f>
        <v>0</v>
      </c>
      <c r="AF161" s="30">
        <f>+'[1]Informe_dane'!AF161</f>
        <v>355042.056</v>
      </c>
      <c r="AG161" s="30">
        <f t="shared" si="60"/>
        <v>355042.056</v>
      </c>
      <c r="AH161" s="30">
        <f>+'[1]Informe_dane'!AH161</f>
        <v>0</v>
      </c>
      <c r="AI161" s="30">
        <f>+'[1]Informe_dane'!AI161</f>
        <v>0</v>
      </c>
      <c r="AJ161" s="30">
        <f>+'[1]Informe_dane'!AJ161</f>
        <v>0</v>
      </c>
      <c r="AK161" s="30">
        <f>+'[1]Informe_dane'!AK161</f>
        <v>0</v>
      </c>
      <c r="AL161" s="30">
        <f>+'[1]Informe_dane'!AL161</f>
        <v>0</v>
      </c>
      <c r="AM161" s="30">
        <f>+'[1]Informe_dane'!AM161</f>
        <v>0</v>
      </c>
      <c r="AN161" s="30">
        <f>+'[1]Informe_dane'!AN161</f>
        <v>0</v>
      </c>
      <c r="AO161" s="30">
        <f>+'[1]Informe_dane'!AO161</f>
        <v>0</v>
      </c>
      <c r="AP161" s="30">
        <f>+'[1]Informe_dane'!AP161</f>
        <v>0</v>
      </c>
      <c r="AQ161" s="30">
        <f>+'[1]Informe_dane'!AQ161</f>
        <v>0</v>
      </c>
      <c r="AR161" s="30">
        <f>+'[1]Informe_dane'!AR161</f>
        <v>0</v>
      </c>
      <c r="AS161" s="30">
        <f>+'[1]Informe_dane'!AS161</f>
        <v>353875.389</v>
      </c>
      <c r="AT161" s="30">
        <f t="shared" si="61"/>
        <v>353875.389</v>
      </c>
      <c r="AU161" s="30">
        <f>+'[1]Informe_dane'!AU161</f>
        <v>0</v>
      </c>
      <c r="AV161" s="30">
        <f>+'[1]Informe_dane'!AV161</f>
        <v>0</v>
      </c>
      <c r="AW161" s="30">
        <f>+'[1]Informe_dane'!AW161</f>
        <v>0</v>
      </c>
      <c r="AX161" s="30">
        <f>+'[1]Informe_dane'!AX161</f>
        <v>0</v>
      </c>
      <c r="AY161" s="30">
        <f>+'[1]Informe_dane'!AY161</f>
        <v>0</v>
      </c>
      <c r="AZ161" s="30">
        <f>+'[1]Informe_dane'!AZ161</f>
        <v>0</v>
      </c>
      <c r="BA161" s="30">
        <f>+'[1]Informe_dane'!BA161</f>
        <v>0</v>
      </c>
      <c r="BB161" s="30">
        <f>+'[1]Informe_dane'!BB161</f>
        <v>0</v>
      </c>
      <c r="BC161" s="30">
        <f>+'[1]Informe_dane'!BC161</f>
        <v>0</v>
      </c>
      <c r="BD161" s="30">
        <f>+'[1]Informe_dane'!BD161</f>
        <v>0</v>
      </c>
      <c r="BE161" s="30">
        <f>+'[1]Informe_dane'!BE161</f>
        <v>0</v>
      </c>
      <c r="BF161" s="30">
        <f>+'[1]Informe_dane'!BF161</f>
        <v>0</v>
      </c>
      <c r="BG161" s="30">
        <f t="shared" si="62"/>
        <v>0</v>
      </c>
    </row>
    <row r="162" spans="1:59" ht="20.25" customHeight="1">
      <c r="A162" s="145" t="s">
        <v>380</v>
      </c>
      <c r="B162" s="146" t="s">
        <v>29</v>
      </c>
      <c r="C162" s="42" t="s">
        <v>381</v>
      </c>
      <c r="D162" s="30">
        <f>+'[1]Informe_dane'!D162</f>
        <v>0</v>
      </c>
      <c r="E162" s="30">
        <f>+'[1]Informe_dane'!E162</f>
        <v>36920287.417</v>
      </c>
      <c r="F162" s="30">
        <f>+'[1]Informe_dane'!F162</f>
        <v>0</v>
      </c>
      <c r="G162" s="30">
        <f t="shared" si="58"/>
        <v>36920287.417</v>
      </c>
      <c r="H162" s="30">
        <f>+'[1]Informe_dane'!H162</f>
        <v>0</v>
      </c>
      <c r="I162" s="30">
        <f>+'[1]Informe_dane'!I162</f>
        <v>0</v>
      </c>
      <c r="J162" s="30">
        <f>+'[1]Informe_dane'!J162</f>
        <v>0</v>
      </c>
      <c r="K162" s="30">
        <f>+'[1]Informe_dane'!K162</f>
        <v>0</v>
      </c>
      <c r="L162" s="30">
        <f>+'[1]Informe_dane'!L162</f>
        <v>0</v>
      </c>
      <c r="M162" s="30">
        <f>+'[1]Informe_dane'!M162</f>
        <v>0</v>
      </c>
      <c r="N162" s="30">
        <f>+'[1]Informe_dane'!N162</f>
        <v>0</v>
      </c>
      <c r="O162" s="30">
        <f>+'[1]Informe_dane'!O162</f>
        <v>0</v>
      </c>
      <c r="P162" s="30">
        <f>+'[1]Informe_dane'!P162</f>
        <v>31491304.126</v>
      </c>
      <c r="Q162" s="30">
        <f>+'[1]Informe_dane'!Q162</f>
        <v>3392939.189</v>
      </c>
      <c r="R162" s="30">
        <f>+'[1]Informe_dane'!R162</f>
        <v>531441.961</v>
      </c>
      <c r="S162" s="30">
        <f>+'[1]Informe_dane'!S162</f>
        <v>1192123.30719</v>
      </c>
      <c r="T162" s="30">
        <f t="shared" si="59"/>
        <v>36607808.58319</v>
      </c>
      <c r="U162" s="30">
        <f>+'[1]Informe_dane'!U162</f>
        <v>0</v>
      </c>
      <c r="V162" s="30">
        <f>+'[1]Informe_dane'!V162</f>
        <v>0</v>
      </c>
      <c r="W162" s="30">
        <f>+'[1]Informe_dane'!W162</f>
        <v>0</v>
      </c>
      <c r="X162" s="30">
        <f>+'[1]Informe_dane'!X162</f>
        <v>0</v>
      </c>
      <c r="Y162" s="30">
        <f>+'[1]Informe_dane'!Y162</f>
        <v>0</v>
      </c>
      <c r="Z162" s="30">
        <f>+'[1]Informe_dane'!Z162</f>
        <v>0</v>
      </c>
      <c r="AA162" s="30">
        <f>+'[1]Informe_dane'!AA162</f>
        <v>0</v>
      </c>
      <c r="AB162" s="30">
        <f>+'[1]Informe_dane'!AB162</f>
        <v>0</v>
      </c>
      <c r="AC162" s="30">
        <f>+'[1]Informe_dane'!AC162</f>
        <v>434986.089</v>
      </c>
      <c r="AD162" s="30">
        <f>+'[1]Informe_dane'!AD162</f>
        <v>3382747.18867</v>
      </c>
      <c r="AE162" s="30">
        <f>+'[1]Informe_dane'!AE162</f>
        <v>21355421.99633</v>
      </c>
      <c r="AF162" s="30">
        <f>+'[1]Informe_dane'!AF162</f>
        <v>11434653.309190001</v>
      </c>
      <c r="AG162" s="30">
        <f t="shared" si="60"/>
        <v>36607808.58319</v>
      </c>
      <c r="AH162" s="30">
        <f>+'[1]Informe_dane'!AH162</f>
        <v>0</v>
      </c>
      <c r="AI162" s="30">
        <f>+'[1]Informe_dane'!AI162</f>
        <v>0</v>
      </c>
      <c r="AJ162" s="30">
        <f>+'[1]Informe_dane'!AJ162</f>
        <v>0</v>
      </c>
      <c r="AK162" s="30">
        <f>+'[1]Informe_dane'!AK162</f>
        <v>0</v>
      </c>
      <c r="AL162" s="30">
        <f>+'[1]Informe_dane'!AL162</f>
        <v>0</v>
      </c>
      <c r="AM162" s="30">
        <f>+'[1]Informe_dane'!AM162</f>
        <v>0</v>
      </c>
      <c r="AN162" s="30">
        <f>+'[1]Informe_dane'!AN162</f>
        <v>0</v>
      </c>
      <c r="AO162" s="30">
        <f>+'[1]Informe_dane'!AO162</f>
        <v>0</v>
      </c>
      <c r="AP162" s="30">
        <f>+'[1]Informe_dane'!AP162</f>
        <v>0</v>
      </c>
      <c r="AQ162" s="30">
        <f>+'[1]Informe_dane'!AQ162</f>
        <v>787433.837</v>
      </c>
      <c r="AR162" s="30">
        <f>+'[1]Informe_dane'!AR162</f>
        <v>1212964.63867</v>
      </c>
      <c r="AS162" s="30">
        <f>+'[1]Informe_dane'!AS162</f>
        <v>33057449.21</v>
      </c>
      <c r="AT162" s="30">
        <f t="shared" si="61"/>
        <v>35057847.68567</v>
      </c>
      <c r="AU162" s="30">
        <f>+'[1]Informe_dane'!AU162</f>
        <v>0</v>
      </c>
      <c r="AV162" s="30">
        <f>+'[1]Informe_dane'!AV162</f>
        <v>0</v>
      </c>
      <c r="AW162" s="30">
        <f>+'[1]Informe_dane'!AW162</f>
        <v>0</v>
      </c>
      <c r="AX162" s="30">
        <f>+'[1]Informe_dane'!AX162</f>
        <v>0</v>
      </c>
      <c r="AY162" s="30">
        <f>+'[1]Informe_dane'!AY162</f>
        <v>0</v>
      </c>
      <c r="AZ162" s="30">
        <f>+'[1]Informe_dane'!AZ162</f>
        <v>0</v>
      </c>
      <c r="BA162" s="30">
        <f>+'[1]Informe_dane'!BA162</f>
        <v>0</v>
      </c>
      <c r="BB162" s="30">
        <f>+'[1]Informe_dane'!BB162</f>
        <v>0</v>
      </c>
      <c r="BC162" s="30">
        <f>+'[1]Informe_dane'!BC162</f>
        <v>0</v>
      </c>
      <c r="BD162" s="30">
        <f>+'[1]Informe_dane'!BD162</f>
        <v>785241.217</v>
      </c>
      <c r="BE162" s="30">
        <f>+'[1]Informe_dane'!BE162</f>
        <v>1174027.5416700002</v>
      </c>
      <c r="BF162" s="30">
        <f>+'[1]Informe_dane'!BF162</f>
        <v>2252650.601</v>
      </c>
      <c r="BG162" s="30">
        <f t="shared" si="62"/>
        <v>4211919.35967</v>
      </c>
    </row>
    <row r="163" spans="1:59" ht="20.25" customHeight="1">
      <c r="A163" s="145" t="s">
        <v>380</v>
      </c>
      <c r="B163" s="148">
        <v>13</v>
      </c>
      <c r="C163" s="42" t="s">
        <v>381</v>
      </c>
      <c r="D163" s="30">
        <f>+'[1]Informe_dane'!D163</f>
        <v>0</v>
      </c>
      <c r="E163" s="30">
        <f>+'[1]Informe_dane'!E163</f>
        <v>74150.727</v>
      </c>
      <c r="F163" s="30">
        <f>+'[1]Informe_dane'!F163</f>
        <v>0</v>
      </c>
      <c r="G163" s="30">
        <f t="shared" si="58"/>
        <v>74150.727</v>
      </c>
      <c r="H163" s="30">
        <f>+'[1]Informe_dane'!H163</f>
        <v>0</v>
      </c>
      <c r="I163" s="30">
        <f>+'[1]Informe_dane'!I163</f>
        <v>0</v>
      </c>
      <c r="J163" s="30">
        <f>+'[1]Informe_dane'!J163</f>
        <v>0</v>
      </c>
      <c r="K163" s="30">
        <f>+'[1]Informe_dane'!K163</f>
        <v>0</v>
      </c>
      <c r="L163" s="30">
        <f>+'[1]Informe_dane'!L163</f>
        <v>0</v>
      </c>
      <c r="M163" s="30">
        <f>+'[1]Informe_dane'!M163</f>
        <v>0</v>
      </c>
      <c r="N163" s="30">
        <f>+'[1]Informe_dane'!N163</f>
        <v>0</v>
      </c>
      <c r="O163" s="30">
        <f>+'[1]Informe_dane'!O163</f>
        <v>0</v>
      </c>
      <c r="P163" s="30">
        <f>+'[1]Informe_dane'!P163</f>
        <v>0</v>
      </c>
      <c r="Q163" s="30">
        <f>+'[1]Informe_dane'!Q163</f>
        <v>0</v>
      </c>
      <c r="R163" s="30">
        <f>+'[1]Informe_dane'!R163</f>
        <v>0</v>
      </c>
      <c r="S163" s="30">
        <f>+'[1]Informe_dane'!S163</f>
        <v>74150.727</v>
      </c>
      <c r="T163" s="30">
        <f t="shared" si="59"/>
        <v>74150.727</v>
      </c>
      <c r="U163" s="30">
        <f>+'[1]Informe_dane'!U163</f>
        <v>0</v>
      </c>
      <c r="V163" s="30">
        <f>+'[1]Informe_dane'!V163</f>
        <v>0</v>
      </c>
      <c r="W163" s="30">
        <f>+'[1]Informe_dane'!W163</f>
        <v>0</v>
      </c>
      <c r="X163" s="30">
        <f>+'[1]Informe_dane'!X163</f>
        <v>0</v>
      </c>
      <c r="Y163" s="30">
        <f>+'[1]Informe_dane'!Y163</f>
        <v>0</v>
      </c>
      <c r="Z163" s="30">
        <f>+'[1]Informe_dane'!Z163</f>
        <v>0</v>
      </c>
      <c r="AA163" s="30">
        <f>+'[1]Informe_dane'!AA163</f>
        <v>0</v>
      </c>
      <c r="AB163" s="30">
        <f>+'[1]Informe_dane'!AB163</f>
        <v>0</v>
      </c>
      <c r="AC163" s="30">
        <f>+'[1]Informe_dane'!AC163</f>
        <v>0</v>
      </c>
      <c r="AD163" s="30">
        <f>+'[1]Informe_dane'!AD163</f>
        <v>0</v>
      </c>
      <c r="AE163" s="30">
        <f>+'[1]Informe_dane'!AE163</f>
        <v>0</v>
      </c>
      <c r="AF163" s="30">
        <f>+'[1]Informe_dane'!AF163</f>
        <v>74150.727</v>
      </c>
      <c r="AG163" s="30">
        <f t="shared" si="60"/>
        <v>74150.727</v>
      </c>
      <c r="AH163" s="30">
        <f>+'[1]Informe_dane'!AH163</f>
        <v>0</v>
      </c>
      <c r="AI163" s="30">
        <f>+'[1]Informe_dane'!AI163</f>
        <v>0</v>
      </c>
      <c r="AJ163" s="30">
        <f>+'[1]Informe_dane'!AJ163</f>
        <v>0</v>
      </c>
      <c r="AK163" s="30">
        <f>+'[1]Informe_dane'!AK163</f>
        <v>0</v>
      </c>
      <c r="AL163" s="30">
        <f>+'[1]Informe_dane'!AL163</f>
        <v>0</v>
      </c>
      <c r="AM163" s="30">
        <f>+'[1]Informe_dane'!AM163</f>
        <v>0</v>
      </c>
      <c r="AN163" s="30">
        <f>+'[1]Informe_dane'!AN163</f>
        <v>0</v>
      </c>
      <c r="AO163" s="30">
        <f>+'[1]Informe_dane'!AO163</f>
        <v>0</v>
      </c>
      <c r="AP163" s="30">
        <f>+'[1]Informe_dane'!AP163</f>
        <v>0</v>
      </c>
      <c r="AQ163" s="30">
        <f>+'[1]Informe_dane'!AQ163</f>
        <v>0</v>
      </c>
      <c r="AR163" s="30">
        <f>+'[1]Informe_dane'!AR163</f>
        <v>0</v>
      </c>
      <c r="AS163" s="30">
        <f>+'[1]Informe_dane'!AS163</f>
        <v>74150.727</v>
      </c>
      <c r="AT163" s="30">
        <f t="shared" si="61"/>
        <v>74150.727</v>
      </c>
      <c r="AU163" s="30">
        <f>+'[1]Informe_dane'!AU163</f>
        <v>0</v>
      </c>
      <c r="AV163" s="30">
        <f>+'[1]Informe_dane'!AV163</f>
        <v>0</v>
      </c>
      <c r="AW163" s="30">
        <f>+'[1]Informe_dane'!AW163</f>
        <v>0</v>
      </c>
      <c r="AX163" s="30">
        <f>+'[1]Informe_dane'!AX163</f>
        <v>0</v>
      </c>
      <c r="AY163" s="30">
        <f>+'[1]Informe_dane'!AY163</f>
        <v>0</v>
      </c>
      <c r="AZ163" s="30">
        <f>+'[1]Informe_dane'!AZ163</f>
        <v>0</v>
      </c>
      <c r="BA163" s="30">
        <f>+'[1]Informe_dane'!BA163</f>
        <v>0</v>
      </c>
      <c r="BB163" s="30">
        <f>+'[1]Informe_dane'!BB163</f>
        <v>0</v>
      </c>
      <c r="BC163" s="30">
        <f>+'[1]Informe_dane'!BC163</f>
        <v>0</v>
      </c>
      <c r="BD163" s="30">
        <f>+'[1]Informe_dane'!BD163</f>
        <v>0</v>
      </c>
      <c r="BE163" s="30">
        <f>+'[1]Informe_dane'!BE163</f>
        <v>0</v>
      </c>
      <c r="BF163" s="30">
        <f>+'[1]Informe_dane'!BF163</f>
        <v>0</v>
      </c>
      <c r="BG163" s="30">
        <f t="shared" si="62"/>
        <v>0</v>
      </c>
    </row>
    <row r="164" spans="1:59" ht="20.25" customHeight="1">
      <c r="A164" s="36" t="s">
        <v>370</v>
      </c>
      <c r="B164" s="37" t="s">
        <v>21</v>
      </c>
      <c r="C164" s="42" t="s">
        <v>32</v>
      </c>
      <c r="D164" s="30">
        <f>+'[1]Informe_dane'!D164</f>
        <v>4009213.611</v>
      </c>
      <c r="E164" s="30">
        <f>+'[1]Informe_dane'!E164</f>
        <v>0</v>
      </c>
      <c r="F164" s="30">
        <f>+'[1]Informe_dane'!F164</f>
        <v>0</v>
      </c>
      <c r="G164" s="30">
        <f t="shared" si="58"/>
        <v>4009213.611</v>
      </c>
      <c r="H164" s="30">
        <f>+'[1]Informe_dane'!H164</f>
        <v>1824061.3132</v>
      </c>
      <c r="I164" s="30">
        <f>+'[1]Informe_dane'!I164</f>
        <v>119847.651</v>
      </c>
      <c r="J164" s="30">
        <f>+'[1]Informe_dane'!J164</f>
        <v>314139.704</v>
      </c>
      <c r="K164" s="30">
        <f>+'[1]Informe_dane'!K164</f>
        <v>275373.41</v>
      </c>
      <c r="L164" s="30">
        <f>+'[1]Informe_dane'!L164</f>
        <v>477411.623</v>
      </c>
      <c r="M164" s="30">
        <f>+'[1]Informe_dane'!M164</f>
        <v>-105880.28993000001</v>
      </c>
      <c r="N164" s="30">
        <f>+'[1]Informe_dane'!N164</f>
        <v>183789.085</v>
      </c>
      <c r="O164" s="30">
        <f>+'[1]Informe_dane'!O164</f>
        <v>554893.508</v>
      </c>
      <c r="P164" s="30">
        <f>+'[1]Informe_dane'!P164</f>
        <v>82871.396</v>
      </c>
      <c r="Q164" s="30">
        <f>+'[1]Informe_dane'!Q164</f>
        <v>218232.35306999998</v>
      </c>
      <c r="R164" s="30">
        <f>+'[1]Informe_dane'!R164</f>
        <v>63819.772</v>
      </c>
      <c r="S164" s="30">
        <f>+'[1]Informe_dane'!S164</f>
        <v>494.06365999999997</v>
      </c>
      <c r="T164" s="30">
        <f t="shared" si="59"/>
        <v>4009053.5890000006</v>
      </c>
      <c r="U164" s="30">
        <f>+'[1]Informe_dane'!U164</f>
        <v>1744788.9132</v>
      </c>
      <c r="V164" s="30">
        <f>+'[1]Informe_dane'!V164</f>
        <v>158091.666</v>
      </c>
      <c r="W164" s="30">
        <f>+'[1]Informe_dane'!W164</f>
        <v>255138.786</v>
      </c>
      <c r="X164" s="30">
        <f>+'[1]Informe_dane'!X164</f>
        <v>95587.413</v>
      </c>
      <c r="Y164" s="30">
        <f>+'[1]Informe_dane'!Y164</f>
        <v>74765.658</v>
      </c>
      <c r="Z164" s="30">
        <f>+'[1]Informe_dane'!Z164</f>
        <v>235909.90506999998</v>
      </c>
      <c r="AA164" s="30">
        <f>+'[1]Informe_dane'!AA164</f>
        <v>368992.753</v>
      </c>
      <c r="AB164" s="30">
        <f>+'[1]Informe_dane'!AB164</f>
        <v>161870.712</v>
      </c>
      <c r="AC164" s="30">
        <f>+'[1]Informe_dane'!AC164</f>
        <v>98160.161</v>
      </c>
      <c r="AD164" s="30">
        <f>+'[1]Informe_dane'!AD164</f>
        <v>616295.89107</v>
      </c>
      <c r="AE164" s="30">
        <f>+'[1]Informe_dane'!AE164</f>
        <v>165540.533</v>
      </c>
      <c r="AF164" s="30">
        <f>+'[1]Informe_dane'!AF164</f>
        <v>33911.19766</v>
      </c>
      <c r="AG164" s="30">
        <f t="shared" si="60"/>
        <v>4009053.588999999</v>
      </c>
      <c r="AH164" s="30">
        <f>+'[1]Informe_dane'!AH164</f>
        <v>0</v>
      </c>
      <c r="AI164" s="30">
        <f>+'[1]Informe_dane'!AI164</f>
        <v>153544.1872</v>
      </c>
      <c r="AJ164" s="30">
        <f>+'[1]Informe_dane'!AJ164</f>
        <v>208359.19319999998</v>
      </c>
      <c r="AK164" s="30">
        <f>+'[1]Informe_dane'!AK164</f>
        <v>261827.0049</v>
      </c>
      <c r="AL164" s="30">
        <f>+'[1]Informe_dane'!AL164</f>
        <v>244751.57722</v>
      </c>
      <c r="AM164" s="30">
        <f>+'[1]Informe_dane'!AM164</f>
        <v>268136.72072</v>
      </c>
      <c r="AN164" s="30">
        <f>+'[1]Informe_dane'!AN164</f>
        <v>376261.76541000005</v>
      </c>
      <c r="AO164" s="30">
        <f>+'[1]Informe_dane'!AO164</f>
        <v>431149.04341000004</v>
      </c>
      <c r="AP164" s="30">
        <f>+'[1]Informe_dane'!AP164</f>
        <v>277742.83691</v>
      </c>
      <c r="AQ164" s="30">
        <f>+'[1]Informe_dane'!AQ164</f>
        <v>547850.43958</v>
      </c>
      <c r="AR164" s="30">
        <f>+'[1]Informe_dane'!AR164</f>
        <v>562998.77554</v>
      </c>
      <c r="AS164" s="30">
        <f>+'[1]Informe_dane'!AS164</f>
        <v>509909.74765</v>
      </c>
      <c r="AT164" s="30">
        <f t="shared" si="61"/>
        <v>3842531.29174</v>
      </c>
      <c r="AU164" s="30">
        <f>+'[1]Informe_dane'!AU164</f>
        <v>0</v>
      </c>
      <c r="AV164" s="30">
        <f>+'[1]Informe_dane'!AV164</f>
        <v>153544.1872</v>
      </c>
      <c r="AW164" s="30">
        <f>+'[1]Informe_dane'!AW164</f>
        <v>208359.19319999998</v>
      </c>
      <c r="AX164" s="30">
        <f>+'[1]Informe_dane'!AX164</f>
        <v>260884.36490000002</v>
      </c>
      <c r="AY164" s="30">
        <f>+'[1]Informe_dane'!AY164</f>
        <v>245694.21722</v>
      </c>
      <c r="AZ164" s="30">
        <f>+'[1]Informe_dane'!AZ164</f>
        <v>268136.72072</v>
      </c>
      <c r="BA164" s="30">
        <f>+'[1]Informe_dane'!BA164</f>
        <v>375643.31741</v>
      </c>
      <c r="BB164" s="30">
        <f>+'[1]Informe_dane'!BB164</f>
        <v>431767.49141</v>
      </c>
      <c r="BC164" s="30">
        <f>+'[1]Informe_dane'!BC164</f>
        <v>277742.83691</v>
      </c>
      <c r="BD164" s="30">
        <f>+'[1]Informe_dane'!BD164</f>
        <v>547850.43958</v>
      </c>
      <c r="BE164" s="30">
        <f>+'[1]Informe_dane'!BE164</f>
        <v>481148.21704</v>
      </c>
      <c r="BF164" s="30">
        <f>+'[1]Informe_dane'!BF164</f>
        <v>572303.86049</v>
      </c>
      <c r="BG164" s="30">
        <f t="shared" si="62"/>
        <v>3823074.8460799996</v>
      </c>
    </row>
    <row r="165" spans="1:59" ht="22.5">
      <c r="A165" s="36" t="s">
        <v>370</v>
      </c>
      <c r="B165" s="37" t="s">
        <v>350</v>
      </c>
      <c r="C165" s="42" t="s">
        <v>32</v>
      </c>
      <c r="D165" s="30">
        <f>+'[1]Informe_dane'!D165</f>
        <v>3000000</v>
      </c>
      <c r="E165" s="30">
        <f>+'[1]Informe_dane'!E165</f>
        <v>0</v>
      </c>
      <c r="F165" s="30">
        <f>+'[1]Informe_dane'!F165</f>
        <v>17654.716</v>
      </c>
      <c r="G165" s="30">
        <f t="shared" si="58"/>
        <v>2982345.284</v>
      </c>
      <c r="H165" s="30">
        <f>+'[1]Informe_dane'!H165</f>
        <v>2259702.815</v>
      </c>
      <c r="I165" s="30">
        <f>+'[1]Informe_dane'!I165</f>
        <v>97995.592</v>
      </c>
      <c r="J165" s="30">
        <f>+'[1]Informe_dane'!J165</f>
        <v>155292.944</v>
      </c>
      <c r="K165" s="30">
        <f>+'[1]Informe_dane'!K165</f>
        <v>134023.625</v>
      </c>
      <c r="L165" s="30">
        <f>+'[1]Informe_dane'!L165</f>
        <v>33550.776</v>
      </c>
      <c r="M165" s="30">
        <f>+'[1]Informe_dane'!M165</f>
        <v>17192.719</v>
      </c>
      <c r="N165" s="30">
        <f>+'[1]Informe_dane'!N165</f>
        <v>6713.333</v>
      </c>
      <c r="O165" s="30">
        <f>+'[1]Informe_dane'!O165</f>
        <v>56672.679</v>
      </c>
      <c r="P165" s="30">
        <f>+'[1]Informe_dane'!P165</f>
        <v>3634.95</v>
      </c>
      <c r="Q165" s="30">
        <f>+'[1]Informe_dane'!Q165</f>
        <v>86213.168</v>
      </c>
      <c r="R165" s="30">
        <f>+'[1]Informe_dane'!R165</f>
        <v>88494.928</v>
      </c>
      <c r="S165" s="30">
        <f>+'[1]Informe_dane'!S165</f>
        <v>41504.97834</v>
      </c>
      <c r="T165" s="30">
        <f t="shared" si="59"/>
        <v>2980992.5073400005</v>
      </c>
      <c r="U165" s="30">
        <f>+'[1]Informe_dane'!U165</f>
        <v>2136002.815</v>
      </c>
      <c r="V165" s="30">
        <f>+'[1]Informe_dane'!V165</f>
        <v>221695.592</v>
      </c>
      <c r="W165" s="30">
        <f>+'[1]Informe_dane'!W165</f>
        <v>145292.944</v>
      </c>
      <c r="X165" s="30">
        <f>+'[1]Informe_dane'!X165</f>
        <v>10000</v>
      </c>
      <c r="Y165" s="30">
        <f>+'[1]Informe_dane'!Y165</f>
        <v>115626.144</v>
      </c>
      <c r="Z165" s="30">
        <f>+'[1]Informe_dane'!Z165</f>
        <v>53729.869</v>
      </c>
      <c r="AA165" s="30">
        <f>+'[1]Informe_dane'!AA165</f>
        <v>22124.44</v>
      </c>
      <c r="AB165" s="30">
        <f>+'[1]Informe_dane'!AB165</f>
        <v>0</v>
      </c>
      <c r="AC165" s="30">
        <f>+'[1]Informe_dane'!AC165</f>
        <v>3634.95</v>
      </c>
      <c r="AD165" s="30">
        <f>+'[1]Informe_dane'!AD165</f>
        <v>139285.847</v>
      </c>
      <c r="AE165" s="30">
        <f>+'[1]Informe_dane'!AE165</f>
        <v>75554.733</v>
      </c>
      <c r="AF165" s="30">
        <f>+'[1]Informe_dane'!AF165</f>
        <v>58045.17334</v>
      </c>
      <c r="AG165" s="30">
        <f t="shared" si="60"/>
        <v>2980992.5073400005</v>
      </c>
      <c r="AH165" s="30">
        <f>+'[1]Informe_dane'!AH165</f>
        <v>0</v>
      </c>
      <c r="AI165" s="30">
        <f>+'[1]Informe_dane'!AI165</f>
        <v>153583.944</v>
      </c>
      <c r="AJ165" s="30">
        <f>+'[1]Informe_dane'!AJ165</f>
        <v>272645.357</v>
      </c>
      <c r="AK165" s="30">
        <f>+'[1]Informe_dane'!AK165</f>
        <v>296009.504</v>
      </c>
      <c r="AL165" s="30">
        <f>+'[1]Informe_dane'!AL165</f>
        <v>282598.055</v>
      </c>
      <c r="AM165" s="30">
        <f>+'[1]Informe_dane'!AM165</f>
        <v>308971.77605</v>
      </c>
      <c r="AN165" s="30">
        <f>+'[1]Informe_dane'!AN165</f>
        <v>323278.83</v>
      </c>
      <c r="AO165" s="30">
        <f>+'[1]Informe_dane'!AO165</f>
        <v>305988.655</v>
      </c>
      <c r="AP165" s="30">
        <f>+'[1]Informe_dane'!AP165</f>
        <v>300862.27</v>
      </c>
      <c r="AQ165" s="30">
        <f>+'[1]Informe_dane'!AQ165</f>
        <v>282677.71295</v>
      </c>
      <c r="AR165" s="30">
        <f>+'[1]Informe_dane'!AR165</f>
        <v>182303.275</v>
      </c>
      <c r="AS165" s="30">
        <f>+'[1]Informe_dane'!AS165</f>
        <v>204210.54734</v>
      </c>
      <c r="AT165" s="30">
        <f t="shared" si="61"/>
        <v>2913129.92634</v>
      </c>
      <c r="AU165" s="30">
        <f>+'[1]Informe_dane'!AU165</f>
        <v>0</v>
      </c>
      <c r="AV165" s="30">
        <f>+'[1]Informe_dane'!AV165</f>
        <v>152126.952</v>
      </c>
      <c r="AW165" s="30">
        <f>+'[1]Informe_dane'!AW165</f>
        <v>270899.73</v>
      </c>
      <c r="AX165" s="30">
        <f>+'[1]Informe_dane'!AX165</f>
        <v>285918.911</v>
      </c>
      <c r="AY165" s="30">
        <f>+'[1]Informe_dane'!AY165</f>
        <v>295891.267</v>
      </c>
      <c r="AZ165" s="30">
        <f>+'[1]Informe_dane'!AZ165</f>
        <v>308971.77605</v>
      </c>
      <c r="BA165" s="30">
        <f>+'[1]Informe_dane'!BA165</f>
        <v>323278.83</v>
      </c>
      <c r="BB165" s="30">
        <f>+'[1]Informe_dane'!BB165</f>
        <v>305988.655</v>
      </c>
      <c r="BC165" s="30">
        <f>+'[1]Informe_dane'!BC165</f>
        <v>300862.27</v>
      </c>
      <c r="BD165" s="30">
        <f>+'[1]Informe_dane'!BD165</f>
        <v>278477.71295</v>
      </c>
      <c r="BE165" s="30">
        <f>+'[1]Informe_dane'!BE165</f>
        <v>162497.305</v>
      </c>
      <c r="BF165" s="30">
        <f>+'[1]Informe_dane'!BF165</f>
        <v>186366.942</v>
      </c>
      <c r="BG165" s="30">
        <f t="shared" si="62"/>
        <v>2871280.351</v>
      </c>
    </row>
    <row r="166" spans="1:59" ht="22.5">
      <c r="A166" s="36" t="s">
        <v>371</v>
      </c>
      <c r="B166" s="37" t="s">
        <v>21</v>
      </c>
      <c r="C166" s="42" t="s">
        <v>337</v>
      </c>
      <c r="D166" s="30">
        <f>+'[1]Informe_dane'!D166</f>
        <v>600000</v>
      </c>
      <c r="E166" s="30">
        <f>+'[1]Informe_dane'!E166</f>
        <v>0</v>
      </c>
      <c r="F166" s="30">
        <f>+'[1]Informe_dane'!F166</f>
        <v>158335.78</v>
      </c>
      <c r="G166" s="30">
        <f t="shared" si="58"/>
        <v>441664.22</v>
      </c>
      <c r="H166" s="30">
        <f>+'[1]Informe_dane'!H166</f>
        <v>0</v>
      </c>
      <c r="I166" s="30">
        <f>+'[1]Informe_dane'!I166</f>
        <v>0</v>
      </c>
      <c r="J166" s="30">
        <f>+'[1]Informe_dane'!J166</f>
        <v>0</v>
      </c>
      <c r="K166" s="30">
        <f>+'[1]Informe_dane'!K166</f>
        <v>29427.965</v>
      </c>
      <c r="L166" s="30">
        <f>+'[1]Informe_dane'!L166</f>
        <v>200300.43038</v>
      </c>
      <c r="M166" s="30">
        <f>+'[1]Informe_dane'!M166</f>
        <v>-5567.994</v>
      </c>
      <c r="N166" s="30">
        <f>+'[1]Informe_dane'!N166</f>
        <v>130938.54391</v>
      </c>
      <c r="O166" s="30">
        <f>+'[1]Informe_dane'!O166</f>
        <v>202022.952</v>
      </c>
      <c r="P166" s="30">
        <f>+'[1]Informe_dane'!P166</f>
        <v>16388.1</v>
      </c>
      <c r="Q166" s="30">
        <f>+'[1]Informe_dane'!Q166</f>
        <v>-150062.36387</v>
      </c>
      <c r="R166" s="30">
        <f>+'[1]Informe_dane'!R166</f>
        <v>15216.586</v>
      </c>
      <c r="S166" s="30">
        <f>+'[1]Informe_dane'!S166</f>
        <v>-1923.23025</v>
      </c>
      <c r="T166" s="30">
        <f t="shared" si="59"/>
        <v>436740.98916999996</v>
      </c>
      <c r="U166" s="30">
        <f>+'[1]Informe_dane'!U166</f>
        <v>0</v>
      </c>
      <c r="V166" s="30">
        <f>+'[1]Informe_dane'!V166</f>
        <v>0</v>
      </c>
      <c r="W166" s="30">
        <f>+'[1]Informe_dane'!W166</f>
        <v>0</v>
      </c>
      <c r="X166" s="30">
        <f>+'[1]Informe_dane'!X166</f>
        <v>11166.059</v>
      </c>
      <c r="Y166" s="30">
        <f>+'[1]Informe_dane'!Y166</f>
        <v>12693.912</v>
      </c>
      <c r="Z166" s="30">
        <f>+'[1]Informe_dane'!Z166</f>
        <v>0</v>
      </c>
      <c r="AA166" s="30">
        <f>+'[1]Informe_dane'!AA166</f>
        <v>183504.01429</v>
      </c>
      <c r="AB166" s="30">
        <f>+'[1]Informe_dane'!AB166</f>
        <v>8694.6</v>
      </c>
      <c r="AC166" s="30">
        <f>+'[1]Informe_dane'!AC166</f>
        <v>19236.501</v>
      </c>
      <c r="AD166" s="30">
        <f>+'[1]Informe_dane'!AD166</f>
        <v>84683.83412999999</v>
      </c>
      <c r="AE166" s="30">
        <f>+'[1]Informe_dane'!AE166</f>
        <v>81480.615</v>
      </c>
      <c r="AF166" s="30">
        <f>+'[1]Informe_dane'!AF166</f>
        <v>35281.45375</v>
      </c>
      <c r="AG166" s="30">
        <f t="shared" si="60"/>
        <v>436740.98916999996</v>
      </c>
      <c r="AH166" s="30">
        <f>+'[1]Informe_dane'!AH166</f>
        <v>0</v>
      </c>
      <c r="AI166" s="30">
        <f>+'[1]Informe_dane'!AI166</f>
        <v>0</v>
      </c>
      <c r="AJ166" s="30">
        <f>+'[1]Informe_dane'!AJ166</f>
        <v>0</v>
      </c>
      <c r="AK166" s="30">
        <f>+'[1]Informe_dane'!AK166</f>
        <v>0</v>
      </c>
      <c r="AL166" s="30">
        <f>+'[1]Informe_dane'!AL166</f>
        <v>11166.059</v>
      </c>
      <c r="AM166" s="30">
        <f>+'[1]Informe_dane'!AM166</f>
        <v>5583.029</v>
      </c>
      <c r="AN166" s="30">
        <f>+'[1]Informe_dane'!AN166</f>
        <v>7110.883</v>
      </c>
      <c r="AO166" s="30">
        <f>+'[1]Informe_dane'!AO166</f>
        <v>0</v>
      </c>
      <c r="AP166" s="30">
        <f>+'[1]Informe_dane'!AP166</f>
        <v>79876.15594</v>
      </c>
      <c r="AQ166" s="30">
        <f>+'[1]Informe_dane'!AQ166</f>
        <v>93071.57923</v>
      </c>
      <c r="AR166" s="30">
        <f>+'[1]Informe_dane'!AR166</f>
        <v>18772.87912</v>
      </c>
      <c r="AS166" s="30">
        <f>+'[1]Informe_dane'!AS166</f>
        <v>168105.96318000002</v>
      </c>
      <c r="AT166" s="30">
        <f t="shared" si="61"/>
        <v>383686.54847000004</v>
      </c>
      <c r="AU166" s="30">
        <f>+'[1]Informe_dane'!AU166</f>
        <v>0</v>
      </c>
      <c r="AV166" s="30">
        <f>+'[1]Informe_dane'!AV166</f>
        <v>0</v>
      </c>
      <c r="AW166" s="30">
        <f>+'[1]Informe_dane'!AW166</f>
        <v>0</v>
      </c>
      <c r="AX166" s="30">
        <f>+'[1]Informe_dane'!AX166</f>
        <v>0</v>
      </c>
      <c r="AY166" s="30">
        <f>+'[1]Informe_dane'!AY166</f>
        <v>0</v>
      </c>
      <c r="AZ166" s="30">
        <f>+'[1]Informe_dane'!AZ166</f>
        <v>16749.088</v>
      </c>
      <c r="BA166" s="30">
        <f>+'[1]Informe_dane'!BA166</f>
        <v>7110.883</v>
      </c>
      <c r="BB166" s="30">
        <f>+'[1]Informe_dane'!BB166</f>
        <v>0</v>
      </c>
      <c r="BC166" s="30">
        <f>+'[1]Informe_dane'!BC166</f>
        <v>79876.15594</v>
      </c>
      <c r="BD166" s="30">
        <f>+'[1]Informe_dane'!BD166</f>
        <v>93071.57923</v>
      </c>
      <c r="BE166" s="30">
        <f>+'[1]Informe_dane'!BE166</f>
        <v>18772.87912</v>
      </c>
      <c r="BF166" s="30">
        <f>+'[1]Informe_dane'!BF166</f>
        <v>135806.21443</v>
      </c>
      <c r="BG166" s="30">
        <f t="shared" si="62"/>
        <v>351386.79972</v>
      </c>
    </row>
    <row r="167" spans="1:59" ht="11.25">
      <c r="A167" s="36" t="s">
        <v>372</v>
      </c>
      <c r="B167" s="37" t="s">
        <v>21</v>
      </c>
      <c r="C167" s="42" t="s">
        <v>373</v>
      </c>
      <c r="D167" s="30">
        <f>+'[1]Informe_dane'!D167</f>
        <v>900000</v>
      </c>
      <c r="E167" s="30">
        <f>+'[1]Informe_dane'!E167</f>
        <v>147734.96</v>
      </c>
      <c r="F167" s="30">
        <f>+'[1]Informe_dane'!F167</f>
        <v>0</v>
      </c>
      <c r="G167" s="30">
        <f t="shared" si="58"/>
        <v>1047734.96</v>
      </c>
      <c r="H167" s="30">
        <f>+'[1]Informe_dane'!H167</f>
        <v>0</v>
      </c>
      <c r="I167" s="30">
        <f>+'[1]Informe_dane'!I167</f>
        <v>39915.179</v>
      </c>
      <c r="J167" s="30">
        <f>+'[1]Informe_dane'!J167</f>
        <v>102650.059</v>
      </c>
      <c r="K167" s="30">
        <f>+'[1]Informe_dane'!K167</f>
        <v>12005.618</v>
      </c>
      <c r="L167" s="30">
        <f>+'[1]Informe_dane'!L167</f>
        <v>419950.686</v>
      </c>
      <c r="M167" s="30">
        <f>+'[1]Informe_dane'!M167</f>
        <v>81722.202</v>
      </c>
      <c r="N167" s="30">
        <f>+'[1]Informe_dane'!N167</f>
        <v>-2796.6818</v>
      </c>
      <c r="O167" s="30">
        <f>+'[1]Informe_dane'!O167</f>
        <v>45692.702</v>
      </c>
      <c r="P167" s="30">
        <f>+'[1]Informe_dane'!P167</f>
        <v>198201.682</v>
      </c>
      <c r="Q167" s="30">
        <f>+'[1]Informe_dane'!Q167</f>
        <v>-312.68</v>
      </c>
      <c r="R167" s="30">
        <f>+'[1]Informe_dane'!R167</f>
        <v>150526.3548</v>
      </c>
      <c r="S167" s="30">
        <f>+'[1]Informe_dane'!S167</f>
        <v>-620.0058</v>
      </c>
      <c r="T167" s="30">
        <f t="shared" si="59"/>
        <v>1046935.1151999999</v>
      </c>
      <c r="U167" s="30">
        <f>+'[1]Informe_dane'!U167</f>
        <v>0</v>
      </c>
      <c r="V167" s="30">
        <f>+'[1]Informe_dane'!V167</f>
        <v>0</v>
      </c>
      <c r="W167" s="30">
        <f>+'[1]Informe_dane'!W167</f>
        <v>43344.112</v>
      </c>
      <c r="X167" s="30">
        <f>+'[1]Informe_dane'!X167</f>
        <v>38316.57</v>
      </c>
      <c r="Y167" s="30">
        <f>+'[1]Informe_dane'!Y167</f>
        <v>38529.532</v>
      </c>
      <c r="Z167" s="30">
        <f>+'[1]Informe_dane'!Z167</f>
        <v>37571.594</v>
      </c>
      <c r="AA167" s="30">
        <f>+'[1]Informe_dane'!AA167</f>
        <v>47788.0262</v>
      </c>
      <c r="AB167" s="30">
        <f>+'[1]Informe_dane'!AB167</f>
        <v>465881.233</v>
      </c>
      <c r="AC167" s="30">
        <f>+'[1]Informe_dane'!AC167</f>
        <v>218846.479</v>
      </c>
      <c r="AD167" s="30">
        <f>+'[1]Informe_dane'!AD167</f>
        <v>5745.32</v>
      </c>
      <c r="AE167" s="30">
        <f>+'[1]Informe_dane'!AE167</f>
        <v>85422.008</v>
      </c>
      <c r="AF167" s="30">
        <f>+'[1]Informe_dane'!AF167</f>
        <v>65490.241</v>
      </c>
      <c r="AG167" s="30">
        <f t="shared" si="60"/>
        <v>1046935.1152</v>
      </c>
      <c r="AH167" s="30">
        <f>+'[1]Informe_dane'!AH167</f>
        <v>0</v>
      </c>
      <c r="AI167" s="30">
        <f>+'[1]Informe_dane'!AI167</f>
        <v>0</v>
      </c>
      <c r="AJ167" s="30">
        <f>+'[1]Informe_dane'!AJ167</f>
        <v>0</v>
      </c>
      <c r="AK167" s="30">
        <f>+'[1]Informe_dane'!AK167</f>
        <v>19389.984</v>
      </c>
      <c r="AL167" s="30">
        <f>+'[1]Informe_dane'!AL167</f>
        <v>23795.653</v>
      </c>
      <c r="AM167" s="30">
        <f>+'[1]Informe_dane'!AM167</f>
        <v>30423.199</v>
      </c>
      <c r="AN167" s="30">
        <f>+'[1]Informe_dane'!AN167</f>
        <v>29652.065</v>
      </c>
      <c r="AO167" s="30">
        <f>+'[1]Informe_dane'!AO167</f>
        <v>54080.734</v>
      </c>
      <c r="AP167" s="30">
        <f>+'[1]Informe_dane'!AP167</f>
        <v>57142.0132</v>
      </c>
      <c r="AQ167" s="30">
        <f>+'[1]Informe_dane'!AQ167</f>
        <v>3523.1</v>
      </c>
      <c r="AR167" s="30">
        <f>+'[1]Informe_dane'!AR167</f>
        <v>171850.524</v>
      </c>
      <c r="AS167" s="30">
        <f>+'[1]Informe_dane'!AS167</f>
        <v>171849.18</v>
      </c>
      <c r="AT167" s="30">
        <f t="shared" si="61"/>
        <v>561706.4521999999</v>
      </c>
      <c r="AU167" s="30">
        <f>+'[1]Informe_dane'!AU167</f>
        <v>0</v>
      </c>
      <c r="AV167" s="30">
        <f>+'[1]Informe_dane'!AV167</f>
        <v>0</v>
      </c>
      <c r="AW167" s="30">
        <f>+'[1]Informe_dane'!AW167</f>
        <v>0</v>
      </c>
      <c r="AX167" s="30">
        <f>+'[1]Informe_dane'!AX167</f>
        <v>19389.984</v>
      </c>
      <c r="AY167" s="30">
        <f>+'[1]Informe_dane'!AY167</f>
        <v>23795.653</v>
      </c>
      <c r="AZ167" s="30">
        <f>+'[1]Informe_dane'!AZ167</f>
        <v>30423.199</v>
      </c>
      <c r="BA167" s="30">
        <f>+'[1]Informe_dane'!BA167</f>
        <v>29652.065</v>
      </c>
      <c r="BB167" s="30">
        <f>+'[1]Informe_dane'!BB167</f>
        <v>54080.734</v>
      </c>
      <c r="BC167" s="30">
        <f>+'[1]Informe_dane'!BC167</f>
        <v>57142.0132</v>
      </c>
      <c r="BD167" s="30">
        <f>+'[1]Informe_dane'!BD167</f>
        <v>3523.1</v>
      </c>
      <c r="BE167" s="30">
        <f>+'[1]Informe_dane'!BE167</f>
        <v>171850.524</v>
      </c>
      <c r="BF167" s="30">
        <f>+'[1]Informe_dane'!BF167</f>
        <v>137195.775</v>
      </c>
      <c r="BG167" s="30">
        <f t="shared" si="62"/>
        <v>527053.0472</v>
      </c>
    </row>
    <row r="168" spans="1:59" ht="22.5">
      <c r="A168" s="36" t="s">
        <v>374</v>
      </c>
      <c r="B168" s="37" t="s">
        <v>21</v>
      </c>
      <c r="C168" s="42" t="s">
        <v>375</v>
      </c>
      <c r="D168" s="30">
        <f>+'[1]Informe_dane'!D168</f>
        <v>400000</v>
      </c>
      <c r="E168" s="30">
        <f>+'[1]Informe_dane'!E168</f>
        <v>0</v>
      </c>
      <c r="F168" s="30">
        <f>+'[1]Informe_dane'!F168</f>
        <v>0</v>
      </c>
      <c r="G168" s="30">
        <f t="shared" si="58"/>
        <v>400000</v>
      </c>
      <c r="H168" s="30">
        <f>+'[1]Informe_dane'!H168</f>
        <v>347700</v>
      </c>
      <c r="I168" s="30">
        <f>+'[1]Informe_dane'!I168</f>
        <v>3306.417</v>
      </c>
      <c r="J168" s="30">
        <f>+'[1]Informe_dane'!J168</f>
        <v>3536.061</v>
      </c>
      <c r="K168" s="30">
        <f>+'[1]Informe_dane'!K168</f>
        <v>1644.164</v>
      </c>
      <c r="L168" s="30">
        <f>+'[1]Informe_dane'!L168</f>
        <v>1984.193</v>
      </c>
      <c r="M168" s="30">
        <f>+'[1]Informe_dane'!M168</f>
        <v>1165.09</v>
      </c>
      <c r="N168" s="30">
        <f>+'[1]Informe_dane'!N168</f>
        <v>2161.249</v>
      </c>
      <c r="O168" s="30">
        <f>+'[1]Informe_dane'!O168</f>
        <v>-240.078</v>
      </c>
      <c r="P168" s="30">
        <f>+'[1]Informe_dane'!P168</f>
        <v>543.713</v>
      </c>
      <c r="Q168" s="30">
        <f>+'[1]Informe_dane'!Q168</f>
        <v>36619.01</v>
      </c>
      <c r="R168" s="30">
        <f>+'[1]Informe_dane'!R168</f>
        <v>1580.181</v>
      </c>
      <c r="S168" s="30">
        <f>+'[1]Informe_dane'!S168</f>
        <v>-10</v>
      </c>
      <c r="T168" s="30">
        <f t="shared" si="59"/>
        <v>399990.00000000006</v>
      </c>
      <c r="U168" s="30">
        <f>+'[1]Informe_dane'!U168</f>
        <v>267300</v>
      </c>
      <c r="V168" s="30">
        <f>+'[1]Informe_dane'!V168</f>
        <v>83706.417</v>
      </c>
      <c r="W168" s="30">
        <f>+'[1]Informe_dane'!W168</f>
        <v>3536.061</v>
      </c>
      <c r="X168" s="30">
        <f>+'[1]Informe_dane'!X168</f>
        <v>1644.164</v>
      </c>
      <c r="Y168" s="30">
        <f>+'[1]Informe_dane'!Y168</f>
        <v>1984.193</v>
      </c>
      <c r="Z168" s="30">
        <f>+'[1]Informe_dane'!Z168</f>
        <v>1165.09</v>
      </c>
      <c r="AA168" s="30">
        <f>+'[1]Informe_dane'!AA168</f>
        <v>1931.171</v>
      </c>
      <c r="AB168" s="30">
        <f>+'[1]Informe_dane'!AB168</f>
        <v>-10</v>
      </c>
      <c r="AC168" s="30">
        <f>+'[1]Informe_dane'!AC168</f>
        <v>543.713</v>
      </c>
      <c r="AD168" s="30">
        <f>+'[1]Informe_dane'!AD168</f>
        <v>30370.959</v>
      </c>
      <c r="AE168" s="30">
        <f>+'[1]Informe_dane'!AE168</f>
        <v>7733.934</v>
      </c>
      <c r="AF168" s="30">
        <f>+'[1]Informe_dane'!AF168</f>
        <v>84.298</v>
      </c>
      <c r="AG168" s="30">
        <f t="shared" si="60"/>
        <v>399990</v>
      </c>
      <c r="AH168" s="30">
        <f>+'[1]Informe_dane'!AH168</f>
        <v>0</v>
      </c>
      <c r="AI168" s="30">
        <f>+'[1]Informe_dane'!AI168</f>
        <v>3306.417</v>
      </c>
      <c r="AJ168" s="30">
        <f>+'[1]Informe_dane'!AJ168</f>
        <v>42045.038</v>
      </c>
      <c r="AK168" s="30">
        <f>+'[1]Informe_dane'!AK168</f>
        <v>43910.838</v>
      </c>
      <c r="AL168" s="30">
        <f>+'[1]Informe_dane'!AL168</f>
        <v>45606.837</v>
      </c>
      <c r="AM168" s="30">
        <f>+'[1]Informe_dane'!AM168</f>
        <v>42292.876</v>
      </c>
      <c r="AN168" s="30">
        <f>+'[1]Informe_dane'!AN168</f>
        <v>40439.761</v>
      </c>
      <c r="AO168" s="30">
        <f>+'[1]Informe_dane'!AO168</f>
        <v>35384.944</v>
      </c>
      <c r="AP168" s="30">
        <f>+'[1]Informe_dane'!AP168</f>
        <v>35743.713</v>
      </c>
      <c r="AQ168" s="30">
        <f>+'[1]Informe_dane'!AQ168</f>
        <v>30856.287</v>
      </c>
      <c r="AR168" s="30">
        <f>+'[1]Informe_dane'!AR168</f>
        <v>33175.215</v>
      </c>
      <c r="AS168" s="30">
        <f>+'[1]Informe_dane'!AS168</f>
        <v>46967.689</v>
      </c>
      <c r="AT168" s="30">
        <f t="shared" si="61"/>
        <v>399729.615</v>
      </c>
      <c r="AU168" s="30">
        <f>+'[1]Informe_dane'!AU168</f>
        <v>0</v>
      </c>
      <c r="AV168" s="30">
        <f>+'[1]Informe_dane'!AV168</f>
        <v>3306.417</v>
      </c>
      <c r="AW168" s="30">
        <f>+'[1]Informe_dane'!AW168</f>
        <v>42045.038</v>
      </c>
      <c r="AX168" s="30">
        <f>+'[1]Informe_dane'!AX168</f>
        <v>43910.838</v>
      </c>
      <c r="AY168" s="30">
        <f>+'[1]Informe_dane'!AY168</f>
        <v>45606.837</v>
      </c>
      <c r="AZ168" s="30">
        <f>+'[1]Informe_dane'!AZ168</f>
        <v>42292.876</v>
      </c>
      <c r="BA168" s="30">
        <f>+'[1]Informe_dane'!BA168</f>
        <v>40439.761</v>
      </c>
      <c r="BB168" s="30">
        <f>+'[1]Informe_dane'!BB168</f>
        <v>35384.944</v>
      </c>
      <c r="BC168" s="30">
        <f>+'[1]Informe_dane'!BC168</f>
        <v>35743.713</v>
      </c>
      <c r="BD168" s="30">
        <f>+'[1]Informe_dane'!BD168</f>
        <v>30856.287</v>
      </c>
      <c r="BE168" s="30">
        <f>+'[1]Informe_dane'!BE168</f>
        <v>33175.215</v>
      </c>
      <c r="BF168" s="30">
        <f>+'[1]Informe_dane'!BF168</f>
        <v>45717.689</v>
      </c>
      <c r="BG168" s="30">
        <f t="shared" si="62"/>
        <v>398479.615</v>
      </c>
    </row>
    <row r="169" spans="1:59" s="28" customFormat="1" ht="15" customHeight="1">
      <c r="A169" s="152" t="s">
        <v>242</v>
      </c>
      <c r="B169" s="152"/>
      <c r="C169" s="152"/>
      <c r="D169" s="27">
        <f aca="true" t="shared" si="63" ref="D169:AI169">+D130+D7</f>
        <v>156941149.20700002</v>
      </c>
      <c r="E169" s="27">
        <f t="shared" si="63"/>
        <v>102627614.27025001</v>
      </c>
      <c r="F169" s="27">
        <f t="shared" si="63"/>
        <v>44293989.102249995</v>
      </c>
      <c r="G169" s="27">
        <f t="shared" si="63"/>
        <v>215274774.375</v>
      </c>
      <c r="H169" s="27">
        <f t="shared" si="63"/>
        <v>101844705.49610001</v>
      </c>
      <c r="I169" s="27">
        <f t="shared" si="63"/>
        <v>19162715.613800004</v>
      </c>
      <c r="J169" s="27">
        <f t="shared" si="63"/>
        <v>9654576.509130001</v>
      </c>
      <c r="K169" s="27">
        <f t="shared" si="63"/>
        <v>9552455.208549999</v>
      </c>
      <c r="L169" s="27">
        <f t="shared" si="63"/>
        <v>4449217.713160001</v>
      </c>
      <c r="M169" s="27">
        <f t="shared" si="63"/>
        <v>2021816.1030500003</v>
      </c>
      <c r="N169" s="27">
        <f t="shared" si="63"/>
        <v>1647655.0258100005</v>
      </c>
      <c r="O169" s="27">
        <f t="shared" si="63"/>
        <v>42310676.12595999</v>
      </c>
      <c r="P169" s="27">
        <f t="shared" si="63"/>
        <v>9260495.906739999</v>
      </c>
      <c r="Q169" s="27">
        <f t="shared" si="63"/>
        <v>5953842.05292</v>
      </c>
      <c r="R169" s="27">
        <f t="shared" si="63"/>
        <v>7157858.112520001</v>
      </c>
      <c r="S169" s="27">
        <f t="shared" si="63"/>
        <v>-4231463.220990001</v>
      </c>
      <c r="T169" s="27">
        <f t="shared" si="63"/>
        <v>208784550.64674997</v>
      </c>
      <c r="U169" s="27">
        <f t="shared" si="63"/>
        <v>34531817.90271</v>
      </c>
      <c r="V169" s="27">
        <f t="shared" si="63"/>
        <v>22970889.997089997</v>
      </c>
      <c r="W169" s="27">
        <f t="shared" si="63"/>
        <v>13404512.53338</v>
      </c>
      <c r="X169" s="27">
        <f t="shared" si="63"/>
        <v>23358278.19512</v>
      </c>
      <c r="Y169" s="27">
        <f t="shared" si="63"/>
        <v>8587932.71887</v>
      </c>
      <c r="Z169" s="27">
        <f t="shared" si="63"/>
        <v>10985533.05399</v>
      </c>
      <c r="AA169" s="27">
        <f t="shared" si="63"/>
        <v>10500165.70752</v>
      </c>
      <c r="AB169" s="27">
        <f t="shared" si="63"/>
        <v>9227961.262529999</v>
      </c>
      <c r="AC169" s="27">
        <f t="shared" si="63"/>
        <v>7907699.232600001</v>
      </c>
      <c r="AD169" s="27">
        <f t="shared" si="63"/>
        <v>12823552.23198</v>
      </c>
      <c r="AE169" s="27">
        <f t="shared" si="63"/>
        <v>30139507.14695</v>
      </c>
      <c r="AF169" s="27">
        <f t="shared" si="63"/>
        <v>24346700.664010003</v>
      </c>
      <c r="AG169" s="27">
        <f t="shared" si="63"/>
        <v>208784550.64674997</v>
      </c>
      <c r="AH169" s="27">
        <f t="shared" si="63"/>
        <v>4989098.2046799995</v>
      </c>
      <c r="AI169" s="27">
        <f t="shared" si="63"/>
        <v>12291126.969600001</v>
      </c>
      <c r="AJ169" s="27">
        <f aca="true" t="shared" si="64" ref="AJ169:BG169">+AJ130+AJ7</f>
        <v>14182979.133289998</v>
      </c>
      <c r="AK169" s="27">
        <f t="shared" si="64"/>
        <v>13791656.44387</v>
      </c>
      <c r="AL169" s="27">
        <f t="shared" si="64"/>
        <v>14450486.612380002</v>
      </c>
      <c r="AM169" s="27">
        <f t="shared" si="64"/>
        <v>16844223.79305</v>
      </c>
      <c r="AN169" s="27">
        <f t="shared" si="64"/>
        <v>17516325.54914</v>
      </c>
      <c r="AO169" s="27">
        <f t="shared" si="64"/>
        <v>13857502.478930002</v>
      </c>
      <c r="AP169" s="27">
        <f t="shared" si="64"/>
        <v>13525155.526920002</v>
      </c>
      <c r="AQ169" s="27">
        <f t="shared" si="64"/>
        <v>13727099.72891</v>
      </c>
      <c r="AR169" s="27">
        <f t="shared" si="64"/>
        <v>16245460.900170002</v>
      </c>
      <c r="AS169" s="27">
        <f t="shared" si="64"/>
        <v>53936756.05708</v>
      </c>
      <c r="AT169" s="27">
        <f t="shared" si="64"/>
        <v>205357871.39801997</v>
      </c>
      <c r="AU169" s="27">
        <f t="shared" si="64"/>
        <v>4804249.988709999</v>
      </c>
      <c r="AV169" s="27">
        <f t="shared" si="64"/>
        <v>12471381.09857</v>
      </c>
      <c r="AW169" s="27">
        <f t="shared" si="64"/>
        <v>14168566.101289999</v>
      </c>
      <c r="AX169" s="27">
        <f t="shared" si="64"/>
        <v>13735024.045430003</v>
      </c>
      <c r="AY169" s="27">
        <f t="shared" si="64"/>
        <v>14447328.39274</v>
      </c>
      <c r="AZ169" s="27">
        <f t="shared" si="64"/>
        <v>16917619.33313</v>
      </c>
      <c r="BA169" s="27">
        <f t="shared" si="64"/>
        <v>17279138.963139996</v>
      </c>
      <c r="BB169" s="27">
        <f t="shared" si="64"/>
        <v>14096784.71793</v>
      </c>
      <c r="BC169" s="27">
        <f t="shared" si="64"/>
        <v>13503825.856920002</v>
      </c>
      <c r="BD169" s="27">
        <f t="shared" si="64"/>
        <v>13745343.322909998</v>
      </c>
      <c r="BE169" s="27">
        <f t="shared" si="64"/>
        <v>15740990.216020001</v>
      </c>
      <c r="BF169" s="27">
        <f t="shared" si="64"/>
        <v>19595023.48036</v>
      </c>
      <c r="BG169" s="27">
        <f t="shared" si="64"/>
        <v>170505275.51714998</v>
      </c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59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</row>
    <row r="172" spans="4:59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106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3:47" ht="11.25">
      <c r="C175" s="133" t="s">
        <v>253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3:47" ht="11.25">
      <c r="C176" s="133" t="s">
        <v>252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3:47" ht="11.25">
      <c r="C180" s="107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3:47" ht="11.25">
      <c r="C181" s="107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3:47" ht="11.25">
      <c r="C182" s="107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3:47" ht="11.25">
      <c r="C183" s="107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3:47" ht="11.25">
      <c r="C184" s="107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3:47" ht="11.25">
      <c r="C185" s="107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3:47" ht="11.25">
      <c r="C186" s="107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3:47" ht="11.25">
      <c r="C187" s="107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</row>
    <row r="188" spans="4:47" ht="11.25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4:47" ht="11.25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4:47" ht="11.25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4:47" ht="11.25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</row>
    <row r="192" spans="4:47" ht="11.25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4:47" ht="11.25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4:47" ht="11.25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</row>
    <row r="195" spans="4:47" ht="11.2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</sheetData>
  <sheetProtection/>
  <mergeCells count="10">
    <mergeCell ref="Y5:AE5"/>
    <mergeCell ref="BF5:BG5"/>
    <mergeCell ref="A169:C169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" sqref="P4:Q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5" width="12.421875" style="1" hidden="1" customWidth="1"/>
    <col min="16" max="16" width="12.421875" style="1" customWidth="1"/>
    <col min="17" max="17" width="16.8515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3" t="s">
        <v>376</v>
      </c>
      <c r="Q1" s="154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3" t="s">
        <v>327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379</v>
      </c>
      <c r="Q2" s="158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9"/>
      <c r="Q3" s="16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325</v>
      </c>
      <c r="B4" s="80"/>
      <c r="C4" s="174" t="s">
        <v>326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  <c r="P4" s="163" t="s">
        <v>384</v>
      </c>
      <c r="Q4" s="164"/>
    </row>
    <row r="5" spans="1:17" ht="17.25" customHeight="1" thickBot="1">
      <c r="A5" s="74" t="s">
        <v>329</v>
      </c>
      <c r="B5" s="75"/>
      <c r="C5" s="75"/>
      <c r="D5" s="176"/>
      <c r="E5" s="176"/>
      <c r="F5" s="176"/>
      <c r="G5" s="176"/>
      <c r="H5" s="176"/>
      <c r="I5" s="176"/>
      <c r="J5" s="176"/>
      <c r="K5" s="82"/>
      <c r="L5" s="82"/>
      <c r="M5" s="82"/>
      <c r="N5" s="82"/>
      <c r="O5" s="82"/>
      <c r="P5" s="150" t="s">
        <v>0</v>
      </c>
      <c r="Q5" s="151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09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3" t="s">
        <v>122</v>
      </c>
      <c r="B9" s="124">
        <v>10</v>
      </c>
      <c r="C9" s="125" t="s">
        <v>123</v>
      </c>
      <c r="D9" s="128">
        <f>+D10+D11</f>
        <v>4112.75</v>
      </c>
      <c r="E9" s="128">
        <f aca="true" t="shared" si="2" ref="E9:Q9">+E10+E11</f>
        <v>4112.75</v>
      </c>
      <c r="F9" s="128">
        <f t="shared" si="2"/>
        <v>0</v>
      </c>
      <c r="G9" s="128">
        <f t="shared" si="2"/>
        <v>0</v>
      </c>
      <c r="H9" s="128">
        <f t="shared" si="2"/>
        <v>0</v>
      </c>
      <c r="I9" s="128">
        <f t="shared" si="2"/>
        <v>0</v>
      </c>
      <c r="J9" s="128">
        <f t="shared" si="2"/>
        <v>0</v>
      </c>
      <c r="K9" s="128">
        <f t="shared" si="2"/>
        <v>0</v>
      </c>
      <c r="L9" s="128">
        <f t="shared" si="2"/>
        <v>0</v>
      </c>
      <c r="M9" s="128">
        <f t="shared" si="2"/>
        <v>0</v>
      </c>
      <c r="N9" s="128">
        <f t="shared" si="2"/>
        <v>0</v>
      </c>
      <c r="O9" s="128">
        <f t="shared" si="2"/>
        <v>0</v>
      </c>
      <c r="P9" s="128">
        <f t="shared" si="2"/>
        <v>0</v>
      </c>
      <c r="Q9" s="128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348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3" t="s">
        <v>148</v>
      </c>
      <c r="B12" s="124">
        <v>10</v>
      </c>
      <c r="C12" s="125" t="s">
        <v>149</v>
      </c>
      <c r="D12" s="128">
        <f>SUM(D13:D14)</f>
        <v>12818.54</v>
      </c>
      <c r="E12" s="128">
        <f aca="true" t="shared" si="3" ref="E12:Q12">+E13+E14</f>
        <v>12818.54</v>
      </c>
      <c r="F12" s="128">
        <f t="shared" si="3"/>
        <v>0</v>
      </c>
      <c r="G12" s="128">
        <f t="shared" si="3"/>
        <v>0</v>
      </c>
      <c r="H12" s="128">
        <f t="shared" si="3"/>
        <v>0</v>
      </c>
      <c r="I12" s="128">
        <f t="shared" si="3"/>
        <v>0</v>
      </c>
      <c r="J12" s="128">
        <f t="shared" si="3"/>
        <v>0</v>
      </c>
      <c r="K12" s="128">
        <f t="shared" si="3"/>
        <v>0</v>
      </c>
      <c r="L12" s="128">
        <f t="shared" si="3"/>
        <v>0</v>
      </c>
      <c r="M12" s="128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3" t="s">
        <v>20</v>
      </c>
      <c r="B15" s="124">
        <v>10</v>
      </c>
      <c r="C15" s="125" t="s">
        <v>22</v>
      </c>
      <c r="D15" s="128">
        <f>+D16+D17</f>
        <v>42983.109000000004</v>
      </c>
      <c r="E15" s="128">
        <f aca="true" t="shared" si="4" ref="E15:Q15">+E16+E17</f>
        <v>42983.109000000004</v>
      </c>
      <c r="F15" s="128">
        <f t="shared" si="4"/>
        <v>0</v>
      </c>
      <c r="G15" s="128">
        <f t="shared" si="4"/>
        <v>0</v>
      </c>
      <c r="H15" s="128">
        <f t="shared" si="4"/>
        <v>0</v>
      </c>
      <c r="I15" s="128">
        <f t="shared" si="4"/>
        <v>0</v>
      </c>
      <c r="J15" s="128">
        <f t="shared" si="4"/>
        <v>0</v>
      </c>
      <c r="K15" s="128">
        <f t="shared" si="4"/>
        <v>0</v>
      </c>
      <c r="L15" s="128">
        <f t="shared" si="4"/>
        <v>0</v>
      </c>
      <c r="M15" s="128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28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3" t="s">
        <v>158</v>
      </c>
      <c r="B18" s="124">
        <v>10</v>
      </c>
      <c r="C18" s="125" t="s">
        <v>159</v>
      </c>
      <c r="D18" s="128">
        <f>SUM(D19:D19)</f>
        <v>0</v>
      </c>
      <c r="E18" s="128">
        <f aca="true" t="shared" si="5" ref="E18:Q18">SUM(E19:E19)</f>
        <v>0</v>
      </c>
      <c r="F18" s="128">
        <f t="shared" si="5"/>
        <v>0</v>
      </c>
      <c r="G18" s="128">
        <f t="shared" si="5"/>
        <v>0</v>
      </c>
      <c r="H18" s="128">
        <f t="shared" si="5"/>
        <v>0</v>
      </c>
      <c r="I18" s="128">
        <f t="shared" si="5"/>
        <v>0</v>
      </c>
      <c r="J18" s="128">
        <f t="shared" si="5"/>
        <v>0</v>
      </c>
      <c r="K18" s="128">
        <f t="shared" si="5"/>
        <v>0</v>
      </c>
      <c r="L18" s="128">
        <f t="shared" si="5"/>
        <v>0</v>
      </c>
      <c r="M18" s="128">
        <f t="shared" si="5"/>
        <v>0</v>
      </c>
      <c r="N18" s="128">
        <f t="shared" si="5"/>
        <v>0</v>
      </c>
      <c r="O18" s="128">
        <f t="shared" si="5"/>
        <v>0</v>
      </c>
      <c r="P18" s="128">
        <f t="shared" si="5"/>
        <v>0</v>
      </c>
      <c r="Q18" s="128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2" customFormat="1" ht="12">
      <c r="A21" s="129" t="s">
        <v>304</v>
      </c>
      <c r="B21" s="130">
        <v>10</v>
      </c>
      <c r="C21" s="129" t="s">
        <v>344</v>
      </c>
      <c r="D21" s="131">
        <f>SUM(D22,D25,D27,D32,D38,D43,D45,D48,D50,D53,D55,D57)</f>
        <v>887957.46415</v>
      </c>
      <c r="E21" s="131">
        <f aca="true" t="shared" si="7" ref="E21:Q21">SUM(E22,E25,E27,E32,E38,E43,E45,E48,E50,E53,E55,E57)</f>
        <v>887957.46415</v>
      </c>
      <c r="F21" s="131">
        <f t="shared" si="7"/>
        <v>0</v>
      </c>
      <c r="G21" s="131">
        <f t="shared" si="7"/>
        <v>0</v>
      </c>
      <c r="H21" s="131">
        <f t="shared" si="7"/>
        <v>0</v>
      </c>
      <c r="I21" s="131">
        <f t="shared" si="7"/>
        <v>0</v>
      </c>
      <c r="J21" s="131">
        <f t="shared" si="7"/>
        <v>0</v>
      </c>
      <c r="K21" s="131">
        <f t="shared" si="7"/>
        <v>0</v>
      </c>
      <c r="L21" s="131">
        <f t="shared" si="7"/>
        <v>0</v>
      </c>
      <c r="M21" s="131">
        <f t="shared" si="7"/>
        <v>0</v>
      </c>
      <c r="N21" s="131">
        <f t="shared" si="7"/>
        <v>0</v>
      </c>
      <c r="O21" s="131">
        <f t="shared" si="7"/>
        <v>0</v>
      </c>
      <c r="P21" s="131">
        <f t="shared" si="7"/>
        <v>0</v>
      </c>
      <c r="Q21" s="131">
        <f t="shared" si="7"/>
        <v>887957.46415</v>
      </c>
    </row>
    <row r="22" spans="1:17" s="9" customFormat="1" ht="12.75" hidden="1">
      <c r="A22" s="123" t="s">
        <v>181</v>
      </c>
      <c r="B22" s="124">
        <v>10</v>
      </c>
      <c r="C22" s="125" t="s">
        <v>182</v>
      </c>
      <c r="D22" s="128">
        <f>SUM(D23:D24)</f>
        <v>0</v>
      </c>
      <c r="E22" s="128">
        <f aca="true" t="shared" si="8" ref="E22:Q22">SUM(E23:E24)</f>
        <v>0</v>
      </c>
      <c r="F22" s="128">
        <f t="shared" si="8"/>
        <v>0</v>
      </c>
      <c r="G22" s="128">
        <f t="shared" si="8"/>
        <v>0</v>
      </c>
      <c r="H22" s="128">
        <f t="shared" si="8"/>
        <v>0</v>
      </c>
      <c r="I22" s="128">
        <f t="shared" si="8"/>
        <v>0</v>
      </c>
      <c r="J22" s="128">
        <f t="shared" si="8"/>
        <v>0</v>
      </c>
      <c r="K22" s="128">
        <f t="shared" si="8"/>
        <v>0</v>
      </c>
      <c r="L22" s="128">
        <f t="shared" si="8"/>
        <v>0</v>
      </c>
      <c r="M22" s="128">
        <f t="shared" si="8"/>
        <v>0</v>
      </c>
      <c r="N22" s="128">
        <f t="shared" si="8"/>
        <v>0</v>
      </c>
      <c r="O22" s="128">
        <f t="shared" si="8"/>
        <v>0</v>
      </c>
      <c r="P22" s="128">
        <f t="shared" si="8"/>
        <v>0</v>
      </c>
      <c r="Q22" s="128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3" t="s">
        <v>256</v>
      </c>
      <c r="B25" s="124">
        <v>10</v>
      </c>
      <c r="C25" s="125" t="s">
        <v>314</v>
      </c>
      <c r="D25" s="128">
        <f>+D26</f>
        <v>1520.7</v>
      </c>
      <c r="E25" s="128">
        <f aca="true" t="shared" si="9" ref="E25:P25">+E26</f>
        <v>1520.7</v>
      </c>
      <c r="F25" s="128">
        <f t="shared" si="9"/>
        <v>0</v>
      </c>
      <c r="G25" s="128">
        <f t="shared" si="9"/>
        <v>0</v>
      </c>
      <c r="H25" s="128">
        <f t="shared" si="9"/>
        <v>0</v>
      </c>
      <c r="I25" s="128">
        <f t="shared" si="9"/>
        <v>0</v>
      </c>
      <c r="J25" s="128">
        <f t="shared" si="9"/>
        <v>0</v>
      </c>
      <c r="K25" s="128">
        <f t="shared" si="9"/>
        <v>0</v>
      </c>
      <c r="L25" s="128">
        <f t="shared" si="9"/>
        <v>0</v>
      </c>
      <c r="M25" s="128">
        <f t="shared" si="9"/>
        <v>0</v>
      </c>
      <c r="N25" s="128">
        <f t="shared" si="9"/>
        <v>0</v>
      </c>
      <c r="O25" s="128">
        <f t="shared" si="9"/>
        <v>0</v>
      </c>
      <c r="P25" s="128">
        <f t="shared" si="9"/>
        <v>0</v>
      </c>
      <c r="Q25" s="128">
        <f>+Q26</f>
        <v>1520.7</v>
      </c>
    </row>
    <row r="26" spans="1:17" ht="11.25">
      <c r="A26" s="14" t="s">
        <v>258</v>
      </c>
      <c r="B26" s="15">
        <v>10</v>
      </c>
      <c r="C26" s="43" t="s">
        <v>349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3" t="s">
        <v>244</v>
      </c>
      <c r="B27" s="124">
        <v>10</v>
      </c>
      <c r="C27" s="125" t="s">
        <v>185</v>
      </c>
      <c r="D27" s="128">
        <f>SUM(D28:D31)</f>
        <v>85655.903</v>
      </c>
      <c r="E27" s="128">
        <f aca="true" t="shared" si="10" ref="E27:Q27">SUM(E28:E31)</f>
        <v>85655.903</v>
      </c>
      <c r="F27" s="128">
        <f t="shared" si="10"/>
        <v>0</v>
      </c>
      <c r="G27" s="128">
        <f t="shared" si="10"/>
        <v>0</v>
      </c>
      <c r="H27" s="128">
        <f t="shared" si="10"/>
        <v>0</v>
      </c>
      <c r="I27" s="128">
        <f t="shared" si="10"/>
        <v>0</v>
      </c>
      <c r="J27" s="128">
        <f t="shared" si="10"/>
        <v>0</v>
      </c>
      <c r="K27" s="128">
        <f t="shared" si="10"/>
        <v>0</v>
      </c>
      <c r="L27" s="128">
        <f t="shared" si="10"/>
        <v>0</v>
      </c>
      <c r="M27" s="128">
        <f t="shared" si="10"/>
        <v>0</v>
      </c>
      <c r="N27" s="128">
        <f t="shared" si="10"/>
        <v>0</v>
      </c>
      <c r="O27" s="128">
        <f t="shared" si="10"/>
        <v>0</v>
      </c>
      <c r="P27" s="128">
        <f t="shared" si="10"/>
        <v>0</v>
      </c>
      <c r="Q27" s="128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336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3" t="s">
        <v>247</v>
      </c>
      <c r="B32" s="124">
        <v>10</v>
      </c>
      <c r="C32" s="125" t="s">
        <v>202</v>
      </c>
      <c r="D32" s="128">
        <f>SUM(D33:D37)</f>
        <v>345355.40465000004</v>
      </c>
      <c r="E32" s="128">
        <f aca="true" t="shared" si="11" ref="E32:P32">SUM(E33:E37)</f>
        <v>345355.40465000004</v>
      </c>
      <c r="F32" s="128">
        <f t="shared" si="11"/>
        <v>0</v>
      </c>
      <c r="G32" s="128">
        <f t="shared" si="11"/>
        <v>0</v>
      </c>
      <c r="H32" s="128">
        <f t="shared" si="11"/>
        <v>0</v>
      </c>
      <c r="I32" s="128">
        <f t="shared" si="11"/>
        <v>0</v>
      </c>
      <c r="J32" s="128">
        <f t="shared" si="11"/>
        <v>0</v>
      </c>
      <c r="K32" s="128">
        <f t="shared" si="11"/>
        <v>0</v>
      </c>
      <c r="L32" s="128">
        <f t="shared" si="11"/>
        <v>0</v>
      </c>
      <c r="M32" s="128">
        <f t="shared" si="11"/>
        <v>0</v>
      </c>
      <c r="N32" s="128">
        <f t="shared" si="11"/>
        <v>0</v>
      </c>
      <c r="O32" s="128">
        <f t="shared" si="11"/>
        <v>0</v>
      </c>
      <c r="P32" s="128">
        <f t="shared" si="11"/>
        <v>0</v>
      </c>
      <c r="Q32" s="128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292</v>
      </c>
      <c r="B35" s="15">
        <v>10</v>
      </c>
      <c r="C35" s="43" t="s">
        <v>293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3" t="s">
        <v>248</v>
      </c>
      <c r="B38" s="124">
        <v>10</v>
      </c>
      <c r="C38" s="125" t="s">
        <v>213</v>
      </c>
      <c r="D38" s="128">
        <f>SUM(D39:D42)</f>
        <v>7885.969</v>
      </c>
      <c r="E38" s="128">
        <f aca="true" t="shared" si="12" ref="E38:P38">SUM(E39:E42)</f>
        <v>7885.969</v>
      </c>
      <c r="F38" s="128">
        <f t="shared" si="12"/>
        <v>0</v>
      </c>
      <c r="G38" s="128">
        <f t="shared" si="12"/>
        <v>0</v>
      </c>
      <c r="H38" s="128">
        <f t="shared" si="12"/>
        <v>0</v>
      </c>
      <c r="I38" s="128">
        <f t="shared" si="12"/>
        <v>0</v>
      </c>
      <c r="J38" s="128">
        <f t="shared" si="12"/>
        <v>0</v>
      </c>
      <c r="K38" s="128">
        <f t="shared" si="12"/>
        <v>0</v>
      </c>
      <c r="L38" s="128">
        <f t="shared" si="12"/>
        <v>0</v>
      </c>
      <c r="M38" s="128">
        <f t="shared" si="12"/>
        <v>0</v>
      </c>
      <c r="N38" s="128">
        <f t="shared" si="12"/>
        <v>0</v>
      </c>
      <c r="O38" s="128">
        <f t="shared" si="12"/>
        <v>0</v>
      </c>
      <c r="P38" s="128">
        <f t="shared" si="12"/>
        <v>0</v>
      </c>
      <c r="Q38" s="128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320</v>
      </c>
      <c r="B40" s="15">
        <v>10</v>
      </c>
      <c r="C40" s="43" t="s">
        <v>321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3" t="s">
        <v>315</v>
      </c>
      <c r="B43" s="124">
        <v>10</v>
      </c>
      <c r="C43" s="125" t="s">
        <v>316</v>
      </c>
      <c r="D43" s="128">
        <f>+D44</f>
        <v>8466</v>
      </c>
      <c r="E43" s="128">
        <f aca="true" t="shared" si="13" ref="E43:P43">+E44</f>
        <v>8466</v>
      </c>
      <c r="F43" s="128">
        <f t="shared" si="13"/>
        <v>0</v>
      </c>
      <c r="G43" s="128">
        <f t="shared" si="13"/>
        <v>0</v>
      </c>
      <c r="H43" s="128">
        <f t="shared" si="13"/>
        <v>0</v>
      </c>
      <c r="I43" s="128">
        <f t="shared" si="13"/>
        <v>0</v>
      </c>
      <c r="J43" s="128">
        <f t="shared" si="13"/>
        <v>0</v>
      </c>
      <c r="K43" s="128">
        <f t="shared" si="13"/>
        <v>0</v>
      </c>
      <c r="L43" s="128">
        <f t="shared" si="13"/>
        <v>0</v>
      </c>
      <c r="M43" s="128">
        <f t="shared" si="13"/>
        <v>0</v>
      </c>
      <c r="N43" s="128">
        <f t="shared" si="13"/>
        <v>0</v>
      </c>
      <c r="O43" s="128">
        <f t="shared" si="13"/>
        <v>0</v>
      </c>
      <c r="P43" s="128">
        <f t="shared" si="13"/>
        <v>0</v>
      </c>
      <c r="Q43" s="128">
        <f>+Q44</f>
        <v>8466</v>
      </c>
    </row>
    <row r="44" spans="1:17" ht="11.25">
      <c r="A44" s="14" t="s">
        <v>261</v>
      </c>
      <c r="B44" s="15">
        <v>10</v>
      </c>
      <c r="C44" s="43" t="s">
        <v>295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3" t="s">
        <v>249</v>
      </c>
      <c r="B45" s="124">
        <v>10</v>
      </c>
      <c r="C45" s="125" t="s">
        <v>220</v>
      </c>
      <c r="D45" s="128">
        <f>SUM(D46:D47)</f>
        <v>4450.692</v>
      </c>
      <c r="E45" s="128">
        <f aca="true" t="shared" si="14" ref="E45:P45">SUM(E46:E47)</f>
        <v>4450.692</v>
      </c>
      <c r="F45" s="128">
        <f t="shared" si="14"/>
        <v>0</v>
      </c>
      <c r="G45" s="128">
        <f t="shared" si="14"/>
        <v>0</v>
      </c>
      <c r="H45" s="128">
        <f t="shared" si="14"/>
        <v>0</v>
      </c>
      <c r="I45" s="128">
        <f t="shared" si="14"/>
        <v>0</v>
      </c>
      <c r="J45" s="128">
        <f t="shared" si="14"/>
        <v>0</v>
      </c>
      <c r="K45" s="128">
        <f t="shared" si="14"/>
        <v>0</v>
      </c>
      <c r="L45" s="128">
        <f t="shared" si="14"/>
        <v>0</v>
      </c>
      <c r="M45" s="128">
        <f t="shared" si="14"/>
        <v>0</v>
      </c>
      <c r="N45" s="128">
        <f t="shared" si="14"/>
        <v>0</v>
      </c>
      <c r="O45" s="128">
        <f t="shared" si="14"/>
        <v>0</v>
      </c>
      <c r="P45" s="128">
        <f t="shared" si="14"/>
        <v>0</v>
      </c>
      <c r="Q45" s="128">
        <f>SUM(Q46:Q47)</f>
        <v>4450.692</v>
      </c>
    </row>
    <row r="46" spans="1:17" s="3" customFormat="1" ht="11.25">
      <c r="A46" s="14" t="s">
        <v>298</v>
      </c>
      <c r="B46" s="15">
        <v>10</v>
      </c>
      <c r="C46" s="43" t="s">
        <v>299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3" t="s">
        <v>317</v>
      </c>
      <c r="B48" s="124">
        <v>10</v>
      </c>
      <c r="C48" s="125" t="s">
        <v>225</v>
      </c>
      <c r="D48" s="128">
        <f>+D49</f>
        <v>100648.237</v>
      </c>
      <c r="E48" s="128">
        <f aca="true" t="shared" si="15" ref="E48:P48">+E49</f>
        <v>100648.237</v>
      </c>
      <c r="F48" s="128">
        <f t="shared" si="15"/>
        <v>0</v>
      </c>
      <c r="G48" s="128">
        <f t="shared" si="15"/>
        <v>0</v>
      </c>
      <c r="H48" s="128">
        <f t="shared" si="15"/>
        <v>0</v>
      </c>
      <c r="I48" s="128">
        <f t="shared" si="15"/>
        <v>0</v>
      </c>
      <c r="J48" s="128">
        <f t="shared" si="15"/>
        <v>0</v>
      </c>
      <c r="K48" s="128">
        <f t="shared" si="15"/>
        <v>0</v>
      </c>
      <c r="L48" s="128">
        <f t="shared" si="15"/>
        <v>0</v>
      </c>
      <c r="M48" s="128">
        <f t="shared" si="15"/>
        <v>0</v>
      </c>
      <c r="N48" s="128">
        <f t="shared" si="15"/>
        <v>0</v>
      </c>
      <c r="O48" s="128">
        <f t="shared" si="15"/>
        <v>0</v>
      </c>
      <c r="P48" s="128">
        <f t="shared" si="15"/>
        <v>0</v>
      </c>
      <c r="Q48" s="128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3" t="s">
        <v>246</v>
      </c>
      <c r="B50" s="124">
        <v>10</v>
      </c>
      <c r="C50" s="125" t="s">
        <v>228</v>
      </c>
      <c r="D50" s="128">
        <f>SUM(D51:D52)</f>
        <v>217085.698</v>
      </c>
      <c r="E50" s="128">
        <f aca="true" t="shared" si="16" ref="E50:Q50">SUM(E51:E52)</f>
        <v>217085.698</v>
      </c>
      <c r="F50" s="128">
        <f t="shared" si="16"/>
        <v>0</v>
      </c>
      <c r="G50" s="128">
        <f t="shared" si="16"/>
        <v>0</v>
      </c>
      <c r="H50" s="128">
        <f t="shared" si="16"/>
        <v>0</v>
      </c>
      <c r="I50" s="128">
        <f t="shared" si="16"/>
        <v>0</v>
      </c>
      <c r="J50" s="128">
        <f t="shared" si="16"/>
        <v>0</v>
      </c>
      <c r="K50" s="128">
        <f t="shared" si="16"/>
        <v>0</v>
      </c>
      <c r="L50" s="128">
        <f t="shared" si="16"/>
        <v>0</v>
      </c>
      <c r="M50" s="128">
        <f t="shared" si="16"/>
        <v>0</v>
      </c>
      <c r="N50" s="128">
        <f t="shared" si="16"/>
        <v>0</v>
      </c>
      <c r="O50" s="128">
        <f t="shared" si="16"/>
        <v>0</v>
      </c>
      <c r="P50" s="128">
        <f t="shared" si="16"/>
        <v>0</v>
      </c>
      <c r="Q50" s="128">
        <f t="shared" si="16"/>
        <v>217085.698</v>
      </c>
    </row>
    <row r="51" spans="1:17" ht="11.25">
      <c r="A51" s="14" t="s">
        <v>296</v>
      </c>
      <c r="B51" s="15">
        <v>10</v>
      </c>
      <c r="C51" s="43" t="s">
        <v>297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3" t="s">
        <v>250</v>
      </c>
      <c r="B53" s="124">
        <v>10</v>
      </c>
      <c r="C53" s="125" t="s">
        <v>231</v>
      </c>
      <c r="D53" s="128">
        <f>+D54</f>
        <v>11403.669</v>
      </c>
      <c r="E53" s="128">
        <f aca="true" t="shared" si="17" ref="E53:P53">+E54</f>
        <v>11403.669</v>
      </c>
      <c r="F53" s="128">
        <f t="shared" si="17"/>
        <v>0</v>
      </c>
      <c r="G53" s="128">
        <f t="shared" si="17"/>
        <v>0</v>
      </c>
      <c r="H53" s="128">
        <f t="shared" si="17"/>
        <v>0</v>
      </c>
      <c r="I53" s="128">
        <f t="shared" si="17"/>
        <v>0</v>
      </c>
      <c r="J53" s="128">
        <f t="shared" si="17"/>
        <v>0</v>
      </c>
      <c r="K53" s="128">
        <f t="shared" si="17"/>
        <v>0</v>
      </c>
      <c r="L53" s="128">
        <f t="shared" si="17"/>
        <v>0</v>
      </c>
      <c r="M53" s="128">
        <f t="shared" si="17"/>
        <v>0</v>
      </c>
      <c r="N53" s="128">
        <f t="shared" si="17"/>
        <v>0</v>
      </c>
      <c r="O53" s="128">
        <f t="shared" si="17"/>
        <v>0</v>
      </c>
      <c r="P53" s="128">
        <f t="shared" si="17"/>
        <v>0</v>
      </c>
      <c r="Q53" s="128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3" t="s">
        <v>251</v>
      </c>
      <c r="B55" s="124">
        <v>10</v>
      </c>
      <c r="C55" s="125" t="s">
        <v>234</v>
      </c>
      <c r="D55" s="128">
        <f>+D56</f>
        <v>93881.5955</v>
      </c>
      <c r="E55" s="128">
        <f aca="true" t="shared" si="18" ref="E55:P55">+E56</f>
        <v>93881.5955</v>
      </c>
      <c r="F55" s="128">
        <f t="shared" si="18"/>
        <v>0</v>
      </c>
      <c r="G55" s="128">
        <f t="shared" si="18"/>
        <v>0</v>
      </c>
      <c r="H55" s="128">
        <f t="shared" si="18"/>
        <v>0</v>
      </c>
      <c r="I55" s="128">
        <f t="shared" si="18"/>
        <v>0</v>
      </c>
      <c r="J55" s="128">
        <f t="shared" si="18"/>
        <v>0</v>
      </c>
      <c r="K55" s="128">
        <f t="shared" si="18"/>
        <v>0</v>
      </c>
      <c r="L55" s="128">
        <f t="shared" si="18"/>
        <v>0</v>
      </c>
      <c r="M55" s="128">
        <f t="shared" si="18"/>
        <v>0</v>
      </c>
      <c r="N55" s="128">
        <f t="shared" si="18"/>
        <v>0</v>
      </c>
      <c r="O55" s="128">
        <f t="shared" si="18"/>
        <v>0</v>
      </c>
      <c r="P55" s="128">
        <f t="shared" si="18"/>
        <v>0</v>
      </c>
      <c r="Q55" s="128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3" t="s">
        <v>318</v>
      </c>
      <c r="B57" s="124">
        <v>10</v>
      </c>
      <c r="C57" s="125" t="s">
        <v>319</v>
      </c>
      <c r="D57" s="128">
        <f>+D58</f>
        <v>11603.596</v>
      </c>
      <c r="E57" s="128">
        <f aca="true" t="shared" si="19" ref="E57:P57">+E58</f>
        <v>11603.596</v>
      </c>
      <c r="F57" s="128">
        <f t="shared" si="19"/>
        <v>0</v>
      </c>
      <c r="G57" s="128">
        <f t="shared" si="19"/>
        <v>0</v>
      </c>
      <c r="H57" s="128">
        <f t="shared" si="19"/>
        <v>0</v>
      </c>
      <c r="I57" s="128">
        <f t="shared" si="19"/>
        <v>0</v>
      </c>
      <c r="J57" s="128">
        <f t="shared" si="19"/>
        <v>0</v>
      </c>
      <c r="K57" s="128">
        <f t="shared" si="19"/>
        <v>0</v>
      </c>
      <c r="L57" s="128">
        <f t="shared" si="19"/>
        <v>0</v>
      </c>
      <c r="M57" s="128">
        <f t="shared" si="19"/>
        <v>0</v>
      </c>
      <c r="N57" s="128">
        <f t="shared" si="19"/>
        <v>0</v>
      </c>
      <c r="O57" s="128">
        <f t="shared" si="19"/>
        <v>0</v>
      </c>
      <c r="P57" s="128">
        <f t="shared" si="19"/>
        <v>0</v>
      </c>
      <c r="Q57" s="128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4" t="s">
        <v>25</v>
      </c>
      <c r="B60" s="115" t="s">
        <v>21</v>
      </c>
      <c r="C60" s="116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339</v>
      </c>
      <c r="B61" s="117" t="s">
        <v>21</v>
      </c>
      <c r="C61" s="118" t="s">
        <v>341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4" t="s">
        <v>311</v>
      </c>
      <c r="B63" s="140" t="s">
        <v>29</v>
      </c>
      <c r="C63" s="116" t="s">
        <v>332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311</v>
      </c>
      <c r="B64" s="141" t="s">
        <v>350</v>
      </c>
      <c r="C64" s="43" t="s">
        <v>332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1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1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1" t="s">
        <v>350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1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1" t="s">
        <v>350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1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1" t="s">
        <v>350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1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1" t="s">
        <v>350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1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1" t="s">
        <v>350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1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1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1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1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1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1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1" t="s">
        <v>350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1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1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1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1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1" t="s">
        <v>350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1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1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1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1" t="s">
        <v>350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312</v>
      </c>
      <c r="B92" s="141" t="s">
        <v>29</v>
      </c>
      <c r="C92" s="43" t="s">
        <v>313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346</v>
      </c>
      <c r="B93" s="141" t="s">
        <v>21</v>
      </c>
      <c r="C93" s="43" t="s">
        <v>333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346</v>
      </c>
      <c r="B94" s="141" t="s">
        <v>29</v>
      </c>
      <c r="C94" s="43" t="s">
        <v>333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346</v>
      </c>
      <c r="B95" s="141" t="s">
        <v>350</v>
      </c>
      <c r="C95" s="43" t="s">
        <v>333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347</v>
      </c>
      <c r="B96" s="141" t="s">
        <v>29</v>
      </c>
      <c r="C96" s="43" t="s">
        <v>334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347</v>
      </c>
      <c r="B97" s="141" t="s">
        <v>350</v>
      </c>
      <c r="C97" s="43" t="s">
        <v>334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2" t="s">
        <v>29</v>
      </c>
      <c r="C98" s="118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70" t="s">
        <v>65</v>
      </c>
      <c r="B99" s="171"/>
      <c r="C99" s="172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8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4" t="s">
        <v>253</v>
      </c>
    </row>
    <row r="108" ht="11.25">
      <c r="C108" s="134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4" sqref="AE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15" width="12.28125" style="2" hidden="1" customWidth="1"/>
    <col min="16" max="17" width="12.28125" style="2" customWidth="1"/>
    <col min="18" max="18" width="12.28125" style="2" hidden="1" customWidth="1"/>
    <col min="19" max="28" width="12.28125" style="1" hidden="1" customWidth="1"/>
    <col min="29" max="29" width="12.28125" style="1" customWidth="1"/>
    <col min="30" max="30" width="18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3" t="s">
        <v>376</v>
      </c>
      <c r="AD1" s="154"/>
    </row>
    <row r="2" spans="1:30" ht="20.25" customHeight="1">
      <c r="A2" s="65"/>
      <c r="B2" s="66"/>
      <c r="C2" s="67"/>
      <c r="D2" s="173" t="s">
        <v>324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157" t="s">
        <v>379</v>
      </c>
      <c r="AD2" s="158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9"/>
      <c r="AD3" s="160"/>
    </row>
    <row r="4" spans="1:30" ht="15" customHeight="1">
      <c r="A4" s="73" t="s">
        <v>325</v>
      </c>
      <c r="C4" s="177" t="s">
        <v>326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8"/>
      <c r="AC4" s="163" t="s">
        <v>385</v>
      </c>
      <c r="AD4" s="164"/>
    </row>
    <row r="5" spans="1:30" ht="16.5" customHeight="1" thickBot="1">
      <c r="A5" s="74" t="s">
        <v>329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6"/>
      <c r="M5" s="176"/>
      <c r="N5" s="176"/>
      <c r="O5" s="176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0" t="s">
        <v>0</v>
      </c>
      <c r="AD5" s="151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300</v>
      </c>
      <c r="B7" s="22"/>
      <c r="C7" s="7" t="s">
        <v>18</v>
      </c>
      <c r="D7" s="8">
        <f aca="true" t="shared" si="0" ref="D7:AD7">+D8+D12+D34</f>
        <v>256728.93387999997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10417.71616</v>
      </c>
      <c r="L7" s="8">
        <f t="shared" si="0"/>
        <v>26657.06152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256729.72792999996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10504.78316</v>
      </c>
      <c r="Y7" s="8">
        <f t="shared" si="0"/>
        <v>26657.06152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256729.72793</v>
      </c>
    </row>
    <row r="8" spans="1:30" s="9" customFormat="1" ht="12.75" hidden="1">
      <c r="A8" s="11" t="s">
        <v>301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8" customFormat="1" ht="12.75" hidden="1">
      <c r="A9" s="126" t="s">
        <v>20</v>
      </c>
      <c r="B9" s="135" t="s">
        <v>21</v>
      </c>
      <c r="C9" s="136" t="s">
        <v>22</v>
      </c>
      <c r="D9" s="137">
        <f>SUM(D10:D11)</f>
        <v>0</v>
      </c>
      <c r="E9" s="137">
        <f aca="true" t="shared" si="2" ref="E9:AD9">SUM(E10:E11)</f>
        <v>0</v>
      </c>
      <c r="F9" s="137">
        <f t="shared" si="2"/>
        <v>0</v>
      </c>
      <c r="G9" s="137">
        <f t="shared" si="2"/>
        <v>0</v>
      </c>
      <c r="H9" s="137">
        <f t="shared" si="2"/>
        <v>0</v>
      </c>
      <c r="I9" s="137">
        <f t="shared" si="2"/>
        <v>0</v>
      </c>
      <c r="J9" s="137">
        <f t="shared" si="2"/>
        <v>0</v>
      </c>
      <c r="K9" s="137">
        <f t="shared" si="2"/>
        <v>0</v>
      </c>
      <c r="L9" s="137">
        <f t="shared" si="2"/>
        <v>0</v>
      </c>
      <c r="M9" s="137">
        <f t="shared" si="2"/>
        <v>0</v>
      </c>
      <c r="N9" s="137">
        <f t="shared" si="2"/>
        <v>0</v>
      </c>
      <c r="O9" s="137">
        <f t="shared" si="2"/>
        <v>0</v>
      </c>
      <c r="P9" s="137">
        <f t="shared" si="2"/>
        <v>0</v>
      </c>
      <c r="Q9" s="137">
        <f t="shared" si="2"/>
        <v>0</v>
      </c>
      <c r="R9" s="137">
        <f t="shared" si="2"/>
        <v>0</v>
      </c>
      <c r="S9" s="137">
        <f t="shared" si="2"/>
        <v>0</v>
      </c>
      <c r="T9" s="137">
        <f t="shared" si="2"/>
        <v>0</v>
      </c>
      <c r="U9" s="137">
        <f t="shared" si="2"/>
        <v>0</v>
      </c>
      <c r="V9" s="137">
        <f t="shared" si="2"/>
        <v>0</v>
      </c>
      <c r="W9" s="137">
        <f t="shared" si="2"/>
        <v>0</v>
      </c>
      <c r="X9" s="137">
        <f t="shared" si="2"/>
        <v>0</v>
      </c>
      <c r="Y9" s="137">
        <f t="shared" si="2"/>
        <v>0</v>
      </c>
      <c r="Z9" s="137">
        <f t="shared" si="2"/>
        <v>0</v>
      </c>
      <c r="AA9" s="137">
        <f t="shared" si="2"/>
        <v>0</v>
      </c>
      <c r="AB9" s="137">
        <f t="shared" si="2"/>
        <v>0</v>
      </c>
      <c r="AC9" s="137">
        <f t="shared" si="2"/>
        <v>0</v>
      </c>
      <c r="AD9" s="137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303</v>
      </c>
      <c r="B12" s="10"/>
      <c r="C12" s="11" t="s">
        <v>23</v>
      </c>
      <c r="D12" s="12">
        <f>+D13</f>
        <v>191861.88487999997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10417.71616</v>
      </c>
      <c r="L12" s="12">
        <f t="shared" si="3"/>
        <v>26657.06152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191862.67892999997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10504.78316</v>
      </c>
      <c r="Y12" s="12">
        <f t="shared" si="3"/>
        <v>26657.06152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191862.67893</v>
      </c>
    </row>
    <row r="13" spans="1:256" s="132" customFormat="1" ht="12.75">
      <c r="A13" s="129" t="s">
        <v>304</v>
      </c>
      <c r="B13" s="130">
        <v>10</v>
      </c>
      <c r="C13" s="129" t="s">
        <v>344</v>
      </c>
      <c r="D13" s="131">
        <f>SUM(D14,D16,D20,D22,D25,D28,D30,D32)</f>
        <v>191861.88487999997</v>
      </c>
      <c r="E13" s="131">
        <f aca="true" t="shared" si="4" ref="E13:AD13">SUM(E14,E16,E20,E22,E25,E28,E30,E32)</f>
        <v>49413.28697999999</v>
      </c>
      <c r="F13" s="131">
        <f t="shared" si="4"/>
        <v>34458.07873</v>
      </c>
      <c r="G13" s="131">
        <f t="shared" si="4"/>
        <v>28463.106330000002</v>
      </c>
      <c r="H13" s="131">
        <f t="shared" si="4"/>
        <v>32656.006149999997</v>
      </c>
      <c r="I13" s="131">
        <f t="shared" si="4"/>
        <v>249.44846</v>
      </c>
      <c r="J13" s="131">
        <f t="shared" si="4"/>
        <v>9547.974600000001</v>
      </c>
      <c r="K13" s="131">
        <f t="shared" si="4"/>
        <v>10417.71616</v>
      </c>
      <c r="L13" s="131">
        <f t="shared" si="4"/>
        <v>26657.06152</v>
      </c>
      <c r="M13" s="131">
        <f t="shared" si="4"/>
        <v>0</v>
      </c>
      <c r="N13" s="131">
        <f t="shared" si="4"/>
        <v>0</v>
      </c>
      <c r="O13" s="131">
        <f t="shared" si="4"/>
        <v>0</v>
      </c>
      <c r="P13" s="131">
        <f t="shared" si="4"/>
        <v>0</v>
      </c>
      <c r="Q13" s="131">
        <f t="shared" si="4"/>
        <v>191862.67892999997</v>
      </c>
      <c r="R13" s="131">
        <f t="shared" si="4"/>
        <v>0</v>
      </c>
      <c r="S13" s="131">
        <f t="shared" si="4"/>
        <v>55923.22297999999</v>
      </c>
      <c r="T13" s="131">
        <f t="shared" si="4"/>
        <v>27948.14273</v>
      </c>
      <c r="U13" s="131">
        <f t="shared" si="4"/>
        <v>50000.066430000006</v>
      </c>
      <c r="V13" s="131">
        <f t="shared" si="4"/>
        <v>11119.04605</v>
      </c>
      <c r="W13" s="131">
        <f t="shared" si="4"/>
        <v>9710.35606</v>
      </c>
      <c r="X13" s="131">
        <f t="shared" si="4"/>
        <v>10504.78316</v>
      </c>
      <c r="Y13" s="131">
        <f t="shared" si="4"/>
        <v>26657.06152</v>
      </c>
      <c r="Z13" s="131">
        <f t="shared" si="4"/>
        <v>0</v>
      </c>
      <c r="AA13" s="131">
        <f t="shared" si="4"/>
        <v>0</v>
      </c>
      <c r="AB13" s="131">
        <f t="shared" si="4"/>
        <v>0</v>
      </c>
      <c r="AC13" s="131">
        <f t="shared" si="4"/>
        <v>0</v>
      </c>
      <c r="AD13" s="131">
        <f t="shared" si="4"/>
        <v>191862.67893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8" customFormat="1" ht="12.75" customHeight="1">
      <c r="A14" s="126" t="s">
        <v>247</v>
      </c>
      <c r="B14" s="135" t="s">
        <v>21</v>
      </c>
      <c r="C14" s="136" t="s">
        <v>335</v>
      </c>
      <c r="D14" s="128">
        <f>SUM(D15)</f>
        <v>2925.062</v>
      </c>
      <c r="E14" s="128">
        <f aca="true" t="shared" si="5" ref="E14:AD14">SUM(E15)</f>
        <v>1049.164</v>
      </c>
      <c r="F14" s="128">
        <f t="shared" si="5"/>
        <v>680.62973</v>
      </c>
      <c r="G14" s="128">
        <f t="shared" si="5"/>
        <v>167.001</v>
      </c>
      <c r="H14" s="128">
        <f t="shared" si="5"/>
        <v>249.921</v>
      </c>
      <c r="I14" s="128">
        <f t="shared" si="5"/>
        <v>170.486</v>
      </c>
      <c r="J14" s="128">
        <f t="shared" si="5"/>
        <v>87.067</v>
      </c>
      <c r="K14" s="128">
        <f t="shared" si="5"/>
        <v>255.133</v>
      </c>
      <c r="L14" s="128">
        <f t="shared" si="5"/>
        <v>265.98</v>
      </c>
      <c r="M14" s="128">
        <f t="shared" si="5"/>
        <v>0</v>
      </c>
      <c r="N14" s="128">
        <f t="shared" si="5"/>
        <v>0</v>
      </c>
      <c r="O14" s="128">
        <f t="shared" si="5"/>
        <v>0</v>
      </c>
      <c r="P14" s="128">
        <f t="shared" si="5"/>
        <v>0</v>
      </c>
      <c r="Q14" s="128">
        <f t="shared" si="5"/>
        <v>2925.3817299999996</v>
      </c>
      <c r="R14" s="128">
        <f t="shared" si="5"/>
        <v>0</v>
      </c>
      <c r="S14" s="128">
        <f t="shared" si="5"/>
        <v>1351.575</v>
      </c>
      <c r="T14" s="128">
        <f t="shared" si="5"/>
        <v>378.21873</v>
      </c>
      <c r="U14" s="128">
        <f t="shared" si="5"/>
        <v>250.308</v>
      </c>
      <c r="V14" s="128">
        <f t="shared" si="5"/>
        <v>166.614</v>
      </c>
      <c r="W14" s="128">
        <f t="shared" si="5"/>
        <v>170.486</v>
      </c>
      <c r="X14" s="128">
        <f t="shared" si="5"/>
        <v>342.2</v>
      </c>
      <c r="Y14" s="128">
        <f t="shared" si="5"/>
        <v>265.98</v>
      </c>
      <c r="Z14" s="128">
        <f t="shared" si="5"/>
        <v>0</v>
      </c>
      <c r="AA14" s="128">
        <f t="shared" si="5"/>
        <v>0</v>
      </c>
      <c r="AB14" s="128">
        <f t="shared" si="5"/>
        <v>0</v>
      </c>
      <c r="AC14" s="128">
        <f t="shared" si="5"/>
        <v>0</v>
      </c>
      <c r="AD14" s="128">
        <f t="shared" si="5"/>
        <v>2925.3817299999996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336</v>
      </c>
      <c r="D15" s="16">
        <f>+'[3]Inf_DANE_Rva16'!D15</f>
        <v>2925.062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255.133</v>
      </c>
      <c r="L15" s="16">
        <f>+'[3]Inf_DANE_Rva16'!L15</f>
        <v>265.98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2925.3817299999996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342.2</v>
      </c>
      <c r="Y15" s="16">
        <f>+'[3]Inf_DANE_Rva16'!Y15</f>
        <v>265.98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2925.3817299999996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8" customFormat="1" ht="12.75" customHeight="1">
      <c r="A16" s="126" t="s">
        <v>247</v>
      </c>
      <c r="B16" s="135" t="s">
        <v>21</v>
      </c>
      <c r="C16" s="136" t="s">
        <v>202</v>
      </c>
      <c r="D16" s="128">
        <f>SUM(D17:D19)</f>
        <v>94016.70594999999</v>
      </c>
      <c r="E16" s="128">
        <f aca="true" t="shared" si="6" ref="E16:AD16">SUM(E17:E19)</f>
        <v>43141.537979999994</v>
      </c>
      <c r="F16" s="128">
        <f t="shared" si="6"/>
        <v>0</v>
      </c>
      <c r="G16" s="128">
        <f t="shared" si="6"/>
        <v>0</v>
      </c>
      <c r="H16" s="128">
        <f t="shared" si="6"/>
        <v>24813.35815</v>
      </c>
      <c r="I16" s="128">
        <f t="shared" si="6"/>
        <v>78.96246000000001</v>
      </c>
      <c r="J16" s="128">
        <f t="shared" si="6"/>
        <v>1240.991</v>
      </c>
      <c r="K16" s="128">
        <f t="shared" si="6"/>
        <v>10162.58316</v>
      </c>
      <c r="L16" s="128">
        <f t="shared" si="6"/>
        <v>14579.273519999999</v>
      </c>
      <c r="M16" s="128">
        <f t="shared" si="6"/>
        <v>0</v>
      </c>
      <c r="N16" s="128">
        <f t="shared" si="6"/>
        <v>0</v>
      </c>
      <c r="O16" s="128">
        <f t="shared" si="6"/>
        <v>0</v>
      </c>
      <c r="P16" s="128">
        <f t="shared" si="6"/>
        <v>0</v>
      </c>
      <c r="Q16" s="128">
        <f t="shared" si="6"/>
        <v>94016.70626999998</v>
      </c>
      <c r="R16" s="128">
        <f t="shared" si="6"/>
        <v>0</v>
      </c>
      <c r="S16" s="128">
        <f t="shared" si="6"/>
        <v>43141.537979999994</v>
      </c>
      <c r="T16" s="128">
        <f t="shared" si="6"/>
        <v>0</v>
      </c>
      <c r="U16" s="128">
        <f t="shared" si="6"/>
        <v>21453.653100000003</v>
      </c>
      <c r="V16" s="128">
        <f t="shared" si="6"/>
        <v>3359.70505</v>
      </c>
      <c r="W16" s="128">
        <f t="shared" si="6"/>
        <v>1319.95346</v>
      </c>
      <c r="X16" s="128">
        <f t="shared" si="6"/>
        <v>10162.58316</v>
      </c>
      <c r="Y16" s="128">
        <f t="shared" si="6"/>
        <v>14579.273519999999</v>
      </c>
      <c r="Z16" s="128">
        <f t="shared" si="6"/>
        <v>0</v>
      </c>
      <c r="AA16" s="128">
        <f t="shared" si="6"/>
        <v>0</v>
      </c>
      <c r="AB16" s="128">
        <f t="shared" si="6"/>
        <v>0</v>
      </c>
      <c r="AC16" s="128">
        <f t="shared" si="6"/>
        <v>0</v>
      </c>
      <c r="AD16" s="128">
        <f t="shared" si="6"/>
        <v>94016.70627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4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292</v>
      </c>
      <c r="B18" s="15" t="s">
        <v>21</v>
      </c>
      <c r="C18" s="43" t="s">
        <v>293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94016.70594999999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10162.58316</v>
      </c>
      <c r="L19" s="16">
        <f>+'[3]Inf_DANE_Rva16'!L19</f>
        <v>14579.273519999999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94016.70626999998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10162.58316</v>
      </c>
      <c r="Y19" s="16">
        <f>+'[3]Inf_DANE_Rva16'!Y19</f>
        <v>14579.273519999999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94016.70627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0" t="s">
        <v>248</v>
      </c>
      <c r="B20" s="121">
        <v>10</v>
      </c>
      <c r="C20" s="122" t="s">
        <v>213</v>
      </c>
      <c r="D20" s="128">
        <f>SUM(D21)</f>
        <v>5222.585</v>
      </c>
      <c r="E20" s="128">
        <f aca="true" t="shared" si="7" ref="E20:P20">SUM(E21)</f>
        <v>5222.585</v>
      </c>
      <c r="F20" s="128">
        <f t="shared" si="7"/>
        <v>0</v>
      </c>
      <c r="G20" s="128">
        <f t="shared" si="7"/>
        <v>0</v>
      </c>
      <c r="H20" s="128">
        <f t="shared" si="7"/>
        <v>0</v>
      </c>
      <c r="I20" s="128">
        <f t="shared" si="7"/>
        <v>0</v>
      </c>
      <c r="J20" s="128">
        <f t="shared" si="7"/>
        <v>0</v>
      </c>
      <c r="K20" s="128">
        <f t="shared" si="7"/>
        <v>0</v>
      </c>
      <c r="L20" s="128">
        <f t="shared" si="7"/>
        <v>0</v>
      </c>
      <c r="M20" s="128">
        <f t="shared" si="7"/>
        <v>0</v>
      </c>
      <c r="N20" s="128">
        <f t="shared" si="7"/>
        <v>0</v>
      </c>
      <c r="O20" s="128">
        <f t="shared" si="7"/>
        <v>0</v>
      </c>
      <c r="P20" s="128">
        <f t="shared" si="7"/>
        <v>0</v>
      </c>
      <c r="Q20" s="128">
        <f>SUM(Q21)</f>
        <v>5222.585</v>
      </c>
      <c r="R20" s="128">
        <f aca="true" t="shared" si="8" ref="R20:AD20">SUM(R21)</f>
        <v>0</v>
      </c>
      <c r="S20" s="128">
        <f t="shared" si="8"/>
        <v>5222.585</v>
      </c>
      <c r="T20" s="128">
        <f t="shared" si="8"/>
        <v>0</v>
      </c>
      <c r="U20" s="128">
        <f t="shared" si="8"/>
        <v>0</v>
      </c>
      <c r="V20" s="128">
        <f t="shared" si="8"/>
        <v>0</v>
      </c>
      <c r="W20" s="128">
        <f t="shared" si="8"/>
        <v>0</v>
      </c>
      <c r="X20" s="128">
        <f t="shared" si="8"/>
        <v>0</v>
      </c>
      <c r="Y20" s="128">
        <f t="shared" si="8"/>
        <v>0</v>
      </c>
      <c r="Z20" s="128">
        <f t="shared" si="8"/>
        <v>0</v>
      </c>
      <c r="AA20" s="128">
        <f t="shared" si="8"/>
        <v>0</v>
      </c>
      <c r="AB20" s="128">
        <f t="shared" si="8"/>
        <v>0</v>
      </c>
      <c r="AC20" s="128">
        <f t="shared" si="8"/>
        <v>0</v>
      </c>
      <c r="AD20" s="128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8" customFormat="1" ht="12.75" customHeight="1">
      <c r="A22" s="126" t="s">
        <v>249</v>
      </c>
      <c r="B22" s="135" t="s">
        <v>21</v>
      </c>
      <c r="C22" s="122" t="s">
        <v>220</v>
      </c>
      <c r="D22" s="128">
        <f>SUM(D23:D24)</f>
        <v>3090.72</v>
      </c>
      <c r="E22" s="128">
        <f aca="true" t="shared" si="9" ref="E22:P22">SUM(E23:E24)</f>
        <v>0</v>
      </c>
      <c r="F22" s="128">
        <f t="shared" si="9"/>
        <v>3090.72</v>
      </c>
      <c r="G22" s="128">
        <f t="shared" si="9"/>
        <v>0</v>
      </c>
      <c r="H22" s="128">
        <f t="shared" si="9"/>
        <v>0</v>
      </c>
      <c r="I22" s="128">
        <f t="shared" si="9"/>
        <v>0</v>
      </c>
      <c r="J22" s="128">
        <f t="shared" si="9"/>
        <v>0</v>
      </c>
      <c r="K22" s="128">
        <f t="shared" si="9"/>
        <v>0</v>
      </c>
      <c r="L22" s="128">
        <f t="shared" si="9"/>
        <v>0</v>
      </c>
      <c r="M22" s="128">
        <f t="shared" si="9"/>
        <v>0</v>
      </c>
      <c r="N22" s="128">
        <f t="shared" si="9"/>
        <v>0</v>
      </c>
      <c r="O22" s="128">
        <f t="shared" si="9"/>
        <v>0</v>
      </c>
      <c r="P22" s="128">
        <f t="shared" si="9"/>
        <v>0</v>
      </c>
      <c r="Q22" s="128">
        <f>SUM(Q23:Q24)</f>
        <v>3090.72</v>
      </c>
      <c r="R22" s="128">
        <f aca="true" t="shared" si="10" ref="R22:AD22">SUM(R23:R24)</f>
        <v>0</v>
      </c>
      <c r="S22" s="128">
        <f t="shared" si="10"/>
        <v>3090.72</v>
      </c>
      <c r="T22" s="128">
        <f t="shared" si="10"/>
        <v>0</v>
      </c>
      <c r="U22" s="128">
        <f t="shared" si="10"/>
        <v>0</v>
      </c>
      <c r="V22" s="128">
        <f t="shared" si="10"/>
        <v>0</v>
      </c>
      <c r="W22" s="128">
        <f t="shared" si="10"/>
        <v>0</v>
      </c>
      <c r="X22" s="128">
        <f t="shared" si="10"/>
        <v>0</v>
      </c>
      <c r="Y22" s="128">
        <f t="shared" si="10"/>
        <v>0</v>
      </c>
      <c r="Z22" s="128">
        <f t="shared" si="10"/>
        <v>0</v>
      </c>
      <c r="AA22" s="128">
        <f t="shared" si="10"/>
        <v>0</v>
      </c>
      <c r="AB22" s="128">
        <f t="shared" si="10"/>
        <v>0</v>
      </c>
      <c r="AC22" s="128">
        <f t="shared" si="10"/>
        <v>0</v>
      </c>
      <c r="AD22" s="128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345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8" customFormat="1" ht="12.75" customHeight="1">
      <c r="A25" s="126" t="s">
        <v>246</v>
      </c>
      <c r="B25" s="135" t="s">
        <v>21</v>
      </c>
      <c r="C25" s="136" t="s">
        <v>228</v>
      </c>
      <c r="D25" s="128">
        <f>SUM(D26:D27)</f>
        <v>63728.63333</v>
      </c>
      <c r="E25" s="128">
        <f aca="true" t="shared" si="11" ref="E25:AD25">SUM(E26:E27)</f>
        <v>0</v>
      </c>
      <c r="F25" s="128">
        <f t="shared" si="11"/>
        <v>27569.924</v>
      </c>
      <c r="G25" s="128">
        <f t="shared" si="11"/>
        <v>16754.64833</v>
      </c>
      <c r="H25" s="128">
        <f t="shared" si="11"/>
        <v>7592.727</v>
      </c>
      <c r="I25" s="128">
        <f t="shared" si="11"/>
        <v>0</v>
      </c>
      <c r="J25" s="128">
        <f t="shared" si="11"/>
        <v>0</v>
      </c>
      <c r="K25" s="128">
        <f t="shared" si="11"/>
        <v>0</v>
      </c>
      <c r="L25" s="128">
        <f t="shared" si="11"/>
        <v>11811.808</v>
      </c>
      <c r="M25" s="128">
        <f t="shared" si="11"/>
        <v>0</v>
      </c>
      <c r="N25" s="128">
        <f t="shared" si="11"/>
        <v>0</v>
      </c>
      <c r="O25" s="128">
        <f t="shared" si="11"/>
        <v>0</v>
      </c>
      <c r="P25" s="128">
        <f t="shared" si="11"/>
        <v>0</v>
      </c>
      <c r="Q25" s="128">
        <f t="shared" si="11"/>
        <v>63729.10733</v>
      </c>
      <c r="R25" s="128">
        <f t="shared" si="11"/>
        <v>0</v>
      </c>
      <c r="S25" s="128">
        <f t="shared" si="11"/>
        <v>0</v>
      </c>
      <c r="T25" s="128">
        <f t="shared" si="11"/>
        <v>27569.924</v>
      </c>
      <c r="U25" s="128">
        <f t="shared" si="11"/>
        <v>16754.64833</v>
      </c>
      <c r="V25" s="128">
        <f t="shared" si="11"/>
        <v>7592.727</v>
      </c>
      <c r="W25" s="128">
        <f t="shared" si="11"/>
        <v>0</v>
      </c>
      <c r="X25" s="128">
        <f t="shared" si="11"/>
        <v>0</v>
      </c>
      <c r="Y25" s="128">
        <f t="shared" si="11"/>
        <v>11811.808</v>
      </c>
      <c r="Z25" s="128">
        <f t="shared" si="11"/>
        <v>0</v>
      </c>
      <c r="AA25" s="128">
        <f t="shared" si="11"/>
        <v>0</v>
      </c>
      <c r="AB25" s="128">
        <f t="shared" si="11"/>
        <v>0</v>
      </c>
      <c r="AC25" s="128">
        <f t="shared" si="11"/>
        <v>0</v>
      </c>
      <c r="AD25" s="128">
        <f t="shared" si="11"/>
        <v>63729.10733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7" t="s">
        <v>296</v>
      </c>
      <c r="B26" s="15" t="s">
        <v>21</v>
      </c>
      <c r="C26" s="43" t="s">
        <v>297</v>
      </c>
      <c r="D26" s="16">
        <f>+'[3]Inf_DANE_Rva16'!D26</f>
        <v>56135.90633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11811.808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56136.38033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11811.808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63729.10733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7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8" customFormat="1" ht="12.75" customHeight="1">
      <c r="A28" s="126" t="s">
        <v>250</v>
      </c>
      <c r="B28" s="135" t="s">
        <v>21</v>
      </c>
      <c r="C28" s="136" t="s">
        <v>231</v>
      </c>
      <c r="D28" s="128">
        <f>+D29</f>
        <v>11742.079999999998</v>
      </c>
      <c r="E28" s="128">
        <f aca="true" t="shared" si="12" ref="E28:AD28">+E29</f>
        <v>0</v>
      </c>
      <c r="F28" s="128">
        <f t="shared" si="12"/>
        <v>200.623</v>
      </c>
      <c r="G28" s="128">
        <f t="shared" si="12"/>
        <v>11541.457</v>
      </c>
      <c r="H28" s="128">
        <f t="shared" si="12"/>
        <v>0</v>
      </c>
      <c r="I28" s="128">
        <f t="shared" si="12"/>
        <v>0</v>
      </c>
      <c r="J28" s="128">
        <f t="shared" si="12"/>
        <v>0</v>
      </c>
      <c r="K28" s="128">
        <f t="shared" si="12"/>
        <v>0</v>
      </c>
      <c r="L28" s="128">
        <f t="shared" si="12"/>
        <v>0</v>
      </c>
      <c r="M28" s="128">
        <f t="shared" si="12"/>
        <v>0</v>
      </c>
      <c r="N28" s="128">
        <f t="shared" si="12"/>
        <v>0</v>
      </c>
      <c r="O28" s="128">
        <f t="shared" si="12"/>
        <v>0</v>
      </c>
      <c r="P28" s="128">
        <f t="shared" si="12"/>
        <v>0</v>
      </c>
      <c r="Q28" s="128">
        <f t="shared" si="12"/>
        <v>11742.08</v>
      </c>
      <c r="R28" s="128">
        <f t="shared" si="12"/>
        <v>0</v>
      </c>
      <c r="S28" s="128">
        <f t="shared" si="12"/>
        <v>200.623</v>
      </c>
      <c r="T28" s="128">
        <f t="shared" si="12"/>
        <v>0</v>
      </c>
      <c r="U28" s="128">
        <f t="shared" si="12"/>
        <v>11541.457</v>
      </c>
      <c r="V28" s="128">
        <f t="shared" si="12"/>
        <v>0</v>
      </c>
      <c r="W28" s="128">
        <f t="shared" si="12"/>
        <v>0</v>
      </c>
      <c r="X28" s="128">
        <f t="shared" si="12"/>
        <v>0</v>
      </c>
      <c r="Y28" s="128">
        <f t="shared" si="12"/>
        <v>0</v>
      </c>
      <c r="Z28" s="128">
        <f t="shared" si="12"/>
        <v>0</v>
      </c>
      <c r="AA28" s="128">
        <f t="shared" si="12"/>
        <v>0</v>
      </c>
      <c r="AB28" s="128">
        <f t="shared" si="12"/>
        <v>0</v>
      </c>
      <c r="AC28" s="128">
        <f t="shared" si="12"/>
        <v>0</v>
      </c>
      <c r="AD28" s="128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11742.079999999998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0" t="s">
        <v>251</v>
      </c>
      <c r="B30" s="121">
        <v>10</v>
      </c>
      <c r="C30" s="122" t="s">
        <v>234</v>
      </c>
      <c r="D30" s="128">
        <f aca="true" t="shared" si="13" ref="D30:AD32">+D31</f>
        <v>8219.916599999999</v>
      </c>
      <c r="E30" s="128">
        <f t="shared" si="13"/>
        <v>0</v>
      </c>
      <c r="F30" s="128">
        <f t="shared" si="13"/>
        <v>0</v>
      </c>
      <c r="G30" s="128">
        <f t="shared" si="13"/>
        <v>0</v>
      </c>
      <c r="H30" s="128">
        <f t="shared" si="13"/>
        <v>0</v>
      </c>
      <c r="I30" s="128">
        <f t="shared" si="13"/>
        <v>0</v>
      </c>
      <c r="J30" s="128">
        <f t="shared" si="13"/>
        <v>8219.9166</v>
      </c>
      <c r="K30" s="128">
        <f t="shared" si="13"/>
        <v>0</v>
      </c>
      <c r="L30" s="128">
        <f t="shared" si="13"/>
        <v>0</v>
      </c>
      <c r="M30" s="128">
        <f t="shared" si="13"/>
        <v>0</v>
      </c>
      <c r="N30" s="128">
        <f t="shared" si="13"/>
        <v>0</v>
      </c>
      <c r="O30" s="128">
        <f t="shared" si="13"/>
        <v>0</v>
      </c>
      <c r="P30" s="128">
        <f t="shared" si="13"/>
        <v>0</v>
      </c>
      <c r="Q30" s="128">
        <f t="shared" si="13"/>
        <v>8219.9166</v>
      </c>
      <c r="R30" s="128">
        <f t="shared" si="13"/>
        <v>0</v>
      </c>
      <c r="S30" s="128">
        <f t="shared" si="13"/>
        <v>0</v>
      </c>
      <c r="T30" s="128">
        <f t="shared" si="13"/>
        <v>0</v>
      </c>
      <c r="U30" s="128">
        <f t="shared" si="13"/>
        <v>0</v>
      </c>
      <c r="V30" s="128">
        <f t="shared" si="13"/>
        <v>0</v>
      </c>
      <c r="W30" s="128">
        <f t="shared" si="13"/>
        <v>8219.9166</v>
      </c>
      <c r="X30" s="128">
        <f t="shared" si="13"/>
        <v>0</v>
      </c>
      <c r="Y30" s="128">
        <f t="shared" si="13"/>
        <v>0</v>
      </c>
      <c r="Z30" s="128">
        <f t="shared" si="13"/>
        <v>0</v>
      </c>
      <c r="AA30" s="128">
        <f t="shared" si="13"/>
        <v>0</v>
      </c>
      <c r="AB30" s="128">
        <f t="shared" si="13"/>
        <v>0</v>
      </c>
      <c r="AC30" s="128">
        <f t="shared" si="13"/>
        <v>0</v>
      </c>
      <c r="AD30" s="128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0" t="s">
        <v>318</v>
      </c>
      <c r="B32" s="121">
        <v>10</v>
      </c>
      <c r="C32" s="122" t="s">
        <v>237</v>
      </c>
      <c r="D32" s="128">
        <f t="shared" si="13"/>
        <v>2916.182</v>
      </c>
      <c r="E32" s="128">
        <f t="shared" si="13"/>
        <v>0</v>
      </c>
      <c r="F32" s="128">
        <f t="shared" si="13"/>
        <v>2916.182</v>
      </c>
      <c r="G32" s="128">
        <f t="shared" si="13"/>
        <v>0</v>
      </c>
      <c r="H32" s="128">
        <f t="shared" si="13"/>
        <v>0</v>
      </c>
      <c r="I32" s="128">
        <f t="shared" si="13"/>
        <v>0</v>
      </c>
      <c r="J32" s="128">
        <f t="shared" si="13"/>
        <v>0</v>
      </c>
      <c r="K32" s="128">
        <f t="shared" si="13"/>
        <v>0</v>
      </c>
      <c r="L32" s="128">
        <f t="shared" si="13"/>
        <v>0</v>
      </c>
      <c r="M32" s="128">
        <f t="shared" si="13"/>
        <v>0</v>
      </c>
      <c r="N32" s="128">
        <f t="shared" si="13"/>
        <v>0</v>
      </c>
      <c r="O32" s="128">
        <f t="shared" si="13"/>
        <v>0</v>
      </c>
      <c r="P32" s="128">
        <f t="shared" si="13"/>
        <v>0</v>
      </c>
      <c r="Q32" s="128">
        <f t="shared" si="13"/>
        <v>2916.182</v>
      </c>
      <c r="R32" s="128">
        <f t="shared" si="13"/>
        <v>0</v>
      </c>
      <c r="S32" s="128">
        <f t="shared" si="13"/>
        <v>2916.182</v>
      </c>
      <c r="T32" s="128">
        <f t="shared" si="13"/>
        <v>0</v>
      </c>
      <c r="U32" s="128">
        <f t="shared" si="13"/>
        <v>0</v>
      </c>
      <c r="V32" s="128">
        <f t="shared" si="13"/>
        <v>0</v>
      </c>
      <c r="W32" s="128">
        <f t="shared" si="13"/>
        <v>0</v>
      </c>
      <c r="X32" s="128">
        <f t="shared" si="13"/>
        <v>0</v>
      </c>
      <c r="Y32" s="128">
        <f t="shared" si="13"/>
        <v>0</v>
      </c>
      <c r="Z32" s="128">
        <f t="shared" si="13"/>
        <v>0</v>
      </c>
      <c r="AA32" s="128">
        <f t="shared" si="13"/>
        <v>0</v>
      </c>
      <c r="AB32" s="128">
        <f t="shared" si="13"/>
        <v>0</v>
      </c>
      <c r="AC32" s="128">
        <f t="shared" si="13"/>
        <v>0</v>
      </c>
      <c r="AD32" s="128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64867.049000000006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57937.162000000004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19" t="s">
        <v>339</v>
      </c>
      <c r="B36" s="95">
        <v>10</v>
      </c>
      <c r="C36" s="43" t="s">
        <v>341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305</v>
      </c>
      <c r="B37" s="10"/>
      <c r="C37" s="11" t="s">
        <v>27</v>
      </c>
      <c r="D37" s="12">
        <f aca="true" t="shared" si="15" ref="D37:AD37">SUM(D38:D73)</f>
        <v>1391722.10316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4069.8329999999996</v>
      </c>
      <c r="L37" s="12">
        <f t="shared" si="15"/>
        <v>127471.685</v>
      </c>
      <c r="M37" s="12">
        <f t="shared" si="15"/>
        <v>1041.9</v>
      </c>
      <c r="N37" s="12">
        <f t="shared" si="15"/>
        <v>125445.285</v>
      </c>
      <c r="O37" s="12">
        <f t="shared" si="15"/>
        <v>0</v>
      </c>
      <c r="P37" s="12">
        <f t="shared" si="15"/>
        <v>95082.608</v>
      </c>
      <c r="Q37" s="12">
        <f t="shared" si="15"/>
        <v>1242229.3131600001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26315.642000000003</v>
      </c>
      <c r="Y37" s="12">
        <f t="shared" si="15"/>
        <v>6346.4</v>
      </c>
      <c r="Z37" s="12">
        <f t="shared" si="15"/>
        <v>123967.185</v>
      </c>
      <c r="AA37" s="12">
        <f t="shared" si="15"/>
        <v>125445.285</v>
      </c>
      <c r="AB37" s="12">
        <f t="shared" si="15"/>
        <v>0</v>
      </c>
      <c r="AC37" s="12">
        <f t="shared" si="15"/>
        <v>95082.608</v>
      </c>
      <c r="AD37" s="12">
        <f t="shared" si="15"/>
        <v>1242229.3131600001</v>
      </c>
    </row>
    <row r="38" spans="1:256" s="13" customFormat="1" ht="12.75">
      <c r="A38" s="139" t="s">
        <v>311</v>
      </c>
      <c r="B38" s="15" t="s">
        <v>29</v>
      </c>
      <c r="C38" s="43" t="s">
        <v>332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39" t="s">
        <v>311</v>
      </c>
      <c r="B39" s="15" t="s">
        <v>350</v>
      </c>
      <c r="C39" s="43" t="s">
        <v>332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2628.838999999999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39" t="s">
        <v>31</v>
      </c>
      <c r="B41" s="15" t="s">
        <v>29</v>
      </c>
      <c r="C41" s="43" t="s">
        <v>32</v>
      </c>
      <c r="D41" s="16">
        <f>+'[3]Inf_DANE_Rva16'!D41</f>
        <v>14204.862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39" t="s">
        <v>31</v>
      </c>
      <c r="B42" s="15" t="s">
        <v>350</v>
      </c>
      <c r="C42" s="43" t="s">
        <v>32</v>
      </c>
      <c r="D42" s="16">
        <f>+'[3]Inf_DANE_Rva16'!D42</f>
        <v>0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14365.34438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9" t="s">
        <v>33</v>
      </c>
      <c r="B44" s="15" t="s">
        <v>350</v>
      </c>
      <c r="C44" s="43" t="s">
        <v>34</v>
      </c>
      <c r="D44" s="16">
        <f>+'[3]Inf_DANE_Rva16'!D44</f>
        <v>1.7716939026968248E-12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39" t="s">
        <v>35</v>
      </c>
      <c r="B45" s="15" t="s">
        <v>29</v>
      </c>
      <c r="C45" s="43" t="s">
        <v>36</v>
      </c>
      <c r="D45" s="16">
        <f>+'[3]Inf_DANE_Rva16'!D45</f>
        <v>698.272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350</v>
      </c>
      <c r="C46" s="43" t="s">
        <v>36</v>
      </c>
      <c r="D46" s="16">
        <f>+'[3]Inf_DANE_Rva16'!D46</f>
        <v>9350.362000000001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1207.4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9350.2785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1207.4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9350.2785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20401.5025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39" t="s">
        <v>37</v>
      </c>
      <c r="B48" s="15" t="s">
        <v>350</v>
      </c>
      <c r="C48" s="43" t="s">
        <v>38</v>
      </c>
      <c r="D48" s="16">
        <f>+'[3]Inf_DANE_Rva16'!D48</f>
        <v>8852.066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671.2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8852.066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671.2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8852.066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39" t="s">
        <v>39</v>
      </c>
      <c r="B49" s="15" t="s">
        <v>29</v>
      </c>
      <c r="C49" s="43" t="s">
        <v>40</v>
      </c>
      <c r="D49" s="16">
        <f>+'[3]Inf_DANE_Rva16'!D49</f>
        <v>6505.013999999999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350</v>
      </c>
      <c r="C50" s="43" t="s">
        <v>40</v>
      </c>
      <c r="D50" s="16">
        <f>+'[3]Inf_DANE_Rva16'!D50</f>
        <v>25135.780000000002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167.30199999999968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39" t="s">
        <v>43</v>
      </c>
      <c r="B52" s="15" t="s">
        <v>29</v>
      </c>
      <c r="C52" s="43" t="s">
        <v>44</v>
      </c>
      <c r="D52" s="16">
        <f>+'[3]Inf_DANE_Rva16'!D52</f>
        <v>45.17099999999999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45.171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45.171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8186.9896199999985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1441.067</v>
      </c>
      <c r="Q53" s="16">
        <f t="shared" si="16"/>
        <v>8187.46812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1441.067</v>
      </c>
      <c r="AD53" s="16">
        <f t="shared" si="17"/>
        <v>8187.46812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39" t="s">
        <v>47</v>
      </c>
      <c r="B54" s="15" t="s">
        <v>29</v>
      </c>
      <c r="C54" s="43" t="s">
        <v>48</v>
      </c>
      <c r="D54" s="16">
        <f>+'[3]Inf_DANE_Rva16'!D54</f>
        <v>3203.7229999999995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4607.286999999999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39" t="s">
        <v>51</v>
      </c>
      <c r="B56" s="15" t="s">
        <v>29</v>
      </c>
      <c r="C56" s="43" t="s">
        <v>52</v>
      </c>
      <c r="D56" s="16">
        <f>+'[3]Inf_DANE_Rva16'!D56</f>
        <v>2520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2520</v>
      </c>
      <c r="O56" s="16">
        <f>+'[3]Inf_DANE_Rva16'!O56</f>
        <v>0</v>
      </c>
      <c r="P56" s="16">
        <f>+'[3]Inf_DANE_Rva16'!P56</f>
        <v>0</v>
      </c>
      <c r="Q56" s="16">
        <f t="shared" si="16"/>
        <v>2520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2520</v>
      </c>
      <c r="AB56" s="16">
        <f>+'[3]Inf_DANE_Rva16'!AB56</f>
        <v>0</v>
      </c>
      <c r="AC56" s="16">
        <f>+'[3]Inf_DANE_Rva16'!AC56</f>
        <v>0</v>
      </c>
      <c r="AD56" s="16">
        <f t="shared" si="17"/>
        <v>2520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350</v>
      </c>
      <c r="C57" s="43" t="s">
        <v>52</v>
      </c>
      <c r="D57" s="16">
        <f>+'[3]Inf_DANE_Rva16'!D57</f>
        <v>8773.04500000001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39" t="s">
        <v>53</v>
      </c>
      <c r="B58" s="15" t="s">
        <v>29</v>
      </c>
      <c r="C58" s="43" t="s">
        <v>54</v>
      </c>
      <c r="D58" s="16">
        <f>+'[3]Inf_DANE_Rva16'!D58</f>
        <v>1160.5610000000001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2125.3529999999996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1800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2125.353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325.353</v>
      </c>
      <c r="Y59" s="16">
        <f>+'[3]Inf_DANE_Rva16'!Y59</f>
        <v>1800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2125.353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39" t="s">
        <v>57</v>
      </c>
      <c r="B60" s="15" t="s">
        <v>29</v>
      </c>
      <c r="C60" s="43" t="s">
        <v>58</v>
      </c>
      <c r="D60" s="16">
        <f>+'[3]Inf_DANE_Rva16'!D60</f>
        <v>3886.6670000000013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17545.159000000003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39" t="s">
        <v>59</v>
      </c>
      <c r="B62" s="15" t="s">
        <v>350</v>
      </c>
      <c r="C62" s="43" t="s">
        <v>60</v>
      </c>
      <c r="D62" s="16">
        <f>+'[3]Inf_DANE_Rva16'!D62</f>
        <v>776.226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39" t="s">
        <v>61</v>
      </c>
      <c r="B63" s="15" t="s">
        <v>29</v>
      </c>
      <c r="C63" s="43" t="s">
        <v>62</v>
      </c>
      <c r="D63" s="16">
        <f>+'[3]Inf_DANE_Rva16'!D63</f>
        <v>1806.8169999999998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258486.09365999998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39145.227</v>
      </c>
      <c r="M64" s="16">
        <f>+'[3]Inf_DANE_Rva16'!M64</f>
        <v>0</v>
      </c>
      <c r="N64" s="16">
        <f>+'[3]Inf_DANE_Rva16'!N64</f>
        <v>39145.227</v>
      </c>
      <c r="O64" s="16">
        <f>+'[3]Inf_DANE_Rva16'!O64</f>
        <v>0</v>
      </c>
      <c r="P64" s="16">
        <f>+'[3]Inf_DANE_Rva16'!P64</f>
        <v>24756.585</v>
      </c>
      <c r="Q64" s="16">
        <f t="shared" si="16"/>
        <v>210941.96066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7300.495</v>
      </c>
      <c r="Y64" s="16">
        <f>+'[3]Inf_DANE_Rva16'!Y64</f>
        <v>0</v>
      </c>
      <c r="Z64" s="16">
        <f>+'[3]Inf_DANE_Rva16'!Z64</f>
        <v>39145.227</v>
      </c>
      <c r="AA64" s="16">
        <f>+'[3]Inf_DANE_Rva16'!AA64</f>
        <v>39145.227</v>
      </c>
      <c r="AB64" s="16">
        <f>+'[3]Inf_DANE_Rva16'!AB64</f>
        <v>0</v>
      </c>
      <c r="AC64" s="16">
        <f>+'[3]Inf_DANE_Rva16'!AC64</f>
        <v>24756.585</v>
      </c>
      <c r="AD64" s="16">
        <f t="shared" si="17"/>
        <v>210941.96066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39" t="s">
        <v>285</v>
      </c>
      <c r="B65" s="15" t="s">
        <v>29</v>
      </c>
      <c r="C65" s="43" t="s">
        <v>286</v>
      </c>
      <c r="D65" s="16">
        <f>+'[3]Inf_DANE_Rva16'!D65</f>
        <v>124663.65400000001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15663.936</v>
      </c>
      <c r="M65" s="16">
        <f>+'[3]Inf_DANE_Rva16'!M65</f>
        <v>0</v>
      </c>
      <c r="N65" s="16">
        <f>+'[3]Inf_DANE_Rva16'!N65</f>
        <v>15663.936</v>
      </c>
      <c r="O65" s="16">
        <f>+'[3]Inf_DANE_Rva16'!O65</f>
        <v>0</v>
      </c>
      <c r="P65" s="16">
        <f>+'[3]Inf_DANE_Rva16'!P65</f>
        <v>9906.33</v>
      </c>
      <c r="Q65" s="16">
        <f t="shared" si="16"/>
        <v>105638.899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3671.289</v>
      </c>
      <c r="Y65" s="16">
        <f>+'[3]Inf_DANE_Rva16'!Y65</f>
        <v>0</v>
      </c>
      <c r="Z65" s="16">
        <f>+'[3]Inf_DANE_Rva16'!Z65</f>
        <v>15663.936</v>
      </c>
      <c r="AA65" s="16">
        <f>+'[3]Inf_DANE_Rva16'!AA65</f>
        <v>15663.936</v>
      </c>
      <c r="AB65" s="16">
        <f>+'[3]Inf_DANE_Rva16'!AB65</f>
        <v>0</v>
      </c>
      <c r="AC65" s="16">
        <f>+'[3]Inf_DANE_Rva16'!AC65</f>
        <v>9906.33</v>
      </c>
      <c r="AD65" s="16">
        <f t="shared" si="17"/>
        <v>105638.899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39" t="s">
        <v>285</v>
      </c>
      <c r="B66" s="15" t="s">
        <v>350</v>
      </c>
      <c r="C66" s="43" t="s">
        <v>286</v>
      </c>
      <c r="D66" s="16">
        <f>+'[3]Inf_DANE_Rva16'!D66</f>
        <v>373073.684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68116.122</v>
      </c>
      <c r="M66" s="16">
        <f>+'[3]Inf_DANE_Rva16'!M66</f>
        <v>0</v>
      </c>
      <c r="N66" s="16">
        <f>+'[3]Inf_DANE_Rva16'!N66</f>
        <v>68116.122</v>
      </c>
      <c r="O66" s="16">
        <f>+'[3]Inf_DANE_Rva16'!O66</f>
        <v>0</v>
      </c>
      <c r="P66" s="16">
        <f>+'[3]Inf_DANE_Rva16'!P66</f>
        <v>43078.626</v>
      </c>
      <c r="Q66" s="16">
        <f t="shared" si="16"/>
        <v>290339.76800000004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12703.501</v>
      </c>
      <c r="Y66" s="16">
        <f>+'[3]Inf_DANE_Rva16'!Y66</f>
        <v>0</v>
      </c>
      <c r="Z66" s="16">
        <f>+'[3]Inf_DANE_Rva16'!Z66</f>
        <v>68116.122</v>
      </c>
      <c r="AA66" s="16">
        <f>+'[3]Inf_DANE_Rva16'!AA66</f>
        <v>68116.122</v>
      </c>
      <c r="AB66" s="16">
        <f>+'[3]Inf_DANE_Rva16'!AB66</f>
        <v>0</v>
      </c>
      <c r="AC66" s="16">
        <f>+'[3]Inf_DANE_Rva16'!AC66</f>
        <v>43078.626</v>
      </c>
      <c r="AD66" s="16">
        <f t="shared" si="17"/>
        <v>290339.76800000004</v>
      </c>
    </row>
    <row r="67" spans="1:30" ht="33.75">
      <c r="A67" s="139" t="s">
        <v>312</v>
      </c>
      <c r="B67" s="15" t="s">
        <v>29</v>
      </c>
      <c r="C67" s="43" t="s">
        <v>313</v>
      </c>
      <c r="D67" s="16">
        <f>+'[3]Inf_DANE_Rva16'!D67</f>
        <v>1180.0280000000002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346</v>
      </c>
      <c r="B68" s="15" t="s">
        <v>21</v>
      </c>
      <c r="C68" s="43" t="s">
        <v>333</v>
      </c>
      <c r="D68" s="16">
        <f>+'[3]Inf_DANE_Rva16'!D68</f>
        <v>24239.683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346</v>
      </c>
      <c r="B69" s="15" t="s">
        <v>29</v>
      </c>
      <c r="C69" s="43" t="s">
        <v>333</v>
      </c>
      <c r="D69" s="16">
        <f>+'[3]Inf_DANE_Rva16'!D69</f>
        <v>65048.875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346</v>
      </c>
      <c r="B70" s="15" t="s">
        <v>350</v>
      </c>
      <c r="C70" s="43" t="s">
        <v>333</v>
      </c>
      <c r="D70" s="16">
        <f>+'[3]Inf_DANE_Rva16'!D70</f>
        <v>6815.062000000001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2889</v>
      </c>
      <c r="M70" s="16">
        <f>+'[3]Inf_DANE_Rva16'!M70</f>
        <v>1041.9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6815.066999999999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2889</v>
      </c>
      <c r="Z70" s="16">
        <f>+'[3]Inf_DANE_Rva16'!Z70</f>
        <v>1041.9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6815.066999999999</v>
      </c>
    </row>
    <row r="71" spans="1:30" ht="22.5">
      <c r="A71" s="30" t="s">
        <v>347</v>
      </c>
      <c r="B71" s="15" t="s">
        <v>29</v>
      </c>
      <c r="C71" s="43" t="s">
        <v>334</v>
      </c>
      <c r="D71" s="16">
        <f>+'[3]Inf_DANE_Rva16'!D71</f>
        <v>14999.997000000001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15000</v>
      </c>
      <c r="Q71" s="16">
        <f t="shared" si="16"/>
        <v>15000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15000</v>
      </c>
      <c r="AD71" s="16">
        <f t="shared" si="17"/>
        <v>15000</v>
      </c>
    </row>
    <row r="72" spans="1:32" ht="22.5">
      <c r="A72" s="30" t="s">
        <v>347</v>
      </c>
      <c r="B72" s="15" t="s">
        <v>350</v>
      </c>
      <c r="C72" s="43" t="s">
        <v>334</v>
      </c>
      <c r="D72" s="16">
        <f>+'[3]Inf_DANE_Rva16'!D72</f>
        <v>39062.25400000001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1598.633</v>
      </c>
      <c r="L72" s="16">
        <f>+'[3]Inf_DANE_Rva16'!L72</f>
        <v>450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900</v>
      </c>
      <c r="Q72" s="16">
        <f t="shared" si="16"/>
        <v>39062.386000000006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1598.633</v>
      </c>
      <c r="Y72" s="16">
        <f>+'[3]Inf_DANE_Rva16'!Y72</f>
        <v>450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900</v>
      </c>
      <c r="AD72" s="16">
        <f t="shared" si="17"/>
        <v>39062.386000000006</v>
      </c>
      <c r="AE72" s="2"/>
      <c r="AF72" s="107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384.289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70" t="s">
        <v>65</v>
      </c>
      <c r="B74" s="171"/>
      <c r="C74" s="172"/>
      <c r="D74" s="19">
        <f aca="true" t="shared" si="18" ref="D74:AD74">+D37+D7</f>
        <v>1648451.0370399999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14487.549159999999</v>
      </c>
      <c r="L74" s="19">
        <f t="shared" si="18"/>
        <v>154128.74652</v>
      </c>
      <c r="M74" s="19">
        <f t="shared" si="18"/>
        <v>1041.9</v>
      </c>
      <c r="N74" s="19">
        <f t="shared" si="18"/>
        <v>125445.285</v>
      </c>
      <c r="O74" s="19">
        <f t="shared" si="18"/>
        <v>0</v>
      </c>
      <c r="P74" s="19">
        <f t="shared" si="18"/>
        <v>95082.608</v>
      </c>
      <c r="Q74" s="19">
        <f t="shared" si="18"/>
        <v>1498959.0410900002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36820.425160000006</v>
      </c>
      <c r="Y74" s="19">
        <f t="shared" si="18"/>
        <v>33003.46152</v>
      </c>
      <c r="Z74" s="19">
        <f t="shared" si="18"/>
        <v>123967.185</v>
      </c>
      <c r="AA74" s="19">
        <f t="shared" si="18"/>
        <v>125445.285</v>
      </c>
      <c r="AB74" s="19">
        <f t="shared" si="18"/>
        <v>0</v>
      </c>
      <c r="AC74" s="19">
        <f t="shared" si="18"/>
        <v>95082.608</v>
      </c>
      <c r="AD74" s="19">
        <f t="shared" si="18"/>
        <v>1498959.0410900002</v>
      </c>
      <c r="AE74" s="143"/>
      <c r="AF74" s="40"/>
      <c r="AG74" s="110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1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2"/>
      <c r="AC78" s="21"/>
      <c r="AD78" s="21"/>
    </row>
    <row r="79" spans="3:30" ht="11.25">
      <c r="C79" s="134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2"/>
      <c r="AC79" s="21"/>
      <c r="AD79" s="21"/>
    </row>
    <row r="80" spans="3:30" ht="11.25">
      <c r="C80" s="134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2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2018-01-29T16:27:20Z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