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48" windowWidth="15600" windowHeight="6288" activeTab="0"/>
  </bookViews>
  <sheets>
    <sheet name="ENERO DE 2016 " sheetId="1" r:id="rId1"/>
  </sheets>
  <definedNames>
    <definedName name="_xlnm.Print_Area" localSheetId="0">'ENERO DE 2016 '!$A$1:$I$58</definedName>
  </definedNames>
  <calcPr fullCalcOnLoad="1"/>
</workbook>
</file>

<file path=xl/sharedStrings.xml><?xml version="1.0" encoding="utf-8"?>
<sst xmlns="http://schemas.openxmlformats.org/spreadsheetml/2006/main" count="61" uniqueCount="58">
  <si>
    <t>FONDO ROTATORIO DEL DANE - FONDANE</t>
  </si>
  <si>
    <t>MINISTERIO DE HACIENDA Y CRÉDITO PÚBLICO</t>
  </si>
  <si>
    <t>Dirección General del Presupuesto Nacional</t>
  </si>
  <si>
    <t>Formulario No. 1</t>
  </si>
  <si>
    <t>.</t>
  </si>
  <si>
    <t>0402</t>
  </si>
  <si>
    <t>NIV</t>
  </si>
  <si>
    <t>CONCEPTO</t>
  </si>
  <si>
    <t>INGRESOS PROPIOS</t>
  </si>
  <si>
    <t>INGRESOS CORRIENTES</t>
  </si>
  <si>
    <t>Tributarios</t>
  </si>
  <si>
    <t>Contribuciones</t>
  </si>
  <si>
    <t>No Tributarios</t>
  </si>
  <si>
    <t>Operaciones Comerciales</t>
  </si>
  <si>
    <t>Aportes Patronales</t>
  </si>
  <si>
    <t>Aportes de Afiliados</t>
  </si>
  <si>
    <t>Aportes de otras entidades</t>
  </si>
  <si>
    <t>Otros ingresos</t>
  </si>
  <si>
    <t>RECURSOS DE CAPITAL</t>
  </si>
  <si>
    <t>Crédito Externo</t>
  </si>
  <si>
    <t>Perfeccionado</t>
  </si>
  <si>
    <t>Autorizado</t>
  </si>
  <si>
    <t>Crédito Interno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</si>
  <si>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</si>
  <si>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</si>
  <si>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</si>
  <si>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</si>
  <si>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</si>
  <si>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</si>
  <si>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Donaciones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</si>
  <si>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</si>
  <si>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</si>
  <si>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</si>
  <si>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</si>
  <si>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</si>
  <si>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</si>
  <si>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</si>
  <si>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Propios</t>
  </si>
  <si>
    <t>Ingresos Corrientes</t>
  </si>
  <si>
    <t>Recursos de Capital</t>
  </si>
  <si>
    <t>Aportes de la Nación</t>
  </si>
  <si>
    <t>Total Ingresos Vigencia</t>
  </si>
  <si>
    <r>
      <t>SECCIÓN</t>
    </r>
    <r>
      <rPr>
        <sz val="9"/>
        <rFont val="Arial"/>
        <family val="2"/>
      </rPr>
      <t xml:space="preserve">: </t>
    </r>
    <r>
      <rPr>
        <u val="single"/>
        <sz val="9"/>
        <rFont val="Arial"/>
        <family val="2"/>
      </rPr>
      <t>____________</t>
    </r>
  </si>
  <si>
    <r>
      <t>UNIDAD EJECUTORA</t>
    </r>
    <r>
      <rPr>
        <sz val="9"/>
        <rFont val="Arial"/>
        <family val="2"/>
      </rPr>
      <t>:</t>
    </r>
    <r>
      <rPr>
        <u val="single"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</si>
  <si>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 val="single"/>
        <sz val="9"/>
        <rFont val="Arial"/>
        <family val="2"/>
      </rPr>
      <t>__________</t>
    </r>
  </si>
  <si>
    <t>Venta de Bienes y Servicios</t>
  </si>
  <si>
    <t>Ingresos por Recaudar Vigencia Anterior</t>
  </si>
  <si>
    <t>CONTRATOS</t>
  </si>
  <si>
    <t>interes cuentas de ahorro</t>
  </si>
  <si>
    <t>PUBLICACIONES-incluye D.Territoriales</t>
  </si>
  <si>
    <t>Ingresos Recaudados Enero 2016</t>
  </si>
  <si>
    <t>Ingresos Recaudados acumulados 2016</t>
  </si>
  <si>
    <t>Ingresos Estimados 2016</t>
  </si>
  <si>
    <t>Ingresos Programados Entidad 2016</t>
  </si>
  <si>
    <t>ANTEPROYECTO DE PRESUPUESTO DE INGRESOS - VIGENCIA 2016</t>
  </si>
  <si>
    <t>Ingresos por recaudar Enero 2016</t>
  </si>
  <si>
    <t>CONVENIOS  VIGENCIA ANTERIOR</t>
  </si>
  <si>
    <t>En pesos $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</si>
</sst>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#,##0.0"/>
    <numFmt numFmtId="169" formatCode="_-* #,##0\ _P_t_a_-;\-* #,##0\ _P_t_a_-;_-* &quot;-&quot;??\ _P_t_a_-;_-@_-"/>
    <numFmt numFmtId="170" formatCode="#,##0.00;[Red]#,##0.00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0"/>
    </font>
    <font>
      <b/>
      <sz val="5"/>
      <color indexed="8"/>
      <name val="Arial"/>
      <family val="0"/>
    </font>
    <font>
      <sz val="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centerContinuous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6" fillId="0" borderId="0" xfId="0" applyFont="1" applyAlignment="1" quotePrefix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Continuous" vertical="center" wrapText="1"/>
    </xf>
    <xf numFmtId="0" fontId="8" fillId="0" borderId="12" xfId="0" applyFont="1" applyBorder="1" applyAlignment="1">
      <alignment horizontal="centerContinuous" vertical="center" wrapText="1"/>
    </xf>
    <xf numFmtId="3" fontId="8" fillId="0" borderId="13" xfId="0" applyNumberFormat="1" applyFont="1" applyBorder="1" applyAlignment="1" quotePrefix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3" fontId="10" fillId="33" borderId="20" xfId="0" applyNumberFormat="1" applyFont="1" applyFill="1" applyBorder="1" applyAlignment="1">
      <alignment/>
    </xf>
    <xf numFmtId="3" fontId="10" fillId="33" borderId="2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33" borderId="22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3" fontId="11" fillId="33" borderId="23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11" fillId="33" borderId="28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10" fillId="33" borderId="28" xfId="0" applyNumberFormat="1" applyFont="1" applyFill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Fill="1" applyBorder="1" applyAlignment="1">
      <alignment/>
    </xf>
    <xf numFmtId="0" fontId="10" fillId="33" borderId="18" xfId="0" applyFont="1" applyFill="1" applyBorder="1" applyAlignment="1" quotePrefix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Continuous" vertical="center" wrapText="1"/>
    </xf>
    <xf numFmtId="3" fontId="1" fillId="0" borderId="0" xfId="0" applyNumberFormat="1" applyFont="1" applyAlignment="1">
      <alignment horizontal="centerContinuous" vertical="center" wrapText="1"/>
    </xf>
    <xf numFmtId="3" fontId="1" fillId="0" borderId="0" xfId="0" applyNumberFormat="1" applyFont="1" applyAlignment="1" quotePrefix="1">
      <alignment horizontal="centerContinuous" vertical="center" wrapText="1"/>
    </xf>
    <xf numFmtId="0" fontId="2" fillId="0" borderId="0" xfId="0" applyFont="1" applyAlignment="1">
      <alignment vertical="center" wrapText="1"/>
    </xf>
    <xf numFmtId="0" fontId="1" fillId="0" borderId="35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3" fontId="1" fillId="0" borderId="20" xfId="0" applyNumberFormat="1" applyFont="1" applyBorder="1" applyAlignment="1">
      <alignment horizontal="centerContinuous" vertical="center" wrapText="1"/>
    </xf>
    <xf numFmtId="3" fontId="1" fillId="0" borderId="21" xfId="0" applyNumberFormat="1" applyFont="1" applyBorder="1" applyAlignment="1" quotePrefix="1">
      <alignment horizontal="centerContinuous" vertical="center" wrapText="1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3" fontId="2" fillId="0" borderId="0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1" fillId="0" borderId="19" xfId="0" applyNumberFormat="1" applyFont="1" applyBorder="1" applyAlignment="1">
      <alignment horizontal="centerContinuous" vertical="center" wrapText="1"/>
    </xf>
    <xf numFmtId="3" fontId="2" fillId="0" borderId="16" xfId="0" applyNumberFormat="1" applyFont="1" applyBorder="1" applyAlignment="1">
      <alignment/>
    </xf>
    <xf numFmtId="3" fontId="8" fillId="0" borderId="39" xfId="0" applyNumberFormat="1" applyFont="1" applyBorder="1" applyAlignment="1" quotePrefix="1">
      <alignment horizontal="center" vertical="center" wrapText="1"/>
    </xf>
    <xf numFmtId="3" fontId="9" fillId="0" borderId="40" xfId="0" applyNumberFormat="1" applyFont="1" applyBorder="1" applyAlignment="1">
      <alignment horizontal="center" vertical="center" wrapText="1"/>
    </xf>
    <xf numFmtId="3" fontId="10" fillId="33" borderId="41" xfId="0" applyNumberFormat="1" applyFont="1" applyFill="1" applyBorder="1" applyAlignment="1">
      <alignment/>
    </xf>
    <xf numFmtId="3" fontId="11" fillId="33" borderId="42" xfId="0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3" fontId="10" fillId="33" borderId="43" xfId="0" applyNumberFormat="1" applyFont="1" applyFill="1" applyBorder="1" applyAlignment="1">
      <alignment/>
    </xf>
    <xf numFmtId="3" fontId="5" fillId="0" borderId="28" xfId="0" applyNumberFormat="1" applyFont="1" applyBorder="1" applyAlignment="1">
      <alignment/>
    </xf>
    <xf numFmtId="3" fontId="9" fillId="0" borderId="26" xfId="0" applyNumberFormat="1" applyFont="1" applyBorder="1" applyAlignment="1">
      <alignment horizontal="center" vertical="center" wrapText="1"/>
    </xf>
    <xf numFmtId="3" fontId="10" fillId="33" borderId="44" xfId="0" applyNumberFormat="1" applyFont="1" applyFill="1" applyBorder="1" applyAlignment="1">
      <alignment/>
    </xf>
    <xf numFmtId="3" fontId="11" fillId="33" borderId="26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9" fillId="0" borderId="42" xfId="0" applyNumberFormat="1" applyFont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8" fillId="0" borderId="28" xfId="0" applyNumberFormat="1" applyFont="1" applyFill="1" applyBorder="1" applyAlignment="1">
      <alignment/>
    </xf>
    <xf numFmtId="3" fontId="8" fillId="34" borderId="28" xfId="0" applyNumberFormat="1" applyFont="1" applyFill="1" applyBorder="1" applyAlignment="1">
      <alignment/>
    </xf>
    <xf numFmtId="3" fontId="1" fillId="0" borderId="43" xfId="0" applyNumberFormat="1" applyFont="1" applyBorder="1" applyAlignment="1">
      <alignment/>
    </xf>
    <xf numFmtId="3" fontId="11" fillId="0" borderId="28" xfId="0" applyNumberFormat="1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34" borderId="28" xfId="0" applyFont="1" applyFill="1" applyBorder="1" applyAlignment="1">
      <alignment/>
    </xf>
    <xf numFmtId="0" fontId="11" fillId="33" borderId="28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 quotePrefix="1">
      <alignment horizontal="left"/>
    </xf>
    <xf numFmtId="0" fontId="10" fillId="33" borderId="28" xfId="0" applyFont="1" applyFill="1" applyBorder="1" applyAlignment="1">
      <alignment/>
    </xf>
    <xf numFmtId="3" fontId="11" fillId="34" borderId="28" xfId="0" applyNumberFormat="1" applyFont="1" applyFill="1" applyBorder="1" applyAlignment="1">
      <alignment/>
    </xf>
    <xf numFmtId="167" fontId="2" fillId="0" borderId="0" xfId="48" applyFont="1" applyAlignment="1">
      <alignment/>
    </xf>
    <xf numFmtId="167" fontId="11" fillId="0" borderId="0" xfId="48" applyFont="1" applyAlignment="1">
      <alignment/>
    </xf>
    <xf numFmtId="0" fontId="3" fillId="0" borderId="28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justify" vertic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80975" y="19050"/>
          <a:ext cx="1762125" cy="92392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35" y="5"/>
            <a:ext cx="14500" cy="10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7" y="469"/>
            <a:ext cx="18801" cy="25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180975" y="19050"/>
          <a:ext cx="1762125" cy="923925"/>
          <a:chOff x="-2" y="-35"/>
          <a:chExt cx="19980" cy="776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5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Texto 9"/>
          <xdr:cNvSpPr txBox="1">
            <a:spLocks noChangeArrowheads="1"/>
          </xdr:cNvSpPr>
        </xdr:nvSpPr>
        <xdr:spPr>
          <a:xfrm>
            <a:off x="3035" y="5"/>
            <a:ext cx="14500" cy="10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18" name="Texto 10"/>
          <xdr:cNvSpPr txBox="1">
            <a:spLocks noChangeArrowheads="1"/>
          </xdr:cNvSpPr>
        </xdr:nvSpPr>
        <xdr:spPr>
          <a:xfrm>
            <a:off x="757" y="469"/>
            <a:ext cx="18801" cy="25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152400</xdr:rowOff>
    </xdr:to>
    <xdr:grpSp>
      <xdr:nvGrpSpPr>
        <xdr:cNvPr id="19" name="Group 19"/>
        <xdr:cNvGrpSpPr>
          <a:grpSpLocks/>
        </xdr:cNvGrpSpPr>
      </xdr:nvGrpSpPr>
      <xdr:grpSpPr>
        <a:xfrm>
          <a:off x="180975" y="19050"/>
          <a:ext cx="1762125" cy="923925"/>
          <a:chOff x="-2" y="-35"/>
          <a:chExt cx="19980" cy="776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" name="Group 21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22" name="Rectangle 22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23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" name="Texto 9"/>
          <xdr:cNvSpPr txBox="1">
            <a:spLocks noChangeArrowheads="1"/>
          </xdr:cNvSpPr>
        </xdr:nvSpPr>
        <xdr:spPr>
          <a:xfrm>
            <a:off x="3035" y="5"/>
            <a:ext cx="14500" cy="10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27" name="Texto 10"/>
          <xdr:cNvSpPr txBox="1">
            <a:spLocks noChangeArrowheads="1"/>
          </xdr:cNvSpPr>
        </xdr:nvSpPr>
        <xdr:spPr>
          <a:xfrm>
            <a:off x="757" y="469"/>
            <a:ext cx="18801" cy="25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57150</xdr:colOff>
      <xdr:row>0</xdr:row>
      <xdr:rowOff>19050</xdr:rowOff>
    </xdr:from>
    <xdr:to>
      <xdr:col>3</xdr:col>
      <xdr:colOff>57150</xdr:colOff>
      <xdr:row>5</xdr:row>
      <xdr:rowOff>152400</xdr:rowOff>
    </xdr:to>
    <xdr:grpSp>
      <xdr:nvGrpSpPr>
        <xdr:cNvPr id="28" name="Group 28"/>
        <xdr:cNvGrpSpPr>
          <a:grpSpLocks/>
        </xdr:cNvGrpSpPr>
      </xdr:nvGrpSpPr>
      <xdr:grpSpPr>
        <a:xfrm>
          <a:off x="238125" y="19050"/>
          <a:ext cx="1762125" cy="923925"/>
          <a:chOff x="-2" y="-35"/>
          <a:chExt cx="19980" cy="776"/>
        </a:xfrm>
        <a:solidFill>
          <a:srgbClr val="FFFFFF"/>
        </a:solidFill>
      </xdr:grpSpPr>
      <xdr:sp>
        <xdr:nvSpPr>
          <xdr:cNvPr id="29" name="Rectangle 29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0" name="Group 30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31" name="Rectangle 31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32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3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Texto 9"/>
          <xdr:cNvSpPr txBox="1">
            <a:spLocks noChangeArrowheads="1"/>
          </xdr:cNvSpPr>
        </xdr:nvSpPr>
        <xdr:spPr>
          <a:xfrm>
            <a:off x="3035" y="5"/>
            <a:ext cx="14500" cy="10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36" name="Texto 10"/>
          <xdr:cNvSpPr txBox="1">
            <a:spLocks noChangeArrowheads="1"/>
          </xdr:cNvSpPr>
        </xdr:nvSpPr>
        <xdr:spPr>
          <a:xfrm>
            <a:off x="757" y="469"/>
            <a:ext cx="18801" cy="25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J61"/>
  <sheetViews>
    <sheetView showGridLines="0" showZeros="0" tabSelected="1" zoomScalePageLayoutView="0" workbookViewId="0" topLeftCell="D18">
      <selection activeCell="H38" sqref="H38"/>
    </sheetView>
  </sheetViews>
  <sheetFormatPr defaultColWidth="11.421875" defaultRowHeight="12.75" outlineLevelRow="3"/>
  <cols>
    <col min="1" max="1" width="2.7109375" style="0" customWidth="1"/>
    <col min="2" max="2" width="10.7109375" style="0" customWidth="1"/>
    <col min="3" max="3" width="15.7109375" style="0" customWidth="1"/>
    <col min="4" max="4" width="22.00390625" style="0" customWidth="1"/>
    <col min="5" max="7" width="23.7109375" style="1" customWidth="1"/>
    <col min="8" max="8" width="27.140625" style="1" customWidth="1"/>
    <col min="9" max="9" width="2.7109375" style="0" customWidth="1"/>
    <col min="10" max="10" width="21.7109375" style="0" bestFit="1" customWidth="1"/>
    <col min="11" max="11" width="16.28125" style="0" customWidth="1"/>
  </cols>
  <sheetData>
    <row r="1" ht="4.5" customHeight="1"/>
    <row r="2" spans="2:9" s="2" customFormat="1" ht="15">
      <c r="B2" s="3"/>
      <c r="C2" s="3"/>
      <c r="D2" s="3" t="s">
        <v>1</v>
      </c>
      <c r="E2" s="4"/>
      <c r="F2" s="4"/>
      <c r="G2" s="4"/>
      <c r="H2" s="4"/>
      <c r="I2" s="5"/>
    </row>
    <row r="3" spans="2:9" s="2" customFormat="1" ht="15">
      <c r="B3" s="6"/>
      <c r="C3" s="6"/>
      <c r="D3" s="6" t="s">
        <v>2</v>
      </c>
      <c r="E3" s="4"/>
      <c r="F3" s="4"/>
      <c r="G3" s="4"/>
      <c r="H3" s="4"/>
      <c r="I3" s="5"/>
    </row>
    <row r="4" spans="2:9" s="2" customFormat="1" ht="15">
      <c r="B4" s="6"/>
      <c r="C4" s="6"/>
      <c r="D4" s="6" t="s">
        <v>3</v>
      </c>
      <c r="E4" s="4"/>
      <c r="F4" s="4"/>
      <c r="G4" s="4"/>
      <c r="H4" s="4"/>
      <c r="I4" s="5"/>
    </row>
    <row r="5" ht="12.75"/>
    <row r="6" ht="12.75">
      <c r="D6" t="s">
        <v>4</v>
      </c>
    </row>
    <row r="7" spans="2:8" s="7" customFormat="1" ht="12">
      <c r="B7" s="8" t="s">
        <v>42</v>
      </c>
      <c r="C7" s="9" t="s">
        <v>5</v>
      </c>
      <c r="E7" s="10"/>
      <c r="F7" s="10"/>
      <c r="G7" s="10"/>
      <c r="H7" s="10"/>
    </row>
    <row r="8" spans="2:8" s="7" customFormat="1" ht="12">
      <c r="B8" s="8" t="s">
        <v>43</v>
      </c>
      <c r="E8" s="10"/>
      <c r="F8" s="10"/>
      <c r="G8" s="10"/>
      <c r="H8" s="10"/>
    </row>
    <row r="9" spans="2:8" s="7" customFormat="1" ht="12">
      <c r="B9" s="8" t="s">
        <v>44</v>
      </c>
      <c r="C9" s="11" t="s">
        <v>0</v>
      </c>
      <c r="E9" s="10"/>
      <c r="F9" s="10"/>
      <c r="G9" s="10"/>
      <c r="H9" s="10"/>
    </row>
    <row r="10" spans="2:8" s="7" customFormat="1" ht="12">
      <c r="B10" s="66" t="s">
        <v>54</v>
      </c>
      <c r="E10" s="10"/>
      <c r="F10" s="10"/>
      <c r="G10" s="10"/>
      <c r="H10" s="12" t="s">
        <v>57</v>
      </c>
    </row>
    <row r="11" spans="5:8" s="7" customFormat="1" ht="4.5" customHeight="1" thickBot="1">
      <c r="E11" s="10"/>
      <c r="F11" s="10"/>
      <c r="G11" s="10"/>
      <c r="H11" s="10"/>
    </row>
    <row r="12" spans="2:8" s="13" customFormat="1" ht="26.25">
      <c r="B12" s="14" t="s">
        <v>6</v>
      </c>
      <c r="C12" s="15" t="s">
        <v>7</v>
      </c>
      <c r="D12" s="16"/>
      <c r="E12" s="72" t="s">
        <v>50</v>
      </c>
      <c r="F12" s="72" t="s">
        <v>51</v>
      </c>
      <c r="G12" s="72" t="s">
        <v>46</v>
      </c>
      <c r="H12" s="17" t="s">
        <v>55</v>
      </c>
    </row>
    <row r="13" spans="2:8" s="18" customFormat="1" ht="10.5" thickBot="1">
      <c r="B13" s="19"/>
      <c r="C13" s="20"/>
      <c r="D13" s="21"/>
      <c r="E13" s="73">
        <v>2</v>
      </c>
      <c r="F13" s="83"/>
      <c r="G13" s="79">
        <v>1</v>
      </c>
      <c r="H13" s="22">
        <v>2</v>
      </c>
    </row>
    <row r="14" spans="5:8" s="13" customFormat="1" ht="4.5" customHeight="1" thickBot="1">
      <c r="E14" s="23"/>
      <c r="F14" s="23"/>
      <c r="G14" s="23"/>
      <c r="H14" s="23"/>
    </row>
    <row r="15" spans="2:8" s="24" customFormat="1" ht="18" thickBot="1">
      <c r="B15" s="25">
        <v>3000</v>
      </c>
      <c r="C15" s="26" t="s">
        <v>8</v>
      </c>
      <c r="D15" s="26"/>
      <c r="E15" s="74">
        <f>E$16+E$30+E$44</f>
        <v>23171803.34</v>
      </c>
      <c r="F15" s="74">
        <f>F$16+F$30+F$44</f>
        <v>23171803</v>
      </c>
      <c r="G15" s="80"/>
      <c r="H15" s="28">
        <f>H16+H30+H44</f>
        <v>27271760.34</v>
      </c>
    </row>
    <row r="16" spans="2:8" s="29" customFormat="1" ht="15" outlineLevel="1">
      <c r="B16" s="30">
        <v>3100</v>
      </c>
      <c r="C16" s="31" t="s">
        <v>9</v>
      </c>
      <c r="D16" s="31"/>
      <c r="E16" s="75">
        <f>E$17+E$19</f>
        <v>23171803.34</v>
      </c>
      <c r="F16" s="75">
        <f>F$17+F$19</f>
        <v>23171803</v>
      </c>
      <c r="G16" s="81"/>
      <c r="H16" s="32">
        <f>H17+H19</f>
        <v>18965760.34</v>
      </c>
    </row>
    <row r="17" spans="2:8" s="33" customFormat="1" ht="13.5" outlineLevel="2">
      <c r="B17" s="91">
        <v>3110</v>
      </c>
      <c r="C17" s="91" t="s">
        <v>10</v>
      </c>
      <c r="D17" s="91"/>
      <c r="E17" s="78">
        <f>E18</f>
        <v>0</v>
      </c>
      <c r="F17" s="82"/>
      <c r="G17" s="78"/>
      <c r="H17" s="78">
        <f>H18</f>
        <v>0</v>
      </c>
    </row>
    <row r="18" spans="2:8" s="7" customFormat="1" ht="12.75" outlineLevel="2">
      <c r="B18" s="76">
        <v>3112</v>
      </c>
      <c r="C18" s="76" t="s">
        <v>11</v>
      </c>
      <c r="D18" s="76"/>
      <c r="E18" s="43"/>
      <c r="F18" s="82"/>
      <c r="G18" s="43"/>
      <c r="H18" s="43"/>
    </row>
    <row r="19" spans="2:10" s="33" customFormat="1" ht="15" outlineLevel="2">
      <c r="B19" s="92">
        <v>3120</v>
      </c>
      <c r="C19" s="92" t="s">
        <v>12</v>
      </c>
      <c r="D19" s="92"/>
      <c r="E19" s="88">
        <f>E20+E28</f>
        <v>23171803.34</v>
      </c>
      <c r="F19" s="97">
        <f>F20+F28</f>
        <v>23171803</v>
      </c>
      <c r="G19" s="78"/>
      <c r="H19" s="78">
        <f>SUM(H20:H29)</f>
        <v>18965760.34</v>
      </c>
      <c r="J19" s="86"/>
    </row>
    <row r="20" spans="2:8" s="7" customFormat="1" ht="12.75" outlineLevel="3">
      <c r="B20" s="76">
        <v>3121</v>
      </c>
      <c r="C20" s="76" t="s">
        <v>45</v>
      </c>
      <c r="D20" s="76"/>
      <c r="E20" s="87">
        <f>SUM(E21:E23)</f>
        <v>23169551</v>
      </c>
      <c r="F20" s="84">
        <f>F21+F22+F23</f>
        <v>23169551</v>
      </c>
      <c r="G20" s="43"/>
      <c r="H20" s="43"/>
    </row>
    <row r="21" spans="2:8" s="7" customFormat="1" ht="12.75" outlineLevel="3">
      <c r="B21" s="76"/>
      <c r="C21" s="100" t="s">
        <v>56</v>
      </c>
      <c r="D21" s="100"/>
      <c r="E21" s="82">
        <v>22024783</v>
      </c>
      <c r="F21" s="85">
        <v>22024783</v>
      </c>
      <c r="G21" s="43"/>
      <c r="H21" s="43"/>
    </row>
    <row r="22" spans="2:8" s="7" customFormat="1" ht="12.75" outlineLevel="3">
      <c r="B22" s="76"/>
      <c r="C22" s="100" t="s">
        <v>49</v>
      </c>
      <c r="D22" s="100"/>
      <c r="E22" s="82">
        <v>1144768</v>
      </c>
      <c r="F22" s="85">
        <v>1144768</v>
      </c>
      <c r="G22" s="43"/>
      <c r="H22" s="43">
        <v>18965760.34</v>
      </c>
    </row>
    <row r="23" spans="2:8" s="7" customFormat="1" ht="12.75" outlineLevel="3">
      <c r="B23" s="76"/>
      <c r="C23" s="100" t="s">
        <v>47</v>
      </c>
      <c r="D23" s="100"/>
      <c r="E23" s="43">
        <v>0</v>
      </c>
      <c r="F23" s="85">
        <v>0</v>
      </c>
      <c r="G23" s="43"/>
      <c r="H23" s="43"/>
    </row>
    <row r="24" spans="2:8" s="7" customFormat="1" ht="15" outlineLevel="3">
      <c r="B24" s="76">
        <v>3123</v>
      </c>
      <c r="C24" s="76" t="s">
        <v>13</v>
      </c>
      <c r="D24" s="76"/>
      <c r="E24" s="43">
        <v>0</v>
      </c>
      <c r="F24" s="90"/>
      <c r="G24" s="43"/>
      <c r="H24" s="43"/>
    </row>
    <row r="25" spans="2:10" s="7" customFormat="1" ht="15" outlineLevel="3">
      <c r="B25" s="76">
        <v>3124</v>
      </c>
      <c r="C25" s="76" t="s">
        <v>14</v>
      </c>
      <c r="D25" s="76"/>
      <c r="E25" s="43"/>
      <c r="F25" s="90"/>
      <c r="G25" s="43"/>
      <c r="H25" s="43"/>
      <c r="J25" s="10"/>
    </row>
    <row r="26" spans="2:8" s="7" customFormat="1" ht="15" outlineLevel="3">
      <c r="B26" s="76">
        <v>3125</v>
      </c>
      <c r="C26" s="76" t="s">
        <v>15</v>
      </c>
      <c r="D26" s="76"/>
      <c r="E26" s="43"/>
      <c r="F26" s="90"/>
      <c r="G26" s="43"/>
      <c r="H26" s="43"/>
    </row>
    <row r="27" spans="2:8" s="7" customFormat="1" ht="15" outlineLevel="3">
      <c r="B27" s="76">
        <v>3126</v>
      </c>
      <c r="C27" s="76" t="s">
        <v>16</v>
      </c>
      <c r="D27" s="76"/>
      <c r="E27" s="43"/>
      <c r="F27" s="90"/>
      <c r="G27" s="43"/>
      <c r="H27" s="43"/>
    </row>
    <row r="28" spans="2:10" s="7" customFormat="1" ht="15" outlineLevel="3">
      <c r="B28" s="76">
        <v>3128</v>
      </c>
      <c r="C28" s="76" t="s">
        <v>17</v>
      </c>
      <c r="D28" s="76"/>
      <c r="E28" s="78">
        <f>E29</f>
        <v>2252.34</v>
      </c>
      <c r="F28" s="90">
        <f>F29</f>
        <v>2252</v>
      </c>
      <c r="G28" s="43"/>
      <c r="H28" s="43"/>
      <c r="J28" s="98"/>
    </row>
    <row r="29" spans="2:10" s="7" customFormat="1" ht="12.75" outlineLevel="3">
      <c r="B29" s="76"/>
      <c r="C29" s="76" t="s">
        <v>48</v>
      </c>
      <c r="D29" s="76"/>
      <c r="E29" s="43">
        <v>2252.34</v>
      </c>
      <c r="F29" s="82">
        <v>2252</v>
      </c>
      <c r="G29" s="43"/>
      <c r="H29" s="43"/>
      <c r="J29" s="98"/>
    </row>
    <row r="30" spans="2:10" s="29" customFormat="1" ht="15" outlineLevel="1">
      <c r="B30" s="93">
        <v>3200</v>
      </c>
      <c r="C30" s="93" t="s">
        <v>18</v>
      </c>
      <c r="D30" s="93"/>
      <c r="E30" s="40">
        <f>E31+E34+E37+E38+E43</f>
        <v>0</v>
      </c>
      <c r="F30" s="40">
        <f>SUM(F31:F42)</f>
        <v>0</v>
      </c>
      <c r="G30" s="40"/>
      <c r="H30" s="40">
        <f>H31+H34+H37+H38+H43</f>
        <v>8306000</v>
      </c>
      <c r="J30" s="99"/>
    </row>
    <row r="31" spans="2:8" ht="12.75" outlineLevel="2">
      <c r="B31" s="94">
        <v>3210</v>
      </c>
      <c r="C31" s="95" t="s">
        <v>19</v>
      </c>
      <c r="D31" s="95"/>
      <c r="E31" s="45">
        <f>SUM(E32:E33)</f>
        <v>0</v>
      </c>
      <c r="F31" s="45"/>
      <c r="G31" s="45"/>
      <c r="H31" s="45">
        <f>SUM(H32:H33)</f>
        <v>0</v>
      </c>
    </row>
    <row r="32" spans="2:8" s="7" customFormat="1" ht="11.25" outlineLevel="3">
      <c r="B32" s="76">
        <v>3211</v>
      </c>
      <c r="C32" s="76" t="s">
        <v>20</v>
      </c>
      <c r="D32" s="76"/>
      <c r="E32" s="43"/>
      <c r="F32" s="43"/>
      <c r="G32" s="43"/>
      <c r="H32" s="43"/>
    </row>
    <row r="33" spans="2:8" s="7" customFormat="1" ht="11.25" outlineLevel="3">
      <c r="B33" s="76">
        <v>3212</v>
      </c>
      <c r="C33" s="76" t="s">
        <v>21</v>
      </c>
      <c r="D33" s="76"/>
      <c r="E33" s="43"/>
      <c r="F33" s="43"/>
      <c r="G33" s="43"/>
      <c r="H33" s="43"/>
    </row>
    <row r="34" spans="2:8" ht="12.75" outlineLevel="2">
      <c r="B34" s="94">
        <v>3220</v>
      </c>
      <c r="C34" s="95" t="s">
        <v>22</v>
      </c>
      <c r="D34" s="95"/>
      <c r="E34" s="43">
        <f>SUM(E35:E36)</f>
        <v>0</v>
      </c>
      <c r="F34" s="43"/>
      <c r="G34" s="43"/>
      <c r="H34" s="45">
        <f>SUM(H35:H36)</f>
        <v>0</v>
      </c>
    </row>
    <row r="35" spans="2:8" s="7" customFormat="1" ht="11.25" outlineLevel="3">
      <c r="B35" s="76">
        <v>3221</v>
      </c>
      <c r="C35" s="76" t="s">
        <v>20</v>
      </c>
      <c r="D35" s="76"/>
      <c r="E35" s="43"/>
      <c r="F35" s="43"/>
      <c r="G35" s="43"/>
      <c r="H35" s="43"/>
    </row>
    <row r="36" spans="2:8" s="7" customFormat="1" ht="11.25" outlineLevel="3">
      <c r="B36" s="76">
        <v>3222</v>
      </c>
      <c r="C36" s="76" t="s">
        <v>21</v>
      </c>
      <c r="D36" s="76"/>
      <c r="E36" s="43"/>
      <c r="F36" s="43"/>
      <c r="G36" s="43"/>
      <c r="H36" s="43"/>
    </row>
    <row r="37" spans="2:8" s="7" customFormat="1" ht="12.75" outlineLevel="2">
      <c r="B37" s="76">
        <v>3230</v>
      </c>
      <c r="C37" s="76" t="s">
        <v>23</v>
      </c>
      <c r="D37" s="76"/>
      <c r="E37" s="43">
        <v>0</v>
      </c>
      <c r="F37" s="85">
        <v>0</v>
      </c>
      <c r="G37" s="43"/>
      <c r="H37" s="43">
        <v>8306000</v>
      </c>
    </row>
    <row r="38" spans="2:8" ht="12.75" outlineLevel="2">
      <c r="B38" s="94">
        <v>3250</v>
      </c>
      <c r="C38" s="94" t="s">
        <v>24</v>
      </c>
      <c r="D38" s="94"/>
      <c r="E38" s="45">
        <f>SUM(E39:E42)</f>
        <v>0</v>
      </c>
      <c r="F38" s="45"/>
      <c r="G38" s="45"/>
      <c r="H38" s="45">
        <f>SUM(H39:H42)</f>
        <v>0</v>
      </c>
    </row>
    <row r="39" spans="2:8" s="7" customFormat="1" ht="11.25" outlineLevel="3">
      <c r="B39" s="76">
        <v>3251</v>
      </c>
      <c r="C39" s="76" t="s">
        <v>25</v>
      </c>
      <c r="D39" s="76"/>
      <c r="E39" s="43"/>
      <c r="F39" s="43"/>
      <c r="G39" s="43"/>
      <c r="H39" s="43"/>
    </row>
    <row r="40" spans="2:8" s="7" customFormat="1" ht="11.25" outlineLevel="3">
      <c r="B40" s="76">
        <v>3252</v>
      </c>
      <c r="C40" s="76" t="s">
        <v>26</v>
      </c>
      <c r="D40" s="76"/>
      <c r="E40" s="43"/>
      <c r="F40" s="43"/>
      <c r="G40" s="43"/>
      <c r="H40" s="43"/>
    </row>
    <row r="41" spans="2:8" s="7" customFormat="1" ht="11.25" outlineLevel="3">
      <c r="B41" s="76">
        <v>3254</v>
      </c>
      <c r="C41" s="76" t="s">
        <v>27</v>
      </c>
      <c r="D41" s="76"/>
      <c r="E41" s="43"/>
      <c r="F41" s="43"/>
      <c r="G41" s="43"/>
      <c r="H41" s="43"/>
    </row>
    <row r="42" spans="2:8" s="7" customFormat="1" ht="11.25" outlineLevel="3">
      <c r="B42" s="76">
        <v>3255</v>
      </c>
      <c r="C42" s="76" t="s">
        <v>28</v>
      </c>
      <c r="D42" s="76"/>
      <c r="E42" s="43"/>
      <c r="F42" s="43"/>
      <c r="G42" s="43"/>
      <c r="H42" s="43"/>
    </row>
    <row r="43" spans="2:8" ht="12.75" outlineLevel="2">
      <c r="B43" s="94">
        <v>3260</v>
      </c>
      <c r="C43" s="94" t="s">
        <v>29</v>
      </c>
      <c r="D43" s="94"/>
      <c r="E43" s="45"/>
      <c r="F43" s="45"/>
      <c r="G43" s="45"/>
      <c r="H43" s="45"/>
    </row>
    <row r="44" spans="2:8" s="29" customFormat="1" ht="15" outlineLevel="1">
      <c r="B44" s="93">
        <v>3500</v>
      </c>
      <c r="C44" s="93" t="s">
        <v>30</v>
      </c>
      <c r="D44" s="93"/>
      <c r="E44" s="40"/>
      <c r="F44" s="40"/>
      <c r="G44" s="40"/>
      <c r="H44" s="40"/>
    </row>
    <row r="45" spans="2:8" s="24" customFormat="1" ht="17.25">
      <c r="B45" s="96">
        <v>4000</v>
      </c>
      <c r="C45" s="96" t="s">
        <v>31</v>
      </c>
      <c r="D45" s="96"/>
      <c r="E45" s="46">
        <f>SUM(E46:E48)</f>
        <v>0</v>
      </c>
      <c r="F45" s="46"/>
      <c r="G45" s="46"/>
      <c r="H45" s="46">
        <f>SUM(H46:H48)</f>
        <v>0</v>
      </c>
    </row>
    <row r="46" spans="2:8" ht="12.75" outlineLevel="1">
      <c r="B46" s="94">
        <v>4100</v>
      </c>
      <c r="C46" s="94" t="s">
        <v>32</v>
      </c>
      <c r="D46" s="94"/>
      <c r="E46" s="45"/>
      <c r="F46" s="45"/>
      <c r="G46" s="45"/>
      <c r="H46" s="45"/>
    </row>
    <row r="47" spans="2:8" ht="12.75" outlineLevel="1">
      <c r="B47" s="94">
        <v>4200</v>
      </c>
      <c r="C47" s="94" t="s">
        <v>33</v>
      </c>
      <c r="D47" s="94"/>
      <c r="E47" s="45"/>
      <c r="F47" s="45"/>
      <c r="G47" s="45"/>
      <c r="H47" s="45"/>
    </row>
    <row r="48" spans="2:8" ht="13.5" outlineLevel="1" thickBot="1">
      <c r="B48" s="41">
        <v>4300</v>
      </c>
      <c r="C48" s="47" t="s">
        <v>34</v>
      </c>
      <c r="D48" s="47"/>
      <c r="E48" s="48"/>
      <c r="F48" s="48"/>
      <c r="G48" s="45"/>
      <c r="H48" s="49"/>
    </row>
    <row r="49" spans="2:8" s="24" customFormat="1" ht="18" thickBot="1">
      <c r="B49" s="50" t="s">
        <v>35</v>
      </c>
      <c r="C49" s="26"/>
      <c r="D49" s="26"/>
      <c r="E49" s="27">
        <f>E45+E15</f>
        <v>23171803.34</v>
      </c>
      <c r="F49" s="27">
        <f>F45+F15</f>
        <v>23171803</v>
      </c>
      <c r="G49" s="77"/>
      <c r="H49" s="27">
        <f>H45+H15</f>
        <v>27271760.34</v>
      </c>
    </row>
    <row r="51" spans="3:8" s="51" customFormat="1" ht="12" thickBot="1">
      <c r="C51" s="52" t="s">
        <v>36</v>
      </c>
      <c r="D51" s="52"/>
      <c r="E51" s="53"/>
      <c r="F51" s="53"/>
      <c r="G51" s="53"/>
      <c r="H51" s="54"/>
    </row>
    <row r="52" spans="3:8" s="55" customFormat="1" ht="24" thickBot="1">
      <c r="C52" s="56" t="s">
        <v>7</v>
      </c>
      <c r="D52" s="57"/>
      <c r="E52" s="58" t="s">
        <v>52</v>
      </c>
      <c r="F52" s="70"/>
      <c r="G52" s="70"/>
      <c r="H52" s="59" t="s">
        <v>53</v>
      </c>
    </row>
    <row r="53" spans="3:8" s="7" customFormat="1" ht="11.25">
      <c r="C53" s="60" t="s">
        <v>37</v>
      </c>
      <c r="D53" s="37"/>
      <c r="E53" s="38">
        <f>E15</f>
        <v>23171803.34</v>
      </c>
      <c r="F53" s="68"/>
      <c r="G53" s="68"/>
      <c r="H53" s="39">
        <f>SUM(H54:H55)</f>
        <v>27271760.34</v>
      </c>
    </row>
    <row r="54" spans="3:8" s="7" customFormat="1" ht="11.25">
      <c r="C54" s="61" t="s">
        <v>38</v>
      </c>
      <c r="D54" s="34"/>
      <c r="E54" s="35">
        <f>E16</f>
        <v>23171803.34</v>
      </c>
      <c r="F54" s="67"/>
      <c r="G54" s="67"/>
      <c r="H54" s="36">
        <f>H16</f>
        <v>18965760.34</v>
      </c>
    </row>
    <row r="55" spans="3:8" s="7" customFormat="1" ht="11.25">
      <c r="C55" s="62" t="s">
        <v>39</v>
      </c>
      <c r="D55" s="42"/>
      <c r="E55" s="43">
        <f>E30</f>
        <v>0</v>
      </c>
      <c r="F55" s="69"/>
      <c r="G55" s="69"/>
      <c r="H55" s="44">
        <f>H30</f>
        <v>8306000</v>
      </c>
    </row>
    <row r="56" spans="3:8" s="7" customFormat="1" ht="11.25">
      <c r="C56" s="62" t="s">
        <v>40</v>
      </c>
      <c r="D56" s="42"/>
      <c r="E56" s="43">
        <f>E45</f>
        <v>0</v>
      </c>
      <c r="F56" s="69"/>
      <c r="G56" s="69"/>
      <c r="H56" s="44">
        <f>H45</f>
        <v>0</v>
      </c>
    </row>
    <row r="57" spans="3:8" s="7" customFormat="1" ht="12" thickBot="1">
      <c r="C57" s="63" t="s">
        <v>41</v>
      </c>
      <c r="D57" s="64"/>
      <c r="E57" s="89">
        <f>SUM(E56+E53)</f>
        <v>23171803.34</v>
      </c>
      <c r="F57" s="71"/>
      <c r="G57" s="71"/>
      <c r="H57" s="65">
        <f>SUM(H56+H53)</f>
        <v>27271760.34</v>
      </c>
    </row>
    <row r="61" spans="2:8" ht="12.75">
      <c r="B61" s="101"/>
      <c r="C61" s="101"/>
      <c r="D61" s="101"/>
      <c r="E61" s="101"/>
      <c r="F61" s="101"/>
      <c r="G61" s="101"/>
      <c r="H61" s="101"/>
    </row>
  </sheetData>
  <sheetProtection/>
  <mergeCells count="4">
    <mergeCell ref="C21:D21"/>
    <mergeCell ref="C22:D22"/>
    <mergeCell ref="C23:D23"/>
    <mergeCell ref="B61:H61"/>
  </mergeCells>
  <printOptions horizontalCentered="1" verticalCentered="1"/>
  <pageMargins left="0.3937007874015748" right="0.3937007874015748" top="0.3937007874015748" bottom="0.5905511811023623" header="0" footer="0.1968503937007874"/>
  <pageSetup orientation="landscape" scale="85" r:id="rId2"/>
  <headerFooter alignWithMargins="0">
    <oddFooter>&amp;R&amp;A  / 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NJCeballosa</dc:creator>
  <cp:keywords/>
  <dc:description/>
  <cp:lastModifiedBy>Jorge Leonardo Velandia Rubio</cp:lastModifiedBy>
  <cp:lastPrinted>2016-01-22T15:14:39Z</cp:lastPrinted>
  <dcterms:created xsi:type="dcterms:W3CDTF">2004-02-18T23:02:25Z</dcterms:created>
  <dcterms:modified xsi:type="dcterms:W3CDTF">2016-03-16T15:14:35Z</dcterms:modified>
  <cp:category/>
  <cp:version/>
  <cp:contentType/>
  <cp:contentStatus/>
</cp:coreProperties>
</file>