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<sst xmlns="http://schemas.openxmlformats.org/spreadsheetml/2006/main" count="552" uniqueCount="248">
  <si>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</si>
  <si>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</si>
  <si>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</si>
  <si>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</si>
  <si>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</si>
  <si>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</si>
  <si>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</si>
  <si>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</si>
  <si>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</si>
  <si>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</si>
  <si>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</si>
  <si>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</si>
  <si>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</si>
  <si>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</si>
  <si>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</si>
  <si>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</si>
  <si>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</si>
  <si>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</si>
  <si>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</si>
  <si>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</si>
  <si>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</si>
  <si>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</si>
  <si>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</si>
  <si>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</si>
  <si>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</si>
  <si>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</si>
  <si>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</si>
  <si>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</si>
  <si>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</si>
  <si>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</si>
  <si>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</si>
  <si>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</si>
  <si>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</si>
  <si>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</si>
  <si>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</si>
  <si>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</si>
  <si>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</si>
  <si>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</si>
  <si>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</si>
  <si>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</si>
  <si>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</si>
  <si>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</si>
  <si>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</si>
  <si>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</si>
  <si>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</si>
  <si>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</si>
  <si>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</si>
  <si>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</si>
  <si>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</si>
  <si>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</si>
  <si>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</si>
  <si>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</si>
  <si>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</si>
  <si>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</si>
  <si>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</si>
  <si>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</si>
  <si>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</si>
  <si>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</si>
  <si>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</si>
  <si>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</si>
  <si>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</si>
  <si>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</si>
  <si>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</si>
  <si>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</si>
  <si>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</si>
  <si>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</si>
  <si>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</si>
  <si>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</si>
  <si>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</si>
  <si>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</si>
  <si>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</si>
  <si>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</si>
  <si>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</si>
  <si>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</si>
  <si>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</si>
  <si>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</si>
  <si>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</si>
  <si>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</si>
  <si>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</si>
  <si>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</si>
  <si>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</si>
  <si>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</si>
  <si>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</si>
  <si>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</si>
  <si>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</si>
  <si>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</si>
  <si>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</si>
  <si>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</si>
  <si>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</si>
  <si>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</si>
  <si>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</si>
  <si>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</si>
  <si>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</si>
  <si>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</si>
  <si>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</si>
  <si>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</si>
  <si>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</si>
  <si>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</si>
  <si>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</si>
  <si>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</si>
  <si>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</si>
  <si>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</si>
  <si>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</si>
  <si>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</si>
  <si>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</si>
  <si>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</si>
  <si>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</si>
  <si>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</si>
  <si>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</si>
  <si>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</si>
  <si>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</si>
  <si>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</si>
  <si>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</si>
  <si>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</si>
  <si>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</si>
  <si>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</si>
  <si>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</si>
  <si>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</si>
  <si>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</si>
  <si>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</si>
  <si>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</si>
  <si>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</si>
  <si>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</si>
  <si>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</si>
  <si>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</si>
  <si>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</si>
  <si>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</si>
  <si>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</si>
  <si>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</si>
  <si>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</si>
  <si>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</si>
  <si>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</si>
  <si>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</si>
  <si>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</si>
  <si>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</si>
  <si>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</si>
  <si>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</si>
  <si>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</si>
  <si>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</si>
  <si>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</si>
  <si>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</si>
  <si>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</si>
  <si>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</si>
  <si>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</si>
  <si>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</si>
  <si>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</si>
  <si>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</si>
  <si>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</si>
  <si>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</si>
  <si>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</si>
  <si>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</si>
  <si>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</si>
  <si>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</si>
  <si>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</si>
  <si>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</si>
  <si>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</si>
  <si>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</si>
  <si>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</si>
  <si>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</si>
  <si>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</si>
  <si>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</si>
  <si>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</si>
  <si>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</si>
  <si>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</si>
  <si>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</si>
  <si>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</si>
  <si>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</si>
  <si>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</si>
  <si>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</si>
  <si>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</si>
  <si>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</si>
  <si>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</si>
  <si>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</si>
  <si>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</si>
  <si>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</si>
  <si>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</si>
  <si>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</si>
  <si>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</si>
  <si>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</si>
  <si>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</si>
  <si>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</si>
  <si>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</si>
  <si>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</si>
  <si>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</si>
  <si>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</si>
  <si>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</si>
  <si>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</si>
  <si>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</si>
  <si>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</si>
  <si>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</si>
  <si>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</si>
  <si>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</si>
  <si>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</si>
  <si>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</si>
  <si>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</si>
  <si>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</si>
  <si>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</si>
  <si>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</si>
  <si>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</si>
  <si>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</si>
  <si>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</si>
  <si>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</si>
  <si>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</si>
  <si>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</si>
  <si>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</si>
  <si>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</si>
  <si>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</si>
  <si>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</si>
  <si>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</si>
  <si>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</si>
  <si>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</si>
  <si>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</si>
  <si>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</si>
  <si>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</si>
  <si>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</si>
  <si>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</si>
  <si>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</si>
  <si>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</si>
  <si>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</si>
  <si>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</si>
  <si>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</si>
  <si>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</si>
  <si>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</si>
  <si>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</si>
  <si>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</si>
  <si>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</si>
  <si>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</si>
  <si>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</si>
  <si>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</si>
  <si>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</si>
  <si>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</si>
  <si>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</si>
  <si>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</si>
  <si>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</si>
  <si>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</si>
  <si>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</si>
  <si>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</si>
  <si>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</si>
  <si>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</si>
  <si>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</si>
  <si>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</si>
  <si>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</si>
  <si>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</si>
  <si>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</si>
  <si>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</si>
  <si>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A-02-02-01-004</t>
  </si>
  <si>
    <t>PRODUCTOS METÁLICOS Y PAQUETES DE SOFTWARE</t>
  </si>
  <si>
    <t>Mes Febrero Vigencia 2019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</si>
</sst>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horizontal="center" vertical="center" wrapText="1" readingOrder="1"/>
    </xf>
    <xf numFmtId="164" fontId="4" fillId="35" borderId="21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25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25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172040.743</v>
          </cell>
          <cell r="G12">
            <v>48625503.478</v>
          </cell>
          <cell r="H12">
            <v>48797544.221</v>
          </cell>
          <cell r="I12">
            <v>-172040.743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3522828.707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3039215.259</v>
          </cell>
          <cell r="AI12">
            <v>3522828.707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3039215.259</v>
          </cell>
          <cell r="AV12">
            <v>3522828.707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14714.35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14714.349</v>
          </cell>
          <cell r="AI13">
            <v>14714.35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14714.349</v>
          </cell>
          <cell r="AV13">
            <v>14714.35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7603.792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7603.793</v>
          </cell>
          <cell r="AI14">
            <v>7603.792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7603.793</v>
          </cell>
          <cell r="AV14">
            <v>7603.792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9805.703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8253.312</v>
          </cell>
          <cell r="AI15">
            <v>9805.703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8253.312</v>
          </cell>
          <cell r="AV15">
            <v>9805.703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11152.213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9350.648</v>
          </cell>
          <cell r="AI16">
            <v>11152.213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9350.648</v>
          </cell>
          <cell r="AV16">
            <v>11152.213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2044266.368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5845.252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4062.139</v>
          </cell>
          <cell r="AI17">
            <v>5845.252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4062.139</v>
          </cell>
          <cell r="AV17">
            <v>5845.252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67562.703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108684.294</v>
          </cell>
          <cell r="AI18">
            <v>67562.703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108684.294</v>
          </cell>
          <cell r="AV18">
            <v>67562.703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7389.241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7389.241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7389.241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5080.805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8512.594</v>
          </cell>
          <cell r="AI20">
            <v>5080.805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8512.594</v>
          </cell>
          <cell r="AV20">
            <v>5080.805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88561.541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70078.765</v>
          </cell>
          <cell r="AI21">
            <v>88561.541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70078.765</v>
          </cell>
          <cell r="AV21">
            <v>88561.541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446183.67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454604.341</v>
          </cell>
          <cell r="AI23">
            <v>446183.67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454604.341</v>
          </cell>
          <cell r="AV23">
            <v>446183.67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315540.971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321497.041</v>
          </cell>
          <cell r="AI24">
            <v>315540.971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321497.041</v>
          </cell>
          <cell r="AV24">
            <v>315540.971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590000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590000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155221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133561</v>
          </cell>
          <cell r="AI26">
            <v>155221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133561</v>
          </cell>
          <cell r="AV26">
            <v>155221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19832.4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17021.3</v>
          </cell>
          <cell r="AI27">
            <v>19832.4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17021.3</v>
          </cell>
          <cell r="AV27">
            <v>19832.4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115792.1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99624.8</v>
          </cell>
          <cell r="AI28">
            <v>115792.1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99624.8</v>
          </cell>
          <cell r="AV28">
            <v>115792.1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19352.1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16656.5</v>
          </cell>
          <cell r="AI29">
            <v>19352.1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16656.5</v>
          </cell>
          <cell r="AV29">
            <v>19352.1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19352.1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16656.5</v>
          </cell>
          <cell r="AI30">
            <v>19352.1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16656.5</v>
          </cell>
          <cell r="AV30">
            <v>19352.1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38639.5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33248</v>
          </cell>
          <cell r="AI31">
            <v>38639.5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33248</v>
          </cell>
          <cell r="AV31">
            <v>38639.5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1325990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68385.353</v>
          </cell>
          <cell r="V34">
            <v>90239.054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68385.353</v>
          </cell>
          <cell r="AI34">
            <v>90239.054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68385.353</v>
          </cell>
          <cell r="AV34">
            <v>90239.054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0</v>
          </cell>
          <cell r="F35">
            <v>0</v>
          </cell>
          <cell r="G35">
            <v>100000</v>
          </cell>
          <cell r="H35">
            <v>100000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24965.961</v>
          </cell>
          <cell r="V35">
            <v>38685.691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24965.961</v>
          </cell>
          <cell r="AI35">
            <v>38685.691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24965.961</v>
          </cell>
          <cell r="AV35">
            <v>38685.691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265350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8668.091</v>
          </cell>
          <cell r="V36">
            <v>11113.051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8668.091</v>
          </cell>
          <cell r="AI36">
            <v>11113.051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8668.091</v>
          </cell>
          <cell r="AV36">
            <v>11113.051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G37">
            <v>997660</v>
          </cell>
          <cell r="H37">
            <v>997660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46886.847</v>
          </cell>
          <cell r="V37">
            <v>76947.794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46886.847</v>
          </cell>
          <cell r="AI37">
            <v>76947.794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46886.847</v>
          </cell>
          <cell r="AV37">
            <v>76947.794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325.388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227.771</v>
          </cell>
          <cell r="AI38">
            <v>325.388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227.771</v>
          </cell>
          <cell r="AV38">
            <v>325.388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550000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48862.04</v>
          </cell>
          <cell r="V39">
            <v>61525.138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48862.04</v>
          </cell>
          <cell r="AI39">
            <v>61525.138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48862.04</v>
          </cell>
          <cell r="AV39">
            <v>61525.138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390000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0</v>
          </cell>
          <cell r="G44">
            <v>1000</v>
          </cell>
          <cell r="H44">
            <v>700</v>
          </cell>
          <cell r="I44">
            <v>150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150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150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150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0</v>
          </cell>
          <cell r="G45">
            <v>142470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E46">
            <v>0</v>
          </cell>
          <cell r="F46">
            <v>0</v>
          </cell>
          <cell r="G46">
            <v>40350</v>
          </cell>
          <cell r="H46">
            <v>11849.98416</v>
          </cell>
          <cell r="I46">
            <v>22569.2535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4749.98416</v>
          </cell>
          <cell r="V46">
            <v>26569.2535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1369.488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1369.488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E47">
            <v>800</v>
          </cell>
          <cell r="F47">
            <v>0</v>
          </cell>
          <cell r="G47">
            <v>800</v>
          </cell>
          <cell r="H47">
            <v>0</v>
          </cell>
          <cell r="I47">
            <v>800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73842.68195999999</v>
          </cell>
          <cell r="G49">
            <v>1142708.81762</v>
          </cell>
          <cell r="H49">
            <v>800888.06424</v>
          </cell>
          <cell r="I49">
            <v>19647.70373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108344.64224</v>
          </cell>
          <cell r="V49">
            <v>86536.23323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88885.00824</v>
          </cell>
          <cell r="AI49">
            <v>95826.45423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88025.43123999999</v>
          </cell>
          <cell r="AV49">
            <v>96686.03123000001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300</v>
          </cell>
          <cell r="F50">
            <v>0</v>
          </cell>
          <cell r="G50">
            <v>2835285.671</v>
          </cell>
          <cell r="H50">
            <v>2605597.894</v>
          </cell>
          <cell r="I50">
            <v>-167.795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1407008.766</v>
          </cell>
          <cell r="V50">
            <v>315645.112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64370.73</v>
          </cell>
          <cell r="AI50">
            <v>151227.621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64370.73</v>
          </cell>
          <cell r="AV50">
            <v>151227.621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0</v>
          </cell>
          <cell r="G51">
            <v>2603776.925</v>
          </cell>
          <cell r="H51">
            <v>2302173.80875</v>
          </cell>
          <cell r="I51">
            <v>5888.17079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1113159.93069</v>
          </cell>
          <cell r="V51">
            <v>360300.33816000004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21583.9895</v>
          </cell>
          <cell r="AI51">
            <v>198756.07047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21583.9895</v>
          </cell>
          <cell r="AV51">
            <v>198596.22049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72742.6819599999</v>
          </cell>
          <cell r="F52">
            <v>0</v>
          </cell>
          <cell r="G52">
            <v>189608.5863799999</v>
          </cell>
          <cell r="H52">
            <v>83384.80459999999</v>
          </cell>
          <cell r="I52">
            <v>44845.42353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4005.1777599999996</v>
          </cell>
          <cell r="V52">
            <v>21545.10207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4005.1777599999996</v>
          </cell>
          <cell r="AI52">
            <v>21545.10207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4005.1777599999996</v>
          </cell>
          <cell r="AV52">
            <v>21545.10207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7">
          <cell r="E57">
            <v>0</v>
          </cell>
          <cell r="F57">
            <v>0</v>
          </cell>
          <cell r="G57">
            <v>45000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G58">
            <v>607000</v>
          </cell>
          <cell r="H58">
            <v>165000</v>
          </cell>
          <cell r="I58">
            <v>137793.333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55000</v>
          </cell>
          <cell r="V58">
            <v>132543.333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5000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5000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2">
          <cell r="E62">
            <v>14648.484</v>
          </cell>
          <cell r="F62">
            <v>0</v>
          </cell>
          <cell r="G62">
            <v>34648.484</v>
          </cell>
          <cell r="H62">
            <v>20000</v>
          </cell>
          <cell r="I62">
            <v>14648.484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4353.604</v>
          </cell>
          <cell r="V62">
            <v>27802.782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4353.604</v>
          </cell>
          <cell r="AI62">
            <v>27802.782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4353.604</v>
          </cell>
          <cell r="AV62">
            <v>27802.782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E63">
            <v>0</v>
          </cell>
          <cell r="F63">
            <v>14648.484</v>
          </cell>
          <cell r="G63">
            <v>12351.516</v>
          </cell>
          <cell r="H63">
            <v>27000</v>
          </cell>
          <cell r="I63">
            <v>-14648.484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4866.839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4866.839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4866.839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6">
          <cell r="E66">
            <v>0</v>
          </cell>
          <cell r="F66">
            <v>0</v>
          </cell>
          <cell r="G66">
            <v>259000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G67">
            <v>111000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70">
          <cell r="E70">
            <v>0</v>
          </cell>
          <cell r="F70">
            <v>0</v>
          </cell>
          <cell r="G70">
            <v>528000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2">
          <cell r="E72">
            <v>0</v>
          </cell>
          <cell r="F72">
            <v>0</v>
          </cell>
          <cell r="G72">
            <v>2300000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0</v>
          </cell>
          <cell r="F73">
            <v>0</v>
          </cell>
          <cell r="G73">
            <v>11996073.905</v>
          </cell>
          <cell r="H73">
            <v>3212794.3536</v>
          </cell>
          <cell r="I73">
            <v>966715.685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2608163.1946</v>
          </cell>
          <cell r="V73">
            <v>1453121.308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1704851.6665999999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1704851.6665999999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0</v>
          </cell>
          <cell r="F74">
            <v>0</v>
          </cell>
          <cell r="G74">
            <v>1000000</v>
          </cell>
          <cell r="H74">
            <v>0</v>
          </cell>
          <cell r="I74">
            <v>800000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800000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0</v>
          </cell>
          <cell r="F75">
            <v>0</v>
          </cell>
          <cell r="G75">
            <v>2783526.05</v>
          </cell>
          <cell r="H75">
            <v>2395128.1</v>
          </cell>
          <cell r="I75">
            <v>240913.145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1556660.2</v>
          </cell>
          <cell r="V75">
            <v>1028882.045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50566.3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50566.3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0</v>
          </cell>
          <cell r="G76">
            <v>108000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G77">
            <v>12137881.297</v>
          </cell>
          <cell r="H77">
            <v>1279830.999</v>
          </cell>
          <cell r="I77">
            <v>269153.333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1011280.999</v>
          </cell>
          <cell r="V77">
            <v>429053.333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42649.332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42649.332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1717202.607</v>
          </cell>
          <cell r="H78">
            <v>553253.3</v>
          </cell>
          <cell r="I78">
            <v>424117.5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374945.8</v>
          </cell>
          <cell r="V78">
            <v>560425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14980.8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14980.8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G79">
            <v>22000000</v>
          </cell>
          <cell r="H79">
            <v>801186.486</v>
          </cell>
          <cell r="I79">
            <v>4651325.792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100863.846</v>
          </cell>
          <cell r="V79">
            <v>3465637.748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12804.261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12804.261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45766231.773</v>
          </cell>
          <cell r="H80">
            <v>14532742.440100001</v>
          </cell>
          <cell r="I80">
            <v>5323346.387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10389886.6401</v>
          </cell>
          <cell r="V80">
            <v>7864453.534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152691.3331</v>
          </cell>
          <cell r="AI80">
            <v>2400672.629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152091.3331</v>
          </cell>
          <cell r="AV80">
            <v>2398928.707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0</v>
          </cell>
          <cell r="G81">
            <v>1165452.988</v>
          </cell>
          <cell r="H81">
            <v>693380</v>
          </cell>
          <cell r="I81">
            <v>317046.315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693380</v>
          </cell>
          <cell r="V81">
            <v>317046.315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37433.333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37433.333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G82">
            <v>400000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G83">
            <v>1116389.396</v>
          </cell>
          <cell r="H83">
            <v>296988.5</v>
          </cell>
          <cell r="I83">
            <v>409706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135738.5</v>
          </cell>
          <cell r="V83">
            <v>566556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6648.85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6648.85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G84">
            <v>500000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G85">
            <v>2592000</v>
          </cell>
          <cell r="H85">
            <v>97712.5919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97712.5919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38065.278399999996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38065.278399999996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0</v>
          </cell>
          <cell r="F86">
            <v>0</v>
          </cell>
          <cell r="G86">
            <v>4408000</v>
          </cell>
          <cell r="H86">
            <v>3219192.527</v>
          </cell>
          <cell r="I86">
            <v>-9165.463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1958807.634</v>
          </cell>
          <cell r="V86">
            <v>850494.12831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1058347.649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1058347.649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0</v>
          </cell>
          <cell r="F87">
            <v>0</v>
          </cell>
          <cell r="G87">
            <v>4650000</v>
          </cell>
          <cell r="H87">
            <v>2208174.731</v>
          </cell>
          <cell r="I87">
            <v>160202.096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2074961.399</v>
          </cell>
          <cell r="V87">
            <v>252476.754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142776.452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134728.698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598010.05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1529.074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1529.074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2284.917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8784.917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16769.272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34348.272</v>
          </cell>
        </row>
        <row r="41">
          <cell r="D41">
            <v>703.019</v>
          </cell>
          <cell r="E41">
            <v>0</v>
          </cell>
          <cell r="F41">
            <v>703.019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703.019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686.038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14166.038</v>
          </cell>
        </row>
        <row r="45">
          <cell r="D45">
            <v>43158.156</v>
          </cell>
          <cell r="E45">
            <v>38195.078</v>
          </cell>
          <cell r="F45">
            <v>4963.078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43158.156</v>
          </cell>
        </row>
        <row r="46">
          <cell r="D46">
            <v>71461.451</v>
          </cell>
          <cell r="E46">
            <v>71304.465</v>
          </cell>
          <cell r="F46">
            <v>156.986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71461.451</v>
          </cell>
        </row>
        <row r="47">
          <cell r="D47">
            <v>17923.205</v>
          </cell>
          <cell r="E47">
            <v>17170.667</v>
          </cell>
          <cell r="F47">
            <v>752.538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17923.205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97437.327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97437.327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6124.144</v>
          </cell>
          <cell r="E13">
            <v>0</v>
          </cell>
          <cell r="F13">
            <v>4838.611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4838.611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7486.876</v>
          </cell>
          <cell r="E15">
            <v>3400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3400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26678.075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44899.355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548555.02747</v>
          </cell>
          <cell r="E17">
            <v>397803.1236</v>
          </cell>
          <cell r="F17">
            <v>112998.54053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495743.8894999999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55246.849</v>
          </cell>
          <cell r="E18">
            <v>7376.409</v>
          </cell>
          <cell r="F18">
            <v>34350.476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41311.885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5445.933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1169.96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109425.196</v>
          </cell>
          <cell r="E32">
            <v>19190</v>
          </cell>
          <cell r="F32">
            <v>49830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49830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9859609.059</v>
          </cell>
          <cell r="E35">
            <v>7119960.274</v>
          </cell>
          <cell r="F35">
            <v>124161.458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41521.219</v>
          </cell>
          <cell r="S35">
            <v>3581407.009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4037223.896</v>
          </cell>
          <cell r="E36">
            <v>3761745.513</v>
          </cell>
          <cell r="F36">
            <v>7294.81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96668.536</v>
          </cell>
          <cell r="S36">
            <v>11394.809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11126.51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44770.954</v>
          </cell>
          <cell r="E39">
            <v>38476.4</v>
          </cell>
          <cell r="F39">
            <v>4200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8732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931142.845</v>
          </cell>
          <cell r="E40">
            <v>807561.237</v>
          </cell>
          <cell r="F40">
            <v>49362.196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382079.835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1837596.89486</v>
          </cell>
          <cell r="E41">
            <v>1455634.8588599998</v>
          </cell>
          <cell r="F41">
            <v>351184.658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1085033.244</v>
          </cell>
          <cell r="S41">
            <v>719195.25586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1085058.81448</v>
          </cell>
          <cell r="E42">
            <v>653280.504</v>
          </cell>
          <cell r="F42">
            <v>417757.317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415357.317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39152.263399999996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5070.59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3110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3110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83451.329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83451.329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504645.6835</v>
          </cell>
          <cell r="E46">
            <v>129357.04706999999</v>
          </cell>
          <cell r="F46">
            <v>347890.51660000003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350838.06367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6"/>
  <sheetViews>
    <sheetView showGridLines="0" showZeros="0" tabSelected="1" zoomScalePageLayoutView="0" workbookViewId="0" topLeftCell="C1">
      <selection activeCell="C3" sqref="C3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7" width="12.8515625" style="10" customWidth="1"/>
    <col min="8" max="8" width="12.8515625" style="10" hidden="1" customWidth="1"/>
    <col min="9" max="9" width="12.8515625" style="10" customWidth="1"/>
    <col min="10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1" width="12.8515625" style="10" hidden="1" customWidth="1"/>
    <col min="22" max="22" width="12.8515625" style="10" customWidth="1"/>
    <col min="23" max="32" width="12.8515625" style="10" hidden="1" customWidth="1"/>
    <col min="33" max="33" width="12.8515625" style="10" customWidth="1"/>
    <col min="34" max="34" width="12.8515625" style="10" hidden="1" customWidth="1"/>
    <col min="35" max="35" width="12.8515625" style="10" customWidth="1"/>
    <col min="36" max="45" width="12.8515625" style="10" hidden="1" customWidth="1"/>
    <col min="46" max="46" width="12.8515625" style="10" customWidth="1"/>
    <col min="47" max="47" width="14.00390625" style="10" hidden="1" customWidth="1"/>
    <col min="48" max="48" width="12.8515625" style="10" customWidth="1"/>
    <col min="49" max="58" width="12.8515625" style="10" hidden="1" customWidth="1"/>
    <col min="59" max="59" width="20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3"/>
      <c r="B1" s="24"/>
      <c r="C1" s="2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155" t="s">
        <v>106</v>
      </c>
      <c r="BG1" s="156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</row>
    <row r="2" spans="1:223" ht="18" customHeight="1">
      <c r="A2"/>
      <c r="B2" s="28"/>
      <c r="C2" s="2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57" t="s">
        <v>89</v>
      </c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8"/>
      <c r="BF2" s="159" t="s">
        <v>107</v>
      </c>
      <c r="BG2" s="160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</row>
    <row r="3" spans="1:223" ht="27" customHeight="1" thickBot="1">
      <c r="A3" s="30"/>
      <c r="B3" s="31"/>
      <c r="C3" s="32"/>
      <c r="D3" s="49"/>
      <c r="E3" s="59"/>
      <c r="F3" s="49"/>
      <c r="G3" s="59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161"/>
      <c r="BG3" s="162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</row>
    <row r="4" spans="1:59" ht="18" customHeight="1" thickBot="1">
      <c r="A4" s="35" t="s">
        <v>86</v>
      </c>
      <c r="B4" s="53"/>
      <c r="C4" s="163" t="s">
        <v>87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4"/>
      <c r="BF4" s="165" t="s">
        <v>247</v>
      </c>
      <c r="BG4" s="166"/>
    </row>
    <row r="5" spans="1:59" ht="16.5" customHeight="1" thickBot="1">
      <c r="A5" s="36" t="s">
        <v>90</v>
      </c>
      <c r="B5" s="54"/>
      <c r="C5" s="37"/>
      <c r="D5" s="167" t="s">
        <v>94</v>
      </c>
      <c r="E5" s="168"/>
      <c r="F5" s="168"/>
      <c r="G5" s="169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2"/>
      <c r="Z5" s="152"/>
      <c r="AA5" s="152"/>
      <c r="AB5" s="152"/>
      <c r="AC5" s="152"/>
      <c r="AD5" s="152"/>
      <c r="AE5" s="152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53" t="s">
        <v>0</v>
      </c>
      <c r="BG5" s="154"/>
    </row>
    <row r="6" spans="1:59" ht="22.5" customHeight="1">
      <c r="A6" s="68" t="s">
        <v>1</v>
      </c>
      <c r="B6" s="68" t="s">
        <v>2</v>
      </c>
      <c r="C6" s="68" t="s">
        <v>3</v>
      </c>
      <c r="D6" s="68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9" t="s">
        <v>83</v>
      </c>
      <c r="B7" s="69"/>
      <c r="C7" s="69" t="s">
        <v>116</v>
      </c>
      <c r="D7" s="69">
        <f aca="true" t="shared" si="0" ref="D7:BG7">+D8+D41+D53+D68</f>
        <v>94562000</v>
      </c>
      <c r="E7" s="69">
        <f t="shared" si="0"/>
        <v>88491.1659599999</v>
      </c>
      <c r="F7" s="69">
        <f t="shared" si="0"/>
        <v>260531.90895999997</v>
      </c>
      <c r="G7" s="69">
        <f t="shared" si="0"/>
        <v>94389959.257</v>
      </c>
      <c r="H7" s="69">
        <f t="shared" si="0"/>
        <v>92025594.55575</v>
      </c>
      <c r="I7" s="69">
        <f t="shared" si="0"/>
        <v>59485.34655000002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92085079.9023</v>
      </c>
      <c r="U7" s="69">
        <f t="shared" si="0"/>
        <v>7862279.166850001</v>
      </c>
      <c r="V7" s="69">
        <f t="shared" si="0"/>
        <v>6125253.256960002</v>
      </c>
      <c r="W7" s="69">
        <f t="shared" si="0"/>
        <v>0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13987532.42381</v>
      </c>
      <c r="AH7" s="69">
        <f t="shared" si="0"/>
        <v>5348855.571500001</v>
      </c>
      <c r="AI7" s="69">
        <f t="shared" si="0"/>
        <v>5655838.620770002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0</v>
      </c>
      <c r="AP7" s="69">
        <f t="shared" si="0"/>
        <v>0</v>
      </c>
      <c r="AQ7" s="69">
        <f t="shared" si="0"/>
        <v>0</v>
      </c>
      <c r="AR7" s="69">
        <f t="shared" si="0"/>
        <v>0</v>
      </c>
      <c r="AS7" s="69">
        <f t="shared" si="0"/>
        <v>0</v>
      </c>
      <c r="AT7" s="69">
        <f t="shared" si="0"/>
        <v>11004694.19227</v>
      </c>
      <c r="AU7" s="69">
        <f t="shared" si="0"/>
        <v>5347995.9945</v>
      </c>
      <c r="AV7" s="69">
        <f t="shared" si="0"/>
        <v>5656538.347790002</v>
      </c>
      <c r="AW7" s="69">
        <f t="shared" si="0"/>
        <v>0</v>
      </c>
      <c r="AX7" s="69">
        <f t="shared" si="0"/>
        <v>0</v>
      </c>
      <c r="AY7" s="69">
        <f t="shared" si="0"/>
        <v>0</v>
      </c>
      <c r="AZ7" s="69">
        <f t="shared" si="0"/>
        <v>0</v>
      </c>
      <c r="BA7" s="69">
        <f t="shared" si="0"/>
        <v>0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11004534.34229</v>
      </c>
    </row>
    <row r="8" spans="1:59" s="13" customFormat="1" ht="12.75">
      <c r="A8" s="70" t="s">
        <v>117</v>
      </c>
      <c r="B8" s="70"/>
      <c r="C8" s="70" t="s">
        <v>17</v>
      </c>
      <c r="D8" s="70">
        <f>+D9</f>
        <v>86009000</v>
      </c>
      <c r="E8" s="70">
        <f aca="true" t="shared" si="1" ref="E8:BG8">+E9</f>
        <v>0</v>
      </c>
      <c r="F8" s="70">
        <f t="shared" si="1"/>
        <v>172040.743</v>
      </c>
      <c r="G8" s="70">
        <f t="shared" si="1"/>
        <v>85836959.257</v>
      </c>
      <c r="H8" s="70">
        <f t="shared" si="1"/>
        <v>86009000</v>
      </c>
      <c r="I8" s="70">
        <f t="shared" si="1"/>
        <v>-172040.743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85836959.257</v>
      </c>
      <c r="U8" s="70">
        <f t="shared" si="1"/>
        <v>5165657.062</v>
      </c>
      <c r="V8" s="70">
        <f t="shared" si="1"/>
        <v>5149294.264000001</v>
      </c>
      <c r="W8" s="70">
        <f t="shared" si="1"/>
        <v>0</v>
      </c>
      <c r="X8" s="70">
        <f t="shared" si="1"/>
        <v>0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70">
        <f t="shared" si="1"/>
        <v>0</v>
      </c>
      <c r="AG8" s="70">
        <f t="shared" si="1"/>
        <v>10314951.326</v>
      </c>
      <c r="AH8" s="70">
        <f t="shared" si="1"/>
        <v>5165657.062</v>
      </c>
      <c r="AI8" s="70">
        <f t="shared" si="1"/>
        <v>5149294.264000001</v>
      </c>
      <c r="AJ8" s="70">
        <f t="shared" si="1"/>
        <v>0</v>
      </c>
      <c r="AK8" s="70">
        <f t="shared" si="1"/>
        <v>0</v>
      </c>
      <c r="AL8" s="70">
        <f t="shared" si="1"/>
        <v>0</v>
      </c>
      <c r="AM8" s="70">
        <f t="shared" si="1"/>
        <v>0</v>
      </c>
      <c r="AN8" s="70">
        <f t="shared" si="1"/>
        <v>0</v>
      </c>
      <c r="AO8" s="70">
        <f t="shared" si="1"/>
        <v>0</v>
      </c>
      <c r="AP8" s="70">
        <f t="shared" si="1"/>
        <v>0</v>
      </c>
      <c r="AQ8" s="70">
        <f t="shared" si="1"/>
        <v>0</v>
      </c>
      <c r="AR8" s="70">
        <f t="shared" si="1"/>
        <v>0</v>
      </c>
      <c r="AS8" s="70">
        <f t="shared" si="1"/>
        <v>0</v>
      </c>
      <c r="AT8" s="70">
        <f t="shared" si="1"/>
        <v>10314951.326</v>
      </c>
      <c r="AU8" s="70">
        <f t="shared" si="1"/>
        <v>5165657.062</v>
      </c>
      <c r="AV8" s="70">
        <f t="shared" si="1"/>
        <v>5149294.264000001</v>
      </c>
      <c r="AW8" s="70">
        <f t="shared" si="1"/>
        <v>0</v>
      </c>
      <c r="AX8" s="70">
        <f t="shared" si="1"/>
        <v>0</v>
      </c>
      <c r="AY8" s="70">
        <f t="shared" si="1"/>
        <v>0</v>
      </c>
      <c r="AZ8" s="70">
        <f t="shared" si="1"/>
        <v>0</v>
      </c>
      <c r="BA8" s="70">
        <f t="shared" si="1"/>
        <v>0</v>
      </c>
      <c r="BB8" s="70">
        <f t="shared" si="1"/>
        <v>0</v>
      </c>
      <c r="BC8" s="70">
        <f t="shared" si="1"/>
        <v>0</v>
      </c>
      <c r="BD8" s="70">
        <f t="shared" si="1"/>
        <v>0</v>
      </c>
      <c r="BE8" s="70">
        <f t="shared" si="1"/>
        <v>0</v>
      </c>
      <c r="BF8" s="70">
        <f t="shared" si="1"/>
        <v>0</v>
      </c>
      <c r="BG8" s="70">
        <f t="shared" si="1"/>
        <v>10314951.326</v>
      </c>
    </row>
    <row r="9" spans="1:59" s="14" customFormat="1" ht="12.75">
      <c r="A9" s="69" t="s">
        <v>118</v>
      </c>
      <c r="B9" s="69"/>
      <c r="C9" s="69" t="s">
        <v>119</v>
      </c>
      <c r="D9" s="69">
        <f aca="true" t="shared" si="2" ref="D9:BG9">SUM(D10,D22,D32)</f>
        <v>86009000</v>
      </c>
      <c r="E9" s="69">
        <f t="shared" si="2"/>
        <v>0</v>
      </c>
      <c r="F9" s="69">
        <f t="shared" si="2"/>
        <v>172040.743</v>
      </c>
      <c r="G9" s="69">
        <f t="shared" si="2"/>
        <v>85836959.257</v>
      </c>
      <c r="H9" s="69">
        <f t="shared" si="2"/>
        <v>86009000</v>
      </c>
      <c r="I9" s="69">
        <f t="shared" si="2"/>
        <v>-172040.743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85836959.257</v>
      </c>
      <c r="U9" s="69">
        <f t="shared" si="2"/>
        <v>5165657.062</v>
      </c>
      <c r="V9" s="69">
        <f t="shared" si="2"/>
        <v>5149294.264000001</v>
      </c>
      <c r="W9" s="69">
        <f t="shared" si="2"/>
        <v>0</v>
      </c>
      <c r="X9" s="69">
        <f t="shared" si="2"/>
        <v>0</v>
      </c>
      <c r="Y9" s="69">
        <f t="shared" si="2"/>
        <v>0</v>
      </c>
      <c r="Z9" s="69">
        <f t="shared" si="2"/>
        <v>0</v>
      </c>
      <c r="AA9" s="69">
        <f t="shared" si="2"/>
        <v>0</v>
      </c>
      <c r="AB9" s="69">
        <f t="shared" si="2"/>
        <v>0</v>
      </c>
      <c r="AC9" s="69">
        <f t="shared" si="2"/>
        <v>0</v>
      </c>
      <c r="AD9" s="69">
        <f t="shared" si="2"/>
        <v>0</v>
      </c>
      <c r="AE9" s="69">
        <f t="shared" si="2"/>
        <v>0</v>
      </c>
      <c r="AF9" s="69">
        <f t="shared" si="2"/>
        <v>0</v>
      </c>
      <c r="AG9" s="69">
        <f t="shared" si="2"/>
        <v>10314951.326</v>
      </c>
      <c r="AH9" s="69">
        <f t="shared" si="2"/>
        <v>5165657.062</v>
      </c>
      <c r="AI9" s="69">
        <f t="shared" si="2"/>
        <v>5149294.264000001</v>
      </c>
      <c r="AJ9" s="69">
        <f t="shared" si="2"/>
        <v>0</v>
      </c>
      <c r="AK9" s="69">
        <f t="shared" si="2"/>
        <v>0</v>
      </c>
      <c r="AL9" s="69">
        <f t="shared" si="2"/>
        <v>0</v>
      </c>
      <c r="AM9" s="69">
        <f t="shared" si="2"/>
        <v>0</v>
      </c>
      <c r="AN9" s="69">
        <f t="shared" si="2"/>
        <v>0</v>
      </c>
      <c r="AO9" s="69">
        <f t="shared" si="2"/>
        <v>0</v>
      </c>
      <c r="AP9" s="69">
        <f t="shared" si="2"/>
        <v>0</v>
      </c>
      <c r="AQ9" s="69">
        <f t="shared" si="2"/>
        <v>0</v>
      </c>
      <c r="AR9" s="69">
        <f t="shared" si="2"/>
        <v>0</v>
      </c>
      <c r="AS9" s="69">
        <f t="shared" si="2"/>
        <v>0</v>
      </c>
      <c r="AT9" s="69">
        <f t="shared" si="2"/>
        <v>10314951.326</v>
      </c>
      <c r="AU9" s="69">
        <f t="shared" si="2"/>
        <v>5165657.062</v>
      </c>
      <c r="AV9" s="69">
        <f t="shared" si="2"/>
        <v>5149294.264000001</v>
      </c>
      <c r="AW9" s="69">
        <f t="shared" si="2"/>
        <v>0</v>
      </c>
      <c r="AX9" s="69">
        <f t="shared" si="2"/>
        <v>0</v>
      </c>
      <c r="AY9" s="69">
        <f t="shared" si="2"/>
        <v>0</v>
      </c>
      <c r="AZ9" s="69">
        <f t="shared" si="2"/>
        <v>0</v>
      </c>
      <c r="BA9" s="69">
        <f t="shared" si="2"/>
        <v>0</v>
      </c>
      <c r="BB9" s="69">
        <f t="shared" si="2"/>
        <v>0</v>
      </c>
      <c r="BC9" s="69">
        <f t="shared" si="2"/>
        <v>0</v>
      </c>
      <c r="BD9" s="69">
        <f t="shared" si="2"/>
        <v>0</v>
      </c>
      <c r="BE9" s="69">
        <f t="shared" si="2"/>
        <v>0</v>
      </c>
      <c r="BF9" s="69">
        <f t="shared" si="2"/>
        <v>0</v>
      </c>
      <c r="BG9" s="69">
        <f t="shared" si="2"/>
        <v>10314951.326</v>
      </c>
    </row>
    <row r="10" spans="1:59" s="11" customFormat="1" ht="12">
      <c r="A10" s="71" t="s">
        <v>120</v>
      </c>
      <c r="B10" s="71"/>
      <c r="C10" s="71" t="s">
        <v>121</v>
      </c>
      <c r="D10" s="71">
        <f>SUM(D11)</f>
        <v>61291000</v>
      </c>
      <c r="E10" s="71">
        <f aca="true" t="shared" si="3" ref="E10:BG10">SUM(E11)</f>
        <v>0</v>
      </c>
      <c r="F10" s="71">
        <f t="shared" si="3"/>
        <v>172040.743</v>
      </c>
      <c r="G10" s="71">
        <f t="shared" si="3"/>
        <v>61118959.257</v>
      </c>
      <c r="H10" s="71">
        <f t="shared" si="3"/>
        <v>61291000</v>
      </c>
      <c r="I10" s="71">
        <f t="shared" si="3"/>
        <v>-172040.743</v>
      </c>
      <c r="J10" s="71">
        <f t="shared" si="3"/>
        <v>0</v>
      </c>
      <c r="K10" s="71">
        <f t="shared" si="3"/>
        <v>0</v>
      </c>
      <c r="L10" s="71">
        <f t="shared" si="3"/>
        <v>0</v>
      </c>
      <c r="M10" s="71">
        <f t="shared" si="3"/>
        <v>0</v>
      </c>
      <c r="N10" s="71">
        <f t="shared" si="3"/>
        <v>0</v>
      </c>
      <c r="O10" s="71">
        <f t="shared" si="3"/>
        <v>0</v>
      </c>
      <c r="P10" s="71">
        <f t="shared" si="3"/>
        <v>0</v>
      </c>
      <c r="Q10" s="71">
        <f t="shared" si="3"/>
        <v>0</v>
      </c>
      <c r="R10" s="71">
        <f t="shared" si="3"/>
        <v>0</v>
      </c>
      <c r="S10" s="71">
        <f t="shared" si="3"/>
        <v>0</v>
      </c>
      <c r="T10" s="71">
        <f t="shared" si="3"/>
        <v>61118959.257</v>
      </c>
      <c r="U10" s="71">
        <f t="shared" si="3"/>
        <v>3270475.153</v>
      </c>
      <c r="V10" s="71">
        <f t="shared" si="3"/>
        <v>3740544.3070000005</v>
      </c>
      <c r="W10" s="71">
        <f t="shared" si="3"/>
        <v>0</v>
      </c>
      <c r="X10" s="71">
        <f t="shared" si="3"/>
        <v>0</v>
      </c>
      <c r="Y10" s="71">
        <f t="shared" si="3"/>
        <v>0</v>
      </c>
      <c r="Z10" s="71">
        <f t="shared" si="3"/>
        <v>0</v>
      </c>
      <c r="AA10" s="71">
        <f t="shared" si="3"/>
        <v>0</v>
      </c>
      <c r="AB10" s="71">
        <f t="shared" si="3"/>
        <v>0</v>
      </c>
      <c r="AC10" s="71">
        <f t="shared" si="3"/>
        <v>0</v>
      </c>
      <c r="AD10" s="71">
        <f t="shared" si="3"/>
        <v>0</v>
      </c>
      <c r="AE10" s="71">
        <f t="shared" si="3"/>
        <v>0</v>
      </c>
      <c r="AF10" s="71">
        <f t="shared" si="3"/>
        <v>0</v>
      </c>
      <c r="AG10" s="71">
        <f t="shared" si="3"/>
        <v>7011019.459999999</v>
      </c>
      <c r="AH10" s="71">
        <f t="shared" si="3"/>
        <v>3270475.153</v>
      </c>
      <c r="AI10" s="71">
        <f t="shared" si="3"/>
        <v>3740544.3070000005</v>
      </c>
      <c r="AJ10" s="71">
        <f t="shared" si="3"/>
        <v>0</v>
      </c>
      <c r="AK10" s="71">
        <f t="shared" si="3"/>
        <v>0</v>
      </c>
      <c r="AL10" s="71">
        <f t="shared" si="3"/>
        <v>0</v>
      </c>
      <c r="AM10" s="71">
        <f t="shared" si="3"/>
        <v>0</v>
      </c>
      <c r="AN10" s="71">
        <f t="shared" si="3"/>
        <v>0</v>
      </c>
      <c r="AO10" s="71">
        <f t="shared" si="3"/>
        <v>0</v>
      </c>
      <c r="AP10" s="71">
        <f t="shared" si="3"/>
        <v>0</v>
      </c>
      <c r="AQ10" s="71">
        <f t="shared" si="3"/>
        <v>0</v>
      </c>
      <c r="AR10" s="71">
        <f t="shared" si="3"/>
        <v>0</v>
      </c>
      <c r="AS10" s="71">
        <f t="shared" si="3"/>
        <v>0</v>
      </c>
      <c r="AT10" s="71">
        <f t="shared" si="3"/>
        <v>7011019.459999999</v>
      </c>
      <c r="AU10" s="71">
        <f t="shared" si="3"/>
        <v>3270475.153</v>
      </c>
      <c r="AV10" s="71">
        <f t="shared" si="3"/>
        <v>3740544.3070000005</v>
      </c>
      <c r="AW10" s="71">
        <f t="shared" si="3"/>
        <v>0</v>
      </c>
      <c r="AX10" s="71">
        <f t="shared" si="3"/>
        <v>0</v>
      </c>
      <c r="AY10" s="71">
        <f t="shared" si="3"/>
        <v>0</v>
      </c>
      <c r="AZ10" s="71">
        <f t="shared" si="3"/>
        <v>0</v>
      </c>
      <c r="BA10" s="71">
        <f t="shared" si="3"/>
        <v>0</v>
      </c>
      <c r="BB10" s="71">
        <f t="shared" si="3"/>
        <v>0</v>
      </c>
      <c r="BC10" s="71">
        <f t="shared" si="3"/>
        <v>0</v>
      </c>
      <c r="BD10" s="71">
        <f t="shared" si="3"/>
        <v>0</v>
      </c>
      <c r="BE10" s="71">
        <f t="shared" si="3"/>
        <v>0</v>
      </c>
      <c r="BF10" s="71">
        <f t="shared" si="3"/>
        <v>0</v>
      </c>
      <c r="BG10" s="71">
        <f t="shared" si="3"/>
        <v>7011019.459999999</v>
      </c>
    </row>
    <row r="11" spans="1:59" ht="11.25">
      <c r="A11" s="72" t="s">
        <v>122</v>
      </c>
      <c r="B11" s="73"/>
      <c r="C11" s="74" t="s">
        <v>123</v>
      </c>
      <c r="D11" s="75">
        <f aca="true" t="shared" si="4" ref="D11:BG11">SUM(D12:D21)</f>
        <v>61291000</v>
      </c>
      <c r="E11" s="75">
        <f t="shared" si="4"/>
        <v>0</v>
      </c>
      <c r="F11" s="75">
        <f t="shared" si="4"/>
        <v>172040.743</v>
      </c>
      <c r="G11" s="75">
        <f t="shared" si="4"/>
        <v>61118959.257</v>
      </c>
      <c r="H11" s="75">
        <f t="shared" si="4"/>
        <v>61291000</v>
      </c>
      <c r="I11" s="75">
        <f t="shared" si="4"/>
        <v>-172040.743</v>
      </c>
      <c r="J11" s="75">
        <f t="shared" si="4"/>
        <v>0</v>
      </c>
      <c r="K11" s="75">
        <f t="shared" si="4"/>
        <v>0</v>
      </c>
      <c r="L11" s="75">
        <f t="shared" si="4"/>
        <v>0</v>
      </c>
      <c r="M11" s="75">
        <f t="shared" si="4"/>
        <v>0</v>
      </c>
      <c r="N11" s="75">
        <f t="shared" si="4"/>
        <v>0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61118959.257</v>
      </c>
      <c r="U11" s="75">
        <f t="shared" si="4"/>
        <v>3270475.153</v>
      </c>
      <c r="V11" s="75">
        <f t="shared" si="4"/>
        <v>3740544.3070000005</v>
      </c>
      <c r="W11" s="75">
        <f t="shared" si="4"/>
        <v>0</v>
      </c>
      <c r="X11" s="75">
        <f t="shared" si="4"/>
        <v>0</v>
      </c>
      <c r="Y11" s="75">
        <f t="shared" si="4"/>
        <v>0</v>
      </c>
      <c r="Z11" s="75">
        <f t="shared" si="4"/>
        <v>0</v>
      </c>
      <c r="AA11" s="75">
        <f t="shared" si="4"/>
        <v>0</v>
      </c>
      <c r="AB11" s="75">
        <f t="shared" si="4"/>
        <v>0</v>
      </c>
      <c r="AC11" s="75">
        <f t="shared" si="4"/>
        <v>0</v>
      </c>
      <c r="AD11" s="75">
        <f t="shared" si="4"/>
        <v>0</v>
      </c>
      <c r="AE11" s="75">
        <f t="shared" si="4"/>
        <v>0</v>
      </c>
      <c r="AF11" s="75">
        <f t="shared" si="4"/>
        <v>0</v>
      </c>
      <c r="AG11" s="75">
        <f t="shared" si="4"/>
        <v>7011019.459999999</v>
      </c>
      <c r="AH11" s="75">
        <f t="shared" si="4"/>
        <v>3270475.153</v>
      </c>
      <c r="AI11" s="75">
        <f t="shared" si="4"/>
        <v>3740544.3070000005</v>
      </c>
      <c r="AJ11" s="75">
        <f t="shared" si="4"/>
        <v>0</v>
      </c>
      <c r="AK11" s="75">
        <f t="shared" si="4"/>
        <v>0</v>
      </c>
      <c r="AL11" s="75">
        <f t="shared" si="4"/>
        <v>0</v>
      </c>
      <c r="AM11" s="75">
        <f t="shared" si="4"/>
        <v>0</v>
      </c>
      <c r="AN11" s="75">
        <f t="shared" si="4"/>
        <v>0</v>
      </c>
      <c r="AO11" s="75">
        <f t="shared" si="4"/>
        <v>0</v>
      </c>
      <c r="AP11" s="75">
        <f t="shared" si="4"/>
        <v>0</v>
      </c>
      <c r="AQ11" s="75">
        <f t="shared" si="4"/>
        <v>0</v>
      </c>
      <c r="AR11" s="75">
        <f t="shared" si="4"/>
        <v>0</v>
      </c>
      <c r="AS11" s="75">
        <f t="shared" si="4"/>
        <v>0</v>
      </c>
      <c r="AT11" s="75">
        <f t="shared" si="4"/>
        <v>7011019.459999999</v>
      </c>
      <c r="AU11" s="75">
        <f t="shared" si="4"/>
        <v>3270475.153</v>
      </c>
      <c r="AV11" s="75">
        <f t="shared" si="4"/>
        <v>3740544.3070000005</v>
      </c>
      <c r="AW11" s="75">
        <f t="shared" si="4"/>
        <v>0</v>
      </c>
      <c r="AX11" s="75">
        <f t="shared" si="4"/>
        <v>0</v>
      </c>
      <c r="AY11" s="75">
        <f t="shared" si="4"/>
        <v>0</v>
      </c>
      <c r="AZ11" s="75">
        <f t="shared" si="4"/>
        <v>0</v>
      </c>
      <c r="BA11" s="75">
        <f t="shared" si="4"/>
        <v>0</v>
      </c>
      <c r="BB11" s="75">
        <f t="shared" si="4"/>
        <v>0</v>
      </c>
      <c r="BC11" s="75">
        <f t="shared" si="4"/>
        <v>0</v>
      </c>
      <c r="BD11" s="75">
        <f t="shared" si="4"/>
        <v>0</v>
      </c>
      <c r="BE11" s="75">
        <f t="shared" si="4"/>
        <v>0</v>
      </c>
      <c r="BF11" s="75">
        <f t="shared" si="4"/>
        <v>0</v>
      </c>
      <c r="BG11" s="75">
        <f t="shared" si="4"/>
        <v>7011019.459999999</v>
      </c>
    </row>
    <row r="12" spans="1:59" ht="11.25">
      <c r="A12" s="76" t="s">
        <v>124</v>
      </c>
      <c r="B12" s="77" t="s">
        <v>18</v>
      </c>
      <c r="C12" s="78" t="s">
        <v>125</v>
      </c>
      <c r="D12" s="79">
        <v>48797544.221</v>
      </c>
      <c r="E12" s="15">
        <f>+'[1]Informe_dane'!E12</f>
        <v>0</v>
      </c>
      <c r="F12" s="15">
        <f>+'[1]Informe_dane'!F12</f>
        <v>172040.743</v>
      </c>
      <c r="G12" s="15">
        <f>+'[1]Informe_dane'!G12</f>
        <v>48625503.478</v>
      </c>
      <c r="H12" s="15">
        <f>+'[1]Informe_dane'!H12</f>
        <v>48797544.221</v>
      </c>
      <c r="I12" s="15">
        <f>+'[1]Informe_dane'!I12</f>
        <v>-172040.743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48625503.478</v>
      </c>
      <c r="U12" s="15">
        <f>+'[1]Informe_dane'!U12</f>
        <v>3039215.259</v>
      </c>
      <c r="V12" s="15">
        <f>+'[1]Informe_dane'!V12</f>
        <v>3522828.707</v>
      </c>
      <c r="W12" s="15">
        <f>+'[1]Informe_dane'!W12</f>
        <v>0</v>
      </c>
      <c r="X12" s="15">
        <f>+'[1]Informe_dane'!X12</f>
        <v>0</v>
      </c>
      <c r="Y12" s="15">
        <f>+'[1]Informe_dane'!Y12</f>
        <v>0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6562043.966</v>
      </c>
      <c r="AH12" s="15">
        <f>+'[1]Informe_dane'!AH12</f>
        <v>3039215.259</v>
      </c>
      <c r="AI12" s="15">
        <f>+'[1]Informe_dane'!AI12</f>
        <v>3522828.707</v>
      </c>
      <c r="AJ12" s="15">
        <f>+'[1]Informe_dane'!AJ12</f>
        <v>0</v>
      </c>
      <c r="AK12" s="15">
        <f>+'[1]Informe_dane'!AK12</f>
        <v>0</v>
      </c>
      <c r="AL12" s="15">
        <f>+'[1]Informe_dane'!AL12</f>
        <v>0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6562043.966</v>
      </c>
      <c r="AU12" s="15">
        <f>+'[1]Informe_dane'!AU12</f>
        <v>3039215.259</v>
      </c>
      <c r="AV12" s="15">
        <f>+'[1]Informe_dane'!AV12</f>
        <v>3522828.707</v>
      </c>
      <c r="AW12" s="15">
        <f>+'[1]Informe_dane'!AW12</f>
        <v>0</v>
      </c>
      <c r="AX12" s="15">
        <f>+'[1]Informe_dane'!AX12</f>
        <v>0</v>
      </c>
      <c r="AY12" s="15">
        <f>+'[1]Informe_dane'!AY12</f>
        <v>0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6562043.966</v>
      </c>
    </row>
    <row r="13" spans="1:59" ht="11.25">
      <c r="A13" s="80" t="s">
        <v>126</v>
      </c>
      <c r="B13" s="77" t="s">
        <v>18</v>
      </c>
      <c r="C13" s="81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14714.35</v>
      </c>
      <c r="W13" s="15">
        <f>+'[1]Informe_dane'!W13</f>
        <v>0</v>
      </c>
      <c r="X13" s="15">
        <f>+'[1]Informe_dane'!X13</f>
        <v>0</v>
      </c>
      <c r="Y13" s="15">
        <f>+'[1]Informe_dane'!Y13</f>
        <v>0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6" ref="AG13:AG21">SUM(U13:AF13)</f>
        <v>29428.699</v>
      </c>
      <c r="AH13" s="15">
        <f>+'[1]Informe_dane'!AH13</f>
        <v>14714.349</v>
      </c>
      <c r="AI13" s="15">
        <f>+'[1]Informe_dane'!AI13</f>
        <v>14714.35</v>
      </c>
      <c r="AJ13" s="15">
        <f>+'[1]Informe_dane'!AJ13</f>
        <v>0</v>
      </c>
      <c r="AK13" s="15">
        <f>+'[1]Informe_dane'!AK13</f>
        <v>0</v>
      </c>
      <c r="AL13" s="15">
        <f>+'[1]Informe_dane'!AL13</f>
        <v>0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7" ref="AT13:AT21">SUM(AH13:AS13)</f>
        <v>29428.699</v>
      </c>
      <c r="AU13" s="15">
        <f>+'[1]Informe_dane'!AU13</f>
        <v>14714.349</v>
      </c>
      <c r="AV13" s="15">
        <f>+'[1]Informe_dane'!AV13</f>
        <v>14714.35</v>
      </c>
      <c r="AW13" s="15">
        <f>+'[1]Informe_dane'!AW13</f>
        <v>0</v>
      </c>
      <c r="AX13" s="15">
        <f>+'[1]Informe_dane'!AX13</f>
        <v>0</v>
      </c>
      <c r="AY13" s="15">
        <f>+'[1]Informe_dane'!AY13</f>
        <v>0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8" ref="BG13:BG21">SUM(AU13:BF13)</f>
        <v>29428.699</v>
      </c>
    </row>
    <row r="14" spans="1:59" s="11" customFormat="1" ht="11.25">
      <c r="A14" s="80" t="s">
        <v>128</v>
      </c>
      <c r="B14" s="77" t="s">
        <v>18</v>
      </c>
      <c r="C14" s="81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7603.792</v>
      </c>
      <c r="W14" s="15">
        <f>+'[1]Informe_dane'!W14</f>
        <v>0</v>
      </c>
      <c r="X14" s="15">
        <f>+'[1]Informe_dane'!X14</f>
        <v>0</v>
      </c>
      <c r="Y14" s="15">
        <f>+'[1]Informe_dane'!Y14</f>
        <v>0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6"/>
        <v>15207.585</v>
      </c>
      <c r="AH14" s="15">
        <f>+'[1]Informe_dane'!AH14</f>
        <v>7603.793</v>
      </c>
      <c r="AI14" s="15">
        <f>+'[1]Informe_dane'!AI14</f>
        <v>7603.792</v>
      </c>
      <c r="AJ14" s="15">
        <f>+'[1]Informe_dane'!AJ14</f>
        <v>0</v>
      </c>
      <c r="AK14" s="15">
        <f>+'[1]Informe_dane'!AK14</f>
        <v>0</v>
      </c>
      <c r="AL14" s="15">
        <f>+'[1]Informe_dane'!AL14</f>
        <v>0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7"/>
        <v>15207.585</v>
      </c>
      <c r="AU14" s="15">
        <f>+'[1]Informe_dane'!AU14</f>
        <v>7603.793</v>
      </c>
      <c r="AV14" s="15">
        <f>+'[1]Informe_dane'!AV14</f>
        <v>7603.792</v>
      </c>
      <c r="AW14" s="15">
        <f>+'[1]Informe_dane'!AW14</f>
        <v>0</v>
      </c>
      <c r="AX14" s="15">
        <f>+'[1]Informe_dane'!AX14</f>
        <v>0</v>
      </c>
      <c r="AY14" s="15">
        <f>+'[1]Informe_dane'!AY14</f>
        <v>0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8"/>
        <v>15207.585</v>
      </c>
    </row>
    <row r="15" spans="1:59" s="11" customFormat="1" ht="11.25">
      <c r="A15" s="80" t="s">
        <v>130</v>
      </c>
      <c r="B15" s="77" t="s">
        <v>18</v>
      </c>
      <c r="C15" s="81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9805.703</v>
      </c>
      <c r="W15" s="15">
        <f>+'[1]Informe_dane'!W15</f>
        <v>0</v>
      </c>
      <c r="X15" s="15">
        <f>+'[1]Informe_dane'!X15</f>
        <v>0</v>
      </c>
      <c r="Y15" s="15">
        <f>+'[1]Informe_dane'!Y15</f>
        <v>0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6"/>
        <v>18059.015</v>
      </c>
      <c r="AH15" s="15">
        <f>+'[1]Informe_dane'!AH15</f>
        <v>8253.312</v>
      </c>
      <c r="AI15" s="15">
        <f>+'[1]Informe_dane'!AI15</f>
        <v>9805.703</v>
      </c>
      <c r="AJ15" s="15">
        <f>+'[1]Informe_dane'!AJ15</f>
        <v>0</v>
      </c>
      <c r="AK15" s="15">
        <f>+'[1]Informe_dane'!AK15</f>
        <v>0</v>
      </c>
      <c r="AL15" s="15">
        <f>+'[1]Informe_dane'!AL15</f>
        <v>0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7"/>
        <v>18059.015</v>
      </c>
      <c r="AU15" s="15">
        <f>+'[1]Informe_dane'!AU15</f>
        <v>8253.312</v>
      </c>
      <c r="AV15" s="15">
        <f>+'[1]Informe_dane'!AV15</f>
        <v>9805.703</v>
      </c>
      <c r="AW15" s="15">
        <f>+'[1]Informe_dane'!AW15</f>
        <v>0</v>
      </c>
      <c r="AX15" s="15">
        <f>+'[1]Informe_dane'!AX15</f>
        <v>0</v>
      </c>
      <c r="AY15" s="15">
        <f>+'[1]Informe_dane'!AY15</f>
        <v>0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8"/>
        <v>18059.015</v>
      </c>
    </row>
    <row r="16" spans="1:59" ht="11.25">
      <c r="A16" s="82" t="s">
        <v>132</v>
      </c>
      <c r="B16" s="77" t="s">
        <v>18</v>
      </c>
      <c r="C16" s="83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11152.213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6"/>
        <v>20502.860999999997</v>
      </c>
      <c r="AH16" s="15">
        <f>+'[1]Informe_dane'!AH16</f>
        <v>9350.648</v>
      </c>
      <c r="AI16" s="15">
        <f>+'[1]Informe_dane'!AI16</f>
        <v>11152.213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7"/>
        <v>20502.860999999997</v>
      </c>
      <c r="AU16" s="15">
        <f>+'[1]Informe_dane'!AU16</f>
        <v>9350.648</v>
      </c>
      <c r="AV16" s="15">
        <f>+'[1]Informe_dane'!AV16</f>
        <v>11152.213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8"/>
        <v>20502.860999999997</v>
      </c>
    </row>
    <row r="17" spans="1:59" s="11" customFormat="1" ht="11.25">
      <c r="A17" s="80" t="s">
        <v>133</v>
      </c>
      <c r="B17" s="77" t="s">
        <v>18</v>
      </c>
      <c r="C17" s="81" t="s">
        <v>71</v>
      </c>
      <c r="D17" s="17">
        <v>2044266.368</v>
      </c>
      <c r="E17" s="15">
        <f>+'[1]Informe_dane'!E17</f>
        <v>0</v>
      </c>
      <c r="F17" s="15">
        <f>+'[1]Informe_dane'!F17</f>
        <v>0</v>
      </c>
      <c r="G17" s="15">
        <f>+'[1]Informe_dane'!G17</f>
        <v>2044266.368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2044266.368</v>
      </c>
      <c r="U17" s="15">
        <f>+'[1]Informe_dane'!U17</f>
        <v>4062.139</v>
      </c>
      <c r="V17" s="15">
        <f>+'[1]Informe_dane'!V17</f>
        <v>5845.252</v>
      </c>
      <c r="W17" s="15">
        <f>+'[1]Informe_dane'!W17</f>
        <v>0</v>
      </c>
      <c r="X17" s="15">
        <f>+'[1]Informe_dane'!X17</f>
        <v>0</v>
      </c>
      <c r="Y17" s="15">
        <f>+'[1]Informe_dane'!Y17</f>
        <v>0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6"/>
        <v>9907.391</v>
      </c>
      <c r="AH17" s="15">
        <f>+'[1]Informe_dane'!AH17</f>
        <v>4062.139</v>
      </c>
      <c r="AI17" s="15">
        <f>+'[1]Informe_dane'!AI17</f>
        <v>5845.252</v>
      </c>
      <c r="AJ17" s="15">
        <f>+'[1]Informe_dane'!AJ17</f>
        <v>0</v>
      </c>
      <c r="AK17" s="15">
        <f>+'[1]Informe_dane'!AK17</f>
        <v>0</v>
      </c>
      <c r="AL17" s="15">
        <f>+'[1]Informe_dane'!AL17</f>
        <v>0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7"/>
        <v>9907.391</v>
      </c>
      <c r="AU17" s="15">
        <f>+'[1]Informe_dane'!AU17</f>
        <v>4062.139</v>
      </c>
      <c r="AV17" s="15">
        <f>+'[1]Informe_dane'!AV17</f>
        <v>5845.252</v>
      </c>
      <c r="AW17" s="15">
        <f>+'[1]Informe_dane'!AW17</f>
        <v>0</v>
      </c>
      <c r="AX17" s="15">
        <f>+'[1]Informe_dane'!AX17</f>
        <v>0</v>
      </c>
      <c r="AY17" s="15">
        <f>+'[1]Informe_dane'!AY17</f>
        <v>0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8"/>
        <v>9907.391</v>
      </c>
    </row>
    <row r="18" spans="1:59" ht="11.25">
      <c r="A18" s="80" t="s">
        <v>134</v>
      </c>
      <c r="B18" s="77" t="s">
        <v>18</v>
      </c>
      <c r="C18" s="81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67562.703</v>
      </c>
      <c r="W18" s="15">
        <f>+'[1]Informe_dane'!W18</f>
        <v>0</v>
      </c>
      <c r="X18" s="15">
        <f>+'[1]Informe_dane'!X18</f>
        <v>0</v>
      </c>
      <c r="Y18" s="15">
        <f>+'[1]Informe_dane'!Y18</f>
        <v>0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6"/>
        <v>176246.99699999997</v>
      </c>
      <c r="AH18" s="15">
        <f>+'[1]Informe_dane'!AH18</f>
        <v>108684.294</v>
      </c>
      <c r="AI18" s="15">
        <f>+'[1]Informe_dane'!AI18</f>
        <v>67562.703</v>
      </c>
      <c r="AJ18" s="15">
        <f>+'[1]Informe_dane'!AJ18</f>
        <v>0</v>
      </c>
      <c r="AK18" s="15">
        <f>+'[1]Informe_dane'!AK18</f>
        <v>0</v>
      </c>
      <c r="AL18" s="15">
        <f>+'[1]Informe_dane'!AL18</f>
        <v>0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7"/>
        <v>176246.99699999997</v>
      </c>
      <c r="AU18" s="15">
        <f>+'[1]Informe_dane'!AU18</f>
        <v>108684.294</v>
      </c>
      <c r="AV18" s="15">
        <f>+'[1]Informe_dane'!AV18</f>
        <v>67562.703</v>
      </c>
      <c r="AW18" s="15">
        <f>+'[1]Informe_dane'!AW18</f>
        <v>0</v>
      </c>
      <c r="AX18" s="15">
        <f>+'[1]Informe_dane'!AX18</f>
        <v>0</v>
      </c>
      <c r="AY18" s="15">
        <f>+'[1]Informe_dane'!AY18</f>
        <v>0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8"/>
        <v>176246.99699999997</v>
      </c>
    </row>
    <row r="19" spans="1:59" ht="11.25">
      <c r="A19" s="80" t="s">
        <v>136</v>
      </c>
      <c r="B19" s="77" t="s">
        <v>18</v>
      </c>
      <c r="C19" s="81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7389.241</v>
      </c>
      <c r="W19" s="15">
        <f>+'[1]Informe_dane'!W19</f>
        <v>0</v>
      </c>
      <c r="X19" s="15">
        <f>+'[1]Informe_dane'!X19</f>
        <v>0</v>
      </c>
      <c r="Y19" s="15">
        <f>+'[1]Informe_dane'!Y19</f>
        <v>0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6"/>
        <v>7389.241</v>
      </c>
      <c r="AH19" s="15">
        <f>+'[1]Informe_dane'!AH19</f>
        <v>0</v>
      </c>
      <c r="AI19" s="15">
        <f>+'[1]Informe_dane'!AI19</f>
        <v>7389.241</v>
      </c>
      <c r="AJ19" s="15">
        <f>+'[1]Informe_dane'!AJ19</f>
        <v>0</v>
      </c>
      <c r="AK19" s="15">
        <f>+'[1]Informe_dane'!AK19</f>
        <v>0</v>
      </c>
      <c r="AL19" s="15">
        <f>+'[1]Informe_dane'!AL19</f>
        <v>0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7"/>
        <v>7389.241</v>
      </c>
      <c r="AU19" s="15">
        <f>+'[1]Informe_dane'!AU19</f>
        <v>0</v>
      </c>
      <c r="AV19" s="15">
        <f>+'[1]Informe_dane'!AV19</f>
        <v>7389.241</v>
      </c>
      <c r="AW19" s="15">
        <f>+'[1]Informe_dane'!AW19</f>
        <v>0</v>
      </c>
      <c r="AX19" s="15">
        <f>+'[1]Informe_dane'!AX19</f>
        <v>0</v>
      </c>
      <c r="AY19" s="15">
        <f>+'[1]Informe_dane'!AY19</f>
        <v>0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8"/>
        <v>7389.241</v>
      </c>
    </row>
    <row r="20" spans="1:59" ht="11.25">
      <c r="A20" s="80" t="s">
        <v>138</v>
      </c>
      <c r="B20" s="77" t="s">
        <v>18</v>
      </c>
      <c r="C20" s="81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5080.805</v>
      </c>
      <c r="W20" s="15">
        <f>+'[1]Informe_dane'!W20</f>
        <v>0</v>
      </c>
      <c r="X20" s="15">
        <f>+'[1]Informe_dane'!X20</f>
        <v>0</v>
      </c>
      <c r="Y20" s="15">
        <f>+'[1]Informe_dane'!Y20</f>
        <v>0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6"/>
        <v>13593.399</v>
      </c>
      <c r="AH20" s="15">
        <f>+'[1]Informe_dane'!AH20</f>
        <v>8512.594</v>
      </c>
      <c r="AI20" s="15">
        <f>+'[1]Informe_dane'!AI20</f>
        <v>5080.805</v>
      </c>
      <c r="AJ20" s="15">
        <f>+'[1]Informe_dane'!AJ20</f>
        <v>0</v>
      </c>
      <c r="AK20" s="15">
        <f>+'[1]Informe_dane'!AK20</f>
        <v>0</v>
      </c>
      <c r="AL20" s="15">
        <f>+'[1]Informe_dane'!AL20</f>
        <v>0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7"/>
        <v>13593.399</v>
      </c>
      <c r="AU20" s="15">
        <f>+'[1]Informe_dane'!AU20</f>
        <v>8512.594</v>
      </c>
      <c r="AV20" s="15">
        <f>+'[1]Informe_dane'!AV20</f>
        <v>5080.805</v>
      </c>
      <c r="AW20" s="15">
        <f>+'[1]Informe_dane'!AW20</f>
        <v>0</v>
      </c>
      <c r="AX20" s="15">
        <f>+'[1]Informe_dane'!AX20</f>
        <v>0</v>
      </c>
      <c r="AY20" s="15">
        <f>+'[1]Informe_dane'!AY20</f>
        <v>0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8"/>
        <v>13593.399</v>
      </c>
    </row>
    <row r="21" spans="1:59" ht="11.25">
      <c r="A21" s="80" t="s">
        <v>139</v>
      </c>
      <c r="B21" s="77" t="s">
        <v>18</v>
      </c>
      <c r="C21" s="81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88561.541</v>
      </c>
      <c r="W21" s="15">
        <f>+'[1]Informe_dane'!W21</f>
        <v>0</v>
      </c>
      <c r="X21" s="15">
        <f>+'[1]Informe_dane'!X21</f>
        <v>0</v>
      </c>
      <c r="Y21" s="15">
        <f>+'[1]Informe_dane'!Y21</f>
        <v>0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6"/>
        <v>158640.30599999998</v>
      </c>
      <c r="AH21" s="15">
        <f>+'[1]Informe_dane'!AH21</f>
        <v>70078.765</v>
      </c>
      <c r="AI21" s="15">
        <f>+'[1]Informe_dane'!AI21</f>
        <v>88561.541</v>
      </c>
      <c r="AJ21" s="15">
        <f>+'[1]Informe_dane'!AJ21</f>
        <v>0</v>
      </c>
      <c r="AK21" s="15">
        <f>+'[1]Informe_dane'!AK21</f>
        <v>0</v>
      </c>
      <c r="AL21" s="15">
        <f>+'[1]Informe_dane'!AL21</f>
        <v>0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7"/>
        <v>158640.30599999998</v>
      </c>
      <c r="AU21" s="15">
        <f>+'[1]Informe_dane'!AU21</f>
        <v>70078.765</v>
      </c>
      <c r="AV21" s="15">
        <f>+'[1]Informe_dane'!AV21</f>
        <v>88561.541</v>
      </c>
      <c r="AW21" s="15">
        <f>+'[1]Informe_dane'!AW21</f>
        <v>0</v>
      </c>
      <c r="AX21" s="15">
        <f>+'[1]Informe_dane'!AX21</f>
        <v>0</v>
      </c>
      <c r="AY21" s="15">
        <f>+'[1]Informe_dane'!AY21</f>
        <v>0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8"/>
        <v>158640.30599999998</v>
      </c>
    </row>
    <row r="22" spans="1:59" ht="12">
      <c r="A22" s="71" t="s">
        <v>140</v>
      </c>
      <c r="B22" s="84"/>
      <c r="C22" s="71" t="s">
        <v>141</v>
      </c>
      <c r="D22" s="71">
        <f>SUM(D23:D31)</f>
        <v>21085000</v>
      </c>
      <c r="E22" s="71">
        <f aca="true" t="shared" si="9" ref="E22:BG22">SUM(E23:E31)</f>
        <v>0</v>
      </c>
      <c r="F22" s="71">
        <f t="shared" si="9"/>
        <v>0</v>
      </c>
      <c r="G22" s="71">
        <f t="shared" si="9"/>
        <v>21085000</v>
      </c>
      <c r="H22" s="71">
        <f t="shared" si="9"/>
        <v>21085000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21085000</v>
      </c>
      <c r="U22" s="71">
        <f t="shared" si="9"/>
        <v>1682869.482</v>
      </c>
      <c r="V22" s="71">
        <f t="shared" si="9"/>
        <v>1129913.8410000002</v>
      </c>
      <c r="W22" s="71">
        <f t="shared" si="9"/>
        <v>0</v>
      </c>
      <c r="X22" s="71">
        <f t="shared" si="9"/>
        <v>0</v>
      </c>
      <c r="Y22" s="71">
        <f t="shared" si="9"/>
        <v>0</v>
      </c>
      <c r="Z22" s="71">
        <f t="shared" si="9"/>
        <v>0</v>
      </c>
      <c r="AA22" s="71">
        <f t="shared" si="9"/>
        <v>0</v>
      </c>
      <c r="AB22" s="71">
        <f t="shared" si="9"/>
        <v>0</v>
      </c>
      <c r="AC22" s="71">
        <f t="shared" si="9"/>
        <v>0</v>
      </c>
      <c r="AD22" s="71">
        <f t="shared" si="9"/>
        <v>0</v>
      </c>
      <c r="AE22" s="71">
        <f t="shared" si="9"/>
        <v>0</v>
      </c>
      <c r="AF22" s="71">
        <f t="shared" si="9"/>
        <v>0</v>
      </c>
      <c r="AG22" s="71">
        <f t="shared" si="9"/>
        <v>2812783.3230000003</v>
      </c>
      <c r="AH22" s="71">
        <f t="shared" si="9"/>
        <v>1682869.482</v>
      </c>
      <c r="AI22" s="71">
        <f t="shared" si="9"/>
        <v>1129913.8410000002</v>
      </c>
      <c r="AJ22" s="71">
        <f t="shared" si="9"/>
        <v>0</v>
      </c>
      <c r="AK22" s="71">
        <f t="shared" si="9"/>
        <v>0</v>
      </c>
      <c r="AL22" s="71">
        <f t="shared" si="9"/>
        <v>0</v>
      </c>
      <c r="AM22" s="71">
        <f t="shared" si="9"/>
        <v>0</v>
      </c>
      <c r="AN22" s="71">
        <f t="shared" si="9"/>
        <v>0</v>
      </c>
      <c r="AO22" s="71">
        <f t="shared" si="9"/>
        <v>0</v>
      </c>
      <c r="AP22" s="71">
        <f t="shared" si="9"/>
        <v>0</v>
      </c>
      <c r="AQ22" s="71">
        <f t="shared" si="9"/>
        <v>0</v>
      </c>
      <c r="AR22" s="71">
        <f t="shared" si="9"/>
        <v>0</v>
      </c>
      <c r="AS22" s="71">
        <f t="shared" si="9"/>
        <v>0</v>
      </c>
      <c r="AT22" s="71">
        <f t="shared" si="9"/>
        <v>2812783.3230000003</v>
      </c>
      <c r="AU22" s="71">
        <f t="shared" si="9"/>
        <v>1682869.482</v>
      </c>
      <c r="AV22" s="71">
        <f t="shared" si="9"/>
        <v>1129913.8410000002</v>
      </c>
      <c r="AW22" s="71">
        <f t="shared" si="9"/>
        <v>0</v>
      </c>
      <c r="AX22" s="71">
        <f t="shared" si="9"/>
        <v>0</v>
      </c>
      <c r="AY22" s="71">
        <f t="shared" si="9"/>
        <v>0</v>
      </c>
      <c r="AZ22" s="71">
        <f t="shared" si="9"/>
        <v>0</v>
      </c>
      <c r="BA22" s="71">
        <f t="shared" si="9"/>
        <v>0</v>
      </c>
      <c r="BB22" s="71">
        <f t="shared" si="9"/>
        <v>0</v>
      </c>
      <c r="BC22" s="71">
        <f t="shared" si="9"/>
        <v>0</v>
      </c>
      <c r="BD22" s="71">
        <f t="shared" si="9"/>
        <v>0</v>
      </c>
      <c r="BE22" s="71">
        <f t="shared" si="9"/>
        <v>0</v>
      </c>
      <c r="BF22" s="71">
        <f t="shared" si="9"/>
        <v>0</v>
      </c>
      <c r="BG22" s="71">
        <f t="shared" si="9"/>
        <v>2812783.3230000003</v>
      </c>
    </row>
    <row r="23" spans="1:59" ht="11.25">
      <c r="A23" s="80" t="s">
        <v>142</v>
      </c>
      <c r="B23" s="85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446183.67</v>
      </c>
      <c r="W23" s="15">
        <f>+'[1]Informe_dane'!W23</f>
        <v>0</v>
      </c>
      <c r="X23" s="15">
        <f>+'[1]Informe_dane'!X23</f>
        <v>0</v>
      </c>
      <c r="Y23" s="15">
        <f>+'[1]Informe_dane'!Y23</f>
        <v>0</v>
      </c>
      <c r="Z23" s="15">
        <f>+'[1]Informe_dane'!Z23</f>
        <v>0</v>
      </c>
      <c r="AA23" s="15">
        <f>+'[1]Informe_dane'!AA23</f>
        <v>0</v>
      </c>
      <c r="AB23" s="15">
        <f>+'[1]Informe_dane'!AB23</f>
        <v>0</v>
      </c>
      <c r="AC23" s="15">
        <f>+'[1]Informe_dane'!AC23</f>
        <v>0</v>
      </c>
      <c r="AD23" s="15">
        <f>+'[1]Informe_dane'!AD23</f>
        <v>0</v>
      </c>
      <c r="AE23" s="15">
        <f>+'[1]Informe_dane'!AE23</f>
        <v>0</v>
      </c>
      <c r="AF23" s="15">
        <f>+'[1]Informe_dane'!AF23</f>
        <v>0</v>
      </c>
      <c r="AG23" s="15">
        <f aca="true" t="shared" si="11" ref="AG23:AG31">SUM(U23:AF23)</f>
        <v>900788.0109999999</v>
      </c>
      <c r="AH23" s="15">
        <f>+'[1]Informe_dane'!AH23</f>
        <v>454604.341</v>
      </c>
      <c r="AI23" s="15">
        <f>+'[1]Informe_dane'!AI23</f>
        <v>446183.67</v>
      </c>
      <c r="AJ23" s="15">
        <f>+'[1]Informe_dane'!AJ23</f>
        <v>0</v>
      </c>
      <c r="AK23" s="15">
        <f>+'[1]Informe_dane'!AK23</f>
        <v>0</v>
      </c>
      <c r="AL23" s="15">
        <f>+'[1]Informe_dane'!AL23</f>
        <v>0</v>
      </c>
      <c r="AM23" s="15">
        <f>+'[1]Informe_dane'!AM23</f>
        <v>0</v>
      </c>
      <c r="AN23" s="15">
        <f>+'[1]Informe_dane'!AN23</f>
        <v>0</v>
      </c>
      <c r="AO23" s="15">
        <f>+'[1]Informe_dane'!AO23</f>
        <v>0</v>
      </c>
      <c r="AP23" s="15">
        <f>+'[1]Informe_dane'!AP23</f>
        <v>0</v>
      </c>
      <c r="AQ23" s="15">
        <f>+'[1]Informe_dane'!AQ23</f>
        <v>0</v>
      </c>
      <c r="AR23" s="15">
        <f>+'[1]Informe_dane'!AR23</f>
        <v>0</v>
      </c>
      <c r="AS23" s="15">
        <f>+'[1]Informe_dane'!AS23</f>
        <v>0</v>
      </c>
      <c r="AT23" s="15">
        <f aca="true" t="shared" si="12" ref="AT23:AT31">SUM(AH23:AS23)</f>
        <v>900788.0109999999</v>
      </c>
      <c r="AU23" s="15">
        <f>+'[1]Informe_dane'!AU23</f>
        <v>454604.341</v>
      </c>
      <c r="AV23" s="15">
        <f>+'[1]Informe_dane'!AV23</f>
        <v>446183.67</v>
      </c>
      <c r="AW23" s="15">
        <f>+'[1]Informe_dane'!AW23</f>
        <v>0</v>
      </c>
      <c r="AX23" s="15">
        <f>+'[1]Informe_dane'!AX23</f>
        <v>0</v>
      </c>
      <c r="AY23" s="15">
        <f>+'[1]Informe_dane'!AY23</f>
        <v>0</v>
      </c>
      <c r="AZ23" s="15">
        <f>+'[1]Informe_dane'!AZ23</f>
        <v>0</v>
      </c>
      <c r="BA23" s="15">
        <f>+'[1]Informe_dane'!BA23</f>
        <v>0</v>
      </c>
      <c r="BB23" s="15">
        <f>+'[1]Informe_dane'!BB23</f>
        <v>0</v>
      </c>
      <c r="BC23" s="15">
        <f>+'[1]Informe_dane'!BC23</f>
        <v>0</v>
      </c>
      <c r="BD23" s="15">
        <f>+'[1]Informe_dane'!BD23</f>
        <v>0</v>
      </c>
      <c r="BE23" s="15">
        <f>+'[1]Informe_dane'!BE23</f>
        <v>0</v>
      </c>
      <c r="BF23" s="15">
        <f>+'[1]Informe_dane'!BF23</f>
        <v>0</v>
      </c>
      <c r="BG23" s="15">
        <f aca="true" t="shared" si="13" ref="BG23:BG31">SUM(AU23:BF23)</f>
        <v>900788.0109999999</v>
      </c>
    </row>
    <row r="24" spans="1:59" ht="11.25">
      <c r="A24" s="80" t="s">
        <v>144</v>
      </c>
      <c r="B24" s="85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315540.971</v>
      </c>
      <c r="W24" s="15">
        <f>+'[1]Informe_dane'!W24</f>
        <v>0</v>
      </c>
      <c r="X24" s="15">
        <f>+'[1]Informe_dane'!X24</f>
        <v>0</v>
      </c>
      <c r="Y24" s="15">
        <f>+'[1]Informe_dane'!Y24</f>
        <v>0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t="shared" si="11"/>
        <v>637038.0120000001</v>
      </c>
      <c r="AH24" s="15">
        <f>+'[1]Informe_dane'!AH24</f>
        <v>321497.041</v>
      </c>
      <c r="AI24" s="15">
        <f>+'[1]Informe_dane'!AI24</f>
        <v>315540.971</v>
      </c>
      <c r="AJ24" s="15">
        <f>+'[1]Informe_dane'!AJ24</f>
        <v>0</v>
      </c>
      <c r="AK24" s="15">
        <f>+'[1]Informe_dane'!AK24</f>
        <v>0</v>
      </c>
      <c r="AL24" s="15">
        <f>+'[1]Informe_dane'!AL24</f>
        <v>0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t="shared" si="12"/>
        <v>637038.0120000001</v>
      </c>
      <c r="AU24" s="15">
        <f>+'[1]Informe_dane'!AU24</f>
        <v>321497.041</v>
      </c>
      <c r="AV24" s="15">
        <f>+'[1]Informe_dane'!AV24</f>
        <v>315540.971</v>
      </c>
      <c r="AW24" s="15">
        <f>+'[1]Informe_dane'!AW24</f>
        <v>0</v>
      </c>
      <c r="AX24" s="15">
        <f>+'[1]Informe_dane'!AX24</f>
        <v>0</v>
      </c>
      <c r="AY24" s="15">
        <f>+'[1]Informe_dane'!AY24</f>
        <v>0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t="shared" si="13"/>
        <v>637038.0120000001</v>
      </c>
    </row>
    <row r="25" spans="1:59" ht="11.25">
      <c r="A25" s="80" t="s">
        <v>146</v>
      </c>
      <c r="B25" s="85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0</v>
      </c>
      <c r="X25" s="15">
        <f>+'[1]Informe_dane'!X25</f>
        <v>0</v>
      </c>
      <c r="Y25" s="15">
        <f>+'[1]Informe_dane'!Y25</f>
        <v>0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1"/>
        <v>590000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0</v>
      </c>
      <c r="AK25" s="15">
        <f>+'[1]Informe_dane'!AK25</f>
        <v>0</v>
      </c>
      <c r="AL25" s="15">
        <f>+'[1]Informe_dane'!AL25</f>
        <v>0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2"/>
        <v>590000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0</v>
      </c>
      <c r="AX25" s="15">
        <f>+'[1]Informe_dane'!AX25</f>
        <v>0</v>
      </c>
      <c r="AY25" s="15">
        <f>+'[1]Informe_dane'!AY25</f>
        <v>0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3"/>
        <v>590000</v>
      </c>
    </row>
    <row r="26" spans="1:59" ht="11.25">
      <c r="A26" s="80" t="s">
        <v>148</v>
      </c>
      <c r="B26" s="85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155221</v>
      </c>
      <c r="W26" s="15">
        <f>+'[1]Informe_dane'!W26</f>
        <v>0</v>
      </c>
      <c r="X26" s="15">
        <f>+'[1]Informe_dane'!X26</f>
        <v>0</v>
      </c>
      <c r="Y26" s="15">
        <f>+'[1]Informe_dane'!Y26</f>
        <v>0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1"/>
        <v>288782</v>
      </c>
      <c r="AH26" s="15">
        <f>+'[1]Informe_dane'!AH26</f>
        <v>133561</v>
      </c>
      <c r="AI26" s="15">
        <f>+'[1]Informe_dane'!AI26</f>
        <v>155221</v>
      </c>
      <c r="AJ26" s="15">
        <f>+'[1]Informe_dane'!AJ26</f>
        <v>0</v>
      </c>
      <c r="AK26" s="15">
        <f>+'[1]Informe_dane'!AK26</f>
        <v>0</v>
      </c>
      <c r="AL26" s="15">
        <f>+'[1]Informe_dane'!AL26</f>
        <v>0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2"/>
        <v>288782</v>
      </c>
      <c r="AU26" s="15">
        <f>+'[1]Informe_dane'!AU26</f>
        <v>133561</v>
      </c>
      <c r="AV26" s="15">
        <f>+'[1]Informe_dane'!AV26</f>
        <v>155221</v>
      </c>
      <c r="AW26" s="15">
        <f>+'[1]Informe_dane'!AW26</f>
        <v>0</v>
      </c>
      <c r="AX26" s="15">
        <f>+'[1]Informe_dane'!AX26</f>
        <v>0</v>
      </c>
      <c r="AY26" s="15">
        <f>+'[1]Informe_dane'!AY26</f>
        <v>0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3"/>
        <v>288782</v>
      </c>
    </row>
    <row r="27" spans="1:59" ht="11.25">
      <c r="A27" s="80" t="s">
        <v>150</v>
      </c>
      <c r="B27" s="85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19832.4</v>
      </c>
      <c r="W27" s="15">
        <f>+'[1]Informe_dane'!W27</f>
        <v>0</v>
      </c>
      <c r="X27" s="15">
        <f>+'[1]Informe_dane'!X27</f>
        <v>0</v>
      </c>
      <c r="Y27" s="15">
        <f>+'[1]Informe_dane'!Y27</f>
        <v>0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1"/>
        <v>36853.7</v>
      </c>
      <c r="AH27" s="15">
        <f>+'[1]Informe_dane'!AH27</f>
        <v>17021.3</v>
      </c>
      <c r="AI27" s="15">
        <f>+'[1]Informe_dane'!AI27</f>
        <v>19832.4</v>
      </c>
      <c r="AJ27" s="15">
        <f>+'[1]Informe_dane'!AJ27</f>
        <v>0</v>
      </c>
      <c r="AK27" s="15">
        <f>+'[1]Informe_dane'!AK27</f>
        <v>0</v>
      </c>
      <c r="AL27" s="15">
        <f>+'[1]Informe_dane'!AL27</f>
        <v>0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2"/>
        <v>36853.7</v>
      </c>
      <c r="AU27" s="15">
        <f>+'[1]Informe_dane'!AU27</f>
        <v>17021.3</v>
      </c>
      <c r="AV27" s="15">
        <f>+'[1]Informe_dane'!AV27</f>
        <v>19832.4</v>
      </c>
      <c r="AW27" s="15">
        <f>+'[1]Informe_dane'!AW27</f>
        <v>0</v>
      </c>
      <c r="AX27" s="15">
        <f>+'[1]Informe_dane'!AX27</f>
        <v>0</v>
      </c>
      <c r="AY27" s="15">
        <f>+'[1]Informe_dane'!AY27</f>
        <v>0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3"/>
        <v>36853.7</v>
      </c>
    </row>
    <row r="28" spans="1:59" ht="11.25">
      <c r="A28" s="80" t="s">
        <v>152</v>
      </c>
      <c r="B28" s="85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115792.1</v>
      </c>
      <c r="W28" s="15">
        <f>+'[1]Informe_dane'!W28</f>
        <v>0</v>
      </c>
      <c r="X28" s="15">
        <f>+'[1]Informe_dane'!X28</f>
        <v>0</v>
      </c>
      <c r="Y28" s="15">
        <f>+'[1]Informe_dane'!Y28</f>
        <v>0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1"/>
        <v>215416.90000000002</v>
      </c>
      <c r="AH28" s="15">
        <f>+'[1]Informe_dane'!AH28</f>
        <v>99624.8</v>
      </c>
      <c r="AI28" s="15">
        <f>+'[1]Informe_dane'!AI28</f>
        <v>115792.1</v>
      </c>
      <c r="AJ28" s="15">
        <f>+'[1]Informe_dane'!AJ28</f>
        <v>0</v>
      </c>
      <c r="AK28" s="15">
        <f>+'[1]Informe_dane'!AK28</f>
        <v>0</v>
      </c>
      <c r="AL28" s="15">
        <f>+'[1]Informe_dane'!AL28</f>
        <v>0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2"/>
        <v>215416.90000000002</v>
      </c>
      <c r="AU28" s="15">
        <f>+'[1]Informe_dane'!AU28</f>
        <v>99624.8</v>
      </c>
      <c r="AV28" s="15">
        <f>+'[1]Informe_dane'!AV28</f>
        <v>115792.1</v>
      </c>
      <c r="AW28" s="15">
        <f>+'[1]Informe_dane'!AW28</f>
        <v>0</v>
      </c>
      <c r="AX28" s="15">
        <f>+'[1]Informe_dane'!AX28</f>
        <v>0</v>
      </c>
      <c r="AY28" s="15">
        <f>+'[1]Informe_dane'!AY28</f>
        <v>0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3"/>
        <v>215416.90000000002</v>
      </c>
    </row>
    <row r="29" spans="1:59" ht="11.25">
      <c r="A29" s="80" t="s">
        <v>153</v>
      </c>
      <c r="B29" s="85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19352.1</v>
      </c>
      <c r="W29" s="15">
        <f>+'[1]Informe_dane'!W29</f>
        <v>0</v>
      </c>
      <c r="X29" s="15">
        <f>+'[1]Informe_dane'!X29</f>
        <v>0</v>
      </c>
      <c r="Y29" s="15">
        <f>+'[1]Informe_dane'!Y29</f>
        <v>0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1"/>
        <v>36008.6</v>
      </c>
      <c r="AH29" s="15">
        <f>+'[1]Informe_dane'!AH29</f>
        <v>16656.5</v>
      </c>
      <c r="AI29" s="15">
        <f>+'[1]Informe_dane'!AI29</f>
        <v>19352.1</v>
      </c>
      <c r="AJ29" s="15">
        <f>+'[1]Informe_dane'!AJ29</f>
        <v>0</v>
      </c>
      <c r="AK29" s="15">
        <f>+'[1]Informe_dane'!AK29</f>
        <v>0</v>
      </c>
      <c r="AL29" s="15">
        <f>+'[1]Informe_dane'!AL29</f>
        <v>0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2"/>
        <v>36008.6</v>
      </c>
      <c r="AU29" s="15">
        <f>+'[1]Informe_dane'!AU29</f>
        <v>16656.5</v>
      </c>
      <c r="AV29" s="15">
        <f>+'[1]Informe_dane'!AV29</f>
        <v>19352.1</v>
      </c>
      <c r="AW29" s="15">
        <f>+'[1]Informe_dane'!AW29</f>
        <v>0</v>
      </c>
      <c r="AX29" s="15">
        <f>+'[1]Informe_dane'!AX29</f>
        <v>0</v>
      </c>
      <c r="AY29" s="15">
        <f>+'[1]Informe_dane'!AY29</f>
        <v>0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3"/>
        <v>36008.6</v>
      </c>
    </row>
    <row r="30" spans="1:59" s="11" customFormat="1" ht="11.25">
      <c r="A30" s="80" t="s">
        <v>154</v>
      </c>
      <c r="B30" s="85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19352.1</v>
      </c>
      <c r="W30" s="15">
        <f>+'[1]Informe_dane'!W30</f>
        <v>0</v>
      </c>
      <c r="X30" s="15">
        <f>+'[1]Informe_dane'!X30</f>
        <v>0</v>
      </c>
      <c r="Y30" s="15">
        <f>+'[1]Informe_dane'!Y30</f>
        <v>0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1"/>
        <v>36008.6</v>
      </c>
      <c r="AH30" s="15">
        <f>+'[1]Informe_dane'!AH30</f>
        <v>16656.5</v>
      </c>
      <c r="AI30" s="15">
        <f>+'[1]Informe_dane'!AI30</f>
        <v>19352.1</v>
      </c>
      <c r="AJ30" s="15">
        <f>+'[1]Informe_dane'!AJ30</f>
        <v>0</v>
      </c>
      <c r="AK30" s="15">
        <f>+'[1]Informe_dane'!AK30</f>
        <v>0</v>
      </c>
      <c r="AL30" s="15">
        <f>+'[1]Informe_dane'!AL30</f>
        <v>0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2"/>
        <v>36008.6</v>
      </c>
      <c r="AU30" s="15">
        <f>+'[1]Informe_dane'!AU30</f>
        <v>16656.5</v>
      </c>
      <c r="AV30" s="15">
        <f>+'[1]Informe_dane'!AV30</f>
        <v>19352.1</v>
      </c>
      <c r="AW30" s="15">
        <f>+'[1]Informe_dane'!AW30</f>
        <v>0</v>
      </c>
      <c r="AX30" s="15">
        <f>+'[1]Informe_dane'!AX30</f>
        <v>0</v>
      </c>
      <c r="AY30" s="15">
        <f>+'[1]Informe_dane'!AY30</f>
        <v>0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3"/>
        <v>36008.6</v>
      </c>
    </row>
    <row r="31" spans="1:59" ht="11.25">
      <c r="A31" s="80" t="s">
        <v>155</v>
      </c>
      <c r="B31" s="85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38639.5</v>
      </c>
      <c r="W31" s="15">
        <f>+'[1]Informe_dane'!W31</f>
        <v>0</v>
      </c>
      <c r="X31" s="15">
        <f>+'[1]Informe_dane'!X31</f>
        <v>0</v>
      </c>
      <c r="Y31" s="15">
        <f>+'[1]Informe_dane'!Y31</f>
        <v>0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1"/>
        <v>71887.5</v>
      </c>
      <c r="AH31" s="15">
        <f>+'[1]Informe_dane'!AH31</f>
        <v>33248</v>
      </c>
      <c r="AI31" s="15">
        <f>+'[1]Informe_dane'!AI31</f>
        <v>38639.5</v>
      </c>
      <c r="AJ31" s="15">
        <f>+'[1]Informe_dane'!AJ31</f>
        <v>0</v>
      </c>
      <c r="AK31" s="15">
        <f>+'[1]Informe_dane'!AK31</f>
        <v>0</v>
      </c>
      <c r="AL31" s="15">
        <f>+'[1]Informe_dane'!AL31</f>
        <v>0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2"/>
        <v>71887.5</v>
      </c>
      <c r="AU31" s="15">
        <f>+'[1]Informe_dane'!AU31</f>
        <v>33248</v>
      </c>
      <c r="AV31" s="15">
        <f>+'[1]Informe_dane'!AV31</f>
        <v>38639.5</v>
      </c>
      <c r="AW31" s="15">
        <f>+'[1]Informe_dane'!AW31</f>
        <v>0</v>
      </c>
      <c r="AX31" s="15">
        <f>+'[1]Informe_dane'!AX31</f>
        <v>0</v>
      </c>
      <c r="AY31" s="15">
        <f>+'[1]Informe_dane'!AY31</f>
        <v>0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3"/>
        <v>71887.5</v>
      </c>
    </row>
    <row r="32" spans="1:59" ht="24">
      <c r="A32" s="71" t="s">
        <v>157</v>
      </c>
      <c r="B32" s="84"/>
      <c r="C32" s="71" t="s">
        <v>158</v>
      </c>
      <c r="D32" s="71">
        <f>SUM(D33,D37:D40)</f>
        <v>3633000</v>
      </c>
      <c r="E32" s="71">
        <f aca="true" t="shared" si="14" ref="E32:BG32">SUM(E33,E37:E40)</f>
        <v>0</v>
      </c>
      <c r="F32" s="71">
        <f t="shared" si="14"/>
        <v>0</v>
      </c>
      <c r="G32" s="71">
        <f t="shared" si="14"/>
        <v>3633000</v>
      </c>
      <c r="H32" s="71">
        <f t="shared" si="14"/>
        <v>3633000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71">
        <f t="shared" si="14"/>
        <v>0</v>
      </c>
      <c r="O32" s="71">
        <f t="shared" si="14"/>
        <v>0</v>
      </c>
      <c r="P32" s="71">
        <f t="shared" si="14"/>
        <v>0</v>
      </c>
      <c r="Q32" s="71">
        <f t="shared" si="14"/>
        <v>0</v>
      </c>
      <c r="R32" s="71">
        <f t="shared" si="14"/>
        <v>0</v>
      </c>
      <c r="S32" s="71">
        <f t="shared" si="14"/>
        <v>0</v>
      </c>
      <c r="T32" s="71">
        <f t="shared" si="14"/>
        <v>3633000</v>
      </c>
      <c r="U32" s="71">
        <f t="shared" si="14"/>
        <v>212312.42700000003</v>
      </c>
      <c r="V32" s="71">
        <f t="shared" si="14"/>
        <v>278836.116</v>
      </c>
      <c r="W32" s="71">
        <f t="shared" si="14"/>
        <v>0</v>
      </c>
      <c r="X32" s="71">
        <f t="shared" si="14"/>
        <v>0</v>
      </c>
      <c r="Y32" s="71">
        <f t="shared" si="14"/>
        <v>0</v>
      </c>
      <c r="Z32" s="71">
        <f t="shared" si="14"/>
        <v>0</v>
      </c>
      <c r="AA32" s="71">
        <f t="shared" si="14"/>
        <v>0</v>
      </c>
      <c r="AB32" s="71">
        <f t="shared" si="14"/>
        <v>0</v>
      </c>
      <c r="AC32" s="71">
        <f t="shared" si="14"/>
        <v>0</v>
      </c>
      <c r="AD32" s="71">
        <f t="shared" si="14"/>
        <v>0</v>
      </c>
      <c r="AE32" s="71">
        <f t="shared" si="14"/>
        <v>0</v>
      </c>
      <c r="AF32" s="71">
        <f t="shared" si="14"/>
        <v>0</v>
      </c>
      <c r="AG32" s="71">
        <f t="shared" si="14"/>
        <v>491148.543</v>
      </c>
      <c r="AH32" s="71">
        <f t="shared" si="14"/>
        <v>212312.42700000003</v>
      </c>
      <c r="AI32" s="71">
        <f t="shared" si="14"/>
        <v>278836.116</v>
      </c>
      <c r="AJ32" s="71">
        <f t="shared" si="14"/>
        <v>0</v>
      </c>
      <c r="AK32" s="71">
        <f t="shared" si="14"/>
        <v>0</v>
      </c>
      <c r="AL32" s="71">
        <f t="shared" si="14"/>
        <v>0</v>
      </c>
      <c r="AM32" s="71">
        <f t="shared" si="14"/>
        <v>0</v>
      </c>
      <c r="AN32" s="71">
        <f t="shared" si="14"/>
        <v>0</v>
      </c>
      <c r="AO32" s="71">
        <f t="shared" si="14"/>
        <v>0</v>
      </c>
      <c r="AP32" s="71">
        <f t="shared" si="14"/>
        <v>0</v>
      </c>
      <c r="AQ32" s="71">
        <f t="shared" si="14"/>
        <v>0</v>
      </c>
      <c r="AR32" s="71">
        <f t="shared" si="14"/>
        <v>0</v>
      </c>
      <c r="AS32" s="71">
        <f t="shared" si="14"/>
        <v>0</v>
      </c>
      <c r="AT32" s="71">
        <f t="shared" si="14"/>
        <v>491148.543</v>
      </c>
      <c r="AU32" s="71">
        <f t="shared" si="14"/>
        <v>212312.42700000003</v>
      </c>
      <c r="AV32" s="71">
        <f t="shared" si="14"/>
        <v>278836.116</v>
      </c>
      <c r="AW32" s="71">
        <f t="shared" si="14"/>
        <v>0</v>
      </c>
      <c r="AX32" s="71">
        <f t="shared" si="14"/>
        <v>0</v>
      </c>
      <c r="AY32" s="71">
        <f t="shared" si="14"/>
        <v>0</v>
      </c>
      <c r="AZ32" s="71">
        <f t="shared" si="14"/>
        <v>0</v>
      </c>
      <c r="BA32" s="71">
        <f t="shared" si="14"/>
        <v>0</v>
      </c>
      <c r="BB32" s="71">
        <f t="shared" si="14"/>
        <v>0</v>
      </c>
      <c r="BC32" s="71">
        <f t="shared" si="14"/>
        <v>0</v>
      </c>
      <c r="BD32" s="71">
        <f t="shared" si="14"/>
        <v>0</v>
      </c>
      <c r="BE32" s="71">
        <f t="shared" si="14"/>
        <v>0</v>
      </c>
      <c r="BF32" s="71">
        <f t="shared" si="14"/>
        <v>0</v>
      </c>
      <c r="BG32" s="71">
        <f t="shared" si="14"/>
        <v>491148.543</v>
      </c>
    </row>
    <row r="33" spans="1:59" s="11" customFormat="1" ht="11.25">
      <c r="A33" s="72" t="s">
        <v>159</v>
      </c>
      <c r="B33" s="73"/>
      <c r="C33" s="74" t="s">
        <v>160</v>
      </c>
      <c r="D33" s="75">
        <f>SUM(D34:D36)</f>
        <v>1691340</v>
      </c>
      <c r="E33" s="75">
        <f aca="true" t="shared" si="15" ref="E33:BG33">SUM(E34:E36)</f>
        <v>0</v>
      </c>
      <c r="F33" s="75">
        <f t="shared" si="15"/>
        <v>0</v>
      </c>
      <c r="G33" s="75">
        <f t="shared" si="15"/>
        <v>1691340</v>
      </c>
      <c r="H33" s="75">
        <f t="shared" si="15"/>
        <v>1691340</v>
      </c>
      <c r="I33" s="75">
        <f t="shared" si="15"/>
        <v>0</v>
      </c>
      <c r="J33" s="75">
        <f t="shared" si="15"/>
        <v>0</v>
      </c>
      <c r="K33" s="75">
        <f t="shared" si="15"/>
        <v>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75">
        <f t="shared" si="15"/>
        <v>0</v>
      </c>
      <c r="R33" s="75">
        <f t="shared" si="15"/>
        <v>0</v>
      </c>
      <c r="S33" s="75">
        <f t="shared" si="15"/>
        <v>0</v>
      </c>
      <c r="T33" s="75">
        <f t="shared" si="15"/>
        <v>1691340</v>
      </c>
      <c r="U33" s="75">
        <f t="shared" si="15"/>
        <v>102019.405</v>
      </c>
      <c r="V33" s="75">
        <f t="shared" si="15"/>
        <v>140037.796</v>
      </c>
      <c r="W33" s="75">
        <f t="shared" si="15"/>
        <v>0</v>
      </c>
      <c r="X33" s="75">
        <f t="shared" si="15"/>
        <v>0</v>
      </c>
      <c r="Y33" s="75">
        <f t="shared" si="15"/>
        <v>0</v>
      </c>
      <c r="Z33" s="75">
        <f t="shared" si="15"/>
        <v>0</v>
      </c>
      <c r="AA33" s="75">
        <f t="shared" si="15"/>
        <v>0</v>
      </c>
      <c r="AB33" s="75">
        <f t="shared" si="15"/>
        <v>0</v>
      </c>
      <c r="AC33" s="75">
        <f t="shared" si="15"/>
        <v>0</v>
      </c>
      <c r="AD33" s="75">
        <f t="shared" si="15"/>
        <v>0</v>
      </c>
      <c r="AE33" s="75">
        <f t="shared" si="15"/>
        <v>0</v>
      </c>
      <c r="AF33" s="75">
        <f t="shared" si="15"/>
        <v>0</v>
      </c>
      <c r="AG33" s="75">
        <f t="shared" si="15"/>
        <v>242057.201</v>
      </c>
      <c r="AH33" s="75">
        <f t="shared" si="15"/>
        <v>102019.405</v>
      </c>
      <c r="AI33" s="75">
        <f t="shared" si="15"/>
        <v>140037.796</v>
      </c>
      <c r="AJ33" s="75">
        <f t="shared" si="15"/>
        <v>0</v>
      </c>
      <c r="AK33" s="75">
        <f t="shared" si="15"/>
        <v>0</v>
      </c>
      <c r="AL33" s="75">
        <f t="shared" si="15"/>
        <v>0</v>
      </c>
      <c r="AM33" s="75">
        <f t="shared" si="15"/>
        <v>0</v>
      </c>
      <c r="AN33" s="75">
        <f t="shared" si="15"/>
        <v>0</v>
      </c>
      <c r="AO33" s="75">
        <f t="shared" si="15"/>
        <v>0</v>
      </c>
      <c r="AP33" s="75">
        <f t="shared" si="15"/>
        <v>0</v>
      </c>
      <c r="AQ33" s="75">
        <f t="shared" si="15"/>
        <v>0</v>
      </c>
      <c r="AR33" s="75">
        <f t="shared" si="15"/>
        <v>0</v>
      </c>
      <c r="AS33" s="75">
        <f t="shared" si="15"/>
        <v>0</v>
      </c>
      <c r="AT33" s="75">
        <f t="shared" si="15"/>
        <v>242057.201</v>
      </c>
      <c r="AU33" s="75">
        <f t="shared" si="15"/>
        <v>102019.405</v>
      </c>
      <c r="AV33" s="75">
        <f t="shared" si="15"/>
        <v>140037.796</v>
      </c>
      <c r="AW33" s="75">
        <f t="shared" si="15"/>
        <v>0</v>
      </c>
      <c r="AX33" s="75">
        <f t="shared" si="15"/>
        <v>0</v>
      </c>
      <c r="AY33" s="75">
        <f t="shared" si="15"/>
        <v>0</v>
      </c>
      <c r="AZ33" s="75">
        <f t="shared" si="15"/>
        <v>0</v>
      </c>
      <c r="BA33" s="75">
        <f t="shared" si="15"/>
        <v>0</v>
      </c>
      <c r="BB33" s="75">
        <f t="shared" si="15"/>
        <v>0</v>
      </c>
      <c r="BC33" s="75">
        <f t="shared" si="15"/>
        <v>0</v>
      </c>
      <c r="BD33" s="75">
        <f t="shared" si="15"/>
        <v>0</v>
      </c>
      <c r="BE33" s="75">
        <f t="shared" si="15"/>
        <v>0</v>
      </c>
      <c r="BF33" s="75">
        <f t="shared" si="15"/>
        <v>0</v>
      </c>
      <c r="BG33" s="75">
        <f t="shared" si="15"/>
        <v>242057.201</v>
      </c>
    </row>
    <row r="34" spans="1:59" ht="11.25">
      <c r="A34" s="80" t="s">
        <v>161</v>
      </c>
      <c r="B34" s="85" t="s">
        <v>18</v>
      </c>
      <c r="C34" s="81" t="s">
        <v>162</v>
      </c>
      <c r="D34" s="17">
        <v>1325990</v>
      </c>
      <c r="E34" s="15">
        <f>+'[1]Informe_dane'!E34</f>
        <v>0</v>
      </c>
      <c r="F34" s="15">
        <f>+'[1]Informe_dane'!F34</f>
        <v>0</v>
      </c>
      <c r="G34" s="15">
        <f>+'[1]Informe_dane'!G34</f>
        <v>1325990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0</v>
      </c>
      <c r="P34" s="15">
        <f>+'[1]Informe_dane'!P34</f>
        <v>0</v>
      </c>
      <c r="Q34" s="15">
        <f>+'[1]Informe_dane'!Q34</f>
        <v>0</v>
      </c>
      <c r="R34" s="15">
        <f>+'[1]Informe_dane'!R34</f>
        <v>0</v>
      </c>
      <c r="S34" s="15">
        <f>+'[1]Informe_dane'!S34</f>
        <v>0</v>
      </c>
      <c r="T34" s="15">
        <f aca="true" t="shared" si="16" ref="T34:T40">SUM(H34:S34)</f>
        <v>1325990</v>
      </c>
      <c r="U34" s="15">
        <f>+'[1]Informe_dane'!U34</f>
        <v>68385.353</v>
      </c>
      <c r="V34" s="15">
        <f>+'[1]Informe_dane'!V34</f>
        <v>90239.054</v>
      </c>
      <c r="W34" s="15">
        <f>+'[1]Informe_dane'!W34</f>
        <v>0</v>
      </c>
      <c r="X34" s="15">
        <f>+'[1]Informe_dane'!X34</f>
        <v>0</v>
      </c>
      <c r="Y34" s="15">
        <f>+'[1]Informe_dane'!Y34</f>
        <v>0</v>
      </c>
      <c r="Z34" s="15">
        <f>+'[1]Informe_dane'!Z34</f>
        <v>0</v>
      </c>
      <c r="AA34" s="15">
        <f>+'[1]Informe_dane'!AA34</f>
        <v>0</v>
      </c>
      <c r="AB34" s="15">
        <f>+'[1]Informe_dane'!AB34</f>
        <v>0</v>
      </c>
      <c r="AC34" s="15">
        <f>+'[1]Informe_dane'!AC34</f>
        <v>0</v>
      </c>
      <c r="AD34" s="15">
        <f>+'[1]Informe_dane'!AD34</f>
        <v>0</v>
      </c>
      <c r="AE34" s="15">
        <f>+'[1]Informe_dane'!AE34</f>
        <v>0</v>
      </c>
      <c r="AF34" s="15">
        <f>+'[1]Informe_dane'!AF34</f>
        <v>0</v>
      </c>
      <c r="AG34" s="15">
        <f aca="true" t="shared" si="17" ref="AG34:AG40">SUM(U34:AF34)</f>
        <v>158624.407</v>
      </c>
      <c r="AH34" s="15">
        <f>+'[1]Informe_dane'!AH34</f>
        <v>68385.353</v>
      </c>
      <c r="AI34" s="15">
        <f>+'[1]Informe_dane'!AI34</f>
        <v>90239.054</v>
      </c>
      <c r="AJ34" s="15">
        <f>+'[1]Informe_dane'!AJ34</f>
        <v>0</v>
      </c>
      <c r="AK34" s="15">
        <f>+'[1]Informe_dane'!AK34</f>
        <v>0</v>
      </c>
      <c r="AL34" s="15">
        <f>+'[1]Informe_dane'!AL34</f>
        <v>0</v>
      </c>
      <c r="AM34" s="15">
        <f>+'[1]Informe_dane'!AM34</f>
        <v>0</v>
      </c>
      <c r="AN34" s="15">
        <f>+'[1]Informe_dane'!AN34</f>
        <v>0</v>
      </c>
      <c r="AO34" s="15">
        <f>+'[1]Informe_dane'!AO34</f>
        <v>0</v>
      </c>
      <c r="AP34" s="15">
        <f>+'[1]Informe_dane'!AP34</f>
        <v>0</v>
      </c>
      <c r="AQ34" s="15">
        <f>+'[1]Informe_dane'!AQ34</f>
        <v>0</v>
      </c>
      <c r="AR34" s="15">
        <f>+'[1]Informe_dane'!AR34</f>
        <v>0</v>
      </c>
      <c r="AS34" s="15">
        <f>+'[1]Informe_dane'!AS34</f>
        <v>0</v>
      </c>
      <c r="AT34" s="15">
        <f aca="true" t="shared" si="18" ref="AT34:AT40">SUM(AH34:AS34)</f>
        <v>158624.407</v>
      </c>
      <c r="AU34" s="15">
        <f>+'[1]Informe_dane'!AU34</f>
        <v>68385.353</v>
      </c>
      <c r="AV34" s="15">
        <f>+'[1]Informe_dane'!AV34</f>
        <v>90239.054</v>
      </c>
      <c r="AW34" s="15">
        <f>+'[1]Informe_dane'!AW34</f>
        <v>0</v>
      </c>
      <c r="AX34" s="15">
        <f>+'[1]Informe_dane'!AX34</f>
        <v>0</v>
      </c>
      <c r="AY34" s="15">
        <f>+'[1]Informe_dane'!AY34</f>
        <v>0</v>
      </c>
      <c r="AZ34" s="15">
        <f>+'[1]Informe_dane'!AZ34</f>
        <v>0</v>
      </c>
      <c r="BA34" s="15">
        <f>+'[1]Informe_dane'!BA34</f>
        <v>0</v>
      </c>
      <c r="BB34" s="15">
        <f>+'[1]Informe_dane'!BB34</f>
        <v>0</v>
      </c>
      <c r="BC34" s="15">
        <f>+'[1]Informe_dane'!BC34</f>
        <v>0</v>
      </c>
      <c r="BD34" s="15">
        <f>+'[1]Informe_dane'!BD34</f>
        <v>0</v>
      </c>
      <c r="BE34" s="15">
        <f>+'[1]Informe_dane'!BE34</f>
        <v>0</v>
      </c>
      <c r="BF34" s="15">
        <f>+'[1]Informe_dane'!BF34</f>
        <v>0</v>
      </c>
      <c r="BG34" s="15">
        <f aca="true" t="shared" si="19" ref="BG34:BG40">SUM(AU34:BF34)</f>
        <v>158624.407</v>
      </c>
    </row>
    <row r="35" spans="1:59" ht="11.25">
      <c r="A35" s="80" t="s">
        <v>163</v>
      </c>
      <c r="B35" s="85" t="s">
        <v>18</v>
      </c>
      <c r="C35" s="81" t="s">
        <v>164</v>
      </c>
      <c r="D35" s="17">
        <v>100000</v>
      </c>
      <c r="E35" s="15">
        <f>+'[1]Informe_dane'!E35</f>
        <v>0</v>
      </c>
      <c r="F35" s="15">
        <f>+'[1]Informe_dane'!F35</f>
        <v>0</v>
      </c>
      <c r="G35" s="15">
        <f>+'[1]Informe_dane'!G35</f>
        <v>100000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t="shared" si="16"/>
        <v>100000</v>
      </c>
      <c r="U35" s="15">
        <f>+'[1]Informe_dane'!U35</f>
        <v>24965.961</v>
      </c>
      <c r="V35" s="15">
        <f>+'[1]Informe_dane'!V35</f>
        <v>38685.691</v>
      </c>
      <c r="W35" s="15">
        <f>+'[1]Informe_dane'!W35</f>
        <v>0</v>
      </c>
      <c r="X35" s="15">
        <f>+'[1]Informe_dane'!X35</f>
        <v>0</v>
      </c>
      <c r="Y35" s="15">
        <f>+'[1]Informe_dane'!Y35</f>
        <v>0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t="shared" si="17"/>
        <v>63651.652</v>
      </c>
      <c r="AH35" s="15">
        <f>+'[1]Informe_dane'!AH35</f>
        <v>24965.961</v>
      </c>
      <c r="AI35" s="15">
        <f>+'[1]Informe_dane'!AI35</f>
        <v>38685.691</v>
      </c>
      <c r="AJ35" s="15">
        <f>+'[1]Informe_dane'!AJ35</f>
        <v>0</v>
      </c>
      <c r="AK35" s="15">
        <f>+'[1]Informe_dane'!AK35</f>
        <v>0</v>
      </c>
      <c r="AL35" s="15">
        <f>+'[1]Informe_dane'!AL35</f>
        <v>0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t="shared" si="18"/>
        <v>63651.652</v>
      </c>
      <c r="AU35" s="15">
        <f>+'[1]Informe_dane'!AU35</f>
        <v>24965.961</v>
      </c>
      <c r="AV35" s="15">
        <f>+'[1]Informe_dane'!AV35</f>
        <v>38685.691</v>
      </c>
      <c r="AW35" s="15">
        <f>+'[1]Informe_dane'!AW35</f>
        <v>0</v>
      </c>
      <c r="AX35" s="15">
        <f>+'[1]Informe_dane'!AX35</f>
        <v>0</v>
      </c>
      <c r="AY35" s="15">
        <f>+'[1]Informe_dane'!AY35</f>
        <v>0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t="shared" si="19"/>
        <v>63651.652</v>
      </c>
    </row>
    <row r="36" spans="1:59" ht="11.25">
      <c r="A36" s="80" t="s">
        <v>165</v>
      </c>
      <c r="B36" s="85" t="s">
        <v>18</v>
      </c>
      <c r="C36" s="81" t="s">
        <v>166</v>
      </c>
      <c r="D36" s="17">
        <v>265350</v>
      </c>
      <c r="E36" s="15">
        <f>+'[1]Informe_dane'!E36</f>
        <v>0</v>
      </c>
      <c r="F36" s="15">
        <f>+'[1]Informe_dane'!F36</f>
        <v>0</v>
      </c>
      <c r="G36" s="15">
        <f>+'[1]Informe_dane'!G36</f>
        <v>265350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16"/>
        <v>265350</v>
      </c>
      <c r="U36" s="15">
        <f>+'[1]Informe_dane'!U36</f>
        <v>8668.091</v>
      </c>
      <c r="V36" s="15">
        <f>+'[1]Informe_dane'!V36</f>
        <v>11113.051</v>
      </c>
      <c r="W36" s="15">
        <f>+'[1]Informe_dane'!W36</f>
        <v>0</v>
      </c>
      <c r="X36" s="15">
        <f>+'[1]Informe_dane'!X36</f>
        <v>0</v>
      </c>
      <c r="Y36" s="15">
        <f>+'[1]Informe_dane'!Y36</f>
        <v>0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17"/>
        <v>19781.142</v>
      </c>
      <c r="AH36" s="15">
        <f>+'[1]Informe_dane'!AH36</f>
        <v>8668.091</v>
      </c>
      <c r="AI36" s="15">
        <f>+'[1]Informe_dane'!AI36</f>
        <v>11113.051</v>
      </c>
      <c r="AJ36" s="15">
        <f>+'[1]Informe_dane'!AJ36</f>
        <v>0</v>
      </c>
      <c r="AK36" s="15">
        <f>+'[1]Informe_dane'!AK36</f>
        <v>0</v>
      </c>
      <c r="AL36" s="15">
        <f>+'[1]Informe_dane'!AL36</f>
        <v>0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18"/>
        <v>19781.142</v>
      </c>
      <c r="AU36" s="15">
        <f>+'[1]Informe_dane'!AU36</f>
        <v>8668.091</v>
      </c>
      <c r="AV36" s="15">
        <f>+'[1]Informe_dane'!AV36</f>
        <v>11113.051</v>
      </c>
      <c r="AW36" s="15">
        <f>+'[1]Informe_dane'!AW36</f>
        <v>0</v>
      </c>
      <c r="AX36" s="15">
        <f>+'[1]Informe_dane'!AX36</f>
        <v>0</v>
      </c>
      <c r="AY36" s="15">
        <f>+'[1]Informe_dane'!AY36</f>
        <v>0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19"/>
        <v>19781.142</v>
      </c>
    </row>
    <row r="37" spans="1:59" s="11" customFormat="1" ht="11.25">
      <c r="A37" s="76" t="s">
        <v>167</v>
      </c>
      <c r="B37" s="77" t="s">
        <v>18</v>
      </c>
      <c r="C37" s="114" t="s">
        <v>168</v>
      </c>
      <c r="D37" s="79">
        <v>997660</v>
      </c>
      <c r="E37" s="15">
        <f>+'[1]Informe_dane'!E37</f>
        <v>0</v>
      </c>
      <c r="F37" s="15">
        <f>+'[1]Informe_dane'!F37</f>
        <v>0</v>
      </c>
      <c r="G37" s="15">
        <f>+'[1]Informe_dane'!G37</f>
        <v>997660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16"/>
        <v>997660</v>
      </c>
      <c r="U37" s="15">
        <f>+'[1]Informe_dane'!U37</f>
        <v>46886.847</v>
      </c>
      <c r="V37" s="15">
        <f>+'[1]Informe_dane'!V37</f>
        <v>76947.794</v>
      </c>
      <c r="W37" s="15">
        <f>+'[1]Informe_dane'!W37</f>
        <v>0</v>
      </c>
      <c r="X37" s="15">
        <f>+'[1]Informe_dane'!X37</f>
        <v>0</v>
      </c>
      <c r="Y37" s="15">
        <f>+'[1]Informe_dane'!Y37</f>
        <v>0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17"/>
        <v>123834.641</v>
      </c>
      <c r="AH37" s="15">
        <f>+'[1]Informe_dane'!AH37</f>
        <v>46886.847</v>
      </c>
      <c r="AI37" s="15">
        <f>+'[1]Informe_dane'!AI37</f>
        <v>76947.794</v>
      </c>
      <c r="AJ37" s="15">
        <f>+'[1]Informe_dane'!AJ37</f>
        <v>0</v>
      </c>
      <c r="AK37" s="15">
        <f>+'[1]Informe_dane'!AK37</f>
        <v>0</v>
      </c>
      <c r="AL37" s="15">
        <f>+'[1]Informe_dane'!AL37</f>
        <v>0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18"/>
        <v>123834.641</v>
      </c>
      <c r="AU37" s="15">
        <f>+'[1]Informe_dane'!AU37</f>
        <v>46886.847</v>
      </c>
      <c r="AV37" s="15">
        <f>+'[1]Informe_dane'!AV37</f>
        <v>76947.794</v>
      </c>
      <c r="AW37" s="15">
        <f>+'[1]Informe_dane'!AW37</f>
        <v>0</v>
      </c>
      <c r="AX37" s="15">
        <f>+'[1]Informe_dane'!AX37</f>
        <v>0</v>
      </c>
      <c r="AY37" s="15">
        <f>+'[1]Informe_dane'!AY37</f>
        <v>0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19"/>
        <v>123834.641</v>
      </c>
    </row>
    <row r="38" spans="1:59" ht="11.25">
      <c r="A38" s="80" t="s">
        <v>169</v>
      </c>
      <c r="B38" s="85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325.388</v>
      </c>
      <c r="W38" s="15">
        <f>+'[1]Informe_dane'!W38</f>
        <v>0</v>
      </c>
      <c r="X38" s="15">
        <f>+'[1]Informe_dane'!X38</f>
        <v>0</v>
      </c>
      <c r="Y38" s="15">
        <f>+'[1]Informe_dane'!Y38</f>
        <v>0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17"/>
        <v>553.159</v>
      </c>
      <c r="AH38" s="15">
        <f>+'[1]Informe_dane'!AH38</f>
        <v>227.771</v>
      </c>
      <c r="AI38" s="15">
        <f>+'[1]Informe_dane'!AI38</f>
        <v>325.388</v>
      </c>
      <c r="AJ38" s="15">
        <f>+'[1]Informe_dane'!AJ38</f>
        <v>0</v>
      </c>
      <c r="AK38" s="15">
        <f>+'[1]Informe_dane'!AK38</f>
        <v>0</v>
      </c>
      <c r="AL38" s="15">
        <f>+'[1]Informe_dane'!AL38</f>
        <v>0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18"/>
        <v>553.159</v>
      </c>
      <c r="AU38" s="15">
        <f>+'[1]Informe_dane'!AU38</f>
        <v>227.771</v>
      </c>
      <c r="AV38" s="15">
        <f>+'[1]Informe_dane'!AV38</f>
        <v>325.388</v>
      </c>
      <c r="AW38" s="15">
        <f>+'[1]Informe_dane'!AW38</f>
        <v>0</v>
      </c>
      <c r="AX38" s="15">
        <f>+'[1]Informe_dane'!AX38</f>
        <v>0</v>
      </c>
      <c r="AY38" s="15">
        <f>+'[1]Informe_dane'!AY38</f>
        <v>0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19"/>
        <v>553.159</v>
      </c>
    </row>
    <row r="39" spans="1:59" ht="11.25">
      <c r="A39" s="80" t="s">
        <v>170</v>
      </c>
      <c r="B39" s="85" t="s">
        <v>18</v>
      </c>
      <c r="C39" s="19" t="s">
        <v>171</v>
      </c>
      <c r="D39" s="17">
        <v>550000</v>
      </c>
      <c r="E39" s="15">
        <f>+'[1]Informe_dane'!E39</f>
        <v>0</v>
      </c>
      <c r="F39" s="15">
        <f>+'[1]Informe_dane'!F39</f>
        <v>0</v>
      </c>
      <c r="G39" s="15">
        <f>+'[1]Informe_dane'!G39</f>
        <v>550000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16"/>
        <v>550000</v>
      </c>
      <c r="U39" s="15">
        <f>+'[1]Informe_dane'!U39</f>
        <v>48862.04</v>
      </c>
      <c r="V39" s="15">
        <f>+'[1]Informe_dane'!V39</f>
        <v>61525.138</v>
      </c>
      <c r="W39" s="15">
        <f>+'[1]Informe_dane'!W39</f>
        <v>0</v>
      </c>
      <c r="X39" s="15">
        <f>+'[1]Informe_dane'!X39</f>
        <v>0</v>
      </c>
      <c r="Y39" s="15">
        <f>+'[1]Informe_dane'!Y39</f>
        <v>0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17"/>
        <v>110387.178</v>
      </c>
      <c r="AH39" s="15">
        <f>+'[1]Informe_dane'!AH39</f>
        <v>48862.04</v>
      </c>
      <c r="AI39" s="15">
        <f>+'[1]Informe_dane'!AI39</f>
        <v>61525.138</v>
      </c>
      <c r="AJ39" s="15">
        <f>+'[1]Informe_dane'!AJ39</f>
        <v>0</v>
      </c>
      <c r="AK39" s="15">
        <f>+'[1]Informe_dane'!AK39</f>
        <v>0</v>
      </c>
      <c r="AL39" s="15">
        <f>+'[1]Informe_dane'!AL39</f>
        <v>0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18"/>
        <v>110387.178</v>
      </c>
      <c r="AU39" s="15">
        <f>+'[1]Informe_dane'!AU39</f>
        <v>48862.04</v>
      </c>
      <c r="AV39" s="15">
        <f>+'[1]Informe_dane'!AV39</f>
        <v>61525.138</v>
      </c>
      <c r="AW39" s="15">
        <f>+'[1]Informe_dane'!AW39</f>
        <v>0</v>
      </c>
      <c r="AX39" s="15">
        <f>+'[1]Informe_dane'!AX39</f>
        <v>0</v>
      </c>
      <c r="AY39" s="15">
        <f>+'[1]Informe_dane'!AY39</f>
        <v>0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19"/>
        <v>110387.178</v>
      </c>
    </row>
    <row r="40" spans="1:59" ht="11.25">
      <c r="A40" s="122" t="s">
        <v>172</v>
      </c>
      <c r="B40" s="123" t="s">
        <v>18</v>
      </c>
      <c r="C40" s="124" t="s">
        <v>173</v>
      </c>
      <c r="D40" s="125">
        <v>390000</v>
      </c>
      <c r="E40" s="15">
        <f>+'[1]Informe_dane'!E40</f>
        <v>0</v>
      </c>
      <c r="F40" s="15">
        <f>+'[1]Informe_dane'!F40</f>
        <v>0</v>
      </c>
      <c r="G40" s="15">
        <f>+'[1]Informe_dane'!G40</f>
        <v>390000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16"/>
        <v>390000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0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14316.364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0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14316.364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0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14316.364</v>
      </c>
    </row>
    <row r="41" spans="1:59" ht="12.75">
      <c r="A41" s="69" t="s">
        <v>174</v>
      </c>
      <c r="B41" s="86"/>
      <c r="C41" s="87" t="s">
        <v>78</v>
      </c>
      <c r="D41" s="88">
        <f aca="true" t="shared" si="20" ref="D41:BG41">+D42+D48</f>
        <v>6956000</v>
      </c>
      <c r="E41" s="88">
        <f t="shared" si="20"/>
        <v>73842.6819599999</v>
      </c>
      <c r="F41" s="88">
        <f t="shared" si="20"/>
        <v>73842.68195999999</v>
      </c>
      <c r="G41" s="88">
        <f t="shared" si="20"/>
        <v>6956000</v>
      </c>
      <c r="H41" s="88">
        <f t="shared" si="20"/>
        <v>5804594.55575</v>
      </c>
      <c r="I41" s="88">
        <f t="shared" si="20"/>
        <v>93732.75654999999</v>
      </c>
      <c r="J41" s="88">
        <f t="shared" si="20"/>
        <v>0</v>
      </c>
      <c r="K41" s="88">
        <f t="shared" si="20"/>
        <v>0</v>
      </c>
      <c r="L41" s="88">
        <f t="shared" si="20"/>
        <v>0</v>
      </c>
      <c r="M41" s="88">
        <f t="shared" si="20"/>
        <v>0</v>
      </c>
      <c r="N41" s="88">
        <f t="shared" si="20"/>
        <v>0</v>
      </c>
      <c r="O41" s="88">
        <f t="shared" si="20"/>
        <v>0</v>
      </c>
      <c r="P41" s="88">
        <f t="shared" si="20"/>
        <v>0</v>
      </c>
      <c r="Q41" s="88">
        <f t="shared" si="20"/>
        <v>0</v>
      </c>
      <c r="R41" s="88">
        <f t="shared" si="20"/>
        <v>0</v>
      </c>
      <c r="S41" s="88">
        <f t="shared" si="20"/>
        <v>0</v>
      </c>
      <c r="T41" s="88">
        <f t="shared" si="20"/>
        <v>5898327.312299999</v>
      </c>
      <c r="U41" s="88">
        <f t="shared" si="20"/>
        <v>2637268.50085</v>
      </c>
      <c r="V41" s="88">
        <f t="shared" si="20"/>
        <v>810746.0389600002</v>
      </c>
      <c r="W41" s="88">
        <f t="shared" si="20"/>
        <v>0</v>
      </c>
      <c r="X41" s="88">
        <f t="shared" si="20"/>
        <v>0</v>
      </c>
      <c r="Y41" s="88">
        <f t="shared" si="20"/>
        <v>0</v>
      </c>
      <c r="Z41" s="88">
        <f t="shared" si="20"/>
        <v>0</v>
      </c>
      <c r="AA41" s="88">
        <f t="shared" si="20"/>
        <v>0</v>
      </c>
      <c r="AB41" s="88">
        <f t="shared" si="20"/>
        <v>0</v>
      </c>
      <c r="AC41" s="88">
        <f t="shared" si="20"/>
        <v>0</v>
      </c>
      <c r="AD41" s="88">
        <f t="shared" si="20"/>
        <v>0</v>
      </c>
      <c r="AE41" s="88">
        <f t="shared" si="20"/>
        <v>0</v>
      </c>
      <c r="AF41" s="88">
        <f t="shared" si="20"/>
        <v>0</v>
      </c>
      <c r="AG41" s="88">
        <f t="shared" si="20"/>
        <v>3448014.5398100005</v>
      </c>
      <c r="AH41" s="88">
        <f t="shared" si="20"/>
        <v>178844.9055</v>
      </c>
      <c r="AI41" s="88">
        <f t="shared" si="20"/>
        <v>468874.73577</v>
      </c>
      <c r="AJ41" s="88">
        <f t="shared" si="20"/>
        <v>0</v>
      </c>
      <c r="AK41" s="88">
        <f t="shared" si="20"/>
        <v>0</v>
      </c>
      <c r="AL41" s="88">
        <f t="shared" si="20"/>
        <v>0</v>
      </c>
      <c r="AM41" s="88">
        <f t="shared" si="20"/>
        <v>0</v>
      </c>
      <c r="AN41" s="88">
        <f t="shared" si="20"/>
        <v>0</v>
      </c>
      <c r="AO41" s="88">
        <f t="shared" si="20"/>
        <v>0</v>
      </c>
      <c r="AP41" s="88">
        <f t="shared" si="20"/>
        <v>0</v>
      </c>
      <c r="AQ41" s="88">
        <f t="shared" si="20"/>
        <v>0</v>
      </c>
      <c r="AR41" s="88">
        <f t="shared" si="20"/>
        <v>0</v>
      </c>
      <c r="AS41" s="88">
        <f t="shared" si="20"/>
        <v>0</v>
      </c>
      <c r="AT41" s="88">
        <f t="shared" si="20"/>
        <v>647719.64127</v>
      </c>
      <c r="AU41" s="88">
        <f t="shared" si="20"/>
        <v>177985.32849999997</v>
      </c>
      <c r="AV41" s="88">
        <f t="shared" si="20"/>
        <v>469574.46279</v>
      </c>
      <c r="AW41" s="88">
        <f t="shared" si="20"/>
        <v>0</v>
      </c>
      <c r="AX41" s="88">
        <f t="shared" si="20"/>
        <v>0</v>
      </c>
      <c r="AY41" s="88">
        <f t="shared" si="20"/>
        <v>0</v>
      </c>
      <c r="AZ41" s="88">
        <f t="shared" si="20"/>
        <v>0</v>
      </c>
      <c r="BA41" s="88">
        <f t="shared" si="20"/>
        <v>0</v>
      </c>
      <c r="BB41" s="88">
        <f t="shared" si="20"/>
        <v>0</v>
      </c>
      <c r="BC41" s="88">
        <f t="shared" si="20"/>
        <v>0</v>
      </c>
      <c r="BD41" s="88">
        <f t="shared" si="20"/>
        <v>0</v>
      </c>
      <c r="BE41" s="88">
        <f t="shared" si="20"/>
        <v>0</v>
      </c>
      <c r="BF41" s="88">
        <f t="shared" si="20"/>
        <v>0</v>
      </c>
      <c r="BG41" s="88">
        <f t="shared" si="20"/>
        <v>647559.7912900001</v>
      </c>
    </row>
    <row r="42" spans="1:59" ht="12">
      <c r="A42" s="71" t="s">
        <v>175</v>
      </c>
      <c r="B42" s="89"/>
      <c r="C42" s="90" t="s">
        <v>176</v>
      </c>
      <c r="D42" s="75">
        <f>+D43</f>
        <v>183820</v>
      </c>
      <c r="E42" s="75">
        <f aca="true" t="shared" si="21" ref="E42:BG42">+E43</f>
        <v>800</v>
      </c>
      <c r="F42" s="75">
        <f t="shared" si="21"/>
        <v>0</v>
      </c>
      <c r="G42" s="75">
        <f t="shared" si="21"/>
        <v>184620</v>
      </c>
      <c r="H42" s="75">
        <f t="shared" si="21"/>
        <v>12549.98416</v>
      </c>
      <c r="I42" s="75">
        <f t="shared" si="21"/>
        <v>23519.2535</v>
      </c>
      <c r="J42" s="75">
        <f t="shared" si="21"/>
        <v>0</v>
      </c>
      <c r="K42" s="75">
        <f t="shared" si="21"/>
        <v>0</v>
      </c>
      <c r="L42" s="75">
        <f t="shared" si="21"/>
        <v>0</v>
      </c>
      <c r="M42" s="75">
        <f t="shared" si="21"/>
        <v>0</v>
      </c>
      <c r="N42" s="75">
        <f t="shared" si="21"/>
        <v>0</v>
      </c>
      <c r="O42" s="75">
        <f t="shared" si="21"/>
        <v>0</v>
      </c>
      <c r="P42" s="75">
        <f t="shared" si="21"/>
        <v>0</v>
      </c>
      <c r="Q42" s="75">
        <f t="shared" si="21"/>
        <v>0</v>
      </c>
      <c r="R42" s="75">
        <f t="shared" si="21"/>
        <v>0</v>
      </c>
      <c r="S42" s="75">
        <f t="shared" si="21"/>
        <v>0</v>
      </c>
      <c r="T42" s="75">
        <f t="shared" si="21"/>
        <v>36069.23766</v>
      </c>
      <c r="U42" s="75">
        <f t="shared" si="21"/>
        <v>4749.98416</v>
      </c>
      <c r="V42" s="75">
        <f t="shared" si="21"/>
        <v>26719.2535</v>
      </c>
      <c r="W42" s="75">
        <f t="shared" si="21"/>
        <v>0</v>
      </c>
      <c r="X42" s="75">
        <f t="shared" si="21"/>
        <v>0</v>
      </c>
      <c r="Y42" s="75">
        <f t="shared" si="21"/>
        <v>0</v>
      </c>
      <c r="Z42" s="75">
        <f t="shared" si="21"/>
        <v>0</v>
      </c>
      <c r="AA42" s="75">
        <f t="shared" si="21"/>
        <v>0</v>
      </c>
      <c r="AB42" s="75">
        <f t="shared" si="21"/>
        <v>0</v>
      </c>
      <c r="AC42" s="75">
        <f t="shared" si="21"/>
        <v>0</v>
      </c>
      <c r="AD42" s="75">
        <f t="shared" si="21"/>
        <v>0</v>
      </c>
      <c r="AE42" s="75">
        <f t="shared" si="21"/>
        <v>0</v>
      </c>
      <c r="AF42" s="75">
        <f t="shared" si="21"/>
        <v>0</v>
      </c>
      <c r="AG42" s="75">
        <f t="shared" si="21"/>
        <v>31469.23766</v>
      </c>
      <c r="AH42" s="75">
        <f t="shared" si="21"/>
        <v>0</v>
      </c>
      <c r="AI42" s="75">
        <f t="shared" si="21"/>
        <v>1519.488</v>
      </c>
      <c r="AJ42" s="75">
        <f t="shared" si="21"/>
        <v>0</v>
      </c>
      <c r="AK42" s="75">
        <f t="shared" si="21"/>
        <v>0</v>
      </c>
      <c r="AL42" s="75">
        <f t="shared" si="21"/>
        <v>0</v>
      </c>
      <c r="AM42" s="75">
        <f t="shared" si="21"/>
        <v>0</v>
      </c>
      <c r="AN42" s="75">
        <f t="shared" si="21"/>
        <v>0</v>
      </c>
      <c r="AO42" s="75">
        <f t="shared" si="21"/>
        <v>0</v>
      </c>
      <c r="AP42" s="75">
        <f t="shared" si="21"/>
        <v>0</v>
      </c>
      <c r="AQ42" s="75">
        <f t="shared" si="21"/>
        <v>0</v>
      </c>
      <c r="AR42" s="75">
        <f t="shared" si="21"/>
        <v>0</v>
      </c>
      <c r="AS42" s="75">
        <f t="shared" si="21"/>
        <v>0</v>
      </c>
      <c r="AT42" s="75">
        <f t="shared" si="21"/>
        <v>1519.488</v>
      </c>
      <c r="AU42" s="75">
        <f t="shared" si="21"/>
        <v>0</v>
      </c>
      <c r="AV42" s="75">
        <f t="shared" si="21"/>
        <v>1519.488</v>
      </c>
      <c r="AW42" s="75">
        <f t="shared" si="21"/>
        <v>0</v>
      </c>
      <c r="AX42" s="75">
        <f t="shared" si="21"/>
        <v>0</v>
      </c>
      <c r="AY42" s="75">
        <f t="shared" si="21"/>
        <v>0</v>
      </c>
      <c r="AZ42" s="75">
        <f t="shared" si="21"/>
        <v>0</v>
      </c>
      <c r="BA42" s="75">
        <f t="shared" si="21"/>
        <v>0</v>
      </c>
      <c r="BB42" s="75">
        <f t="shared" si="21"/>
        <v>0</v>
      </c>
      <c r="BC42" s="75">
        <f t="shared" si="21"/>
        <v>0</v>
      </c>
      <c r="BD42" s="75">
        <f t="shared" si="21"/>
        <v>0</v>
      </c>
      <c r="BE42" s="75">
        <f t="shared" si="21"/>
        <v>0</v>
      </c>
      <c r="BF42" s="75">
        <f t="shared" si="21"/>
        <v>0</v>
      </c>
      <c r="BG42" s="75">
        <f t="shared" si="21"/>
        <v>1519.488</v>
      </c>
    </row>
    <row r="43" spans="1:59" ht="11.25">
      <c r="A43" s="91" t="s">
        <v>177</v>
      </c>
      <c r="B43" s="92"/>
      <c r="C43" s="93" t="s">
        <v>79</v>
      </c>
      <c r="D43" s="75">
        <f>SUM(D44:D47)</f>
        <v>183820</v>
      </c>
      <c r="E43" s="75">
        <f aca="true" t="shared" si="22" ref="E43:BG43">SUM(E44:E47)</f>
        <v>800</v>
      </c>
      <c r="F43" s="75">
        <f t="shared" si="22"/>
        <v>0</v>
      </c>
      <c r="G43" s="75">
        <f t="shared" si="22"/>
        <v>184620</v>
      </c>
      <c r="H43" s="75">
        <f t="shared" si="22"/>
        <v>12549.98416</v>
      </c>
      <c r="I43" s="75">
        <f t="shared" si="22"/>
        <v>23519.2535</v>
      </c>
      <c r="J43" s="75">
        <f t="shared" si="22"/>
        <v>0</v>
      </c>
      <c r="K43" s="75">
        <f t="shared" si="22"/>
        <v>0</v>
      </c>
      <c r="L43" s="75">
        <f t="shared" si="22"/>
        <v>0</v>
      </c>
      <c r="M43" s="75">
        <f t="shared" si="22"/>
        <v>0</v>
      </c>
      <c r="N43" s="75">
        <f t="shared" si="22"/>
        <v>0</v>
      </c>
      <c r="O43" s="75">
        <f t="shared" si="22"/>
        <v>0</v>
      </c>
      <c r="P43" s="75">
        <f t="shared" si="22"/>
        <v>0</v>
      </c>
      <c r="Q43" s="75">
        <f t="shared" si="22"/>
        <v>0</v>
      </c>
      <c r="R43" s="75">
        <f t="shared" si="22"/>
        <v>0</v>
      </c>
      <c r="S43" s="75">
        <f t="shared" si="22"/>
        <v>0</v>
      </c>
      <c r="T43" s="75">
        <f t="shared" si="22"/>
        <v>36069.23766</v>
      </c>
      <c r="U43" s="75">
        <f t="shared" si="22"/>
        <v>4749.98416</v>
      </c>
      <c r="V43" s="75">
        <f t="shared" si="22"/>
        <v>26719.2535</v>
      </c>
      <c r="W43" s="75">
        <f t="shared" si="22"/>
        <v>0</v>
      </c>
      <c r="X43" s="75">
        <f t="shared" si="22"/>
        <v>0</v>
      </c>
      <c r="Y43" s="75">
        <f t="shared" si="22"/>
        <v>0</v>
      </c>
      <c r="Z43" s="75">
        <f t="shared" si="22"/>
        <v>0</v>
      </c>
      <c r="AA43" s="75">
        <f t="shared" si="22"/>
        <v>0</v>
      </c>
      <c r="AB43" s="75">
        <f t="shared" si="22"/>
        <v>0</v>
      </c>
      <c r="AC43" s="75">
        <f t="shared" si="22"/>
        <v>0</v>
      </c>
      <c r="AD43" s="75">
        <f t="shared" si="22"/>
        <v>0</v>
      </c>
      <c r="AE43" s="75">
        <f t="shared" si="22"/>
        <v>0</v>
      </c>
      <c r="AF43" s="75">
        <f t="shared" si="22"/>
        <v>0</v>
      </c>
      <c r="AG43" s="75">
        <f t="shared" si="22"/>
        <v>31469.23766</v>
      </c>
      <c r="AH43" s="75">
        <f t="shared" si="22"/>
        <v>0</v>
      </c>
      <c r="AI43" s="75">
        <f t="shared" si="22"/>
        <v>1519.488</v>
      </c>
      <c r="AJ43" s="75">
        <f t="shared" si="22"/>
        <v>0</v>
      </c>
      <c r="AK43" s="75">
        <f t="shared" si="22"/>
        <v>0</v>
      </c>
      <c r="AL43" s="75">
        <f t="shared" si="22"/>
        <v>0</v>
      </c>
      <c r="AM43" s="75">
        <f t="shared" si="22"/>
        <v>0</v>
      </c>
      <c r="AN43" s="75">
        <f t="shared" si="22"/>
        <v>0</v>
      </c>
      <c r="AO43" s="75">
        <f t="shared" si="22"/>
        <v>0</v>
      </c>
      <c r="AP43" s="75">
        <f t="shared" si="22"/>
        <v>0</v>
      </c>
      <c r="AQ43" s="75">
        <f t="shared" si="22"/>
        <v>0</v>
      </c>
      <c r="AR43" s="75">
        <f t="shared" si="22"/>
        <v>0</v>
      </c>
      <c r="AS43" s="75">
        <f t="shared" si="22"/>
        <v>0</v>
      </c>
      <c r="AT43" s="75">
        <f t="shared" si="22"/>
        <v>1519.488</v>
      </c>
      <c r="AU43" s="75">
        <f t="shared" si="22"/>
        <v>0</v>
      </c>
      <c r="AV43" s="75">
        <f t="shared" si="22"/>
        <v>1519.488</v>
      </c>
      <c r="AW43" s="75">
        <f t="shared" si="22"/>
        <v>0</v>
      </c>
      <c r="AX43" s="75">
        <f t="shared" si="22"/>
        <v>0</v>
      </c>
      <c r="AY43" s="75">
        <f t="shared" si="22"/>
        <v>0</v>
      </c>
      <c r="AZ43" s="75">
        <f t="shared" si="22"/>
        <v>0</v>
      </c>
      <c r="BA43" s="75">
        <f t="shared" si="22"/>
        <v>0</v>
      </c>
      <c r="BB43" s="75">
        <f t="shared" si="22"/>
        <v>0</v>
      </c>
      <c r="BC43" s="75">
        <f t="shared" si="22"/>
        <v>0</v>
      </c>
      <c r="BD43" s="75">
        <f t="shared" si="22"/>
        <v>0</v>
      </c>
      <c r="BE43" s="75">
        <f t="shared" si="22"/>
        <v>0</v>
      </c>
      <c r="BF43" s="75">
        <f t="shared" si="22"/>
        <v>0</v>
      </c>
      <c r="BG43" s="75">
        <f t="shared" si="22"/>
        <v>1519.488</v>
      </c>
    </row>
    <row r="44" spans="1:59" ht="11.25">
      <c r="A44" s="79" t="s">
        <v>178</v>
      </c>
      <c r="B44" s="67" t="s">
        <v>18</v>
      </c>
      <c r="C44" s="94" t="s">
        <v>179</v>
      </c>
      <c r="D44" s="17">
        <v>1000</v>
      </c>
      <c r="E44" s="15">
        <f>+'[1]Informe_dane'!E44</f>
        <v>0</v>
      </c>
      <c r="F44" s="15">
        <f>+'[1]Informe_dane'!F44</f>
        <v>0</v>
      </c>
      <c r="G44" s="15">
        <f>+'[1]Informe_dane'!G44</f>
        <v>1000</v>
      </c>
      <c r="H44" s="15">
        <f>+'[1]Informe_dane'!H44</f>
        <v>700</v>
      </c>
      <c r="I44" s="15">
        <f>+'[1]Informe_dane'!I44</f>
        <v>150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850</v>
      </c>
      <c r="U44" s="15">
        <f>+'[1]Informe_dane'!U44</f>
        <v>0</v>
      </c>
      <c r="V44" s="15">
        <f>+'[1]Informe_dane'!V44</f>
        <v>150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0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150</v>
      </c>
      <c r="AH44" s="15">
        <f>+'[1]Informe_dane'!AH44</f>
        <v>0</v>
      </c>
      <c r="AI44" s="15">
        <f>+'[1]Informe_dane'!AI44</f>
        <v>150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0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150</v>
      </c>
      <c r="AU44" s="15">
        <f>+'[1]Informe_dane'!AU44</f>
        <v>0</v>
      </c>
      <c r="AV44" s="15">
        <f>+'[1]Informe_dane'!AV44</f>
        <v>150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0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150</v>
      </c>
    </row>
    <row r="45" spans="1:59" ht="22.5">
      <c r="A45" s="17" t="s">
        <v>180</v>
      </c>
      <c r="B45" s="18" t="s">
        <v>18</v>
      </c>
      <c r="C45" s="95" t="s">
        <v>181</v>
      </c>
      <c r="D45" s="17">
        <v>142470</v>
      </c>
      <c r="E45" s="15">
        <f>+'[1]Informe_dane'!E45</f>
        <v>0</v>
      </c>
      <c r="F45" s="15">
        <f>+'[1]Informe_dane'!F45</f>
        <v>0</v>
      </c>
      <c r="G45" s="15">
        <f>+'[1]Informe_dane'!G45</f>
        <v>142470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0</v>
      </c>
      <c r="L45" s="15">
        <f>+'[1]Informe_dane'!L45</f>
        <v>0</v>
      </c>
      <c r="M45" s="15">
        <f>+'[1]Informe_dane'!M45</f>
        <v>0</v>
      </c>
      <c r="N45" s="15">
        <f>+'[1]Informe_dane'!N45</f>
        <v>0</v>
      </c>
      <c r="O45" s="15">
        <f>+'[1]Informe_dane'!O45</f>
        <v>0</v>
      </c>
      <c r="P45" s="15">
        <f>+'[1]Informe_dane'!P45</f>
        <v>0</v>
      </c>
      <c r="Q45" s="15">
        <f>+'[1]Informe_dane'!Q45</f>
        <v>0</v>
      </c>
      <c r="R45" s="15">
        <f>+'[1]Informe_dane'!R45</f>
        <v>0</v>
      </c>
      <c r="S45" s="15">
        <f>+'[1]Informe_dane'!S45</f>
        <v>0</v>
      </c>
      <c r="T45" s="15">
        <f>SUM(H45:S45)</f>
        <v>0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0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0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0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0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0</v>
      </c>
      <c r="AR45" s="15">
        <f>+'[1]Informe_dane'!AR45</f>
        <v>0</v>
      </c>
      <c r="AS45" s="15">
        <f>+'[1]Informe_dane'!AS45</f>
        <v>0</v>
      </c>
      <c r="AT45" s="15">
        <f>SUM(AH45:AS45)</f>
        <v>0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0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0</v>
      </c>
      <c r="BE45" s="15">
        <f>+'[1]Informe_dane'!BE45</f>
        <v>0</v>
      </c>
      <c r="BF45" s="15">
        <f>+'[1]Informe_dane'!BF45</f>
        <v>0</v>
      </c>
      <c r="BG45" s="15">
        <f>SUM(AU45:BF45)</f>
        <v>0</v>
      </c>
    </row>
    <row r="46" spans="1:59" ht="22.5">
      <c r="A46" s="17" t="s">
        <v>182</v>
      </c>
      <c r="B46" s="18" t="s">
        <v>18</v>
      </c>
      <c r="C46" s="95" t="s">
        <v>183</v>
      </c>
      <c r="D46" s="17">
        <v>40350</v>
      </c>
      <c r="E46" s="15">
        <f>+'[1]Informe_dane'!E46</f>
        <v>0</v>
      </c>
      <c r="F46" s="15">
        <f>+'[1]Informe_dane'!F46</f>
        <v>0</v>
      </c>
      <c r="G46" s="15">
        <f>+'[1]Informe_dane'!G46</f>
        <v>40350</v>
      </c>
      <c r="H46" s="15">
        <f>+'[1]Informe_dane'!H46</f>
        <v>11849.98416</v>
      </c>
      <c r="I46" s="15">
        <f>+'[1]Informe_dane'!I46</f>
        <v>22569.2535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34419.23766</v>
      </c>
      <c r="U46" s="15">
        <f>+'[1]Informe_dane'!U46</f>
        <v>4749.98416</v>
      </c>
      <c r="V46" s="15">
        <f>+'[1]Informe_dane'!V46</f>
        <v>26569.2535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31319.23766</v>
      </c>
      <c r="AH46" s="15">
        <f>+'[1]Informe_dane'!AH46</f>
        <v>0</v>
      </c>
      <c r="AI46" s="15">
        <f>+'[1]Informe_dane'!AI46</f>
        <v>1369.488</v>
      </c>
      <c r="AJ46" s="15">
        <f>+'[1]Informe_dane'!AJ46</f>
        <v>0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1369.488</v>
      </c>
      <c r="AU46" s="15">
        <f>+'[1]Informe_dane'!AU46</f>
        <v>0</v>
      </c>
      <c r="AV46" s="15">
        <f>+'[1]Informe_dane'!AV46</f>
        <v>1369.488</v>
      </c>
      <c r="AW46" s="15">
        <f>+'[1]Informe_dane'!AW46</f>
        <v>0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1369.488</v>
      </c>
    </row>
    <row r="47" spans="1:59" ht="11.25">
      <c r="A47" s="109" t="s">
        <v>245</v>
      </c>
      <c r="B47" s="97" t="s">
        <v>18</v>
      </c>
      <c r="C47" s="98" t="s">
        <v>246</v>
      </c>
      <c r="D47" s="109"/>
      <c r="E47" s="15">
        <f>+'[1]Informe_dane'!E47</f>
        <v>800</v>
      </c>
      <c r="F47" s="15">
        <f>+'[1]Informe_dane'!F47</f>
        <v>0</v>
      </c>
      <c r="G47" s="15">
        <f>+'[1]Informe_dane'!G47</f>
        <v>800</v>
      </c>
      <c r="H47" s="15">
        <f>+'[1]Informe_dane'!H47</f>
        <v>0</v>
      </c>
      <c r="I47" s="15">
        <f>+'[1]Informe_dane'!I47</f>
        <v>800</v>
      </c>
      <c r="J47" s="15">
        <f>+'[1]Informe_dane'!J47</f>
        <v>0</v>
      </c>
      <c r="K47" s="15">
        <f>+'[1]Informe_dane'!K47</f>
        <v>0</v>
      </c>
      <c r="L47" s="15">
        <f>+'[1]Informe_dane'!L47</f>
        <v>0</v>
      </c>
      <c r="M47" s="15">
        <f>+'[1]Informe_dane'!M47</f>
        <v>0</v>
      </c>
      <c r="N47" s="15">
        <f>+'[1]Informe_dane'!N47</f>
        <v>0</v>
      </c>
      <c r="O47" s="15">
        <f>+'[1]Informe_dane'!O47</f>
        <v>0</v>
      </c>
      <c r="P47" s="15">
        <f>+'[1]Informe_dane'!P47</f>
        <v>0</v>
      </c>
      <c r="Q47" s="15">
        <f>+'[1]Informe_dane'!Q47</f>
        <v>0</v>
      </c>
      <c r="R47" s="15">
        <f>+'[1]Informe_dane'!R47</f>
        <v>0</v>
      </c>
      <c r="S47" s="15">
        <f>+'[1]Informe_dane'!S47</f>
        <v>0</v>
      </c>
      <c r="T47" s="15">
        <f>SUM(H47:S47)</f>
        <v>800</v>
      </c>
      <c r="U47" s="15">
        <f>+'[1]Informe_dane'!U47</f>
        <v>0</v>
      </c>
      <c r="V47" s="15">
        <f>+'[1]Informe_dane'!V47</f>
        <v>0</v>
      </c>
      <c r="W47" s="15">
        <f>+'[1]Informe_dane'!W47</f>
        <v>0</v>
      </c>
      <c r="X47" s="15">
        <f>+'[1]Informe_dane'!X47</f>
        <v>0</v>
      </c>
      <c r="Y47" s="15">
        <f>+'[1]Informe_dane'!Y47</f>
        <v>0</v>
      </c>
      <c r="Z47" s="15">
        <f>+'[1]Informe_dane'!Z47</f>
        <v>0</v>
      </c>
      <c r="AA47" s="15">
        <f>+'[1]Informe_dane'!AA47</f>
        <v>0</v>
      </c>
      <c r="AB47" s="15">
        <f>+'[1]Informe_dane'!AB47</f>
        <v>0</v>
      </c>
      <c r="AC47" s="15">
        <f>+'[1]Informe_dane'!AC47</f>
        <v>0</v>
      </c>
      <c r="AD47" s="15">
        <f>+'[1]Informe_dane'!AD47</f>
        <v>0</v>
      </c>
      <c r="AE47" s="15">
        <f>+'[1]Informe_dane'!AE47</f>
        <v>0</v>
      </c>
      <c r="AF47" s="15">
        <f>+'[1]Informe_dane'!AF47</f>
        <v>0</v>
      </c>
      <c r="AG47" s="15">
        <f>SUM(U47:AF47)</f>
        <v>0</v>
      </c>
      <c r="AH47" s="15">
        <f>+'[1]Informe_dane'!AH47</f>
        <v>0</v>
      </c>
      <c r="AI47" s="15">
        <f>+'[1]Informe_dane'!AI47</f>
        <v>0</v>
      </c>
      <c r="AJ47" s="15">
        <f>+'[1]Informe_dane'!AJ47</f>
        <v>0</v>
      </c>
      <c r="AK47" s="15">
        <f>+'[1]Informe_dane'!AK47</f>
        <v>0</v>
      </c>
      <c r="AL47" s="15">
        <f>+'[1]Informe_dane'!AL47</f>
        <v>0</v>
      </c>
      <c r="AM47" s="15">
        <f>+'[1]Informe_dane'!AM47</f>
        <v>0</v>
      </c>
      <c r="AN47" s="15">
        <f>+'[1]Informe_dane'!AN47</f>
        <v>0</v>
      </c>
      <c r="AO47" s="15">
        <f>+'[1]Informe_dane'!AO47</f>
        <v>0</v>
      </c>
      <c r="AP47" s="15">
        <f>+'[1]Informe_dane'!AP47</f>
        <v>0</v>
      </c>
      <c r="AQ47" s="15">
        <f>+'[1]Informe_dane'!AQ47</f>
        <v>0</v>
      </c>
      <c r="AR47" s="15">
        <f>+'[1]Informe_dane'!AR47</f>
        <v>0</v>
      </c>
      <c r="AS47" s="15">
        <f>+'[1]Informe_dane'!AS47</f>
        <v>0</v>
      </c>
      <c r="AT47" s="15">
        <f>SUM(AH47:AS47)</f>
        <v>0</v>
      </c>
      <c r="AU47" s="15">
        <f>+'[1]Informe_dane'!AU47</f>
        <v>0</v>
      </c>
      <c r="AV47" s="15">
        <f>+'[1]Informe_dane'!AV47</f>
        <v>0</v>
      </c>
      <c r="AW47" s="15">
        <f>+'[1]Informe_dane'!AW47</f>
        <v>0</v>
      </c>
      <c r="AX47" s="15">
        <f>+'[1]Informe_dane'!AX47</f>
        <v>0</v>
      </c>
      <c r="AY47" s="15">
        <f>+'[1]Informe_dane'!AY47</f>
        <v>0</v>
      </c>
      <c r="AZ47" s="15">
        <f>+'[1]Informe_dane'!AZ47</f>
        <v>0</v>
      </c>
      <c r="BA47" s="15">
        <f>+'[1]Informe_dane'!BA47</f>
        <v>0</v>
      </c>
      <c r="BB47" s="15">
        <f>+'[1]Informe_dane'!BB47</f>
        <v>0</v>
      </c>
      <c r="BC47" s="15">
        <f>+'[1]Informe_dane'!BC47</f>
        <v>0</v>
      </c>
      <c r="BD47" s="15">
        <f>+'[1]Informe_dane'!BD47</f>
        <v>0</v>
      </c>
      <c r="BE47" s="15">
        <f>+'[1]Informe_dane'!BE47</f>
        <v>0</v>
      </c>
      <c r="BF47" s="15">
        <f>+'[1]Informe_dane'!BF47</f>
        <v>0</v>
      </c>
      <c r="BG47" s="15">
        <f>SUM(AU47:BF47)</f>
        <v>0</v>
      </c>
    </row>
    <row r="48" spans="1:59" ht="11.25">
      <c r="A48" s="91" t="s">
        <v>184</v>
      </c>
      <c r="B48" s="92"/>
      <c r="C48" s="93" t="s">
        <v>185</v>
      </c>
      <c r="D48" s="75">
        <f>SUM(D49:D52)</f>
        <v>6772180</v>
      </c>
      <c r="E48" s="75">
        <f aca="true" t="shared" si="23" ref="E48:BG48">SUM(E49:E52)</f>
        <v>73042.6819599999</v>
      </c>
      <c r="F48" s="75">
        <f t="shared" si="23"/>
        <v>73842.68195999999</v>
      </c>
      <c r="G48" s="75">
        <f t="shared" si="23"/>
        <v>6771380</v>
      </c>
      <c r="H48" s="75">
        <f t="shared" si="23"/>
        <v>5792044.57159</v>
      </c>
      <c r="I48" s="75">
        <f t="shared" si="23"/>
        <v>70213.50305</v>
      </c>
      <c r="J48" s="75">
        <f t="shared" si="23"/>
        <v>0</v>
      </c>
      <c r="K48" s="75">
        <f t="shared" si="23"/>
        <v>0</v>
      </c>
      <c r="L48" s="75">
        <f t="shared" si="23"/>
        <v>0</v>
      </c>
      <c r="M48" s="75">
        <f t="shared" si="23"/>
        <v>0</v>
      </c>
      <c r="N48" s="75">
        <f t="shared" si="23"/>
        <v>0</v>
      </c>
      <c r="O48" s="75">
        <f t="shared" si="23"/>
        <v>0</v>
      </c>
      <c r="P48" s="75">
        <f t="shared" si="23"/>
        <v>0</v>
      </c>
      <c r="Q48" s="75">
        <f t="shared" si="23"/>
        <v>0</v>
      </c>
      <c r="R48" s="75">
        <f t="shared" si="23"/>
        <v>0</v>
      </c>
      <c r="S48" s="75">
        <f t="shared" si="23"/>
        <v>0</v>
      </c>
      <c r="T48" s="75">
        <f t="shared" si="23"/>
        <v>5862258.074639999</v>
      </c>
      <c r="U48" s="75">
        <f t="shared" si="23"/>
        <v>2632518.51669</v>
      </c>
      <c r="V48" s="75">
        <f t="shared" si="23"/>
        <v>784026.7854600002</v>
      </c>
      <c r="W48" s="75">
        <f t="shared" si="23"/>
        <v>0</v>
      </c>
      <c r="X48" s="75">
        <f t="shared" si="23"/>
        <v>0</v>
      </c>
      <c r="Y48" s="75">
        <f t="shared" si="23"/>
        <v>0</v>
      </c>
      <c r="Z48" s="75">
        <f t="shared" si="23"/>
        <v>0</v>
      </c>
      <c r="AA48" s="75">
        <f t="shared" si="23"/>
        <v>0</v>
      </c>
      <c r="AB48" s="75">
        <f t="shared" si="23"/>
        <v>0</v>
      </c>
      <c r="AC48" s="75">
        <f t="shared" si="23"/>
        <v>0</v>
      </c>
      <c r="AD48" s="75">
        <f t="shared" si="23"/>
        <v>0</v>
      </c>
      <c r="AE48" s="75">
        <f t="shared" si="23"/>
        <v>0</v>
      </c>
      <c r="AF48" s="75">
        <f t="shared" si="23"/>
        <v>0</v>
      </c>
      <c r="AG48" s="75">
        <f t="shared" si="23"/>
        <v>3416545.3021500004</v>
      </c>
      <c r="AH48" s="75">
        <f t="shared" si="23"/>
        <v>178844.9055</v>
      </c>
      <c r="AI48" s="75">
        <f t="shared" si="23"/>
        <v>467355.24777</v>
      </c>
      <c r="AJ48" s="75">
        <f t="shared" si="23"/>
        <v>0</v>
      </c>
      <c r="AK48" s="75">
        <f t="shared" si="23"/>
        <v>0</v>
      </c>
      <c r="AL48" s="75">
        <f t="shared" si="23"/>
        <v>0</v>
      </c>
      <c r="AM48" s="75">
        <f t="shared" si="23"/>
        <v>0</v>
      </c>
      <c r="AN48" s="75">
        <f t="shared" si="23"/>
        <v>0</v>
      </c>
      <c r="AO48" s="75">
        <f t="shared" si="23"/>
        <v>0</v>
      </c>
      <c r="AP48" s="75">
        <f t="shared" si="23"/>
        <v>0</v>
      </c>
      <c r="AQ48" s="75">
        <f t="shared" si="23"/>
        <v>0</v>
      </c>
      <c r="AR48" s="75">
        <f t="shared" si="23"/>
        <v>0</v>
      </c>
      <c r="AS48" s="75">
        <f t="shared" si="23"/>
        <v>0</v>
      </c>
      <c r="AT48" s="75">
        <f t="shared" si="23"/>
        <v>646200.15327</v>
      </c>
      <c r="AU48" s="75">
        <f t="shared" si="23"/>
        <v>177985.32849999997</v>
      </c>
      <c r="AV48" s="75">
        <f t="shared" si="23"/>
        <v>468054.97479</v>
      </c>
      <c r="AW48" s="75">
        <f t="shared" si="23"/>
        <v>0</v>
      </c>
      <c r="AX48" s="75">
        <f t="shared" si="23"/>
        <v>0</v>
      </c>
      <c r="AY48" s="75">
        <f t="shared" si="23"/>
        <v>0</v>
      </c>
      <c r="AZ48" s="75">
        <f t="shared" si="23"/>
        <v>0</v>
      </c>
      <c r="BA48" s="75">
        <f t="shared" si="23"/>
        <v>0</v>
      </c>
      <c r="BB48" s="75">
        <f t="shared" si="23"/>
        <v>0</v>
      </c>
      <c r="BC48" s="75">
        <f t="shared" si="23"/>
        <v>0</v>
      </c>
      <c r="BD48" s="75">
        <f t="shared" si="23"/>
        <v>0</v>
      </c>
      <c r="BE48" s="75">
        <f t="shared" si="23"/>
        <v>0</v>
      </c>
      <c r="BF48" s="75">
        <f t="shared" si="23"/>
        <v>0</v>
      </c>
      <c r="BG48" s="75">
        <f t="shared" si="23"/>
        <v>646040.3032900001</v>
      </c>
    </row>
    <row r="49" spans="1:59" s="13" customFormat="1" ht="33.75">
      <c r="A49" s="79" t="s">
        <v>186</v>
      </c>
      <c r="B49" s="67">
        <v>10</v>
      </c>
      <c r="C49" s="94" t="s">
        <v>187</v>
      </c>
      <c r="D49" s="79">
        <v>1216551.49958</v>
      </c>
      <c r="E49" s="15">
        <f>+'[1]Informe_dane'!E49</f>
        <v>0</v>
      </c>
      <c r="F49" s="15">
        <f>+'[1]Informe_dane'!F49</f>
        <v>73842.68195999999</v>
      </c>
      <c r="G49" s="15">
        <f>+'[1]Informe_dane'!G49</f>
        <v>1142708.81762</v>
      </c>
      <c r="H49" s="15">
        <f>+'[1]Informe_dane'!H49</f>
        <v>800888.06424</v>
      </c>
      <c r="I49" s="15">
        <f>+'[1]Informe_dane'!I49</f>
        <v>19647.70373</v>
      </c>
      <c r="J49" s="15">
        <f>+'[1]Informe_dane'!J49</f>
        <v>0</v>
      </c>
      <c r="K49" s="15">
        <f>+'[1]Informe_dane'!K49</f>
        <v>0</v>
      </c>
      <c r="L49" s="15">
        <f>+'[1]Informe_dane'!L49</f>
        <v>0</v>
      </c>
      <c r="M49" s="15">
        <f>+'[1]Informe_dane'!M49</f>
        <v>0</v>
      </c>
      <c r="N49" s="15">
        <f>+'[1]Informe_dane'!N49</f>
        <v>0</v>
      </c>
      <c r="O49" s="15">
        <f>+'[1]Informe_dane'!O49</f>
        <v>0</v>
      </c>
      <c r="P49" s="15">
        <f>+'[1]Informe_dane'!P49</f>
        <v>0</v>
      </c>
      <c r="Q49" s="15">
        <f>+'[1]Informe_dane'!Q49</f>
        <v>0</v>
      </c>
      <c r="R49" s="15">
        <f>+'[1]Informe_dane'!R49</f>
        <v>0</v>
      </c>
      <c r="S49" s="15">
        <f>+'[1]Informe_dane'!S49</f>
        <v>0</v>
      </c>
      <c r="T49" s="15">
        <f>SUM(H49:S49)</f>
        <v>820535.7679699999</v>
      </c>
      <c r="U49" s="15">
        <f>+'[1]Informe_dane'!U49</f>
        <v>108344.64224</v>
      </c>
      <c r="V49" s="15">
        <f>+'[1]Informe_dane'!V49</f>
        <v>86536.23323</v>
      </c>
      <c r="W49" s="15">
        <f>+'[1]Informe_dane'!W49</f>
        <v>0</v>
      </c>
      <c r="X49" s="15">
        <f>+'[1]Informe_dane'!X49</f>
        <v>0</v>
      </c>
      <c r="Y49" s="15">
        <f>+'[1]Informe_dane'!Y49</f>
        <v>0</v>
      </c>
      <c r="Z49" s="15">
        <f>+'[1]Informe_dane'!Z49</f>
        <v>0</v>
      </c>
      <c r="AA49" s="15">
        <f>+'[1]Informe_dane'!AA49</f>
        <v>0</v>
      </c>
      <c r="AB49" s="15">
        <f>+'[1]Informe_dane'!AB49</f>
        <v>0</v>
      </c>
      <c r="AC49" s="15">
        <f>+'[1]Informe_dane'!AC49</f>
        <v>0</v>
      </c>
      <c r="AD49" s="15">
        <f>+'[1]Informe_dane'!AD49</f>
        <v>0</v>
      </c>
      <c r="AE49" s="15">
        <f>+'[1]Informe_dane'!AE49</f>
        <v>0</v>
      </c>
      <c r="AF49" s="15">
        <f>+'[1]Informe_dane'!AF49</f>
        <v>0</v>
      </c>
      <c r="AG49" s="15">
        <f>SUM(U49:AF49)</f>
        <v>194880.87547</v>
      </c>
      <c r="AH49" s="15">
        <f>+'[1]Informe_dane'!AH49</f>
        <v>88885.00824</v>
      </c>
      <c r="AI49" s="15">
        <f>+'[1]Informe_dane'!AI49</f>
        <v>95826.45423</v>
      </c>
      <c r="AJ49" s="15">
        <f>+'[1]Informe_dane'!AJ49</f>
        <v>0</v>
      </c>
      <c r="AK49" s="15">
        <f>+'[1]Informe_dane'!AK49</f>
        <v>0</v>
      </c>
      <c r="AL49" s="15">
        <f>+'[1]Informe_dane'!AL49</f>
        <v>0</v>
      </c>
      <c r="AM49" s="15">
        <f>+'[1]Informe_dane'!AM49</f>
        <v>0</v>
      </c>
      <c r="AN49" s="15">
        <f>+'[1]Informe_dane'!AN49</f>
        <v>0</v>
      </c>
      <c r="AO49" s="15">
        <f>+'[1]Informe_dane'!AO49</f>
        <v>0</v>
      </c>
      <c r="AP49" s="15">
        <f>+'[1]Informe_dane'!AP49</f>
        <v>0</v>
      </c>
      <c r="AQ49" s="15">
        <f>+'[1]Informe_dane'!AQ49</f>
        <v>0</v>
      </c>
      <c r="AR49" s="15">
        <f>+'[1]Informe_dane'!AR49</f>
        <v>0</v>
      </c>
      <c r="AS49" s="15">
        <f>+'[1]Informe_dane'!AS49</f>
        <v>0</v>
      </c>
      <c r="AT49" s="15">
        <f>SUM(AH49:AS49)</f>
        <v>184711.46247</v>
      </c>
      <c r="AU49" s="15">
        <f>+'[1]Informe_dane'!AU49</f>
        <v>88025.43123999999</v>
      </c>
      <c r="AV49" s="15">
        <f>+'[1]Informe_dane'!AV49</f>
        <v>96686.03123000001</v>
      </c>
      <c r="AW49" s="15">
        <f>+'[1]Informe_dane'!AW49</f>
        <v>0</v>
      </c>
      <c r="AX49" s="15">
        <f>+'[1]Informe_dane'!AX49</f>
        <v>0</v>
      </c>
      <c r="AY49" s="15">
        <f>+'[1]Informe_dane'!AY49</f>
        <v>0</v>
      </c>
      <c r="AZ49" s="15">
        <f>+'[1]Informe_dane'!AZ49</f>
        <v>0</v>
      </c>
      <c r="BA49" s="15">
        <f>+'[1]Informe_dane'!BA49</f>
        <v>0</v>
      </c>
      <c r="BB49" s="15">
        <f>+'[1]Informe_dane'!BB49</f>
        <v>0</v>
      </c>
      <c r="BC49" s="15">
        <f>+'[1]Informe_dane'!BC49</f>
        <v>0</v>
      </c>
      <c r="BD49" s="15">
        <f>+'[1]Informe_dane'!BD49</f>
        <v>0</v>
      </c>
      <c r="BE49" s="15">
        <f>+'[1]Informe_dane'!BE49</f>
        <v>0</v>
      </c>
      <c r="BF49" s="15">
        <f>+'[1]Informe_dane'!BF49</f>
        <v>0</v>
      </c>
      <c r="BG49" s="15">
        <f>SUM(AU49:BF49)</f>
        <v>184711.46247</v>
      </c>
    </row>
    <row r="50" spans="1:59" s="13" customFormat="1" ht="22.5">
      <c r="A50" s="17" t="s">
        <v>188</v>
      </c>
      <c r="B50" s="18" t="s">
        <v>18</v>
      </c>
      <c r="C50" s="95" t="s">
        <v>189</v>
      </c>
      <c r="D50" s="17">
        <v>2834985.671</v>
      </c>
      <c r="E50" s="15">
        <f>+'[1]Informe_dane'!E50</f>
        <v>300</v>
      </c>
      <c r="F50" s="15">
        <f>+'[1]Informe_dane'!F50</f>
        <v>0</v>
      </c>
      <c r="G50" s="15">
        <f>+'[1]Informe_dane'!G50</f>
        <v>2835285.671</v>
      </c>
      <c r="H50" s="15">
        <f>+'[1]Informe_dane'!H50</f>
        <v>2605597.894</v>
      </c>
      <c r="I50" s="15">
        <f>+'[1]Informe_dane'!I50</f>
        <v>-167.795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2605430.099</v>
      </c>
      <c r="U50" s="15">
        <f>+'[1]Informe_dane'!U50</f>
        <v>1407008.766</v>
      </c>
      <c r="V50" s="15">
        <f>+'[1]Informe_dane'!V50</f>
        <v>315645.112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1722653.878</v>
      </c>
      <c r="AH50" s="15">
        <f>+'[1]Informe_dane'!AH50</f>
        <v>64370.73</v>
      </c>
      <c r="AI50" s="15">
        <f>+'[1]Informe_dane'!AI50</f>
        <v>151227.621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215598.35100000002</v>
      </c>
      <c r="AU50" s="15">
        <f>+'[1]Informe_dane'!AU50</f>
        <v>64370.73</v>
      </c>
      <c r="AV50" s="15">
        <f>+'[1]Informe_dane'!AV50</f>
        <v>151227.621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215598.35100000002</v>
      </c>
    </row>
    <row r="51" spans="1:59" s="13" customFormat="1" ht="22.5">
      <c r="A51" s="17" t="s">
        <v>190</v>
      </c>
      <c r="B51" s="18" t="s">
        <v>18</v>
      </c>
      <c r="C51" s="95" t="s">
        <v>191</v>
      </c>
      <c r="D51" s="17">
        <v>2603776.925</v>
      </c>
      <c r="E51" s="15">
        <f>+'[1]Informe_dane'!E51</f>
        <v>0</v>
      </c>
      <c r="F51" s="15">
        <f>+'[1]Informe_dane'!F51</f>
        <v>0</v>
      </c>
      <c r="G51" s="15">
        <f>+'[1]Informe_dane'!G51</f>
        <v>2603776.925</v>
      </c>
      <c r="H51" s="15">
        <f>+'[1]Informe_dane'!H51</f>
        <v>2302173.80875</v>
      </c>
      <c r="I51" s="15">
        <f>+'[1]Informe_dane'!I51</f>
        <v>5888.17079</v>
      </c>
      <c r="J51" s="15">
        <f>+'[1]Informe_dane'!J51</f>
        <v>0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2308061.9795399997</v>
      </c>
      <c r="U51" s="15">
        <f>+'[1]Informe_dane'!U51</f>
        <v>1113159.93069</v>
      </c>
      <c r="V51" s="15">
        <f>+'[1]Informe_dane'!V51</f>
        <v>360300.33816000004</v>
      </c>
      <c r="W51" s="15">
        <f>+'[1]Informe_dane'!W51</f>
        <v>0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1473460.26885</v>
      </c>
      <c r="AH51" s="15">
        <f>+'[1]Informe_dane'!AH51</f>
        <v>21583.9895</v>
      </c>
      <c r="AI51" s="15">
        <f>+'[1]Informe_dane'!AI51</f>
        <v>198756.07047</v>
      </c>
      <c r="AJ51" s="15">
        <f>+'[1]Informe_dane'!AJ51</f>
        <v>0</v>
      </c>
      <c r="AK51" s="15">
        <f>+'[1]Informe_dane'!AK51</f>
        <v>0</v>
      </c>
      <c r="AL51" s="15">
        <f>+'[1]Informe_dane'!AL51</f>
        <v>0</v>
      </c>
      <c r="AM51" s="15">
        <f>+'[1]Informe_dane'!AM51</f>
        <v>0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220340.05997</v>
      </c>
      <c r="AU51" s="15">
        <f>+'[1]Informe_dane'!AU51</f>
        <v>21583.9895</v>
      </c>
      <c r="AV51" s="15">
        <f>+'[1]Informe_dane'!AV51</f>
        <v>198596.22049</v>
      </c>
      <c r="AW51" s="15">
        <f>+'[1]Informe_dane'!AW51</f>
        <v>0</v>
      </c>
      <c r="AX51" s="15">
        <f>+'[1]Informe_dane'!AX51</f>
        <v>0</v>
      </c>
      <c r="AY51" s="15">
        <f>+'[1]Informe_dane'!AY51</f>
        <v>0</v>
      </c>
      <c r="AZ51" s="15">
        <f>+'[1]Informe_dane'!AZ51</f>
        <v>0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220180.20999</v>
      </c>
    </row>
    <row r="52" spans="1:59" s="13" customFormat="1" ht="12.75">
      <c r="A52" s="17" t="s">
        <v>192</v>
      </c>
      <c r="B52" s="18">
        <v>10</v>
      </c>
      <c r="C52" s="95" t="s">
        <v>193</v>
      </c>
      <c r="D52" s="17">
        <v>116865.90442</v>
      </c>
      <c r="E52" s="15">
        <f>+'[1]Informe_dane'!E52</f>
        <v>72742.6819599999</v>
      </c>
      <c r="F52" s="15">
        <f>+'[1]Informe_dane'!F52</f>
        <v>0</v>
      </c>
      <c r="G52" s="15">
        <f>+'[1]Informe_dane'!G52</f>
        <v>189608.5863799999</v>
      </c>
      <c r="H52" s="15">
        <f>+'[1]Informe_dane'!H52</f>
        <v>83384.80459999999</v>
      </c>
      <c r="I52" s="15">
        <f>+'[1]Informe_dane'!I52</f>
        <v>44845.42353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128230.22812999999</v>
      </c>
      <c r="U52" s="15">
        <f>+'[1]Informe_dane'!U52</f>
        <v>4005.1777599999996</v>
      </c>
      <c r="V52" s="15">
        <f>+'[1]Informe_dane'!V52</f>
        <v>21545.10207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25550.27983</v>
      </c>
      <c r="AH52" s="15">
        <f>+'[1]Informe_dane'!AH52</f>
        <v>4005.1777599999996</v>
      </c>
      <c r="AI52" s="15">
        <f>+'[1]Informe_dane'!AI52</f>
        <v>21545.10207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25550.27983</v>
      </c>
      <c r="AU52" s="15">
        <f>+'[1]Informe_dane'!AU52</f>
        <v>4005.1777599999996</v>
      </c>
      <c r="AV52" s="15">
        <f>+'[1]Informe_dane'!AV52</f>
        <v>21545.10207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25550.27983</v>
      </c>
    </row>
    <row r="53" spans="1:59" s="14" customFormat="1" ht="12.75">
      <c r="A53" s="99" t="s">
        <v>194</v>
      </c>
      <c r="B53" s="100"/>
      <c r="C53" s="70" t="s">
        <v>195</v>
      </c>
      <c r="D53" s="70">
        <f aca="true" t="shared" si="24" ref="D53:BG53">+D54+D59+D64</f>
        <v>1069000</v>
      </c>
      <c r="E53" s="70">
        <f t="shared" si="24"/>
        <v>14648.484</v>
      </c>
      <c r="F53" s="70">
        <f t="shared" si="24"/>
        <v>14648.484</v>
      </c>
      <c r="G53" s="70">
        <f t="shared" si="24"/>
        <v>1069000</v>
      </c>
      <c r="H53" s="70">
        <f t="shared" si="24"/>
        <v>212000</v>
      </c>
      <c r="I53" s="70">
        <f t="shared" si="24"/>
        <v>137793.333</v>
      </c>
      <c r="J53" s="70">
        <f t="shared" si="24"/>
        <v>0</v>
      </c>
      <c r="K53" s="70">
        <f t="shared" si="24"/>
        <v>0</v>
      </c>
      <c r="L53" s="70">
        <f t="shared" si="24"/>
        <v>0</v>
      </c>
      <c r="M53" s="70">
        <f t="shared" si="24"/>
        <v>0</v>
      </c>
      <c r="N53" s="70">
        <f t="shared" si="24"/>
        <v>0</v>
      </c>
      <c r="O53" s="70">
        <f t="shared" si="24"/>
        <v>0</v>
      </c>
      <c r="P53" s="70">
        <f t="shared" si="24"/>
        <v>0</v>
      </c>
      <c r="Q53" s="70">
        <f t="shared" si="24"/>
        <v>0</v>
      </c>
      <c r="R53" s="70">
        <f t="shared" si="24"/>
        <v>0</v>
      </c>
      <c r="S53" s="70">
        <f t="shared" si="24"/>
        <v>0</v>
      </c>
      <c r="T53" s="70">
        <f t="shared" si="24"/>
        <v>349793.333</v>
      </c>
      <c r="U53" s="70">
        <f t="shared" si="24"/>
        <v>59353.604</v>
      </c>
      <c r="V53" s="70">
        <f t="shared" si="24"/>
        <v>165212.95400000003</v>
      </c>
      <c r="W53" s="70">
        <f t="shared" si="24"/>
        <v>0</v>
      </c>
      <c r="X53" s="70">
        <f t="shared" si="24"/>
        <v>0</v>
      </c>
      <c r="Y53" s="70">
        <f t="shared" si="24"/>
        <v>0</v>
      </c>
      <c r="Z53" s="70">
        <f t="shared" si="24"/>
        <v>0</v>
      </c>
      <c r="AA53" s="70">
        <f t="shared" si="24"/>
        <v>0</v>
      </c>
      <c r="AB53" s="70">
        <f t="shared" si="24"/>
        <v>0</v>
      </c>
      <c r="AC53" s="70">
        <f t="shared" si="24"/>
        <v>0</v>
      </c>
      <c r="AD53" s="70">
        <f t="shared" si="24"/>
        <v>0</v>
      </c>
      <c r="AE53" s="70">
        <f t="shared" si="24"/>
        <v>0</v>
      </c>
      <c r="AF53" s="70">
        <f t="shared" si="24"/>
        <v>0</v>
      </c>
      <c r="AG53" s="70">
        <f t="shared" si="24"/>
        <v>224566.55800000002</v>
      </c>
      <c r="AH53" s="70">
        <f t="shared" si="24"/>
        <v>4353.604</v>
      </c>
      <c r="AI53" s="70">
        <f t="shared" si="24"/>
        <v>37669.621</v>
      </c>
      <c r="AJ53" s="70">
        <f t="shared" si="24"/>
        <v>0</v>
      </c>
      <c r="AK53" s="70">
        <f t="shared" si="24"/>
        <v>0</v>
      </c>
      <c r="AL53" s="70">
        <f t="shared" si="24"/>
        <v>0</v>
      </c>
      <c r="AM53" s="70">
        <f t="shared" si="24"/>
        <v>0</v>
      </c>
      <c r="AN53" s="70">
        <f t="shared" si="24"/>
        <v>0</v>
      </c>
      <c r="AO53" s="70">
        <f t="shared" si="24"/>
        <v>0</v>
      </c>
      <c r="AP53" s="70">
        <f t="shared" si="24"/>
        <v>0</v>
      </c>
      <c r="AQ53" s="70">
        <f t="shared" si="24"/>
        <v>0</v>
      </c>
      <c r="AR53" s="70">
        <f t="shared" si="24"/>
        <v>0</v>
      </c>
      <c r="AS53" s="70">
        <f t="shared" si="24"/>
        <v>0</v>
      </c>
      <c r="AT53" s="70">
        <f t="shared" si="24"/>
        <v>42023.225</v>
      </c>
      <c r="AU53" s="70">
        <f t="shared" si="24"/>
        <v>4353.604</v>
      </c>
      <c r="AV53" s="70">
        <f t="shared" si="24"/>
        <v>37669.621</v>
      </c>
      <c r="AW53" s="70">
        <f t="shared" si="24"/>
        <v>0</v>
      </c>
      <c r="AX53" s="70">
        <f t="shared" si="24"/>
        <v>0</v>
      </c>
      <c r="AY53" s="70">
        <f t="shared" si="24"/>
        <v>0</v>
      </c>
      <c r="AZ53" s="70">
        <f t="shared" si="24"/>
        <v>0</v>
      </c>
      <c r="BA53" s="70">
        <f t="shared" si="24"/>
        <v>0</v>
      </c>
      <c r="BB53" s="70">
        <f t="shared" si="24"/>
        <v>0</v>
      </c>
      <c r="BC53" s="70">
        <f t="shared" si="24"/>
        <v>0</v>
      </c>
      <c r="BD53" s="70">
        <f t="shared" si="24"/>
        <v>0</v>
      </c>
      <c r="BE53" s="70">
        <f t="shared" si="24"/>
        <v>0</v>
      </c>
      <c r="BF53" s="70">
        <f t="shared" si="24"/>
        <v>0</v>
      </c>
      <c r="BG53" s="70">
        <f t="shared" si="24"/>
        <v>42023.225</v>
      </c>
    </row>
    <row r="54" spans="1:59" s="11" customFormat="1" ht="12">
      <c r="A54" s="101" t="s">
        <v>196</v>
      </c>
      <c r="B54" s="102"/>
      <c r="C54" s="103" t="s">
        <v>197</v>
      </c>
      <c r="D54" s="104">
        <f>+D55</f>
        <v>652000</v>
      </c>
      <c r="E54" s="104">
        <f aca="true" t="shared" si="25" ref="E54:BG55">+E55</f>
        <v>0</v>
      </c>
      <c r="F54" s="104">
        <f t="shared" si="25"/>
        <v>0</v>
      </c>
      <c r="G54" s="104">
        <f t="shared" si="25"/>
        <v>652000</v>
      </c>
      <c r="H54" s="104">
        <f t="shared" si="25"/>
        <v>165000</v>
      </c>
      <c r="I54" s="104">
        <f t="shared" si="25"/>
        <v>137793.333</v>
      </c>
      <c r="J54" s="104">
        <f t="shared" si="25"/>
        <v>0</v>
      </c>
      <c r="K54" s="104">
        <f t="shared" si="25"/>
        <v>0</v>
      </c>
      <c r="L54" s="104">
        <f t="shared" si="25"/>
        <v>0</v>
      </c>
      <c r="M54" s="104">
        <f t="shared" si="25"/>
        <v>0</v>
      </c>
      <c r="N54" s="104">
        <f t="shared" si="25"/>
        <v>0</v>
      </c>
      <c r="O54" s="104">
        <f t="shared" si="25"/>
        <v>0</v>
      </c>
      <c r="P54" s="104">
        <f t="shared" si="25"/>
        <v>0</v>
      </c>
      <c r="Q54" s="104">
        <f t="shared" si="25"/>
        <v>0</v>
      </c>
      <c r="R54" s="104">
        <f t="shared" si="25"/>
        <v>0</v>
      </c>
      <c r="S54" s="104">
        <f t="shared" si="25"/>
        <v>0</v>
      </c>
      <c r="T54" s="104">
        <f t="shared" si="25"/>
        <v>302793.333</v>
      </c>
      <c r="U54" s="104">
        <f t="shared" si="25"/>
        <v>55000</v>
      </c>
      <c r="V54" s="104">
        <f t="shared" si="25"/>
        <v>132543.333</v>
      </c>
      <c r="W54" s="104">
        <f t="shared" si="25"/>
        <v>0</v>
      </c>
      <c r="X54" s="104">
        <f t="shared" si="25"/>
        <v>0</v>
      </c>
      <c r="Y54" s="104">
        <f t="shared" si="25"/>
        <v>0</v>
      </c>
      <c r="Z54" s="104">
        <f t="shared" si="25"/>
        <v>0</v>
      </c>
      <c r="AA54" s="104">
        <f t="shared" si="25"/>
        <v>0</v>
      </c>
      <c r="AB54" s="104">
        <f t="shared" si="25"/>
        <v>0</v>
      </c>
      <c r="AC54" s="104">
        <f t="shared" si="25"/>
        <v>0</v>
      </c>
      <c r="AD54" s="104">
        <f t="shared" si="25"/>
        <v>0</v>
      </c>
      <c r="AE54" s="104">
        <f t="shared" si="25"/>
        <v>0</v>
      </c>
      <c r="AF54" s="104">
        <f t="shared" si="25"/>
        <v>0</v>
      </c>
      <c r="AG54" s="104">
        <f t="shared" si="25"/>
        <v>187543.333</v>
      </c>
      <c r="AH54" s="104">
        <f t="shared" si="25"/>
        <v>0</v>
      </c>
      <c r="AI54" s="104">
        <f t="shared" si="25"/>
        <v>5000</v>
      </c>
      <c r="AJ54" s="104">
        <f t="shared" si="25"/>
        <v>0</v>
      </c>
      <c r="AK54" s="104">
        <f t="shared" si="25"/>
        <v>0</v>
      </c>
      <c r="AL54" s="104">
        <f t="shared" si="25"/>
        <v>0</v>
      </c>
      <c r="AM54" s="104">
        <f t="shared" si="25"/>
        <v>0</v>
      </c>
      <c r="AN54" s="104">
        <f t="shared" si="25"/>
        <v>0</v>
      </c>
      <c r="AO54" s="104">
        <f t="shared" si="25"/>
        <v>0</v>
      </c>
      <c r="AP54" s="104">
        <f t="shared" si="25"/>
        <v>0</v>
      </c>
      <c r="AQ54" s="104">
        <f t="shared" si="25"/>
        <v>0</v>
      </c>
      <c r="AR54" s="104">
        <f t="shared" si="25"/>
        <v>0</v>
      </c>
      <c r="AS54" s="104">
        <f t="shared" si="25"/>
        <v>0</v>
      </c>
      <c r="AT54" s="104">
        <f t="shared" si="25"/>
        <v>5000</v>
      </c>
      <c r="AU54" s="104">
        <f t="shared" si="25"/>
        <v>0</v>
      </c>
      <c r="AV54" s="104">
        <f t="shared" si="25"/>
        <v>5000</v>
      </c>
      <c r="AW54" s="104">
        <f t="shared" si="25"/>
        <v>0</v>
      </c>
      <c r="AX54" s="104">
        <f t="shared" si="25"/>
        <v>0</v>
      </c>
      <c r="AY54" s="104">
        <f t="shared" si="25"/>
        <v>0</v>
      </c>
      <c r="AZ54" s="104">
        <f t="shared" si="25"/>
        <v>0</v>
      </c>
      <c r="BA54" s="104">
        <f t="shared" si="25"/>
        <v>0</v>
      </c>
      <c r="BB54" s="104">
        <f t="shared" si="25"/>
        <v>0</v>
      </c>
      <c r="BC54" s="104">
        <f t="shared" si="25"/>
        <v>0</v>
      </c>
      <c r="BD54" s="104">
        <f t="shared" si="25"/>
        <v>0</v>
      </c>
      <c r="BE54" s="104">
        <f t="shared" si="25"/>
        <v>0</v>
      </c>
      <c r="BF54" s="104">
        <f t="shared" si="25"/>
        <v>0</v>
      </c>
      <c r="BG54" s="104">
        <f t="shared" si="25"/>
        <v>5000</v>
      </c>
    </row>
    <row r="55" spans="1:59" s="11" customFormat="1" ht="11.25">
      <c r="A55" s="75" t="s">
        <v>198</v>
      </c>
      <c r="B55" s="105"/>
      <c r="C55" s="93" t="s">
        <v>199</v>
      </c>
      <c r="D55" s="75">
        <f>+D56</f>
        <v>652000</v>
      </c>
      <c r="E55" s="75">
        <f t="shared" si="25"/>
        <v>0</v>
      </c>
      <c r="F55" s="75">
        <f t="shared" si="25"/>
        <v>0</v>
      </c>
      <c r="G55" s="75">
        <f t="shared" si="25"/>
        <v>652000</v>
      </c>
      <c r="H55" s="75">
        <f t="shared" si="25"/>
        <v>165000</v>
      </c>
      <c r="I55" s="75">
        <f t="shared" si="25"/>
        <v>137793.333</v>
      </c>
      <c r="J55" s="75">
        <f t="shared" si="25"/>
        <v>0</v>
      </c>
      <c r="K55" s="75">
        <f t="shared" si="25"/>
        <v>0</v>
      </c>
      <c r="L55" s="75">
        <f t="shared" si="25"/>
        <v>0</v>
      </c>
      <c r="M55" s="75">
        <f t="shared" si="25"/>
        <v>0</v>
      </c>
      <c r="N55" s="75">
        <f t="shared" si="25"/>
        <v>0</v>
      </c>
      <c r="O55" s="75">
        <f t="shared" si="25"/>
        <v>0</v>
      </c>
      <c r="P55" s="75">
        <f t="shared" si="25"/>
        <v>0</v>
      </c>
      <c r="Q55" s="75">
        <f t="shared" si="25"/>
        <v>0</v>
      </c>
      <c r="R55" s="75">
        <f t="shared" si="25"/>
        <v>0</v>
      </c>
      <c r="S55" s="75">
        <f t="shared" si="25"/>
        <v>0</v>
      </c>
      <c r="T55" s="75">
        <f t="shared" si="25"/>
        <v>302793.333</v>
      </c>
      <c r="U55" s="75">
        <f t="shared" si="25"/>
        <v>55000</v>
      </c>
      <c r="V55" s="75">
        <f t="shared" si="25"/>
        <v>132543.333</v>
      </c>
      <c r="W55" s="75">
        <f t="shared" si="25"/>
        <v>0</v>
      </c>
      <c r="X55" s="75">
        <f t="shared" si="25"/>
        <v>0</v>
      </c>
      <c r="Y55" s="75">
        <f t="shared" si="25"/>
        <v>0</v>
      </c>
      <c r="Z55" s="75">
        <f t="shared" si="25"/>
        <v>0</v>
      </c>
      <c r="AA55" s="75">
        <f t="shared" si="25"/>
        <v>0</v>
      </c>
      <c r="AB55" s="75">
        <f t="shared" si="25"/>
        <v>0</v>
      </c>
      <c r="AC55" s="75">
        <f t="shared" si="25"/>
        <v>0</v>
      </c>
      <c r="AD55" s="75">
        <f t="shared" si="25"/>
        <v>0</v>
      </c>
      <c r="AE55" s="75">
        <f t="shared" si="25"/>
        <v>0</v>
      </c>
      <c r="AF55" s="75">
        <f t="shared" si="25"/>
        <v>0</v>
      </c>
      <c r="AG55" s="75">
        <f t="shared" si="25"/>
        <v>187543.333</v>
      </c>
      <c r="AH55" s="75">
        <f t="shared" si="25"/>
        <v>0</v>
      </c>
      <c r="AI55" s="75">
        <f t="shared" si="25"/>
        <v>5000</v>
      </c>
      <c r="AJ55" s="75">
        <f t="shared" si="25"/>
        <v>0</v>
      </c>
      <c r="AK55" s="75">
        <f t="shared" si="25"/>
        <v>0</v>
      </c>
      <c r="AL55" s="75">
        <f t="shared" si="25"/>
        <v>0</v>
      </c>
      <c r="AM55" s="75">
        <f t="shared" si="25"/>
        <v>0</v>
      </c>
      <c r="AN55" s="75">
        <f t="shared" si="25"/>
        <v>0</v>
      </c>
      <c r="AO55" s="75">
        <f t="shared" si="25"/>
        <v>0</v>
      </c>
      <c r="AP55" s="75">
        <f t="shared" si="25"/>
        <v>0</v>
      </c>
      <c r="AQ55" s="75">
        <f t="shared" si="25"/>
        <v>0</v>
      </c>
      <c r="AR55" s="75">
        <f t="shared" si="25"/>
        <v>0</v>
      </c>
      <c r="AS55" s="75">
        <f t="shared" si="25"/>
        <v>0</v>
      </c>
      <c r="AT55" s="75">
        <f t="shared" si="25"/>
        <v>5000</v>
      </c>
      <c r="AU55" s="75">
        <f t="shared" si="25"/>
        <v>0</v>
      </c>
      <c r="AV55" s="75">
        <f t="shared" si="25"/>
        <v>5000</v>
      </c>
      <c r="AW55" s="75">
        <f t="shared" si="25"/>
        <v>0</v>
      </c>
      <c r="AX55" s="75">
        <f t="shared" si="25"/>
        <v>0</v>
      </c>
      <c r="AY55" s="75">
        <f t="shared" si="25"/>
        <v>0</v>
      </c>
      <c r="AZ55" s="75">
        <f t="shared" si="25"/>
        <v>0</v>
      </c>
      <c r="BA55" s="75">
        <f t="shared" si="25"/>
        <v>0</v>
      </c>
      <c r="BB55" s="75">
        <f t="shared" si="25"/>
        <v>0</v>
      </c>
      <c r="BC55" s="75">
        <f t="shared" si="25"/>
        <v>0</v>
      </c>
      <c r="BD55" s="75">
        <f t="shared" si="25"/>
        <v>0</v>
      </c>
      <c r="BE55" s="75">
        <f t="shared" si="25"/>
        <v>0</v>
      </c>
      <c r="BF55" s="75">
        <f t="shared" si="25"/>
        <v>0</v>
      </c>
      <c r="BG55" s="75">
        <f t="shared" si="25"/>
        <v>5000</v>
      </c>
    </row>
    <row r="56" spans="1:59" s="11" customFormat="1" ht="22.5">
      <c r="A56" s="75" t="s">
        <v>200</v>
      </c>
      <c r="B56" s="105"/>
      <c r="C56" s="106" t="s">
        <v>201</v>
      </c>
      <c r="D56" s="75">
        <f aca="true" t="shared" si="26" ref="D56:BG56">SUM(D57:D58)</f>
        <v>652000</v>
      </c>
      <c r="E56" s="75">
        <f t="shared" si="26"/>
        <v>0</v>
      </c>
      <c r="F56" s="75">
        <f t="shared" si="26"/>
        <v>0</v>
      </c>
      <c r="G56" s="75">
        <f t="shared" si="26"/>
        <v>652000</v>
      </c>
      <c r="H56" s="75">
        <f t="shared" si="26"/>
        <v>165000</v>
      </c>
      <c r="I56" s="75">
        <f t="shared" si="26"/>
        <v>137793.333</v>
      </c>
      <c r="J56" s="75">
        <f t="shared" si="26"/>
        <v>0</v>
      </c>
      <c r="K56" s="75">
        <f t="shared" si="26"/>
        <v>0</v>
      </c>
      <c r="L56" s="75">
        <f t="shared" si="26"/>
        <v>0</v>
      </c>
      <c r="M56" s="75">
        <f t="shared" si="26"/>
        <v>0</v>
      </c>
      <c r="N56" s="75">
        <f t="shared" si="26"/>
        <v>0</v>
      </c>
      <c r="O56" s="75">
        <f t="shared" si="26"/>
        <v>0</v>
      </c>
      <c r="P56" s="75">
        <f t="shared" si="26"/>
        <v>0</v>
      </c>
      <c r="Q56" s="75">
        <f t="shared" si="26"/>
        <v>0</v>
      </c>
      <c r="R56" s="75">
        <f t="shared" si="26"/>
        <v>0</v>
      </c>
      <c r="S56" s="75">
        <f t="shared" si="26"/>
        <v>0</v>
      </c>
      <c r="T56" s="75">
        <f t="shared" si="26"/>
        <v>302793.333</v>
      </c>
      <c r="U56" s="75">
        <f t="shared" si="26"/>
        <v>55000</v>
      </c>
      <c r="V56" s="75">
        <f t="shared" si="26"/>
        <v>132543.333</v>
      </c>
      <c r="W56" s="75">
        <f t="shared" si="26"/>
        <v>0</v>
      </c>
      <c r="X56" s="75">
        <f t="shared" si="26"/>
        <v>0</v>
      </c>
      <c r="Y56" s="75">
        <f t="shared" si="26"/>
        <v>0</v>
      </c>
      <c r="Z56" s="75">
        <f t="shared" si="26"/>
        <v>0</v>
      </c>
      <c r="AA56" s="75">
        <f t="shared" si="26"/>
        <v>0</v>
      </c>
      <c r="AB56" s="75">
        <f t="shared" si="26"/>
        <v>0</v>
      </c>
      <c r="AC56" s="75">
        <f t="shared" si="26"/>
        <v>0</v>
      </c>
      <c r="AD56" s="75">
        <f t="shared" si="26"/>
        <v>0</v>
      </c>
      <c r="AE56" s="75">
        <f t="shared" si="26"/>
        <v>0</v>
      </c>
      <c r="AF56" s="75">
        <f t="shared" si="26"/>
        <v>0</v>
      </c>
      <c r="AG56" s="75">
        <f t="shared" si="26"/>
        <v>187543.333</v>
      </c>
      <c r="AH56" s="75">
        <f t="shared" si="26"/>
        <v>0</v>
      </c>
      <c r="AI56" s="75">
        <f t="shared" si="26"/>
        <v>5000</v>
      </c>
      <c r="AJ56" s="75">
        <f t="shared" si="26"/>
        <v>0</v>
      </c>
      <c r="AK56" s="75">
        <f t="shared" si="26"/>
        <v>0</v>
      </c>
      <c r="AL56" s="75">
        <f t="shared" si="26"/>
        <v>0</v>
      </c>
      <c r="AM56" s="75">
        <f t="shared" si="26"/>
        <v>0</v>
      </c>
      <c r="AN56" s="75">
        <f t="shared" si="26"/>
        <v>0</v>
      </c>
      <c r="AO56" s="75">
        <f t="shared" si="26"/>
        <v>0</v>
      </c>
      <c r="AP56" s="75">
        <f t="shared" si="26"/>
        <v>0</v>
      </c>
      <c r="AQ56" s="75">
        <f t="shared" si="26"/>
        <v>0</v>
      </c>
      <c r="AR56" s="75">
        <f t="shared" si="26"/>
        <v>0</v>
      </c>
      <c r="AS56" s="75">
        <f t="shared" si="26"/>
        <v>0</v>
      </c>
      <c r="AT56" s="75">
        <f t="shared" si="26"/>
        <v>5000</v>
      </c>
      <c r="AU56" s="75">
        <f t="shared" si="26"/>
        <v>0</v>
      </c>
      <c r="AV56" s="75">
        <f t="shared" si="26"/>
        <v>5000</v>
      </c>
      <c r="AW56" s="75">
        <f t="shared" si="26"/>
        <v>0</v>
      </c>
      <c r="AX56" s="75">
        <f t="shared" si="26"/>
        <v>0</v>
      </c>
      <c r="AY56" s="75">
        <f t="shared" si="26"/>
        <v>0</v>
      </c>
      <c r="AZ56" s="75">
        <f t="shared" si="26"/>
        <v>0</v>
      </c>
      <c r="BA56" s="75">
        <f t="shared" si="26"/>
        <v>0</v>
      </c>
      <c r="BB56" s="75">
        <f t="shared" si="26"/>
        <v>0</v>
      </c>
      <c r="BC56" s="75">
        <f t="shared" si="26"/>
        <v>0</v>
      </c>
      <c r="BD56" s="75">
        <f t="shared" si="26"/>
        <v>0</v>
      </c>
      <c r="BE56" s="75">
        <f t="shared" si="26"/>
        <v>0</v>
      </c>
      <c r="BF56" s="75">
        <f t="shared" si="26"/>
        <v>0</v>
      </c>
      <c r="BG56" s="75">
        <f t="shared" si="26"/>
        <v>5000</v>
      </c>
    </row>
    <row r="57" spans="1:59" s="11" customFormat="1" ht="11.25">
      <c r="A57" s="79" t="s">
        <v>202</v>
      </c>
      <c r="B57" s="67" t="s">
        <v>18</v>
      </c>
      <c r="C57" s="107" t="s">
        <v>203</v>
      </c>
      <c r="D57" s="79">
        <v>45000</v>
      </c>
      <c r="E57" s="15">
        <f>+'[1]Informe_dane'!E57</f>
        <v>0</v>
      </c>
      <c r="F57" s="15">
        <f>+'[1]Informe_dane'!F57</f>
        <v>0</v>
      </c>
      <c r="G57" s="15">
        <f>+'[1]Informe_dane'!G57</f>
        <v>45000</v>
      </c>
      <c r="H57" s="15">
        <f>+'[1]Informe_dane'!H57</f>
        <v>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0</v>
      </c>
      <c r="U57" s="15">
        <f>+'[1]Informe_dane'!U57</f>
        <v>0</v>
      </c>
      <c r="V57" s="15">
        <f>+'[1]Informe_dane'!V57</f>
        <v>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0</v>
      </c>
      <c r="AH57" s="15">
        <f>+'[1]Informe_dane'!AH57</f>
        <v>0</v>
      </c>
      <c r="AI57" s="15">
        <f>+'[1]Informe_dane'!AI57</f>
        <v>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0</v>
      </c>
      <c r="AU57" s="15">
        <f>+'[1]Informe_dane'!AU57</f>
        <v>0</v>
      </c>
      <c r="AV57" s="15">
        <f>+'[1]Informe_dane'!AV57</f>
        <v>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0</v>
      </c>
    </row>
    <row r="58" spans="1:59" s="11" customFormat="1" ht="11.25">
      <c r="A58" s="96" t="s">
        <v>204</v>
      </c>
      <c r="B58" s="97" t="s">
        <v>18</v>
      </c>
      <c r="C58" s="108" t="s">
        <v>205</v>
      </c>
      <c r="D58" s="96">
        <v>607000</v>
      </c>
      <c r="E58" s="15">
        <f>+'[1]Informe_dane'!E58</f>
        <v>0</v>
      </c>
      <c r="F58" s="15">
        <f>+'[1]Informe_dane'!F58</f>
        <v>0</v>
      </c>
      <c r="G58" s="15">
        <f>+'[1]Informe_dane'!G58</f>
        <v>607000</v>
      </c>
      <c r="H58" s="15">
        <f>+'[1]Informe_dane'!H58</f>
        <v>165000</v>
      </c>
      <c r="I58" s="15">
        <f>+'[1]Informe_dane'!I58</f>
        <v>137793.333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302793.333</v>
      </c>
      <c r="U58" s="15">
        <f>+'[1]Informe_dane'!U58</f>
        <v>55000</v>
      </c>
      <c r="V58" s="15">
        <f>+'[1]Informe_dane'!V58</f>
        <v>132543.333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187543.333</v>
      </c>
      <c r="AH58" s="15">
        <f>+'[1]Informe_dane'!AH58</f>
        <v>0</v>
      </c>
      <c r="AI58" s="15">
        <f>+'[1]Informe_dane'!AI58</f>
        <v>5000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5000</v>
      </c>
      <c r="AU58" s="15">
        <f>+'[1]Informe_dane'!AU58</f>
        <v>0</v>
      </c>
      <c r="AV58" s="15">
        <f>+'[1]Informe_dane'!AV58</f>
        <v>5000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5000</v>
      </c>
    </row>
    <row r="59" spans="1:59" ht="12">
      <c r="A59" s="71" t="s">
        <v>206</v>
      </c>
      <c r="B59" s="89"/>
      <c r="C59" s="90" t="s">
        <v>207</v>
      </c>
      <c r="D59" s="71">
        <f>+D60</f>
        <v>47000</v>
      </c>
      <c r="E59" s="71">
        <f aca="true" t="shared" si="27" ref="E59:BG60">+E60</f>
        <v>14648.484</v>
      </c>
      <c r="F59" s="71">
        <f t="shared" si="27"/>
        <v>14648.484</v>
      </c>
      <c r="G59" s="71">
        <f t="shared" si="27"/>
        <v>47000</v>
      </c>
      <c r="H59" s="71">
        <f t="shared" si="27"/>
        <v>47000</v>
      </c>
      <c r="I59" s="71">
        <f t="shared" si="27"/>
        <v>0</v>
      </c>
      <c r="J59" s="71">
        <f t="shared" si="27"/>
        <v>0</v>
      </c>
      <c r="K59" s="71">
        <f t="shared" si="27"/>
        <v>0</v>
      </c>
      <c r="L59" s="71">
        <f t="shared" si="27"/>
        <v>0</v>
      </c>
      <c r="M59" s="71">
        <f t="shared" si="27"/>
        <v>0</v>
      </c>
      <c r="N59" s="71">
        <f t="shared" si="27"/>
        <v>0</v>
      </c>
      <c r="O59" s="71">
        <f t="shared" si="27"/>
        <v>0</v>
      </c>
      <c r="P59" s="71">
        <f t="shared" si="27"/>
        <v>0</v>
      </c>
      <c r="Q59" s="71">
        <f t="shared" si="27"/>
        <v>0</v>
      </c>
      <c r="R59" s="71">
        <f t="shared" si="27"/>
        <v>0</v>
      </c>
      <c r="S59" s="71">
        <f t="shared" si="27"/>
        <v>0</v>
      </c>
      <c r="T59" s="71">
        <f t="shared" si="27"/>
        <v>47000</v>
      </c>
      <c r="U59" s="71">
        <f t="shared" si="27"/>
        <v>4353.604</v>
      </c>
      <c r="V59" s="71">
        <f t="shared" si="27"/>
        <v>32669.621</v>
      </c>
      <c r="W59" s="71">
        <f t="shared" si="27"/>
        <v>0</v>
      </c>
      <c r="X59" s="71">
        <f t="shared" si="27"/>
        <v>0</v>
      </c>
      <c r="Y59" s="71">
        <f t="shared" si="27"/>
        <v>0</v>
      </c>
      <c r="Z59" s="71">
        <f t="shared" si="27"/>
        <v>0</v>
      </c>
      <c r="AA59" s="71">
        <f t="shared" si="27"/>
        <v>0</v>
      </c>
      <c r="AB59" s="71">
        <f t="shared" si="27"/>
        <v>0</v>
      </c>
      <c r="AC59" s="71">
        <f t="shared" si="27"/>
        <v>0</v>
      </c>
      <c r="AD59" s="71">
        <f t="shared" si="27"/>
        <v>0</v>
      </c>
      <c r="AE59" s="71">
        <f t="shared" si="27"/>
        <v>0</v>
      </c>
      <c r="AF59" s="71">
        <f t="shared" si="27"/>
        <v>0</v>
      </c>
      <c r="AG59" s="71">
        <f t="shared" si="27"/>
        <v>37023.225</v>
      </c>
      <c r="AH59" s="71">
        <f t="shared" si="27"/>
        <v>4353.604</v>
      </c>
      <c r="AI59" s="71">
        <f t="shared" si="27"/>
        <v>32669.621</v>
      </c>
      <c r="AJ59" s="71">
        <f t="shared" si="27"/>
        <v>0</v>
      </c>
      <c r="AK59" s="71">
        <f t="shared" si="27"/>
        <v>0</v>
      </c>
      <c r="AL59" s="71">
        <f t="shared" si="27"/>
        <v>0</v>
      </c>
      <c r="AM59" s="71">
        <f t="shared" si="27"/>
        <v>0</v>
      </c>
      <c r="AN59" s="71">
        <f t="shared" si="27"/>
        <v>0</v>
      </c>
      <c r="AO59" s="71">
        <f t="shared" si="27"/>
        <v>0</v>
      </c>
      <c r="AP59" s="71">
        <f t="shared" si="27"/>
        <v>0</v>
      </c>
      <c r="AQ59" s="71">
        <f t="shared" si="27"/>
        <v>0</v>
      </c>
      <c r="AR59" s="71">
        <f t="shared" si="27"/>
        <v>0</v>
      </c>
      <c r="AS59" s="71">
        <f t="shared" si="27"/>
        <v>0</v>
      </c>
      <c r="AT59" s="71">
        <f t="shared" si="27"/>
        <v>37023.225</v>
      </c>
      <c r="AU59" s="71">
        <f t="shared" si="27"/>
        <v>4353.604</v>
      </c>
      <c r="AV59" s="71">
        <f t="shared" si="27"/>
        <v>32669.621</v>
      </c>
      <c r="AW59" s="71">
        <f t="shared" si="27"/>
        <v>0</v>
      </c>
      <c r="AX59" s="71">
        <f t="shared" si="27"/>
        <v>0</v>
      </c>
      <c r="AY59" s="71">
        <f t="shared" si="27"/>
        <v>0</v>
      </c>
      <c r="AZ59" s="71">
        <f t="shared" si="27"/>
        <v>0</v>
      </c>
      <c r="BA59" s="71">
        <f t="shared" si="27"/>
        <v>0</v>
      </c>
      <c r="BB59" s="71">
        <f t="shared" si="27"/>
        <v>0</v>
      </c>
      <c r="BC59" s="71">
        <f t="shared" si="27"/>
        <v>0</v>
      </c>
      <c r="BD59" s="71">
        <f t="shared" si="27"/>
        <v>0</v>
      </c>
      <c r="BE59" s="71">
        <f t="shared" si="27"/>
        <v>0</v>
      </c>
      <c r="BF59" s="71">
        <f t="shared" si="27"/>
        <v>0</v>
      </c>
      <c r="BG59" s="71">
        <f t="shared" si="27"/>
        <v>37023.225</v>
      </c>
    </row>
    <row r="60" spans="1:59" ht="11.25">
      <c r="A60" s="75" t="s">
        <v>208</v>
      </c>
      <c r="B60" s="105"/>
      <c r="C60" s="93" t="s">
        <v>209</v>
      </c>
      <c r="D60" s="75">
        <f>+D61</f>
        <v>47000</v>
      </c>
      <c r="E60" s="75">
        <f t="shared" si="27"/>
        <v>14648.484</v>
      </c>
      <c r="F60" s="75">
        <f t="shared" si="27"/>
        <v>14648.484</v>
      </c>
      <c r="G60" s="75">
        <f t="shared" si="27"/>
        <v>47000</v>
      </c>
      <c r="H60" s="75">
        <f t="shared" si="27"/>
        <v>47000</v>
      </c>
      <c r="I60" s="75">
        <f t="shared" si="27"/>
        <v>0</v>
      </c>
      <c r="J60" s="75">
        <f t="shared" si="27"/>
        <v>0</v>
      </c>
      <c r="K60" s="75">
        <f t="shared" si="27"/>
        <v>0</v>
      </c>
      <c r="L60" s="75">
        <f t="shared" si="27"/>
        <v>0</v>
      </c>
      <c r="M60" s="75">
        <f t="shared" si="27"/>
        <v>0</v>
      </c>
      <c r="N60" s="75">
        <f t="shared" si="27"/>
        <v>0</v>
      </c>
      <c r="O60" s="75">
        <f t="shared" si="27"/>
        <v>0</v>
      </c>
      <c r="P60" s="75">
        <f t="shared" si="27"/>
        <v>0</v>
      </c>
      <c r="Q60" s="75">
        <f t="shared" si="27"/>
        <v>0</v>
      </c>
      <c r="R60" s="75">
        <f t="shared" si="27"/>
        <v>0</v>
      </c>
      <c r="S60" s="75">
        <f t="shared" si="27"/>
        <v>0</v>
      </c>
      <c r="T60" s="75">
        <f t="shared" si="27"/>
        <v>47000</v>
      </c>
      <c r="U60" s="75">
        <f t="shared" si="27"/>
        <v>4353.604</v>
      </c>
      <c r="V60" s="75">
        <f t="shared" si="27"/>
        <v>32669.621</v>
      </c>
      <c r="W60" s="75">
        <f t="shared" si="27"/>
        <v>0</v>
      </c>
      <c r="X60" s="75">
        <f t="shared" si="27"/>
        <v>0</v>
      </c>
      <c r="Y60" s="75">
        <f t="shared" si="27"/>
        <v>0</v>
      </c>
      <c r="Z60" s="75">
        <f t="shared" si="27"/>
        <v>0</v>
      </c>
      <c r="AA60" s="75">
        <f t="shared" si="27"/>
        <v>0</v>
      </c>
      <c r="AB60" s="75">
        <f t="shared" si="27"/>
        <v>0</v>
      </c>
      <c r="AC60" s="75">
        <f t="shared" si="27"/>
        <v>0</v>
      </c>
      <c r="AD60" s="75">
        <f t="shared" si="27"/>
        <v>0</v>
      </c>
      <c r="AE60" s="75">
        <f t="shared" si="27"/>
        <v>0</v>
      </c>
      <c r="AF60" s="75">
        <f t="shared" si="27"/>
        <v>0</v>
      </c>
      <c r="AG60" s="75">
        <f t="shared" si="27"/>
        <v>37023.225</v>
      </c>
      <c r="AH60" s="75">
        <f t="shared" si="27"/>
        <v>4353.604</v>
      </c>
      <c r="AI60" s="75">
        <f t="shared" si="27"/>
        <v>32669.621</v>
      </c>
      <c r="AJ60" s="75">
        <f t="shared" si="27"/>
        <v>0</v>
      </c>
      <c r="AK60" s="75">
        <f t="shared" si="27"/>
        <v>0</v>
      </c>
      <c r="AL60" s="75">
        <f t="shared" si="27"/>
        <v>0</v>
      </c>
      <c r="AM60" s="75">
        <f t="shared" si="27"/>
        <v>0</v>
      </c>
      <c r="AN60" s="75">
        <f t="shared" si="27"/>
        <v>0</v>
      </c>
      <c r="AO60" s="75">
        <f t="shared" si="27"/>
        <v>0</v>
      </c>
      <c r="AP60" s="75">
        <f t="shared" si="27"/>
        <v>0</v>
      </c>
      <c r="AQ60" s="75">
        <f t="shared" si="27"/>
        <v>0</v>
      </c>
      <c r="AR60" s="75">
        <f t="shared" si="27"/>
        <v>0</v>
      </c>
      <c r="AS60" s="75">
        <f t="shared" si="27"/>
        <v>0</v>
      </c>
      <c r="AT60" s="75">
        <f t="shared" si="27"/>
        <v>37023.225</v>
      </c>
      <c r="AU60" s="75">
        <f t="shared" si="27"/>
        <v>4353.604</v>
      </c>
      <c r="AV60" s="75">
        <f t="shared" si="27"/>
        <v>32669.621</v>
      </c>
      <c r="AW60" s="75">
        <f t="shared" si="27"/>
        <v>0</v>
      </c>
      <c r="AX60" s="75">
        <f t="shared" si="27"/>
        <v>0</v>
      </c>
      <c r="AY60" s="75">
        <f t="shared" si="27"/>
        <v>0</v>
      </c>
      <c r="AZ60" s="75">
        <f t="shared" si="27"/>
        <v>0</v>
      </c>
      <c r="BA60" s="75">
        <f t="shared" si="27"/>
        <v>0</v>
      </c>
      <c r="BB60" s="75">
        <f t="shared" si="27"/>
        <v>0</v>
      </c>
      <c r="BC60" s="75">
        <f t="shared" si="27"/>
        <v>0</v>
      </c>
      <c r="BD60" s="75">
        <f t="shared" si="27"/>
        <v>0</v>
      </c>
      <c r="BE60" s="75">
        <f t="shared" si="27"/>
        <v>0</v>
      </c>
      <c r="BF60" s="75">
        <f t="shared" si="27"/>
        <v>0</v>
      </c>
      <c r="BG60" s="75">
        <f t="shared" si="27"/>
        <v>37023.225</v>
      </c>
    </row>
    <row r="61" spans="1:59" ht="22.5">
      <c r="A61" s="75" t="s">
        <v>210</v>
      </c>
      <c r="B61" s="105"/>
      <c r="C61" s="106" t="s">
        <v>211</v>
      </c>
      <c r="D61" s="75">
        <f aca="true" t="shared" si="28" ref="D61:BG61">SUM(D62:D63)</f>
        <v>47000</v>
      </c>
      <c r="E61" s="75">
        <f t="shared" si="28"/>
        <v>14648.484</v>
      </c>
      <c r="F61" s="75">
        <f t="shared" si="28"/>
        <v>14648.484</v>
      </c>
      <c r="G61" s="75">
        <f t="shared" si="28"/>
        <v>47000</v>
      </c>
      <c r="H61" s="75">
        <f t="shared" si="28"/>
        <v>47000</v>
      </c>
      <c r="I61" s="75">
        <f t="shared" si="28"/>
        <v>0</v>
      </c>
      <c r="J61" s="75">
        <f t="shared" si="28"/>
        <v>0</v>
      </c>
      <c r="K61" s="75">
        <f t="shared" si="28"/>
        <v>0</v>
      </c>
      <c r="L61" s="75">
        <f t="shared" si="28"/>
        <v>0</v>
      </c>
      <c r="M61" s="75">
        <f t="shared" si="28"/>
        <v>0</v>
      </c>
      <c r="N61" s="75">
        <f t="shared" si="28"/>
        <v>0</v>
      </c>
      <c r="O61" s="75">
        <f t="shared" si="28"/>
        <v>0</v>
      </c>
      <c r="P61" s="75">
        <f t="shared" si="28"/>
        <v>0</v>
      </c>
      <c r="Q61" s="75">
        <f t="shared" si="28"/>
        <v>0</v>
      </c>
      <c r="R61" s="75">
        <f t="shared" si="28"/>
        <v>0</v>
      </c>
      <c r="S61" s="75">
        <f t="shared" si="28"/>
        <v>0</v>
      </c>
      <c r="T61" s="75">
        <f t="shared" si="28"/>
        <v>47000</v>
      </c>
      <c r="U61" s="75">
        <f t="shared" si="28"/>
        <v>4353.604</v>
      </c>
      <c r="V61" s="75">
        <f t="shared" si="28"/>
        <v>32669.621</v>
      </c>
      <c r="W61" s="75">
        <f t="shared" si="28"/>
        <v>0</v>
      </c>
      <c r="X61" s="75">
        <f t="shared" si="28"/>
        <v>0</v>
      </c>
      <c r="Y61" s="75">
        <f t="shared" si="28"/>
        <v>0</v>
      </c>
      <c r="Z61" s="75">
        <f t="shared" si="28"/>
        <v>0</v>
      </c>
      <c r="AA61" s="75">
        <f t="shared" si="28"/>
        <v>0</v>
      </c>
      <c r="AB61" s="75">
        <f t="shared" si="28"/>
        <v>0</v>
      </c>
      <c r="AC61" s="75">
        <f t="shared" si="28"/>
        <v>0</v>
      </c>
      <c r="AD61" s="75">
        <f t="shared" si="28"/>
        <v>0</v>
      </c>
      <c r="AE61" s="75">
        <f t="shared" si="28"/>
        <v>0</v>
      </c>
      <c r="AF61" s="75">
        <f t="shared" si="28"/>
        <v>0</v>
      </c>
      <c r="AG61" s="75">
        <f t="shared" si="28"/>
        <v>37023.225</v>
      </c>
      <c r="AH61" s="75">
        <f t="shared" si="28"/>
        <v>4353.604</v>
      </c>
      <c r="AI61" s="75">
        <f t="shared" si="28"/>
        <v>32669.621</v>
      </c>
      <c r="AJ61" s="75">
        <f t="shared" si="28"/>
        <v>0</v>
      </c>
      <c r="AK61" s="75">
        <f t="shared" si="28"/>
        <v>0</v>
      </c>
      <c r="AL61" s="75">
        <f t="shared" si="28"/>
        <v>0</v>
      </c>
      <c r="AM61" s="75">
        <f t="shared" si="28"/>
        <v>0</v>
      </c>
      <c r="AN61" s="75">
        <f t="shared" si="28"/>
        <v>0</v>
      </c>
      <c r="AO61" s="75">
        <f t="shared" si="28"/>
        <v>0</v>
      </c>
      <c r="AP61" s="75">
        <f t="shared" si="28"/>
        <v>0</v>
      </c>
      <c r="AQ61" s="75">
        <f t="shared" si="28"/>
        <v>0</v>
      </c>
      <c r="AR61" s="75">
        <f t="shared" si="28"/>
        <v>0</v>
      </c>
      <c r="AS61" s="75">
        <f t="shared" si="28"/>
        <v>0</v>
      </c>
      <c r="AT61" s="75">
        <f t="shared" si="28"/>
        <v>37023.225</v>
      </c>
      <c r="AU61" s="75">
        <f t="shared" si="28"/>
        <v>4353.604</v>
      </c>
      <c r="AV61" s="75">
        <f t="shared" si="28"/>
        <v>32669.621</v>
      </c>
      <c r="AW61" s="75">
        <f t="shared" si="28"/>
        <v>0</v>
      </c>
      <c r="AX61" s="75">
        <f t="shared" si="28"/>
        <v>0</v>
      </c>
      <c r="AY61" s="75">
        <f t="shared" si="28"/>
        <v>0</v>
      </c>
      <c r="AZ61" s="75">
        <f t="shared" si="28"/>
        <v>0</v>
      </c>
      <c r="BA61" s="75">
        <f t="shared" si="28"/>
        <v>0</v>
      </c>
      <c r="BB61" s="75">
        <f t="shared" si="28"/>
        <v>0</v>
      </c>
      <c r="BC61" s="75">
        <f t="shared" si="28"/>
        <v>0</v>
      </c>
      <c r="BD61" s="75">
        <f t="shared" si="28"/>
        <v>0</v>
      </c>
      <c r="BE61" s="75">
        <f t="shared" si="28"/>
        <v>0</v>
      </c>
      <c r="BF61" s="75">
        <f t="shared" si="28"/>
        <v>0</v>
      </c>
      <c r="BG61" s="75">
        <f t="shared" si="28"/>
        <v>37023.225</v>
      </c>
    </row>
    <row r="62" spans="1:59" ht="11.25">
      <c r="A62" s="109" t="s">
        <v>212</v>
      </c>
      <c r="B62" s="110">
        <v>10</v>
      </c>
      <c r="C62" s="107" t="s">
        <v>213</v>
      </c>
      <c r="D62" s="79">
        <v>20000</v>
      </c>
      <c r="E62" s="15">
        <f>+'[1]Informe_dane'!E62</f>
        <v>14648.484</v>
      </c>
      <c r="F62" s="15">
        <f>+'[1]Informe_dane'!F62</f>
        <v>0</v>
      </c>
      <c r="G62" s="15">
        <f>+'[1]Informe_dane'!G62</f>
        <v>34648.484</v>
      </c>
      <c r="H62" s="15">
        <f>+'[1]Informe_dane'!H62</f>
        <v>20000</v>
      </c>
      <c r="I62" s="15">
        <f>+'[1]Informe_dane'!I62</f>
        <v>14648.484</v>
      </c>
      <c r="J62" s="15">
        <f>+'[1]Informe_dane'!J62</f>
        <v>0</v>
      </c>
      <c r="K62" s="15">
        <f>+'[1]Informe_dane'!K62</f>
        <v>0</v>
      </c>
      <c r="L62" s="15">
        <f>+'[1]Informe_dane'!L62</f>
        <v>0</v>
      </c>
      <c r="M62" s="15">
        <f>+'[1]Informe_dane'!M62</f>
        <v>0</v>
      </c>
      <c r="N62" s="15">
        <f>+'[1]Informe_dane'!N62</f>
        <v>0</v>
      </c>
      <c r="O62" s="15">
        <f>+'[1]Informe_dane'!O62</f>
        <v>0</v>
      </c>
      <c r="P62" s="15">
        <f>+'[1]Informe_dane'!P62</f>
        <v>0</v>
      </c>
      <c r="Q62" s="15">
        <f>+'[1]Informe_dane'!Q62</f>
        <v>0</v>
      </c>
      <c r="R62" s="15">
        <f>+'[1]Informe_dane'!R62</f>
        <v>0</v>
      </c>
      <c r="S62" s="15">
        <f>+'[1]Informe_dane'!S62</f>
        <v>0</v>
      </c>
      <c r="T62" s="15">
        <f>SUM(H62:S62)</f>
        <v>34648.484</v>
      </c>
      <c r="U62" s="15">
        <f>+'[1]Informe_dane'!U62</f>
        <v>4353.604</v>
      </c>
      <c r="V62" s="15">
        <f>+'[1]Informe_dane'!V62</f>
        <v>27802.782</v>
      </c>
      <c r="W62" s="15">
        <f>+'[1]Informe_dane'!W62</f>
        <v>0</v>
      </c>
      <c r="X62" s="15">
        <f>+'[1]Informe_dane'!X62</f>
        <v>0</v>
      </c>
      <c r="Y62" s="15">
        <f>+'[1]Informe_dane'!Y62</f>
        <v>0</v>
      </c>
      <c r="Z62" s="15">
        <f>+'[1]Informe_dane'!Z62</f>
        <v>0</v>
      </c>
      <c r="AA62" s="15">
        <f>+'[1]Informe_dane'!AA62</f>
        <v>0</v>
      </c>
      <c r="AB62" s="15">
        <f>+'[1]Informe_dane'!AB62</f>
        <v>0</v>
      </c>
      <c r="AC62" s="15">
        <f>+'[1]Informe_dane'!AC62</f>
        <v>0</v>
      </c>
      <c r="AD62" s="15">
        <f>+'[1]Informe_dane'!AD62</f>
        <v>0</v>
      </c>
      <c r="AE62" s="15">
        <f>+'[1]Informe_dane'!AE62</f>
        <v>0</v>
      </c>
      <c r="AF62" s="15">
        <f>+'[1]Informe_dane'!AF62</f>
        <v>0</v>
      </c>
      <c r="AG62" s="15">
        <f>SUM(U62:AF62)</f>
        <v>32156.386</v>
      </c>
      <c r="AH62" s="15">
        <f>+'[1]Informe_dane'!AH62</f>
        <v>4353.604</v>
      </c>
      <c r="AI62" s="15">
        <f>+'[1]Informe_dane'!AI62</f>
        <v>27802.782</v>
      </c>
      <c r="AJ62" s="15">
        <f>+'[1]Informe_dane'!AJ62</f>
        <v>0</v>
      </c>
      <c r="AK62" s="15">
        <f>+'[1]Informe_dane'!AK62</f>
        <v>0</v>
      </c>
      <c r="AL62" s="15">
        <f>+'[1]Informe_dane'!AL62</f>
        <v>0</v>
      </c>
      <c r="AM62" s="15">
        <f>+'[1]Informe_dane'!AM62</f>
        <v>0</v>
      </c>
      <c r="AN62" s="15">
        <f>+'[1]Informe_dane'!AN62</f>
        <v>0</v>
      </c>
      <c r="AO62" s="15">
        <f>+'[1]Informe_dane'!AO62</f>
        <v>0</v>
      </c>
      <c r="AP62" s="15">
        <f>+'[1]Informe_dane'!AP62</f>
        <v>0</v>
      </c>
      <c r="AQ62" s="15">
        <f>+'[1]Informe_dane'!AQ62</f>
        <v>0</v>
      </c>
      <c r="AR62" s="15">
        <f>+'[1]Informe_dane'!AR62</f>
        <v>0</v>
      </c>
      <c r="AS62" s="15">
        <f>+'[1]Informe_dane'!AS62</f>
        <v>0</v>
      </c>
      <c r="AT62" s="15">
        <f>SUM(AH62:AS62)</f>
        <v>32156.386</v>
      </c>
      <c r="AU62" s="15">
        <f>+'[1]Informe_dane'!AU62</f>
        <v>4353.604</v>
      </c>
      <c r="AV62" s="15">
        <f>+'[1]Informe_dane'!AV62</f>
        <v>27802.782</v>
      </c>
      <c r="AW62" s="15">
        <f>+'[1]Informe_dane'!AW62</f>
        <v>0</v>
      </c>
      <c r="AX62" s="15">
        <f>+'[1]Informe_dane'!AX62</f>
        <v>0</v>
      </c>
      <c r="AY62" s="15">
        <f>+'[1]Informe_dane'!AY62</f>
        <v>0</v>
      </c>
      <c r="AZ62" s="15">
        <f>+'[1]Informe_dane'!AZ62</f>
        <v>0</v>
      </c>
      <c r="BA62" s="15">
        <f>+'[1]Informe_dane'!BA62</f>
        <v>0</v>
      </c>
      <c r="BB62" s="15">
        <f>+'[1]Informe_dane'!BB62</f>
        <v>0</v>
      </c>
      <c r="BC62" s="15">
        <f>+'[1]Informe_dane'!BC62</f>
        <v>0</v>
      </c>
      <c r="BD62" s="15">
        <f>+'[1]Informe_dane'!BD62</f>
        <v>0</v>
      </c>
      <c r="BE62" s="15">
        <f>+'[1]Informe_dane'!BE62</f>
        <v>0</v>
      </c>
      <c r="BF62" s="15">
        <f>+'[1]Informe_dane'!BF62</f>
        <v>0</v>
      </c>
      <c r="BG62" s="15">
        <f>SUM(AU62:BF62)</f>
        <v>32156.386</v>
      </c>
    </row>
    <row r="63" spans="1:59" s="11" customFormat="1" ht="22.5">
      <c r="A63" s="96" t="s">
        <v>214</v>
      </c>
      <c r="B63" s="97">
        <v>10</v>
      </c>
      <c r="C63" s="108" t="s">
        <v>215</v>
      </c>
      <c r="D63" s="96">
        <v>27000</v>
      </c>
      <c r="E63" s="15">
        <f>+'[1]Informe_dane'!E63</f>
        <v>0</v>
      </c>
      <c r="F63" s="15">
        <f>+'[1]Informe_dane'!F63</f>
        <v>14648.484</v>
      </c>
      <c r="G63" s="15">
        <f>+'[1]Informe_dane'!G63</f>
        <v>12351.516</v>
      </c>
      <c r="H63" s="15">
        <f>+'[1]Informe_dane'!H63</f>
        <v>27000</v>
      </c>
      <c r="I63" s="15">
        <f>+'[1]Informe_dane'!I63</f>
        <v>-14648.484</v>
      </c>
      <c r="J63" s="15">
        <f>+'[1]Informe_dane'!J63</f>
        <v>0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12351.516</v>
      </c>
      <c r="U63" s="15">
        <f>+'[1]Informe_dane'!U63</f>
        <v>0</v>
      </c>
      <c r="V63" s="15">
        <f>+'[1]Informe_dane'!V63</f>
        <v>4866.839</v>
      </c>
      <c r="W63" s="15">
        <f>+'[1]Informe_dane'!W63</f>
        <v>0</v>
      </c>
      <c r="X63" s="15">
        <f>+'[1]Informe_dane'!X63</f>
        <v>0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4866.839</v>
      </c>
      <c r="AH63" s="15">
        <f>+'[1]Informe_dane'!AH63</f>
        <v>0</v>
      </c>
      <c r="AI63" s="15">
        <f>+'[1]Informe_dane'!AI63</f>
        <v>4866.839</v>
      </c>
      <c r="AJ63" s="15">
        <f>+'[1]Informe_dane'!AJ63</f>
        <v>0</v>
      </c>
      <c r="AK63" s="15">
        <f>+'[1]Informe_dane'!AK63</f>
        <v>0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4866.839</v>
      </c>
      <c r="AU63" s="15">
        <f>+'[1]Informe_dane'!AU63</f>
        <v>0</v>
      </c>
      <c r="AV63" s="15">
        <f>+'[1]Informe_dane'!AV63</f>
        <v>4866.839</v>
      </c>
      <c r="AW63" s="15">
        <f>+'[1]Informe_dane'!AW63</f>
        <v>0</v>
      </c>
      <c r="AX63" s="15">
        <f>+'[1]Informe_dane'!AX63</f>
        <v>0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4866.839</v>
      </c>
    </row>
    <row r="64" spans="1:59" ht="12">
      <c r="A64" s="71" t="s">
        <v>216</v>
      </c>
      <c r="B64" s="89"/>
      <c r="C64" s="90" t="s">
        <v>217</v>
      </c>
      <c r="D64" s="71">
        <f>+D65</f>
        <v>370000</v>
      </c>
      <c r="E64" s="71">
        <f aca="true" t="shared" si="29" ref="E64:BG64">+E65</f>
        <v>0</v>
      </c>
      <c r="F64" s="71">
        <f t="shared" si="29"/>
        <v>0</v>
      </c>
      <c r="G64" s="71">
        <f t="shared" si="29"/>
        <v>370000</v>
      </c>
      <c r="H64" s="71">
        <f t="shared" si="29"/>
        <v>0</v>
      </c>
      <c r="I64" s="71">
        <f t="shared" si="29"/>
        <v>0</v>
      </c>
      <c r="J64" s="71">
        <f t="shared" si="29"/>
        <v>0</v>
      </c>
      <c r="K64" s="71">
        <f t="shared" si="29"/>
        <v>0</v>
      </c>
      <c r="L64" s="71">
        <f t="shared" si="29"/>
        <v>0</v>
      </c>
      <c r="M64" s="71">
        <f t="shared" si="29"/>
        <v>0</v>
      </c>
      <c r="N64" s="71">
        <f t="shared" si="29"/>
        <v>0</v>
      </c>
      <c r="O64" s="71">
        <f t="shared" si="29"/>
        <v>0</v>
      </c>
      <c r="P64" s="71">
        <f t="shared" si="29"/>
        <v>0</v>
      </c>
      <c r="Q64" s="71">
        <f t="shared" si="29"/>
        <v>0</v>
      </c>
      <c r="R64" s="71">
        <f t="shared" si="29"/>
        <v>0</v>
      </c>
      <c r="S64" s="71">
        <f t="shared" si="29"/>
        <v>0</v>
      </c>
      <c r="T64" s="71">
        <f t="shared" si="29"/>
        <v>0</v>
      </c>
      <c r="U64" s="71">
        <f t="shared" si="29"/>
        <v>0</v>
      </c>
      <c r="V64" s="71">
        <f t="shared" si="29"/>
        <v>0</v>
      </c>
      <c r="W64" s="71">
        <f t="shared" si="29"/>
        <v>0</v>
      </c>
      <c r="X64" s="71">
        <f t="shared" si="29"/>
        <v>0</v>
      </c>
      <c r="Y64" s="71">
        <f t="shared" si="29"/>
        <v>0</v>
      </c>
      <c r="Z64" s="71">
        <f t="shared" si="29"/>
        <v>0</v>
      </c>
      <c r="AA64" s="71">
        <f t="shared" si="29"/>
        <v>0</v>
      </c>
      <c r="AB64" s="71">
        <f t="shared" si="29"/>
        <v>0</v>
      </c>
      <c r="AC64" s="71">
        <f t="shared" si="29"/>
        <v>0</v>
      </c>
      <c r="AD64" s="71">
        <f t="shared" si="29"/>
        <v>0</v>
      </c>
      <c r="AE64" s="71">
        <f t="shared" si="29"/>
        <v>0</v>
      </c>
      <c r="AF64" s="71">
        <f t="shared" si="29"/>
        <v>0</v>
      </c>
      <c r="AG64" s="71">
        <f t="shared" si="29"/>
        <v>0</v>
      </c>
      <c r="AH64" s="71">
        <f t="shared" si="29"/>
        <v>0</v>
      </c>
      <c r="AI64" s="71">
        <f t="shared" si="29"/>
        <v>0</v>
      </c>
      <c r="AJ64" s="71">
        <f t="shared" si="29"/>
        <v>0</v>
      </c>
      <c r="AK64" s="71">
        <f t="shared" si="29"/>
        <v>0</v>
      </c>
      <c r="AL64" s="71">
        <f t="shared" si="29"/>
        <v>0</v>
      </c>
      <c r="AM64" s="71">
        <f t="shared" si="29"/>
        <v>0</v>
      </c>
      <c r="AN64" s="71">
        <f t="shared" si="29"/>
        <v>0</v>
      </c>
      <c r="AO64" s="71">
        <f t="shared" si="29"/>
        <v>0</v>
      </c>
      <c r="AP64" s="71">
        <f t="shared" si="29"/>
        <v>0</v>
      </c>
      <c r="AQ64" s="71">
        <f t="shared" si="29"/>
        <v>0</v>
      </c>
      <c r="AR64" s="71">
        <f t="shared" si="29"/>
        <v>0</v>
      </c>
      <c r="AS64" s="71">
        <f t="shared" si="29"/>
        <v>0</v>
      </c>
      <c r="AT64" s="71">
        <f t="shared" si="29"/>
        <v>0</v>
      </c>
      <c r="AU64" s="71">
        <f t="shared" si="29"/>
        <v>0</v>
      </c>
      <c r="AV64" s="71">
        <f t="shared" si="29"/>
        <v>0</v>
      </c>
      <c r="AW64" s="71">
        <f t="shared" si="29"/>
        <v>0</v>
      </c>
      <c r="AX64" s="71">
        <f t="shared" si="29"/>
        <v>0</v>
      </c>
      <c r="AY64" s="71">
        <f t="shared" si="29"/>
        <v>0</v>
      </c>
      <c r="AZ64" s="71">
        <f t="shared" si="29"/>
        <v>0</v>
      </c>
      <c r="BA64" s="71">
        <f t="shared" si="29"/>
        <v>0</v>
      </c>
      <c r="BB64" s="71">
        <f t="shared" si="29"/>
        <v>0</v>
      </c>
      <c r="BC64" s="71">
        <f t="shared" si="29"/>
        <v>0</v>
      </c>
      <c r="BD64" s="71">
        <f t="shared" si="29"/>
        <v>0</v>
      </c>
      <c r="BE64" s="71">
        <f t="shared" si="29"/>
        <v>0</v>
      </c>
      <c r="BF64" s="71">
        <f t="shared" si="29"/>
        <v>0</v>
      </c>
      <c r="BG64" s="71">
        <f t="shared" si="29"/>
        <v>0</v>
      </c>
    </row>
    <row r="65" spans="1:59" ht="11.25">
      <c r="A65" s="75" t="s">
        <v>218</v>
      </c>
      <c r="B65" s="105"/>
      <c r="C65" s="93" t="s">
        <v>219</v>
      </c>
      <c r="D65" s="75">
        <f aca="true" t="shared" si="30" ref="D65:BG65">SUM(D66:D67)</f>
        <v>370000</v>
      </c>
      <c r="E65" s="75">
        <f t="shared" si="30"/>
        <v>0</v>
      </c>
      <c r="F65" s="75">
        <f t="shared" si="30"/>
        <v>0</v>
      </c>
      <c r="G65" s="75">
        <f t="shared" si="30"/>
        <v>370000</v>
      </c>
      <c r="H65" s="75">
        <f t="shared" si="30"/>
        <v>0</v>
      </c>
      <c r="I65" s="75">
        <f t="shared" si="30"/>
        <v>0</v>
      </c>
      <c r="J65" s="75">
        <f t="shared" si="30"/>
        <v>0</v>
      </c>
      <c r="K65" s="75">
        <f t="shared" si="30"/>
        <v>0</v>
      </c>
      <c r="L65" s="75">
        <f t="shared" si="30"/>
        <v>0</v>
      </c>
      <c r="M65" s="75">
        <f t="shared" si="30"/>
        <v>0</v>
      </c>
      <c r="N65" s="75">
        <f t="shared" si="30"/>
        <v>0</v>
      </c>
      <c r="O65" s="75">
        <f t="shared" si="30"/>
        <v>0</v>
      </c>
      <c r="P65" s="75">
        <f t="shared" si="30"/>
        <v>0</v>
      </c>
      <c r="Q65" s="75">
        <f t="shared" si="30"/>
        <v>0</v>
      </c>
      <c r="R65" s="75">
        <f t="shared" si="30"/>
        <v>0</v>
      </c>
      <c r="S65" s="75">
        <f t="shared" si="30"/>
        <v>0</v>
      </c>
      <c r="T65" s="75">
        <f t="shared" si="30"/>
        <v>0</v>
      </c>
      <c r="U65" s="75">
        <f t="shared" si="30"/>
        <v>0</v>
      </c>
      <c r="V65" s="75">
        <f t="shared" si="30"/>
        <v>0</v>
      </c>
      <c r="W65" s="75">
        <f t="shared" si="30"/>
        <v>0</v>
      </c>
      <c r="X65" s="75">
        <f t="shared" si="30"/>
        <v>0</v>
      </c>
      <c r="Y65" s="75">
        <f t="shared" si="30"/>
        <v>0</v>
      </c>
      <c r="Z65" s="75">
        <f t="shared" si="30"/>
        <v>0</v>
      </c>
      <c r="AA65" s="75">
        <f t="shared" si="30"/>
        <v>0</v>
      </c>
      <c r="AB65" s="75">
        <f t="shared" si="30"/>
        <v>0</v>
      </c>
      <c r="AC65" s="75">
        <f t="shared" si="30"/>
        <v>0</v>
      </c>
      <c r="AD65" s="75">
        <f t="shared" si="30"/>
        <v>0</v>
      </c>
      <c r="AE65" s="75">
        <f t="shared" si="30"/>
        <v>0</v>
      </c>
      <c r="AF65" s="75">
        <f t="shared" si="30"/>
        <v>0</v>
      </c>
      <c r="AG65" s="75">
        <f t="shared" si="30"/>
        <v>0</v>
      </c>
      <c r="AH65" s="75">
        <f t="shared" si="30"/>
        <v>0</v>
      </c>
      <c r="AI65" s="75">
        <f t="shared" si="30"/>
        <v>0</v>
      </c>
      <c r="AJ65" s="75">
        <f t="shared" si="30"/>
        <v>0</v>
      </c>
      <c r="AK65" s="75">
        <f t="shared" si="30"/>
        <v>0</v>
      </c>
      <c r="AL65" s="75">
        <f t="shared" si="30"/>
        <v>0</v>
      </c>
      <c r="AM65" s="75">
        <f t="shared" si="30"/>
        <v>0</v>
      </c>
      <c r="AN65" s="75">
        <f t="shared" si="30"/>
        <v>0</v>
      </c>
      <c r="AO65" s="75">
        <f t="shared" si="30"/>
        <v>0</v>
      </c>
      <c r="AP65" s="75">
        <f t="shared" si="30"/>
        <v>0</v>
      </c>
      <c r="AQ65" s="75">
        <f t="shared" si="30"/>
        <v>0</v>
      </c>
      <c r="AR65" s="75">
        <f t="shared" si="30"/>
        <v>0</v>
      </c>
      <c r="AS65" s="75">
        <f t="shared" si="30"/>
        <v>0</v>
      </c>
      <c r="AT65" s="75">
        <f t="shared" si="30"/>
        <v>0</v>
      </c>
      <c r="AU65" s="75">
        <f t="shared" si="30"/>
        <v>0</v>
      </c>
      <c r="AV65" s="75">
        <f t="shared" si="30"/>
        <v>0</v>
      </c>
      <c r="AW65" s="75">
        <f t="shared" si="30"/>
        <v>0</v>
      </c>
      <c r="AX65" s="75">
        <f t="shared" si="30"/>
        <v>0</v>
      </c>
      <c r="AY65" s="75">
        <f t="shared" si="30"/>
        <v>0</v>
      </c>
      <c r="AZ65" s="75">
        <f t="shared" si="30"/>
        <v>0</v>
      </c>
      <c r="BA65" s="75">
        <f t="shared" si="30"/>
        <v>0</v>
      </c>
      <c r="BB65" s="75">
        <f t="shared" si="30"/>
        <v>0</v>
      </c>
      <c r="BC65" s="75">
        <f t="shared" si="30"/>
        <v>0</v>
      </c>
      <c r="BD65" s="75">
        <f t="shared" si="30"/>
        <v>0</v>
      </c>
      <c r="BE65" s="75">
        <f t="shared" si="30"/>
        <v>0</v>
      </c>
      <c r="BF65" s="75">
        <f t="shared" si="30"/>
        <v>0</v>
      </c>
      <c r="BG65" s="75">
        <f t="shared" si="30"/>
        <v>0</v>
      </c>
    </row>
    <row r="66" spans="1:59" ht="11.25">
      <c r="A66" s="109" t="s">
        <v>220</v>
      </c>
      <c r="B66" s="110">
        <v>11</v>
      </c>
      <c r="C66" s="94" t="s">
        <v>93</v>
      </c>
      <c r="D66" s="79">
        <v>259000</v>
      </c>
      <c r="E66" s="15">
        <f>+'[1]Informe_dane'!E66</f>
        <v>0</v>
      </c>
      <c r="F66" s="15">
        <f>+'[1]Informe_dane'!F66</f>
        <v>0</v>
      </c>
      <c r="G66" s="15">
        <f>+'[1]Informe_dane'!G66</f>
        <v>259000</v>
      </c>
      <c r="H66" s="15">
        <f>+'[1]Informe_dane'!H66</f>
        <v>0</v>
      </c>
      <c r="I66" s="15">
        <f>+'[1]Informe_dane'!I66</f>
        <v>0</v>
      </c>
      <c r="J66" s="15">
        <f>+'[1]Informe_dane'!J66</f>
        <v>0</v>
      </c>
      <c r="K66" s="15">
        <f>+'[1]Informe_dane'!K66</f>
        <v>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0</v>
      </c>
      <c r="Q66" s="15">
        <f>+'[1]Informe_dane'!Q66</f>
        <v>0</v>
      </c>
      <c r="R66" s="15">
        <f>+'[1]Informe_dane'!R66</f>
        <v>0</v>
      </c>
      <c r="S66" s="15">
        <f>+'[1]Informe_dane'!S66</f>
        <v>0</v>
      </c>
      <c r="T66" s="15">
        <f>SUM(H66:S66)</f>
        <v>0</v>
      </c>
      <c r="U66" s="15">
        <f>+'[1]Informe_dane'!U66</f>
        <v>0</v>
      </c>
      <c r="V66" s="15">
        <f>+'[1]Informe_dane'!V66</f>
        <v>0</v>
      </c>
      <c r="W66" s="15">
        <f>+'[1]Informe_dane'!W66</f>
        <v>0</v>
      </c>
      <c r="X66" s="15">
        <f>+'[1]Informe_dane'!X66</f>
        <v>0</v>
      </c>
      <c r="Y66" s="15">
        <f>+'[1]Informe_dane'!Y66</f>
        <v>0</v>
      </c>
      <c r="Z66" s="15">
        <f>+'[1]Informe_dane'!Z66</f>
        <v>0</v>
      </c>
      <c r="AA66" s="15">
        <f>+'[1]Informe_dane'!AA66</f>
        <v>0</v>
      </c>
      <c r="AB66" s="15">
        <f>+'[1]Informe_dane'!AB66</f>
        <v>0</v>
      </c>
      <c r="AC66" s="15">
        <f>+'[1]Informe_dane'!AC66</f>
        <v>0</v>
      </c>
      <c r="AD66" s="15">
        <f>+'[1]Informe_dane'!AD66</f>
        <v>0</v>
      </c>
      <c r="AE66" s="15">
        <f>+'[1]Informe_dane'!AE66</f>
        <v>0</v>
      </c>
      <c r="AF66" s="15">
        <f>+'[1]Informe_dane'!AF66</f>
        <v>0</v>
      </c>
      <c r="AG66" s="15">
        <f>SUM(U66:AF66)</f>
        <v>0</v>
      </c>
      <c r="AH66" s="15">
        <f>+'[1]Informe_dane'!AH66</f>
        <v>0</v>
      </c>
      <c r="AI66" s="15">
        <f>+'[1]Informe_dane'!AI66</f>
        <v>0</v>
      </c>
      <c r="AJ66" s="15">
        <f>+'[1]Informe_dane'!AJ66</f>
        <v>0</v>
      </c>
      <c r="AK66" s="15">
        <f>+'[1]Informe_dane'!AK66</f>
        <v>0</v>
      </c>
      <c r="AL66" s="15">
        <f>+'[1]Informe_dane'!AL66</f>
        <v>0</v>
      </c>
      <c r="AM66" s="15">
        <f>+'[1]Informe_dane'!AM66</f>
        <v>0</v>
      </c>
      <c r="AN66" s="15">
        <f>+'[1]Informe_dane'!AN66</f>
        <v>0</v>
      </c>
      <c r="AO66" s="15">
        <f>+'[1]Informe_dane'!AO66</f>
        <v>0</v>
      </c>
      <c r="AP66" s="15">
        <f>+'[1]Informe_dane'!AP66</f>
        <v>0</v>
      </c>
      <c r="AQ66" s="15">
        <f>+'[1]Informe_dane'!AQ66</f>
        <v>0</v>
      </c>
      <c r="AR66" s="15">
        <f>+'[1]Informe_dane'!AR66</f>
        <v>0</v>
      </c>
      <c r="AS66" s="15">
        <f>+'[1]Informe_dane'!AS66</f>
        <v>0</v>
      </c>
      <c r="AT66" s="15">
        <f>SUM(AH66:AS66)</f>
        <v>0</v>
      </c>
      <c r="AU66" s="15">
        <f>+'[1]Informe_dane'!AU66</f>
        <v>0</v>
      </c>
      <c r="AV66" s="15">
        <f>+'[1]Informe_dane'!AV66</f>
        <v>0</v>
      </c>
      <c r="AW66" s="15">
        <f>+'[1]Informe_dane'!AW66</f>
        <v>0</v>
      </c>
      <c r="AX66" s="15">
        <f>+'[1]Informe_dane'!AX66</f>
        <v>0</v>
      </c>
      <c r="AY66" s="15">
        <f>+'[1]Informe_dane'!AY66</f>
        <v>0</v>
      </c>
      <c r="AZ66" s="15">
        <f>+'[1]Informe_dane'!AZ66</f>
        <v>0</v>
      </c>
      <c r="BA66" s="15">
        <f>+'[1]Informe_dane'!BA66</f>
        <v>0</v>
      </c>
      <c r="BB66" s="15">
        <f>+'[1]Informe_dane'!BB66</f>
        <v>0</v>
      </c>
      <c r="BC66" s="15">
        <f>+'[1]Informe_dane'!BC66</f>
        <v>0</v>
      </c>
      <c r="BD66" s="15">
        <f>+'[1]Informe_dane'!BD66</f>
        <v>0</v>
      </c>
      <c r="BE66" s="15">
        <f>+'[1]Informe_dane'!BE66</f>
        <v>0</v>
      </c>
      <c r="BF66" s="15">
        <f>+'[1]Informe_dane'!BF66</f>
        <v>0</v>
      </c>
      <c r="BG66" s="15">
        <f>SUM(AU66:BF66)</f>
        <v>0</v>
      </c>
    </row>
    <row r="67" spans="1:59" ht="11.25">
      <c r="A67" s="96" t="s">
        <v>221</v>
      </c>
      <c r="B67" s="97">
        <v>11</v>
      </c>
      <c r="C67" s="98" t="s">
        <v>92</v>
      </c>
      <c r="D67" s="96">
        <v>111000</v>
      </c>
      <c r="E67" s="15">
        <f>+'[1]Informe_dane'!E67</f>
        <v>0</v>
      </c>
      <c r="F67" s="15">
        <f>+'[1]Informe_dane'!F67</f>
        <v>0</v>
      </c>
      <c r="G67" s="15">
        <f>+'[1]Informe_dane'!G67</f>
        <v>111000</v>
      </c>
      <c r="H67" s="15">
        <f>+'[1]Informe_dane'!H67</f>
        <v>0</v>
      </c>
      <c r="I67" s="15">
        <f>+'[1]Informe_dane'!I67</f>
        <v>0</v>
      </c>
      <c r="J67" s="15">
        <f>+'[1]Informe_dane'!J67</f>
        <v>0</v>
      </c>
      <c r="K67" s="15">
        <f>+'[1]Informe_dane'!K67</f>
        <v>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0</v>
      </c>
      <c r="U67" s="15">
        <f>+'[1]Informe_dane'!U67</f>
        <v>0</v>
      </c>
      <c r="V67" s="15">
        <f>+'[1]Informe_dane'!V67</f>
        <v>0</v>
      </c>
      <c r="W67" s="15">
        <f>+'[1]Informe_dane'!W67</f>
        <v>0</v>
      </c>
      <c r="X67" s="15">
        <f>+'[1]Informe_dane'!X67</f>
        <v>0</v>
      </c>
      <c r="Y67" s="15">
        <f>+'[1]Informe_dane'!Y67</f>
        <v>0</v>
      </c>
      <c r="Z67" s="15">
        <f>+'[1]Informe_dane'!Z67</f>
        <v>0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0</v>
      </c>
      <c r="AH67" s="15">
        <f>+'[1]Informe_dane'!AH67</f>
        <v>0</v>
      </c>
      <c r="AI67" s="15">
        <f>+'[1]Informe_dane'!AI67</f>
        <v>0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0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0</v>
      </c>
      <c r="AU67" s="15">
        <f>+'[1]Informe_dane'!AU67</f>
        <v>0</v>
      </c>
      <c r="AV67" s="15">
        <f>+'[1]Informe_dane'!AV67</f>
        <v>0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0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0</v>
      </c>
    </row>
    <row r="68" spans="1:59" ht="25.5">
      <c r="A68" s="70" t="s">
        <v>222</v>
      </c>
      <c r="B68" s="100"/>
      <c r="C68" s="111" t="s">
        <v>223</v>
      </c>
      <c r="D68" s="70">
        <f>+D69</f>
        <v>528000</v>
      </c>
      <c r="E68" s="70">
        <f aca="true" t="shared" si="31" ref="E68:BG69">+E69</f>
        <v>0</v>
      </c>
      <c r="F68" s="70">
        <f t="shared" si="31"/>
        <v>0</v>
      </c>
      <c r="G68" s="70">
        <f t="shared" si="31"/>
        <v>528000</v>
      </c>
      <c r="H68" s="70">
        <f t="shared" si="31"/>
        <v>0</v>
      </c>
      <c r="I68" s="70">
        <f t="shared" si="31"/>
        <v>0</v>
      </c>
      <c r="J68" s="70">
        <f t="shared" si="31"/>
        <v>0</v>
      </c>
      <c r="K68" s="70">
        <f t="shared" si="31"/>
        <v>0</v>
      </c>
      <c r="L68" s="70">
        <f t="shared" si="31"/>
        <v>0</v>
      </c>
      <c r="M68" s="70">
        <f t="shared" si="31"/>
        <v>0</v>
      </c>
      <c r="N68" s="70">
        <f t="shared" si="31"/>
        <v>0</v>
      </c>
      <c r="O68" s="70">
        <f t="shared" si="31"/>
        <v>0</v>
      </c>
      <c r="P68" s="70">
        <f t="shared" si="31"/>
        <v>0</v>
      </c>
      <c r="Q68" s="70">
        <f t="shared" si="31"/>
        <v>0</v>
      </c>
      <c r="R68" s="70">
        <f t="shared" si="31"/>
        <v>0</v>
      </c>
      <c r="S68" s="70">
        <f t="shared" si="31"/>
        <v>0</v>
      </c>
      <c r="T68" s="70">
        <f t="shared" si="31"/>
        <v>0</v>
      </c>
      <c r="U68" s="70">
        <f t="shared" si="31"/>
        <v>0</v>
      </c>
      <c r="V68" s="70">
        <f t="shared" si="31"/>
        <v>0</v>
      </c>
      <c r="W68" s="70">
        <f t="shared" si="31"/>
        <v>0</v>
      </c>
      <c r="X68" s="70">
        <f t="shared" si="31"/>
        <v>0</v>
      </c>
      <c r="Y68" s="70">
        <f t="shared" si="31"/>
        <v>0</v>
      </c>
      <c r="Z68" s="70">
        <f t="shared" si="31"/>
        <v>0</v>
      </c>
      <c r="AA68" s="70">
        <f t="shared" si="31"/>
        <v>0</v>
      </c>
      <c r="AB68" s="70">
        <f t="shared" si="31"/>
        <v>0</v>
      </c>
      <c r="AC68" s="70">
        <f t="shared" si="31"/>
        <v>0</v>
      </c>
      <c r="AD68" s="70">
        <f t="shared" si="31"/>
        <v>0</v>
      </c>
      <c r="AE68" s="70">
        <f t="shared" si="31"/>
        <v>0</v>
      </c>
      <c r="AF68" s="70">
        <f t="shared" si="31"/>
        <v>0</v>
      </c>
      <c r="AG68" s="70">
        <f t="shared" si="31"/>
        <v>0</v>
      </c>
      <c r="AH68" s="70">
        <f t="shared" si="31"/>
        <v>0</v>
      </c>
      <c r="AI68" s="70">
        <f t="shared" si="31"/>
        <v>0</v>
      </c>
      <c r="AJ68" s="70">
        <f t="shared" si="31"/>
        <v>0</v>
      </c>
      <c r="AK68" s="70">
        <f t="shared" si="31"/>
        <v>0</v>
      </c>
      <c r="AL68" s="70">
        <f t="shared" si="31"/>
        <v>0</v>
      </c>
      <c r="AM68" s="70">
        <f t="shared" si="31"/>
        <v>0</v>
      </c>
      <c r="AN68" s="70">
        <f t="shared" si="31"/>
        <v>0</v>
      </c>
      <c r="AO68" s="70">
        <f t="shared" si="31"/>
        <v>0</v>
      </c>
      <c r="AP68" s="70">
        <f t="shared" si="31"/>
        <v>0</v>
      </c>
      <c r="AQ68" s="70">
        <f t="shared" si="31"/>
        <v>0</v>
      </c>
      <c r="AR68" s="70">
        <f t="shared" si="31"/>
        <v>0</v>
      </c>
      <c r="AS68" s="70">
        <f t="shared" si="31"/>
        <v>0</v>
      </c>
      <c r="AT68" s="70">
        <f t="shared" si="31"/>
        <v>0</v>
      </c>
      <c r="AU68" s="70">
        <f t="shared" si="31"/>
        <v>0</v>
      </c>
      <c r="AV68" s="70">
        <f t="shared" si="31"/>
        <v>0</v>
      </c>
      <c r="AW68" s="70">
        <f t="shared" si="31"/>
        <v>0</v>
      </c>
      <c r="AX68" s="70">
        <f t="shared" si="31"/>
        <v>0</v>
      </c>
      <c r="AY68" s="70">
        <f t="shared" si="31"/>
        <v>0</v>
      </c>
      <c r="AZ68" s="70">
        <f t="shared" si="31"/>
        <v>0</v>
      </c>
      <c r="BA68" s="70">
        <f t="shared" si="31"/>
        <v>0</v>
      </c>
      <c r="BB68" s="70">
        <f t="shared" si="31"/>
        <v>0</v>
      </c>
      <c r="BC68" s="70">
        <f t="shared" si="31"/>
        <v>0</v>
      </c>
      <c r="BD68" s="70">
        <f t="shared" si="31"/>
        <v>0</v>
      </c>
      <c r="BE68" s="70">
        <f t="shared" si="31"/>
        <v>0</v>
      </c>
      <c r="BF68" s="70">
        <f t="shared" si="31"/>
        <v>0</v>
      </c>
      <c r="BG68" s="70">
        <f t="shared" si="31"/>
        <v>0</v>
      </c>
    </row>
    <row r="69" spans="1:59" ht="12">
      <c r="A69" s="71" t="s">
        <v>224</v>
      </c>
      <c r="B69" s="89"/>
      <c r="C69" s="90" t="s">
        <v>225</v>
      </c>
      <c r="D69" s="71">
        <f>+D70</f>
        <v>528000</v>
      </c>
      <c r="E69" s="71">
        <f t="shared" si="31"/>
        <v>0</v>
      </c>
      <c r="F69" s="71">
        <f t="shared" si="31"/>
        <v>0</v>
      </c>
      <c r="G69" s="71">
        <f t="shared" si="31"/>
        <v>528000</v>
      </c>
      <c r="H69" s="71">
        <f t="shared" si="31"/>
        <v>0</v>
      </c>
      <c r="I69" s="71">
        <f t="shared" si="31"/>
        <v>0</v>
      </c>
      <c r="J69" s="71">
        <f t="shared" si="31"/>
        <v>0</v>
      </c>
      <c r="K69" s="71">
        <f t="shared" si="31"/>
        <v>0</v>
      </c>
      <c r="L69" s="71">
        <f t="shared" si="31"/>
        <v>0</v>
      </c>
      <c r="M69" s="71">
        <f t="shared" si="31"/>
        <v>0</v>
      </c>
      <c r="N69" s="71">
        <f t="shared" si="31"/>
        <v>0</v>
      </c>
      <c r="O69" s="71">
        <f t="shared" si="31"/>
        <v>0</v>
      </c>
      <c r="P69" s="71">
        <f t="shared" si="31"/>
        <v>0</v>
      </c>
      <c r="Q69" s="71">
        <f t="shared" si="31"/>
        <v>0</v>
      </c>
      <c r="R69" s="71">
        <f t="shared" si="31"/>
        <v>0</v>
      </c>
      <c r="S69" s="71">
        <f t="shared" si="31"/>
        <v>0</v>
      </c>
      <c r="T69" s="71">
        <f t="shared" si="31"/>
        <v>0</v>
      </c>
      <c r="U69" s="71">
        <f t="shared" si="31"/>
        <v>0</v>
      </c>
      <c r="V69" s="71">
        <f t="shared" si="31"/>
        <v>0</v>
      </c>
      <c r="W69" s="71">
        <f t="shared" si="31"/>
        <v>0</v>
      </c>
      <c r="X69" s="71">
        <f t="shared" si="31"/>
        <v>0</v>
      </c>
      <c r="Y69" s="71">
        <f t="shared" si="31"/>
        <v>0</v>
      </c>
      <c r="Z69" s="71">
        <f t="shared" si="31"/>
        <v>0</v>
      </c>
      <c r="AA69" s="71">
        <f t="shared" si="31"/>
        <v>0</v>
      </c>
      <c r="AB69" s="71">
        <f t="shared" si="31"/>
        <v>0</v>
      </c>
      <c r="AC69" s="71">
        <f t="shared" si="31"/>
        <v>0</v>
      </c>
      <c r="AD69" s="71">
        <f t="shared" si="31"/>
        <v>0</v>
      </c>
      <c r="AE69" s="71">
        <f t="shared" si="31"/>
        <v>0</v>
      </c>
      <c r="AF69" s="71">
        <f t="shared" si="31"/>
        <v>0</v>
      </c>
      <c r="AG69" s="71">
        <f t="shared" si="31"/>
        <v>0</v>
      </c>
      <c r="AH69" s="71">
        <f t="shared" si="31"/>
        <v>0</v>
      </c>
      <c r="AI69" s="71">
        <f t="shared" si="31"/>
        <v>0</v>
      </c>
      <c r="AJ69" s="71">
        <f t="shared" si="31"/>
        <v>0</v>
      </c>
      <c r="AK69" s="71">
        <f t="shared" si="31"/>
        <v>0</v>
      </c>
      <c r="AL69" s="71">
        <f t="shared" si="31"/>
        <v>0</v>
      </c>
      <c r="AM69" s="71">
        <f t="shared" si="31"/>
        <v>0</v>
      </c>
      <c r="AN69" s="71">
        <f t="shared" si="31"/>
        <v>0</v>
      </c>
      <c r="AO69" s="71">
        <f t="shared" si="31"/>
        <v>0</v>
      </c>
      <c r="AP69" s="71">
        <f t="shared" si="31"/>
        <v>0</v>
      </c>
      <c r="AQ69" s="71">
        <f t="shared" si="31"/>
        <v>0</v>
      </c>
      <c r="AR69" s="71">
        <f t="shared" si="31"/>
        <v>0</v>
      </c>
      <c r="AS69" s="71">
        <f t="shared" si="31"/>
        <v>0</v>
      </c>
      <c r="AT69" s="71">
        <f t="shared" si="31"/>
        <v>0</v>
      </c>
      <c r="AU69" s="71">
        <f t="shared" si="31"/>
        <v>0</v>
      </c>
      <c r="AV69" s="71">
        <f t="shared" si="31"/>
        <v>0</v>
      </c>
      <c r="AW69" s="71">
        <f t="shared" si="31"/>
        <v>0</v>
      </c>
      <c r="AX69" s="71">
        <f t="shared" si="31"/>
        <v>0</v>
      </c>
      <c r="AY69" s="71">
        <f t="shared" si="31"/>
        <v>0</v>
      </c>
      <c r="AZ69" s="71">
        <f t="shared" si="31"/>
        <v>0</v>
      </c>
      <c r="BA69" s="71">
        <f t="shared" si="31"/>
        <v>0</v>
      </c>
      <c r="BB69" s="71">
        <f t="shared" si="31"/>
        <v>0</v>
      </c>
      <c r="BC69" s="71">
        <f t="shared" si="31"/>
        <v>0</v>
      </c>
      <c r="BD69" s="71">
        <f t="shared" si="31"/>
        <v>0</v>
      </c>
      <c r="BE69" s="71">
        <f t="shared" si="31"/>
        <v>0</v>
      </c>
      <c r="BF69" s="71">
        <f t="shared" si="31"/>
        <v>0</v>
      </c>
      <c r="BG69" s="71">
        <f t="shared" si="31"/>
        <v>0</v>
      </c>
    </row>
    <row r="70" spans="1:59" ht="11.25">
      <c r="A70" s="112" t="s">
        <v>226</v>
      </c>
      <c r="B70" s="113">
        <v>11</v>
      </c>
      <c r="C70" s="114" t="s">
        <v>227</v>
      </c>
      <c r="D70" s="79">
        <v>528000</v>
      </c>
      <c r="E70" s="15">
        <f>+'[1]Informe_dane'!E70</f>
        <v>0</v>
      </c>
      <c r="F70" s="15">
        <f>+'[1]Informe_dane'!F70</f>
        <v>0</v>
      </c>
      <c r="G70" s="15">
        <f>+'[1]Informe_dane'!G70</f>
        <v>528000</v>
      </c>
      <c r="H70" s="15">
        <f>+'[1]Informe_dane'!H70</f>
        <v>0</v>
      </c>
      <c r="I70" s="15">
        <f>+'[1]Informe_dane'!I70</f>
        <v>0</v>
      </c>
      <c r="J70" s="15">
        <f>+'[1]Informe_dane'!J70</f>
        <v>0</v>
      </c>
      <c r="K70" s="15">
        <f>+'[1]Informe_dane'!K70</f>
        <v>0</v>
      </c>
      <c r="L70" s="15">
        <f>+'[1]Informe_dane'!L70</f>
        <v>0</v>
      </c>
      <c r="M70" s="15">
        <f>+'[1]Informe_dane'!M70</f>
        <v>0</v>
      </c>
      <c r="N70" s="15">
        <f>+'[1]Informe_dane'!N70</f>
        <v>0</v>
      </c>
      <c r="O70" s="15">
        <f>+'[1]Informe_dane'!O70</f>
        <v>0</v>
      </c>
      <c r="P70" s="15">
        <f>+'[1]Informe_dane'!P70</f>
        <v>0</v>
      </c>
      <c r="Q70" s="15">
        <f>+'[1]Informe_dane'!Q70</f>
        <v>0</v>
      </c>
      <c r="R70" s="15">
        <f>+'[1]Informe_dane'!R70</f>
        <v>0</v>
      </c>
      <c r="S70" s="15">
        <f>+'[1]Informe_dane'!S70</f>
        <v>0</v>
      </c>
      <c r="T70" s="15">
        <f>SUM(H70:S70)</f>
        <v>0</v>
      </c>
      <c r="U70" s="15">
        <f>+'[1]Informe_dane'!U70</f>
        <v>0</v>
      </c>
      <c r="V70" s="15">
        <f>+'[1]Informe_dane'!V70</f>
        <v>0</v>
      </c>
      <c r="W70" s="15">
        <f>+'[1]Informe_dane'!W70</f>
        <v>0</v>
      </c>
      <c r="X70" s="15">
        <f>+'[1]Informe_dane'!X70</f>
        <v>0</v>
      </c>
      <c r="Y70" s="15">
        <f>+'[1]Informe_dane'!Y70</f>
        <v>0</v>
      </c>
      <c r="Z70" s="15">
        <f>+'[1]Informe_dane'!Z70</f>
        <v>0</v>
      </c>
      <c r="AA70" s="15">
        <f>+'[1]Informe_dane'!AA70</f>
        <v>0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0</v>
      </c>
      <c r="AH70" s="15">
        <f>+'[1]Informe_dane'!AH70</f>
        <v>0</v>
      </c>
      <c r="AI70" s="15">
        <f>+'[1]Informe_dane'!AI70</f>
        <v>0</v>
      </c>
      <c r="AJ70" s="15">
        <f>+'[1]Informe_dane'!AJ70</f>
        <v>0</v>
      </c>
      <c r="AK70" s="15">
        <f>+'[1]Informe_dane'!AK70</f>
        <v>0</v>
      </c>
      <c r="AL70" s="15">
        <f>+'[1]Informe_dane'!AL70</f>
        <v>0</v>
      </c>
      <c r="AM70" s="15">
        <f>+'[1]Informe_dane'!AM70</f>
        <v>0</v>
      </c>
      <c r="AN70" s="15">
        <f>+'[1]Informe_dane'!AN70</f>
        <v>0</v>
      </c>
      <c r="AO70" s="15">
        <f>+'[1]Informe_dane'!AO70</f>
        <v>0</v>
      </c>
      <c r="AP70" s="15">
        <f>+'[1]Informe_dane'!AP70</f>
        <v>0</v>
      </c>
      <c r="AQ70" s="15">
        <f>+'[1]Informe_dane'!AQ70</f>
        <v>0</v>
      </c>
      <c r="AR70" s="15">
        <f>+'[1]Informe_dane'!AR70</f>
        <v>0</v>
      </c>
      <c r="AS70" s="15">
        <f>+'[1]Informe_dane'!AS70</f>
        <v>0</v>
      </c>
      <c r="AT70" s="15">
        <f>SUM(AH70:AS70)</f>
        <v>0</v>
      </c>
      <c r="AU70" s="15">
        <f>+'[1]Informe_dane'!AU70</f>
        <v>0</v>
      </c>
      <c r="AV70" s="15">
        <f>+'[1]Informe_dane'!AV70</f>
        <v>0</v>
      </c>
      <c r="AW70" s="15">
        <f>+'[1]Informe_dane'!AW70</f>
        <v>0</v>
      </c>
      <c r="AX70" s="15">
        <f>+'[1]Informe_dane'!AX70</f>
        <v>0</v>
      </c>
      <c r="AY70" s="15">
        <f>+'[1]Informe_dane'!AY70</f>
        <v>0</v>
      </c>
      <c r="AZ70" s="15">
        <f>+'[1]Informe_dane'!AZ70</f>
        <v>0</v>
      </c>
      <c r="BA70" s="15">
        <f>+'[1]Informe_dane'!BA70</f>
        <v>0</v>
      </c>
      <c r="BB70" s="15">
        <f>+'[1]Informe_dane'!BB70</f>
        <v>0</v>
      </c>
      <c r="BC70" s="15">
        <f>+'[1]Informe_dane'!BC70</f>
        <v>0</v>
      </c>
      <c r="BD70" s="15">
        <f>+'[1]Informe_dane'!BD70</f>
        <v>0</v>
      </c>
      <c r="BE70" s="15">
        <f>+'[1]Informe_dane'!BE70</f>
        <v>0</v>
      </c>
      <c r="BF70" s="15">
        <f>+'[1]Informe_dane'!BF70</f>
        <v>0</v>
      </c>
      <c r="BG70" s="15">
        <f>SUM(AU70:BF70)</f>
        <v>0</v>
      </c>
    </row>
    <row r="71" spans="1:59" ht="12.75">
      <c r="A71" s="115" t="s">
        <v>84</v>
      </c>
      <c r="B71" s="116"/>
      <c r="C71" s="117" t="s">
        <v>19</v>
      </c>
      <c r="D71" s="117">
        <f aca="true" t="shared" si="32" ref="D71:BG71">SUM(D72:D89)</f>
        <v>115238768.066</v>
      </c>
      <c r="E71" s="117">
        <f t="shared" si="32"/>
        <v>0</v>
      </c>
      <c r="F71" s="117">
        <f t="shared" si="32"/>
        <v>0</v>
      </c>
      <c r="G71" s="117">
        <f t="shared" si="32"/>
        <v>115238768.066</v>
      </c>
      <c r="H71" s="117">
        <f t="shared" si="32"/>
        <v>29290384.028599996</v>
      </c>
      <c r="I71" s="117">
        <f t="shared" si="32"/>
        <v>13553360.790000001</v>
      </c>
      <c r="J71" s="117">
        <f t="shared" si="32"/>
        <v>0</v>
      </c>
      <c r="K71" s="117">
        <f t="shared" si="32"/>
        <v>0</v>
      </c>
      <c r="L71" s="117">
        <f t="shared" si="32"/>
        <v>0</v>
      </c>
      <c r="M71" s="117">
        <f t="shared" si="32"/>
        <v>0</v>
      </c>
      <c r="N71" s="117">
        <f t="shared" si="32"/>
        <v>0</v>
      </c>
      <c r="O71" s="117">
        <f t="shared" si="32"/>
        <v>0</v>
      </c>
      <c r="P71" s="117">
        <f t="shared" si="32"/>
        <v>0</v>
      </c>
      <c r="Q71" s="117">
        <f t="shared" si="32"/>
        <v>0</v>
      </c>
      <c r="R71" s="117">
        <f t="shared" si="32"/>
        <v>0</v>
      </c>
      <c r="S71" s="117">
        <f t="shared" si="32"/>
        <v>0</v>
      </c>
      <c r="T71" s="117">
        <f t="shared" si="32"/>
        <v>42843744.8186</v>
      </c>
      <c r="U71" s="117">
        <f t="shared" si="32"/>
        <v>21002400.8046</v>
      </c>
      <c r="V71" s="117">
        <f t="shared" si="32"/>
        <v>17588146.16531</v>
      </c>
      <c r="W71" s="117">
        <f t="shared" si="32"/>
        <v>0</v>
      </c>
      <c r="X71" s="117">
        <f t="shared" si="32"/>
        <v>0</v>
      </c>
      <c r="Y71" s="117">
        <f t="shared" si="32"/>
        <v>0</v>
      </c>
      <c r="Z71" s="117">
        <f t="shared" si="32"/>
        <v>0</v>
      </c>
      <c r="AA71" s="117">
        <f t="shared" si="32"/>
        <v>0</v>
      </c>
      <c r="AB71" s="117">
        <f t="shared" si="32"/>
        <v>0</v>
      </c>
      <c r="AC71" s="117">
        <f t="shared" si="32"/>
        <v>0</v>
      </c>
      <c r="AD71" s="117">
        <f t="shared" si="32"/>
        <v>0</v>
      </c>
      <c r="AE71" s="117">
        <f t="shared" si="32"/>
        <v>0</v>
      </c>
      <c r="AF71" s="117">
        <f t="shared" si="32"/>
        <v>0</v>
      </c>
      <c r="AG71" s="117">
        <f t="shared" si="32"/>
        <v>38590546.96991</v>
      </c>
      <c r="AH71" s="117">
        <f t="shared" si="32"/>
        <v>152691.3331</v>
      </c>
      <c r="AI71" s="117">
        <f t="shared" si="32"/>
        <v>5509796.550999999</v>
      </c>
      <c r="AJ71" s="117">
        <f t="shared" si="32"/>
        <v>0</v>
      </c>
      <c r="AK71" s="117">
        <f t="shared" si="32"/>
        <v>0</v>
      </c>
      <c r="AL71" s="117">
        <f t="shared" si="32"/>
        <v>0</v>
      </c>
      <c r="AM71" s="117">
        <f t="shared" si="32"/>
        <v>0</v>
      </c>
      <c r="AN71" s="117">
        <f t="shared" si="32"/>
        <v>0</v>
      </c>
      <c r="AO71" s="117">
        <f t="shared" si="32"/>
        <v>0</v>
      </c>
      <c r="AP71" s="117">
        <f t="shared" si="32"/>
        <v>0</v>
      </c>
      <c r="AQ71" s="117">
        <f t="shared" si="32"/>
        <v>0</v>
      </c>
      <c r="AR71" s="117">
        <f t="shared" si="32"/>
        <v>0</v>
      </c>
      <c r="AS71" s="117">
        <f t="shared" si="32"/>
        <v>0</v>
      </c>
      <c r="AT71" s="117">
        <f t="shared" si="32"/>
        <v>5662487.884099999</v>
      </c>
      <c r="AU71" s="117">
        <f t="shared" si="32"/>
        <v>152091.3331</v>
      </c>
      <c r="AV71" s="117">
        <f t="shared" si="32"/>
        <v>5500004.874999999</v>
      </c>
      <c r="AW71" s="117">
        <f t="shared" si="32"/>
        <v>0</v>
      </c>
      <c r="AX71" s="117">
        <f t="shared" si="32"/>
        <v>0</v>
      </c>
      <c r="AY71" s="117">
        <f t="shared" si="32"/>
        <v>0</v>
      </c>
      <c r="AZ71" s="117">
        <f t="shared" si="32"/>
        <v>0</v>
      </c>
      <c r="BA71" s="117">
        <f t="shared" si="32"/>
        <v>0</v>
      </c>
      <c r="BB71" s="117">
        <f t="shared" si="32"/>
        <v>0</v>
      </c>
      <c r="BC71" s="117">
        <f t="shared" si="32"/>
        <v>0</v>
      </c>
      <c r="BD71" s="117">
        <f t="shared" si="32"/>
        <v>0</v>
      </c>
      <c r="BE71" s="117">
        <f t="shared" si="32"/>
        <v>0</v>
      </c>
      <c r="BF71" s="117">
        <f t="shared" si="32"/>
        <v>0</v>
      </c>
      <c r="BG71" s="117">
        <f t="shared" si="32"/>
        <v>5652096.208099999</v>
      </c>
    </row>
    <row r="72" spans="1:59" ht="33.75">
      <c r="A72" s="17" t="s">
        <v>108</v>
      </c>
      <c r="B72" s="18" t="s">
        <v>18</v>
      </c>
      <c r="C72" s="19" t="s">
        <v>115</v>
      </c>
      <c r="D72" s="17">
        <v>2300000</v>
      </c>
      <c r="E72" s="15">
        <f>+'[1]Informe_dane'!E72</f>
        <v>0</v>
      </c>
      <c r="F72" s="15">
        <f>+'[1]Informe_dane'!F72</f>
        <v>0</v>
      </c>
      <c r="G72" s="15">
        <f>+'[1]Informe_dane'!G72</f>
        <v>2300000</v>
      </c>
      <c r="H72" s="15">
        <f>+'[1]Informe_dane'!H72</f>
        <v>0</v>
      </c>
      <c r="I72" s="15">
        <f>+'[1]Informe_dane'!I72</f>
        <v>0</v>
      </c>
      <c r="J72" s="15">
        <f>+'[1]Informe_dane'!J72</f>
        <v>0</v>
      </c>
      <c r="K72" s="15">
        <f>+'[1]Informe_dane'!K72</f>
        <v>0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 aca="true" t="shared" si="33" ref="T72:T88">SUM(H72:S72)</f>
        <v>0</v>
      </c>
      <c r="U72" s="15">
        <f>+'[1]Informe_dane'!U72</f>
        <v>0</v>
      </c>
      <c r="V72" s="15">
        <f>+'[1]Informe_dane'!V72</f>
        <v>0</v>
      </c>
      <c r="W72" s="15">
        <f>+'[1]Informe_dane'!W72</f>
        <v>0</v>
      </c>
      <c r="X72" s="15">
        <f>+'[1]Informe_dane'!X72</f>
        <v>0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 aca="true" t="shared" si="34" ref="AG72:AG88">SUM(U72:AF72)</f>
        <v>0</v>
      </c>
      <c r="AH72" s="15">
        <f>+'[1]Informe_dane'!AH72</f>
        <v>0</v>
      </c>
      <c r="AI72" s="15">
        <f>+'[1]Informe_dane'!AI72</f>
        <v>0</v>
      </c>
      <c r="AJ72" s="15">
        <f>+'[1]Informe_dane'!AJ72</f>
        <v>0</v>
      </c>
      <c r="AK72" s="15">
        <f>+'[1]Informe_dane'!AK72</f>
        <v>0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 aca="true" t="shared" si="35" ref="AT72:AT88">SUM(AH72:AS72)</f>
        <v>0</v>
      </c>
      <c r="AU72" s="15">
        <f>+'[1]Informe_dane'!AU72</f>
        <v>0</v>
      </c>
      <c r="AV72" s="15">
        <f>+'[1]Informe_dane'!AV72</f>
        <v>0</v>
      </c>
      <c r="AW72" s="15">
        <f>+'[1]Informe_dane'!AW72</f>
        <v>0</v>
      </c>
      <c r="AX72" s="15">
        <f>+'[1]Informe_dane'!AX72</f>
        <v>0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 aca="true" t="shared" si="36" ref="BG72:BG88">SUM(AU72:BF72)</f>
        <v>0</v>
      </c>
    </row>
    <row r="73" spans="1:59" ht="33.75">
      <c r="A73" s="17" t="s">
        <v>108</v>
      </c>
      <c r="B73" s="18" t="s">
        <v>20</v>
      </c>
      <c r="C73" s="19" t="s">
        <v>115</v>
      </c>
      <c r="D73" s="17">
        <v>11996073.905</v>
      </c>
      <c r="E73" s="15">
        <f>+'[1]Informe_dane'!E73</f>
        <v>0</v>
      </c>
      <c r="F73" s="15">
        <f>+'[1]Informe_dane'!F73</f>
        <v>0</v>
      </c>
      <c r="G73" s="15">
        <f>+'[1]Informe_dane'!G73</f>
        <v>11996073.905</v>
      </c>
      <c r="H73" s="15">
        <f>+'[1]Informe_dane'!H73</f>
        <v>3212794.3536</v>
      </c>
      <c r="I73" s="15">
        <f>+'[1]Informe_dane'!I73</f>
        <v>966715.685</v>
      </c>
      <c r="J73" s="15">
        <f>+'[1]Informe_dane'!J73</f>
        <v>0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 t="shared" si="33"/>
        <v>4179510.0386</v>
      </c>
      <c r="U73" s="15">
        <f>+'[1]Informe_dane'!U73</f>
        <v>2608163.1946</v>
      </c>
      <c r="V73" s="15">
        <f>+'[1]Informe_dane'!V73</f>
        <v>1453121.308</v>
      </c>
      <c r="W73" s="15">
        <f>+'[1]Informe_dane'!W73</f>
        <v>0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 t="shared" si="34"/>
        <v>4061284.5026000002</v>
      </c>
      <c r="AH73" s="15">
        <f>+'[1]Informe_dane'!AH73</f>
        <v>0</v>
      </c>
      <c r="AI73" s="15">
        <f>+'[1]Informe_dane'!AI73</f>
        <v>1704851.6665999999</v>
      </c>
      <c r="AJ73" s="15">
        <f>+'[1]Informe_dane'!AJ73</f>
        <v>0</v>
      </c>
      <c r="AK73" s="15">
        <f>+'[1]Informe_dane'!AK73</f>
        <v>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 t="shared" si="35"/>
        <v>1704851.6665999999</v>
      </c>
      <c r="AU73" s="15">
        <f>+'[1]Informe_dane'!AU73</f>
        <v>0</v>
      </c>
      <c r="AV73" s="15">
        <f>+'[1]Informe_dane'!AV73</f>
        <v>1704851.6665999999</v>
      </c>
      <c r="AW73" s="15">
        <f>+'[1]Informe_dane'!AW73</f>
        <v>0</v>
      </c>
      <c r="AX73" s="15">
        <f>+'[1]Informe_dane'!AX73</f>
        <v>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 t="shared" si="36"/>
        <v>1704851.6665999999</v>
      </c>
    </row>
    <row r="74" spans="1:59" s="11" customFormat="1" ht="33.75">
      <c r="A74" s="17" t="s">
        <v>109</v>
      </c>
      <c r="B74" s="18" t="s">
        <v>18</v>
      </c>
      <c r="C74" s="19" t="s">
        <v>228</v>
      </c>
      <c r="D74" s="17">
        <v>1000000</v>
      </c>
      <c r="E74" s="15">
        <f>+'[1]Informe_dane'!E74</f>
        <v>0</v>
      </c>
      <c r="F74" s="15">
        <f>+'[1]Informe_dane'!F74</f>
        <v>0</v>
      </c>
      <c r="G74" s="15">
        <f>+'[1]Informe_dane'!G74</f>
        <v>1000000</v>
      </c>
      <c r="H74" s="15">
        <f>+'[1]Informe_dane'!H74</f>
        <v>0</v>
      </c>
      <c r="I74" s="15">
        <f>+'[1]Informe_dane'!I74</f>
        <v>800000</v>
      </c>
      <c r="J74" s="15">
        <f>+'[1]Informe_dane'!J74</f>
        <v>0</v>
      </c>
      <c r="K74" s="15">
        <f>+'[1]Informe_dane'!K74</f>
        <v>0</v>
      </c>
      <c r="L74" s="15">
        <f>+'[1]Informe_dane'!L74</f>
        <v>0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 t="shared" si="33"/>
        <v>800000</v>
      </c>
      <c r="U74" s="15">
        <f>+'[1]Informe_dane'!U74</f>
        <v>0</v>
      </c>
      <c r="V74" s="15">
        <f>+'[1]Informe_dane'!V74</f>
        <v>800000</v>
      </c>
      <c r="W74" s="15">
        <f>+'[1]Informe_dane'!W74</f>
        <v>0</v>
      </c>
      <c r="X74" s="15">
        <f>+'[1]Informe_dane'!X74</f>
        <v>0</v>
      </c>
      <c r="Y74" s="15">
        <f>+'[1]Informe_dane'!Y74</f>
        <v>0</v>
      </c>
      <c r="Z74" s="15">
        <f>+'[1]Informe_dane'!Z74</f>
        <v>0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 t="shared" si="34"/>
        <v>800000</v>
      </c>
      <c r="AH74" s="15">
        <f>+'[1]Informe_dane'!AH74</f>
        <v>0</v>
      </c>
      <c r="AI74" s="15">
        <f>+'[1]Informe_dane'!AI74</f>
        <v>0</v>
      </c>
      <c r="AJ74" s="15">
        <f>+'[1]Informe_dane'!AJ74</f>
        <v>0</v>
      </c>
      <c r="AK74" s="15">
        <f>+'[1]Informe_dane'!AK74</f>
        <v>0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 t="shared" si="35"/>
        <v>0</v>
      </c>
      <c r="AU74" s="15">
        <f>+'[1]Informe_dane'!AU74</f>
        <v>0</v>
      </c>
      <c r="AV74" s="15">
        <f>+'[1]Informe_dane'!AV74</f>
        <v>0</v>
      </c>
      <c r="AW74" s="15">
        <f>+'[1]Informe_dane'!AW74</f>
        <v>0</v>
      </c>
      <c r="AX74" s="15">
        <f>+'[1]Informe_dane'!AX74</f>
        <v>0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 t="shared" si="36"/>
        <v>0</v>
      </c>
    </row>
    <row r="75" spans="1:59" ht="33.75">
      <c r="A75" s="17" t="s">
        <v>109</v>
      </c>
      <c r="B75" s="18" t="s">
        <v>20</v>
      </c>
      <c r="C75" s="19" t="s">
        <v>228</v>
      </c>
      <c r="D75" s="17">
        <v>2783526.05</v>
      </c>
      <c r="E75" s="15">
        <f>+'[1]Informe_dane'!E75</f>
        <v>0</v>
      </c>
      <c r="F75" s="15">
        <f>+'[1]Informe_dane'!F75</f>
        <v>0</v>
      </c>
      <c r="G75" s="15">
        <f>+'[1]Informe_dane'!G75</f>
        <v>2783526.05</v>
      </c>
      <c r="H75" s="15">
        <f>+'[1]Informe_dane'!H75</f>
        <v>2395128.1</v>
      </c>
      <c r="I75" s="15">
        <f>+'[1]Informe_dane'!I75</f>
        <v>240913.145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 t="shared" si="33"/>
        <v>2636041.245</v>
      </c>
      <c r="U75" s="15">
        <f>+'[1]Informe_dane'!U75</f>
        <v>1556660.2</v>
      </c>
      <c r="V75" s="15">
        <f>+'[1]Informe_dane'!V75</f>
        <v>1028882.045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 t="shared" si="34"/>
        <v>2585542.245</v>
      </c>
      <c r="AH75" s="15">
        <f>+'[1]Informe_dane'!AH75</f>
        <v>0</v>
      </c>
      <c r="AI75" s="15">
        <f>+'[1]Informe_dane'!AI75</f>
        <v>50566.3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 t="shared" si="35"/>
        <v>50566.3</v>
      </c>
      <c r="AU75" s="15">
        <f>+'[1]Informe_dane'!AU75</f>
        <v>0</v>
      </c>
      <c r="AV75" s="15">
        <f>+'[1]Informe_dane'!AV75</f>
        <v>50566.3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 t="shared" si="36"/>
        <v>50566.3</v>
      </c>
    </row>
    <row r="76" spans="1:59" ht="22.5">
      <c r="A76" s="17" t="s">
        <v>110</v>
      </c>
      <c r="B76" s="18" t="s">
        <v>18</v>
      </c>
      <c r="C76" s="19" t="s">
        <v>229</v>
      </c>
      <c r="D76" s="17">
        <v>108000</v>
      </c>
      <c r="E76" s="15">
        <f>+'[1]Informe_dane'!E76</f>
        <v>0</v>
      </c>
      <c r="F76" s="15">
        <f>+'[1]Informe_dane'!F76</f>
        <v>0</v>
      </c>
      <c r="G76" s="15">
        <f>+'[1]Informe_dane'!G76</f>
        <v>108000</v>
      </c>
      <c r="H76" s="15">
        <f>+'[1]Informe_dane'!H76</f>
        <v>0</v>
      </c>
      <c r="I76" s="15">
        <f>+'[1]Informe_dane'!I76</f>
        <v>0</v>
      </c>
      <c r="J76" s="15">
        <f>+'[1]Informe_dane'!J76</f>
        <v>0</v>
      </c>
      <c r="K76" s="15">
        <f>+'[1]Informe_dane'!K76</f>
        <v>0</v>
      </c>
      <c r="L76" s="15">
        <f>+'[1]Informe_dane'!L76</f>
        <v>0</v>
      </c>
      <c r="M76" s="15">
        <f>+'[1]Informe_dane'!M76</f>
        <v>0</v>
      </c>
      <c r="N76" s="15">
        <f>+'[1]Informe_dane'!N76</f>
        <v>0</v>
      </c>
      <c r="O76" s="15">
        <f>+'[1]Informe_dane'!O76</f>
        <v>0</v>
      </c>
      <c r="P76" s="15">
        <f>+'[1]Informe_dane'!P76</f>
        <v>0</v>
      </c>
      <c r="Q76" s="15">
        <f>+'[1]Informe_dane'!Q76</f>
        <v>0</v>
      </c>
      <c r="R76" s="15">
        <f>+'[1]Informe_dane'!R76</f>
        <v>0</v>
      </c>
      <c r="S76" s="15">
        <f>+'[1]Informe_dane'!S76</f>
        <v>0</v>
      </c>
      <c r="T76" s="15">
        <f t="shared" si="33"/>
        <v>0</v>
      </c>
      <c r="U76" s="15">
        <f>+'[1]Informe_dane'!U76</f>
        <v>0</v>
      </c>
      <c r="V76" s="15">
        <f>+'[1]Informe_dane'!V76</f>
        <v>0</v>
      </c>
      <c r="W76" s="15">
        <f>+'[1]Informe_dane'!W76</f>
        <v>0</v>
      </c>
      <c r="X76" s="15">
        <f>+'[1]Informe_dane'!X76</f>
        <v>0</v>
      </c>
      <c r="Y76" s="15">
        <f>+'[1]Informe_dane'!Y76</f>
        <v>0</v>
      </c>
      <c r="Z76" s="15">
        <f>+'[1]Informe_dane'!Z76</f>
        <v>0</v>
      </c>
      <c r="AA76" s="15">
        <f>+'[1]Informe_dane'!AA76</f>
        <v>0</v>
      </c>
      <c r="AB76" s="15">
        <f>+'[1]Informe_dane'!AB76</f>
        <v>0</v>
      </c>
      <c r="AC76" s="15">
        <f>+'[1]Informe_dane'!AC76</f>
        <v>0</v>
      </c>
      <c r="AD76" s="15">
        <f>+'[1]Informe_dane'!AD76</f>
        <v>0</v>
      </c>
      <c r="AE76" s="15">
        <f>+'[1]Informe_dane'!AE76</f>
        <v>0</v>
      </c>
      <c r="AF76" s="15">
        <f>+'[1]Informe_dane'!AF76</f>
        <v>0</v>
      </c>
      <c r="AG76" s="15">
        <f t="shared" si="34"/>
        <v>0</v>
      </c>
      <c r="AH76" s="15">
        <f>+'[1]Informe_dane'!AH76</f>
        <v>0</v>
      </c>
      <c r="AI76" s="15">
        <f>+'[1]Informe_dane'!AI76</f>
        <v>0</v>
      </c>
      <c r="AJ76" s="15">
        <f>+'[1]Informe_dane'!AJ76</f>
        <v>0</v>
      </c>
      <c r="AK76" s="15">
        <f>+'[1]Informe_dane'!AK76</f>
        <v>0</v>
      </c>
      <c r="AL76" s="15">
        <f>+'[1]Informe_dane'!AL76</f>
        <v>0</v>
      </c>
      <c r="AM76" s="15">
        <f>+'[1]Informe_dane'!AM76</f>
        <v>0</v>
      </c>
      <c r="AN76" s="15">
        <f>+'[1]Informe_dane'!AN76</f>
        <v>0</v>
      </c>
      <c r="AO76" s="15">
        <f>+'[1]Informe_dane'!AO76</f>
        <v>0</v>
      </c>
      <c r="AP76" s="15">
        <f>+'[1]Informe_dane'!AP76</f>
        <v>0</v>
      </c>
      <c r="AQ76" s="15">
        <f>+'[1]Informe_dane'!AQ76</f>
        <v>0</v>
      </c>
      <c r="AR76" s="15">
        <f>+'[1]Informe_dane'!AR76</f>
        <v>0</v>
      </c>
      <c r="AS76" s="15">
        <f>+'[1]Informe_dane'!AS76</f>
        <v>0</v>
      </c>
      <c r="AT76" s="15">
        <f t="shared" si="35"/>
        <v>0</v>
      </c>
      <c r="AU76" s="15">
        <f>+'[1]Informe_dane'!AU76</f>
        <v>0</v>
      </c>
      <c r="AV76" s="15">
        <f>+'[1]Informe_dane'!AV76</f>
        <v>0</v>
      </c>
      <c r="AW76" s="15">
        <f>+'[1]Informe_dane'!AW76</f>
        <v>0</v>
      </c>
      <c r="AX76" s="15">
        <f>+'[1]Informe_dane'!AX76</f>
        <v>0</v>
      </c>
      <c r="AY76" s="15">
        <f>+'[1]Informe_dane'!AY76</f>
        <v>0</v>
      </c>
      <c r="AZ76" s="15">
        <f>+'[1]Informe_dane'!AZ76</f>
        <v>0</v>
      </c>
      <c r="BA76" s="15">
        <f>+'[1]Informe_dane'!BA76</f>
        <v>0</v>
      </c>
      <c r="BB76" s="15">
        <f>+'[1]Informe_dane'!BB76</f>
        <v>0</v>
      </c>
      <c r="BC76" s="15">
        <f>+'[1]Informe_dane'!BC76</f>
        <v>0</v>
      </c>
      <c r="BD76" s="15">
        <f>+'[1]Informe_dane'!BD76</f>
        <v>0</v>
      </c>
      <c r="BE76" s="15">
        <f>+'[1]Informe_dane'!BE76</f>
        <v>0</v>
      </c>
      <c r="BF76" s="15">
        <f>+'[1]Informe_dane'!BF76</f>
        <v>0</v>
      </c>
      <c r="BG76" s="15">
        <f t="shared" si="36"/>
        <v>0</v>
      </c>
    </row>
    <row r="77" spans="1:59" ht="22.5">
      <c r="A77" s="17" t="s">
        <v>110</v>
      </c>
      <c r="B77" s="18" t="s">
        <v>20</v>
      </c>
      <c r="C77" s="19" t="s">
        <v>229</v>
      </c>
      <c r="D77" s="17">
        <v>12137881.297</v>
      </c>
      <c r="E77" s="15">
        <f>+'[1]Informe_dane'!E77</f>
        <v>0</v>
      </c>
      <c r="F77" s="15">
        <f>+'[1]Informe_dane'!F77</f>
        <v>0</v>
      </c>
      <c r="G77" s="15">
        <f>+'[1]Informe_dane'!G77</f>
        <v>12137881.297</v>
      </c>
      <c r="H77" s="15">
        <f>+'[1]Informe_dane'!H77</f>
        <v>1279830.999</v>
      </c>
      <c r="I77" s="15">
        <f>+'[1]Informe_dane'!I77</f>
        <v>269153.333</v>
      </c>
      <c r="J77" s="15">
        <f>+'[1]Informe_dane'!J77</f>
        <v>0</v>
      </c>
      <c r="K77" s="15">
        <f>+'[1]Informe_dane'!K77</f>
        <v>0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t="shared" si="33"/>
        <v>1548984.332</v>
      </c>
      <c r="U77" s="15">
        <f>+'[1]Informe_dane'!U77</f>
        <v>1011280.999</v>
      </c>
      <c r="V77" s="15">
        <f>+'[1]Informe_dane'!V77</f>
        <v>429053.333</v>
      </c>
      <c r="W77" s="15">
        <f>+'[1]Informe_dane'!W77</f>
        <v>0</v>
      </c>
      <c r="X77" s="15">
        <f>+'[1]Informe_dane'!X77</f>
        <v>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4"/>
        <v>1440334.332</v>
      </c>
      <c r="AH77" s="15">
        <f>+'[1]Informe_dane'!AH77</f>
        <v>0</v>
      </c>
      <c r="AI77" s="15">
        <f>+'[1]Informe_dane'!AI77</f>
        <v>42649.332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t="shared" si="35"/>
        <v>42649.332</v>
      </c>
      <c r="AU77" s="15">
        <f>+'[1]Informe_dane'!AU77</f>
        <v>0</v>
      </c>
      <c r="AV77" s="15">
        <f>+'[1]Informe_dane'!AV77</f>
        <v>42649.332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t="shared" si="36"/>
        <v>42649.332</v>
      </c>
    </row>
    <row r="78" spans="1:59" ht="22.5">
      <c r="A78" s="17" t="s">
        <v>111</v>
      </c>
      <c r="B78" s="18" t="s">
        <v>20</v>
      </c>
      <c r="C78" s="19" t="s">
        <v>230</v>
      </c>
      <c r="D78" s="17">
        <v>1717202.607</v>
      </c>
      <c r="E78" s="15">
        <f>+'[1]Informe_dane'!E78</f>
        <v>0</v>
      </c>
      <c r="F78" s="15">
        <f>+'[1]Informe_dane'!F78</f>
        <v>0</v>
      </c>
      <c r="G78" s="15">
        <f>+'[1]Informe_dane'!G78</f>
        <v>1717202.607</v>
      </c>
      <c r="H78" s="15">
        <f>+'[1]Informe_dane'!H78</f>
        <v>553253.3</v>
      </c>
      <c r="I78" s="15">
        <f>+'[1]Informe_dane'!I78</f>
        <v>424117.5</v>
      </c>
      <c r="J78" s="15">
        <f>+'[1]Informe_dane'!J78</f>
        <v>0</v>
      </c>
      <c r="K78" s="15">
        <f>+'[1]Informe_dane'!K78</f>
        <v>0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3"/>
        <v>977370.8</v>
      </c>
      <c r="U78" s="15">
        <f>+'[1]Informe_dane'!U78</f>
        <v>374945.8</v>
      </c>
      <c r="V78" s="15">
        <f>+'[1]Informe_dane'!V78</f>
        <v>560425</v>
      </c>
      <c r="W78" s="15">
        <f>+'[1]Informe_dane'!W78</f>
        <v>0</v>
      </c>
      <c r="X78" s="15">
        <f>+'[1]Informe_dane'!X78</f>
        <v>0</v>
      </c>
      <c r="Y78" s="15">
        <f>+'[1]Informe_dane'!Y78</f>
        <v>0</v>
      </c>
      <c r="Z78" s="15">
        <f>+'[1]Informe_dane'!Z78</f>
        <v>0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4"/>
        <v>935370.8</v>
      </c>
      <c r="AH78" s="15">
        <f>+'[1]Informe_dane'!AH78</f>
        <v>0</v>
      </c>
      <c r="AI78" s="15">
        <f>+'[1]Informe_dane'!AI78</f>
        <v>14980.8</v>
      </c>
      <c r="AJ78" s="15">
        <f>+'[1]Informe_dane'!AJ78</f>
        <v>0</v>
      </c>
      <c r="AK78" s="15">
        <f>+'[1]Informe_dane'!AK78</f>
        <v>0</v>
      </c>
      <c r="AL78" s="15">
        <f>+'[1]Informe_dane'!AL78</f>
        <v>0</v>
      </c>
      <c r="AM78" s="15">
        <f>+'[1]Informe_dane'!AM78</f>
        <v>0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35"/>
        <v>14980.8</v>
      </c>
      <c r="AU78" s="15">
        <f>+'[1]Informe_dane'!AU78</f>
        <v>0</v>
      </c>
      <c r="AV78" s="15">
        <f>+'[1]Informe_dane'!AV78</f>
        <v>14980.8</v>
      </c>
      <c r="AW78" s="15">
        <f>+'[1]Informe_dane'!AW78</f>
        <v>0</v>
      </c>
      <c r="AX78" s="15">
        <f>+'[1]Informe_dane'!AX78</f>
        <v>0</v>
      </c>
      <c r="AY78" s="15">
        <f>+'[1]Informe_dane'!AY78</f>
        <v>0</v>
      </c>
      <c r="AZ78" s="15">
        <f>+'[1]Informe_dane'!AZ78</f>
        <v>0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36"/>
        <v>14980.8</v>
      </c>
    </row>
    <row r="79" spans="1:59" ht="22.5">
      <c r="A79" s="17" t="s">
        <v>112</v>
      </c>
      <c r="B79" s="18" t="s">
        <v>18</v>
      </c>
      <c r="C79" s="19" t="s">
        <v>231</v>
      </c>
      <c r="D79" s="17">
        <v>22000000</v>
      </c>
      <c r="E79" s="15">
        <f>+'[1]Informe_dane'!E79</f>
        <v>0</v>
      </c>
      <c r="F79" s="15">
        <f>+'[1]Informe_dane'!F79</f>
        <v>0</v>
      </c>
      <c r="G79" s="15">
        <f>+'[1]Informe_dane'!G79</f>
        <v>22000000</v>
      </c>
      <c r="H79" s="15">
        <f>+'[1]Informe_dane'!H79</f>
        <v>801186.486</v>
      </c>
      <c r="I79" s="15">
        <f>+'[1]Informe_dane'!I79</f>
        <v>4651325.792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3"/>
        <v>5452512.278000001</v>
      </c>
      <c r="U79" s="15">
        <f>+'[1]Informe_dane'!U79</f>
        <v>100863.846</v>
      </c>
      <c r="V79" s="15">
        <f>+'[1]Informe_dane'!V79</f>
        <v>3465637.748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4"/>
        <v>3566501.594</v>
      </c>
      <c r="AH79" s="15">
        <f>+'[1]Informe_dane'!AH79</f>
        <v>0</v>
      </c>
      <c r="AI79" s="15">
        <f>+'[1]Informe_dane'!AI79</f>
        <v>12804.261</v>
      </c>
      <c r="AJ79" s="15">
        <f>+'[1]Informe_dane'!AJ79</f>
        <v>0</v>
      </c>
      <c r="AK79" s="15">
        <f>+'[1]Informe_dane'!AK79</f>
        <v>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5"/>
        <v>12804.261</v>
      </c>
      <c r="AU79" s="15">
        <f>+'[1]Informe_dane'!AU79</f>
        <v>0</v>
      </c>
      <c r="AV79" s="15">
        <f>+'[1]Informe_dane'!AV79</f>
        <v>12804.261</v>
      </c>
      <c r="AW79" s="15">
        <f>+'[1]Informe_dane'!AW79</f>
        <v>0</v>
      </c>
      <c r="AX79" s="15">
        <f>+'[1]Informe_dane'!AX79</f>
        <v>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6"/>
        <v>12804.261</v>
      </c>
    </row>
    <row r="80" spans="1:59" ht="22.5">
      <c r="A80" s="17" t="s">
        <v>112</v>
      </c>
      <c r="B80" s="18" t="s">
        <v>20</v>
      </c>
      <c r="C80" s="19" t="s">
        <v>231</v>
      </c>
      <c r="D80" s="17">
        <v>45766231.773</v>
      </c>
      <c r="E80" s="15">
        <f>+'[1]Informe_dane'!E80</f>
        <v>0</v>
      </c>
      <c r="F80" s="15">
        <f>+'[1]Informe_dane'!F80</f>
        <v>0</v>
      </c>
      <c r="G80" s="15">
        <f>+'[1]Informe_dane'!G80</f>
        <v>45766231.773</v>
      </c>
      <c r="H80" s="15">
        <f>+'[1]Informe_dane'!H80</f>
        <v>14532742.440100001</v>
      </c>
      <c r="I80" s="15">
        <f>+'[1]Informe_dane'!I80</f>
        <v>5323346.387</v>
      </c>
      <c r="J80" s="15">
        <f>+'[1]Informe_dane'!J80</f>
        <v>0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3"/>
        <v>19856088.8271</v>
      </c>
      <c r="U80" s="15">
        <f>+'[1]Informe_dane'!U80</f>
        <v>10389886.6401</v>
      </c>
      <c r="V80" s="15">
        <f>+'[1]Informe_dane'!V80</f>
        <v>7864453.534</v>
      </c>
      <c r="W80" s="15">
        <f>+'[1]Informe_dane'!W80</f>
        <v>0</v>
      </c>
      <c r="X80" s="15">
        <f>+'[1]Informe_dane'!X80</f>
        <v>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34"/>
        <v>18254340.1741</v>
      </c>
      <c r="AH80" s="15">
        <f>+'[1]Informe_dane'!AH80</f>
        <v>152691.3331</v>
      </c>
      <c r="AI80" s="15">
        <f>+'[1]Informe_dane'!AI80</f>
        <v>2400672.629</v>
      </c>
      <c r="AJ80" s="15">
        <f>+'[1]Informe_dane'!AJ80</f>
        <v>0</v>
      </c>
      <c r="AK80" s="15">
        <f>+'[1]Informe_dane'!AK80</f>
        <v>0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35"/>
        <v>2553363.9621</v>
      </c>
      <c r="AU80" s="15">
        <f>+'[1]Informe_dane'!AU80</f>
        <v>152091.3331</v>
      </c>
      <c r="AV80" s="15">
        <f>+'[1]Informe_dane'!AV80</f>
        <v>2398928.707</v>
      </c>
      <c r="AW80" s="15">
        <f>+'[1]Informe_dane'!AW80</f>
        <v>0</v>
      </c>
      <c r="AX80" s="15">
        <f>+'[1]Informe_dane'!AX80</f>
        <v>0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36"/>
        <v>2551020.0401</v>
      </c>
    </row>
    <row r="81" spans="1:59" ht="33.75">
      <c r="A81" s="17" t="s">
        <v>232</v>
      </c>
      <c r="B81" s="18" t="s">
        <v>18</v>
      </c>
      <c r="C81" s="19" t="s">
        <v>233</v>
      </c>
      <c r="D81" s="17">
        <v>1165452.988</v>
      </c>
      <c r="E81" s="15">
        <f>+'[1]Informe_dane'!E81</f>
        <v>0</v>
      </c>
      <c r="F81" s="15">
        <f>+'[1]Informe_dane'!F81</f>
        <v>0</v>
      </c>
      <c r="G81" s="15">
        <f>+'[1]Informe_dane'!G81</f>
        <v>1165452.988</v>
      </c>
      <c r="H81" s="15">
        <f>+'[1]Informe_dane'!H81</f>
        <v>693380</v>
      </c>
      <c r="I81" s="15">
        <f>+'[1]Informe_dane'!I81</f>
        <v>317046.315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3"/>
        <v>1010426.315</v>
      </c>
      <c r="U81" s="15">
        <f>+'[1]Informe_dane'!U81</f>
        <v>693380</v>
      </c>
      <c r="V81" s="15">
        <f>+'[1]Informe_dane'!V81</f>
        <v>317046.315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4"/>
        <v>1010426.315</v>
      </c>
      <c r="AH81" s="15">
        <f>+'[1]Informe_dane'!AH81</f>
        <v>0</v>
      </c>
      <c r="AI81" s="15">
        <f>+'[1]Informe_dane'!AI81</f>
        <v>37433.333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5"/>
        <v>37433.333</v>
      </c>
      <c r="AU81" s="15">
        <f>+'[1]Informe_dane'!AU81</f>
        <v>0</v>
      </c>
      <c r="AV81" s="15">
        <f>+'[1]Informe_dane'!AV81</f>
        <v>37433.333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6"/>
        <v>37433.333</v>
      </c>
    </row>
    <row r="82" spans="1:59" ht="33.75">
      <c r="A82" s="17" t="s">
        <v>234</v>
      </c>
      <c r="B82" s="18" t="s">
        <v>18</v>
      </c>
      <c r="C82" s="19" t="s">
        <v>235</v>
      </c>
      <c r="D82" s="17">
        <v>400000</v>
      </c>
      <c r="E82" s="15">
        <f>+'[1]Informe_dane'!E82</f>
        <v>0</v>
      </c>
      <c r="F82" s="15">
        <f>+'[1]Informe_dane'!F82</f>
        <v>0</v>
      </c>
      <c r="G82" s="15">
        <f>+'[1]Informe_dane'!G82</f>
        <v>400000</v>
      </c>
      <c r="H82" s="15">
        <f>+'[1]Informe_dane'!H82</f>
        <v>0</v>
      </c>
      <c r="I82" s="15">
        <f>+'[1]Informe_dane'!I82</f>
        <v>0</v>
      </c>
      <c r="J82" s="15">
        <f>+'[1]Informe_dane'!J82</f>
        <v>0</v>
      </c>
      <c r="K82" s="15">
        <f>+'[1]Informe_dane'!K82</f>
        <v>0</v>
      </c>
      <c r="L82" s="15">
        <f>+'[1]Informe_dane'!L82</f>
        <v>0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3"/>
        <v>0</v>
      </c>
      <c r="U82" s="15">
        <f>+'[1]Informe_dane'!U82</f>
        <v>0</v>
      </c>
      <c r="V82" s="15">
        <f>+'[1]Informe_dane'!V82</f>
        <v>0</v>
      </c>
      <c r="W82" s="15">
        <f>+'[1]Informe_dane'!W82</f>
        <v>0</v>
      </c>
      <c r="X82" s="15">
        <f>+'[1]Informe_dane'!X82</f>
        <v>0</v>
      </c>
      <c r="Y82" s="15">
        <f>+'[1]Informe_dane'!Y82</f>
        <v>0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34"/>
        <v>0</v>
      </c>
      <c r="AH82" s="15">
        <f>+'[1]Informe_dane'!AH82</f>
        <v>0</v>
      </c>
      <c r="AI82" s="15">
        <f>+'[1]Informe_dane'!AI82</f>
        <v>0</v>
      </c>
      <c r="AJ82" s="15">
        <f>+'[1]Informe_dane'!AJ82</f>
        <v>0</v>
      </c>
      <c r="AK82" s="15">
        <f>+'[1]Informe_dane'!AK82</f>
        <v>0</v>
      </c>
      <c r="AL82" s="15">
        <f>+'[1]Informe_dane'!AL82</f>
        <v>0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35"/>
        <v>0</v>
      </c>
      <c r="AU82" s="15">
        <f>+'[1]Informe_dane'!AU82</f>
        <v>0</v>
      </c>
      <c r="AV82" s="15">
        <f>+'[1]Informe_dane'!AV82</f>
        <v>0</v>
      </c>
      <c r="AW82" s="15">
        <f>+'[1]Informe_dane'!AW82</f>
        <v>0</v>
      </c>
      <c r="AX82" s="15">
        <f>+'[1]Informe_dane'!AX82</f>
        <v>0</v>
      </c>
      <c r="AY82" s="15">
        <f>+'[1]Informe_dane'!AY82</f>
        <v>0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36"/>
        <v>0</v>
      </c>
    </row>
    <row r="83" spans="1:59" ht="33.75">
      <c r="A83" s="17" t="s">
        <v>234</v>
      </c>
      <c r="B83" s="18" t="s">
        <v>20</v>
      </c>
      <c r="C83" s="19" t="s">
        <v>235</v>
      </c>
      <c r="D83" s="17">
        <v>1116389.396</v>
      </c>
      <c r="E83" s="15">
        <f>+'[1]Informe_dane'!E83</f>
        <v>0</v>
      </c>
      <c r="F83" s="15">
        <f>+'[1]Informe_dane'!F83</f>
        <v>0</v>
      </c>
      <c r="G83" s="15">
        <f>+'[1]Informe_dane'!G83</f>
        <v>1116389.396</v>
      </c>
      <c r="H83" s="15">
        <f>+'[1]Informe_dane'!H83</f>
        <v>296988.5</v>
      </c>
      <c r="I83" s="15">
        <f>+'[1]Informe_dane'!I83</f>
        <v>409706</v>
      </c>
      <c r="J83" s="15">
        <f>+'[1]Informe_dane'!J83</f>
        <v>0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 t="shared" si="33"/>
        <v>706694.5</v>
      </c>
      <c r="U83" s="15">
        <f>+'[1]Informe_dane'!U83</f>
        <v>135738.5</v>
      </c>
      <c r="V83" s="15">
        <f>+'[1]Informe_dane'!V83</f>
        <v>566556</v>
      </c>
      <c r="W83" s="15">
        <f>+'[1]Informe_dane'!W83</f>
        <v>0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 t="shared" si="34"/>
        <v>702294.5</v>
      </c>
      <c r="AH83" s="15">
        <f>+'[1]Informe_dane'!AH83</f>
        <v>0</v>
      </c>
      <c r="AI83" s="15">
        <f>+'[1]Informe_dane'!AI83</f>
        <v>6648.85</v>
      </c>
      <c r="AJ83" s="15">
        <f>+'[1]Informe_dane'!AJ83</f>
        <v>0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 t="shared" si="35"/>
        <v>6648.85</v>
      </c>
      <c r="AU83" s="15">
        <f>+'[1]Informe_dane'!AU83</f>
        <v>0</v>
      </c>
      <c r="AV83" s="15">
        <f>+'[1]Informe_dane'!AV83</f>
        <v>6648.85</v>
      </c>
      <c r="AW83" s="15">
        <f>+'[1]Informe_dane'!AW83</f>
        <v>0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 t="shared" si="36"/>
        <v>6648.85</v>
      </c>
    </row>
    <row r="84" spans="1:59" s="11" customFormat="1" ht="22.5">
      <c r="A84" s="17" t="s">
        <v>236</v>
      </c>
      <c r="B84" s="18" t="s">
        <v>18</v>
      </c>
      <c r="C84" s="19" t="s">
        <v>237</v>
      </c>
      <c r="D84" s="17">
        <v>500000</v>
      </c>
      <c r="E84" s="15">
        <f>+'[1]Informe_dane'!E84</f>
        <v>0</v>
      </c>
      <c r="F84" s="15">
        <f>+'[1]Informe_dane'!F84</f>
        <v>0</v>
      </c>
      <c r="G84" s="15">
        <f>+'[1]Informe_dane'!G84</f>
        <v>500000</v>
      </c>
      <c r="H84" s="15">
        <f>+'[1]Informe_dane'!H84</f>
        <v>0</v>
      </c>
      <c r="I84" s="15">
        <f>+'[1]Informe_dane'!I84</f>
        <v>0</v>
      </c>
      <c r="J84" s="15">
        <f>+'[1]Informe_dane'!J84</f>
        <v>0</v>
      </c>
      <c r="K84" s="15">
        <f>+'[1]Informe_dane'!K84</f>
        <v>0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t="shared" si="33"/>
        <v>0</v>
      </c>
      <c r="U84" s="15">
        <f>+'[1]Informe_dane'!U84</f>
        <v>0</v>
      </c>
      <c r="V84" s="15">
        <f>+'[1]Informe_dane'!V84</f>
        <v>0</v>
      </c>
      <c r="W84" s="15">
        <f>+'[1]Informe_dane'!W84</f>
        <v>0</v>
      </c>
      <c r="X84" s="15">
        <f>+'[1]Informe_dane'!X84</f>
        <v>0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t="shared" si="34"/>
        <v>0</v>
      </c>
      <c r="AH84" s="15">
        <f>+'[1]Informe_dane'!AH84</f>
        <v>0</v>
      </c>
      <c r="AI84" s="15">
        <f>+'[1]Informe_dane'!AI84</f>
        <v>0</v>
      </c>
      <c r="AJ84" s="15">
        <f>+'[1]Informe_dane'!AJ84</f>
        <v>0</v>
      </c>
      <c r="AK84" s="15">
        <f>+'[1]Informe_dane'!AK84</f>
        <v>0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t="shared" si="35"/>
        <v>0</v>
      </c>
      <c r="AU84" s="15">
        <f>+'[1]Informe_dane'!AU84</f>
        <v>0</v>
      </c>
      <c r="AV84" s="15">
        <f>+'[1]Informe_dane'!AV84</f>
        <v>0</v>
      </c>
      <c r="AW84" s="15">
        <f>+'[1]Informe_dane'!AW84</f>
        <v>0</v>
      </c>
      <c r="AX84" s="15">
        <f>+'[1]Informe_dane'!AX84</f>
        <v>0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t="shared" si="36"/>
        <v>0</v>
      </c>
    </row>
    <row r="85" spans="1:59" ht="33.75">
      <c r="A85" s="17" t="s">
        <v>114</v>
      </c>
      <c r="B85" s="18" t="s">
        <v>18</v>
      </c>
      <c r="C85" s="19" t="s">
        <v>238</v>
      </c>
      <c r="D85" s="17">
        <v>2592000</v>
      </c>
      <c r="E85" s="15">
        <f>+'[1]Informe_dane'!E85</f>
        <v>0</v>
      </c>
      <c r="F85" s="15">
        <f>+'[1]Informe_dane'!F85</f>
        <v>0</v>
      </c>
      <c r="G85" s="15">
        <f>+'[1]Informe_dane'!G85</f>
        <v>2592000</v>
      </c>
      <c r="H85" s="15">
        <f>+'[1]Informe_dane'!H85</f>
        <v>97712.5919</v>
      </c>
      <c r="I85" s="15">
        <f>+'[1]Informe_dane'!I85</f>
        <v>0</v>
      </c>
      <c r="J85" s="15">
        <f>+'[1]Informe_dane'!J85</f>
        <v>0</v>
      </c>
      <c r="K85" s="15">
        <f>+'[1]Informe_dane'!K85</f>
        <v>0</v>
      </c>
      <c r="L85" s="15">
        <f>+'[1]Informe_dane'!L85</f>
        <v>0</v>
      </c>
      <c r="M85" s="15">
        <f>+'[1]Informe_dane'!M85</f>
        <v>0</v>
      </c>
      <c r="N85" s="15">
        <f>+'[1]Informe_dane'!N85</f>
        <v>0</v>
      </c>
      <c r="O85" s="15">
        <f>+'[1]Informe_dane'!O85</f>
        <v>0</v>
      </c>
      <c r="P85" s="15">
        <f>+'[1]Informe_dane'!P85</f>
        <v>0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33"/>
        <v>97712.5919</v>
      </c>
      <c r="U85" s="15">
        <f>+'[1]Informe_dane'!U85</f>
        <v>97712.5919</v>
      </c>
      <c r="V85" s="15">
        <f>+'[1]Informe_dane'!V85</f>
        <v>0</v>
      </c>
      <c r="W85" s="15">
        <f>+'[1]Informe_dane'!W85</f>
        <v>0</v>
      </c>
      <c r="X85" s="15">
        <f>+'[1]Informe_dane'!X85</f>
        <v>0</v>
      </c>
      <c r="Y85" s="15">
        <f>+'[1]Informe_dane'!Y85</f>
        <v>0</v>
      </c>
      <c r="Z85" s="15">
        <f>+'[1]Informe_dane'!Z85</f>
        <v>0</v>
      </c>
      <c r="AA85" s="15">
        <f>+'[1]Informe_dane'!AA85</f>
        <v>0</v>
      </c>
      <c r="AB85" s="15">
        <f>+'[1]Informe_dane'!AB85</f>
        <v>0</v>
      </c>
      <c r="AC85" s="15">
        <f>+'[1]Informe_dane'!AC85</f>
        <v>0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34"/>
        <v>97712.5919</v>
      </c>
      <c r="AH85" s="15">
        <f>+'[1]Informe_dane'!AH85</f>
        <v>0</v>
      </c>
      <c r="AI85" s="15">
        <f>+'[1]Informe_dane'!AI85</f>
        <v>38065.278399999996</v>
      </c>
      <c r="AJ85" s="15">
        <f>+'[1]Informe_dane'!AJ85</f>
        <v>0</v>
      </c>
      <c r="AK85" s="15">
        <f>+'[1]Informe_dane'!AK85</f>
        <v>0</v>
      </c>
      <c r="AL85" s="15">
        <f>+'[1]Informe_dane'!AL85</f>
        <v>0</v>
      </c>
      <c r="AM85" s="15">
        <f>+'[1]Informe_dane'!AM85</f>
        <v>0</v>
      </c>
      <c r="AN85" s="15">
        <f>+'[1]Informe_dane'!AN85</f>
        <v>0</v>
      </c>
      <c r="AO85" s="15">
        <f>+'[1]Informe_dane'!AO85</f>
        <v>0</v>
      </c>
      <c r="AP85" s="15">
        <f>+'[1]Informe_dane'!AP85</f>
        <v>0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35"/>
        <v>38065.278399999996</v>
      </c>
      <c r="AU85" s="15">
        <f>+'[1]Informe_dane'!AU85</f>
        <v>0</v>
      </c>
      <c r="AV85" s="15">
        <f>+'[1]Informe_dane'!AV85</f>
        <v>38065.278399999996</v>
      </c>
      <c r="AW85" s="15">
        <f>+'[1]Informe_dane'!AW85</f>
        <v>0</v>
      </c>
      <c r="AX85" s="15">
        <f>+'[1]Informe_dane'!AX85</f>
        <v>0</v>
      </c>
      <c r="AY85" s="15">
        <f>+'[1]Informe_dane'!AY85</f>
        <v>0</v>
      </c>
      <c r="AZ85" s="15">
        <f>+'[1]Informe_dane'!AZ85</f>
        <v>0</v>
      </c>
      <c r="BA85" s="15">
        <f>+'[1]Informe_dane'!BA85</f>
        <v>0</v>
      </c>
      <c r="BB85" s="15">
        <f>+'[1]Informe_dane'!BB85</f>
        <v>0</v>
      </c>
      <c r="BC85" s="15">
        <f>+'[1]Informe_dane'!BC85</f>
        <v>0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36"/>
        <v>38065.278399999996</v>
      </c>
    </row>
    <row r="86" spans="1:59" ht="33.75">
      <c r="A86" s="17" t="s">
        <v>114</v>
      </c>
      <c r="B86" s="18" t="s">
        <v>20</v>
      </c>
      <c r="C86" s="19" t="s">
        <v>238</v>
      </c>
      <c r="D86" s="17">
        <v>4408000</v>
      </c>
      <c r="E86" s="15">
        <f>+'[1]Informe_dane'!E86</f>
        <v>0</v>
      </c>
      <c r="F86" s="15">
        <f>+'[1]Informe_dane'!F86</f>
        <v>0</v>
      </c>
      <c r="G86" s="15">
        <f>+'[1]Informe_dane'!G86</f>
        <v>4408000</v>
      </c>
      <c r="H86" s="15">
        <f>+'[1]Informe_dane'!H86</f>
        <v>3219192.527</v>
      </c>
      <c r="I86" s="15">
        <f>+'[1]Informe_dane'!I86</f>
        <v>-9165.463</v>
      </c>
      <c r="J86" s="15">
        <f>+'[1]Informe_dane'!J86</f>
        <v>0</v>
      </c>
      <c r="K86" s="15">
        <f>+'[1]Informe_dane'!K86</f>
        <v>0</v>
      </c>
      <c r="L86" s="15">
        <f>+'[1]Informe_dane'!L86</f>
        <v>0</v>
      </c>
      <c r="M86" s="15">
        <f>+'[1]Informe_dane'!M86</f>
        <v>0</v>
      </c>
      <c r="N86" s="15">
        <f>+'[1]Informe_dane'!N86</f>
        <v>0</v>
      </c>
      <c r="O86" s="15">
        <f>+'[1]Informe_dane'!O86</f>
        <v>0</v>
      </c>
      <c r="P86" s="15">
        <f>+'[1]Informe_dane'!P86</f>
        <v>0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33"/>
        <v>3210027.064</v>
      </c>
      <c r="U86" s="15">
        <f>+'[1]Informe_dane'!U86</f>
        <v>1958807.634</v>
      </c>
      <c r="V86" s="15">
        <f>+'[1]Informe_dane'!V86</f>
        <v>850494.12831</v>
      </c>
      <c r="W86" s="15">
        <f>+'[1]Informe_dane'!W86</f>
        <v>0</v>
      </c>
      <c r="X86" s="15">
        <f>+'[1]Informe_dane'!X86</f>
        <v>0</v>
      </c>
      <c r="Y86" s="15">
        <f>+'[1]Informe_dane'!Y86</f>
        <v>0</v>
      </c>
      <c r="Z86" s="15">
        <f>+'[1]Informe_dane'!Z86</f>
        <v>0</v>
      </c>
      <c r="AA86" s="15">
        <f>+'[1]Informe_dane'!AA86</f>
        <v>0</v>
      </c>
      <c r="AB86" s="15">
        <f>+'[1]Informe_dane'!AB86</f>
        <v>0</v>
      </c>
      <c r="AC86" s="15">
        <f>+'[1]Informe_dane'!AC86</f>
        <v>0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34"/>
        <v>2809301.76231</v>
      </c>
      <c r="AH86" s="15">
        <f>+'[1]Informe_dane'!AH86</f>
        <v>0</v>
      </c>
      <c r="AI86" s="15">
        <f>+'[1]Informe_dane'!AI86</f>
        <v>1058347.649</v>
      </c>
      <c r="AJ86" s="15">
        <f>+'[1]Informe_dane'!AJ86</f>
        <v>0</v>
      </c>
      <c r="AK86" s="15">
        <f>+'[1]Informe_dane'!AK86</f>
        <v>0</v>
      </c>
      <c r="AL86" s="15">
        <f>+'[1]Informe_dane'!AL86</f>
        <v>0</v>
      </c>
      <c r="AM86" s="15">
        <f>+'[1]Informe_dane'!AM86</f>
        <v>0</v>
      </c>
      <c r="AN86" s="15">
        <f>+'[1]Informe_dane'!AN86</f>
        <v>0</v>
      </c>
      <c r="AO86" s="15">
        <f>+'[1]Informe_dane'!AO86</f>
        <v>0</v>
      </c>
      <c r="AP86" s="15">
        <f>+'[1]Informe_dane'!AP86</f>
        <v>0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35"/>
        <v>1058347.649</v>
      </c>
      <c r="AU86" s="15">
        <f>+'[1]Informe_dane'!AU86</f>
        <v>0</v>
      </c>
      <c r="AV86" s="15">
        <f>+'[1]Informe_dane'!AV86</f>
        <v>1058347.649</v>
      </c>
      <c r="AW86" s="15">
        <f>+'[1]Informe_dane'!AW86</f>
        <v>0</v>
      </c>
      <c r="AX86" s="15">
        <f>+'[1]Informe_dane'!AX86</f>
        <v>0</v>
      </c>
      <c r="AY86" s="15">
        <f>+'[1]Informe_dane'!AY86</f>
        <v>0</v>
      </c>
      <c r="AZ86" s="15">
        <f>+'[1]Informe_dane'!AZ86</f>
        <v>0</v>
      </c>
      <c r="BA86" s="15">
        <f>+'[1]Informe_dane'!BA86</f>
        <v>0</v>
      </c>
      <c r="BB86" s="15">
        <f>+'[1]Informe_dane'!BB86</f>
        <v>0</v>
      </c>
      <c r="BC86" s="15">
        <f>+'[1]Informe_dane'!BC86</f>
        <v>0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36"/>
        <v>1058347.649</v>
      </c>
    </row>
    <row r="87" spans="1:59" ht="22.5">
      <c r="A87" s="17" t="s">
        <v>239</v>
      </c>
      <c r="B87" s="18" t="s">
        <v>20</v>
      </c>
      <c r="C87" s="19" t="s">
        <v>240</v>
      </c>
      <c r="D87" s="17">
        <v>4650000</v>
      </c>
      <c r="E87" s="15">
        <f>+'[1]Informe_dane'!E87</f>
        <v>0</v>
      </c>
      <c r="F87" s="15">
        <f>+'[1]Informe_dane'!F87</f>
        <v>0</v>
      </c>
      <c r="G87" s="15">
        <f>+'[1]Informe_dane'!G87</f>
        <v>4650000</v>
      </c>
      <c r="H87" s="15">
        <f>+'[1]Informe_dane'!H87</f>
        <v>2208174.731</v>
      </c>
      <c r="I87" s="15">
        <f>+'[1]Informe_dane'!I87</f>
        <v>160202.096</v>
      </c>
      <c r="J87" s="15">
        <f>+'[1]Informe_dane'!J87</f>
        <v>0</v>
      </c>
      <c r="K87" s="15">
        <f>+'[1]Informe_dane'!K87</f>
        <v>0</v>
      </c>
      <c r="L87" s="15">
        <f>+'[1]Informe_dane'!L87</f>
        <v>0</v>
      </c>
      <c r="M87" s="15">
        <f>+'[1]Informe_dane'!M87</f>
        <v>0</v>
      </c>
      <c r="N87" s="15">
        <f>+'[1]Informe_dane'!N87</f>
        <v>0</v>
      </c>
      <c r="O87" s="15">
        <f>+'[1]Informe_dane'!O87</f>
        <v>0</v>
      </c>
      <c r="P87" s="15">
        <f>+'[1]Informe_dane'!P87</f>
        <v>0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33"/>
        <v>2368376.827</v>
      </c>
      <c r="U87" s="15">
        <f>+'[1]Informe_dane'!U87</f>
        <v>2074961.399</v>
      </c>
      <c r="V87" s="15">
        <f>+'[1]Informe_dane'!V87</f>
        <v>252476.754</v>
      </c>
      <c r="W87" s="15">
        <f>+'[1]Informe_dane'!W87</f>
        <v>0</v>
      </c>
      <c r="X87" s="15">
        <f>+'[1]Informe_dane'!X87</f>
        <v>0</v>
      </c>
      <c r="Y87" s="15">
        <f>+'[1]Informe_dane'!Y87</f>
        <v>0</v>
      </c>
      <c r="Z87" s="15">
        <f>+'[1]Informe_dane'!Z87</f>
        <v>0</v>
      </c>
      <c r="AA87" s="15">
        <f>+'[1]Informe_dane'!AA87</f>
        <v>0</v>
      </c>
      <c r="AB87" s="15">
        <f>+'[1]Informe_dane'!AB87</f>
        <v>0</v>
      </c>
      <c r="AC87" s="15">
        <f>+'[1]Informe_dane'!AC87</f>
        <v>0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34"/>
        <v>2327438.153</v>
      </c>
      <c r="AH87" s="15">
        <f>+'[1]Informe_dane'!AH87</f>
        <v>0</v>
      </c>
      <c r="AI87" s="15">
        <f>+'[1]Informe_dane'!AI87</f>
        <v>142776.452</v>
      </c>
      <c r="AJ87" s="15">
        <f>+'[1]Informe_dane'!AJ87</f>
        <v>0</v>
      </c>
      <c r="AK87" s="15">
        <f>+'[1]Informe_dane'!AK87</f>
        <v>0</v>
      </c>
      <c r="AL87" s="15">
        <f>+'[1]Informe_dane'!AL87</f>
        <v>0</v>
      </c>
      <c r="AM87" s="15">
        <f>+'[1]Informe_dane'!AM87</f>
        <v>0</v>
      </c>
      <c r="AN87" s="15">
        <f>+'[1]Informe_dane'!AN87</f>
        <v>0</v>
      </c>
      <c r="AO87" s="15">
        <f>+'[1]Informe_dane'!AO87</f>
        <v>0</v>
      </c>
      <c r="AP87" s="15">
        <f>+'[1]Informe_dane'!AP87</f>
        <v>0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35"/>
        <v>142776.452</v>
      </c>
      <c r="AU87" s="15">
        <f>+'[1]Informe_dane'!AU87</f>
        <v>0</v>
      </c>
      <c r="AV87" s="15">
        <f>+'[1]Informe_dane'!AV87</f>
        <v>134728.698</v>
      </c>
      <c r="AW87" s="15">
        <f>+'[1]Informe_dane'!AW87</f>
        <v>0</v>
      </c>
      <c r="AX87" s="15">
        <f>+'[1]Informe_dane'!AX87</f>
        <v>0</v>
      </c>
      <c r="AY87" s="15">
        <f>+'[1]Informe_dane'!AY87</f>
        <v>0</v>
      </c>
      <c r="AZ87" s="15">
        <f>+'[1]Informe_dane'!AZ87</f>
        <v>0</v>
      </c>
      <c r="BA87" s="15">
        <f>+'[1]Informe_dane'!BA87</f>
        <v>0</v>
      </c>
      <c r="BB87" s="15">
        <f>+'[1]Informe_dane'!BB87</f>
        <v>0</v>
      </c>
      <c r="BC87" s="15">
        <f>+'[1]Informe_dane'!BC87</f>
        <v>0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36"/>
        <v>134728.698</v>
      </c>
    </row>
    <row r="88" spans="1:59" ht="33.75">
      <c r="A88" s="17" t="s">
        <v>241</v>
      </c>
      <c r="B88" s="18" t="s">
        <v>18</v>
      </c>
      <c r="C88" s="19" t="s">
        <v>242</v>
      </c>
      <c r="D88" s="17">
        <v>598010.05</v>
      </c>
      <c r="E88" s="15">
        <f>+'[1]Informe_dane'!E88</f>
        <v>0</v>
      </c>
      <c r="F88" s="15">
        <f>+'[1]Informe_dane'!F88</f>
        <v>0</v>
      </c>
      <c r="G88" s="15">
        <f>+'[1]Informe_dane'!G88</f>
        <v>598010.05</v>
      </c>
      <c r="H88" s="15">
        <f>+'[1]Informe_dane'!H88</f>
        <v>0</v>
      </c>
      <c r="I88" s="15">
        <f>+'[1]Informe_dane'!I88</f>
        <v>0</v>
      </c>
      <c r="J88" s="15">
        <f>+'[1]Informe_dane'!J88</f>
        <v>0</v>
      </c>
      <c r="K88" s="15">
        <f>+'[1]Informe_dane'!K88</f>
        <v>0</v>
      </c>
      <c r="L88" s="15">
        <f>+'[1]Informe_dane'!L88</f>
        <v>0</v>
      </c>
      <c r="M88" s="15">
        <f>+'[1]Informe_dane'!M88</f>
        <v>0</v>
      </c>
      <c r="N88" s="15">
        <f>+'[1]Informe_dane'!N88</f>
        <v>0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 t="shared" si="33"/>
        <v>0</v>
      </c>
      <c r="U88" s="15">
        <f>+'[1]Informe_dane'!U88</f>
        <v>0</v>
      </c>
      <c r="V88" s="15">
        <f>+'[1]Informe_dane'!V88</f>
        <v>0</v>
      </c>
      <c r="W88" s="15">
        <f>+'[1]Informe_dane'!W88</f>
        <v>0</v>
      </c>
      <c r="X88" s="15">
        <f>+'[1]Informe_dane'!X88</f>
        <v>0</v>
      </c>
      <c r="Y88" s="15">
        <f>+'[1]Informe_dane'!Y88</f>
        <v>0</v>
      </c>
      <c r="Z88" s="15">
        <f>+'[1]Informe_dane'!Z88</f>
        <v>0</v>
      </c>
      <c r="AA88" s="15">
        <f>+'[1]Informe_dane'!AA88</f>
        <v>0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 t="shared" si="34"/>
        <v>0</v>
      </c>
      <c r="AH88" s="15">
        <f>+'[1]Informe_dane'!AH88</f>
        <v>0</v>
      </c>
      <c r="AI88" s="15">
        <f>+'[1]Informe_dane'!AI88</f>
        <v>0</v>
      </c>
      <c r="AJ88" s="15">
        <f>+'[1]Informe_dane'!AJ88</f>
        <v>0</v>
      </c>
      <c r="AK88" s="15">
        <f>+'[1]Informe_dane'!AK88</f>
        <v>0</v>
      </c>
      <c r="AL88" s="15">
        <f>+'[1]Informe_dane'!AL88</f>
        <v>0</v>
      </c>
      <c r="AM88" s="15">
        <f>+'[1]Informe_dane'!AM88</f>
        <v>0</v>
      </c>
      <c r="AN88" s="15">
        <f>+'[1]Informe_dane'!AN88</f>
        <v>0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 t="shared" si="35"/>
        <v>0</v>
      </c>
      <c r="AU88" s="15">
        <f>+'[1]Informe_dane'!AU88</f>
        <v>0</v>
      </c>
      <c r="AV88" s="15">
        <f>+'[1]Informe_dane'!AV88</f>
        <v>0</v>
      </c>
      <c r="AW88" s="15">
        <f>+'[1]Informe_dane'!AW88</f>
        <v>0</v>
      </c>
      <c r="AX88" s="15">
        <f>+'[1]Informe_dane'!AX88</f>
        <v>0</v>
      </c>
      <c r="AY88" s="15">
        <f>+'[1]Informe_dane'!AY88</f>
        <v>0</v>
      </c>
      <c r="AZ88" s="15">
        <f>+'[1]Informe_dane'!AZ88</f>
        <v>0</v>
      </c>
      <c r="BA88" s="15">
        <f>+'[1]Informe_dane'!BA88</f>
        <v>0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 t="shared" si="36"/>
        <v>0</v>
      </c>
    </row>
    <row r="89" spans="1:59" ht="11.25">
      <c r="A89" s="17"/>
      <c r="B89" s="18"/>
      <c r="C89" s="19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ht="12.75">
      <c r="A90" s="151" t="s">
        <v>80</v>
      </c>
      <c r="B90" s="151"/>
      <c r="C90" s="151"/>
      <c r="D90" s="117">
        <f aca="true" t="shared" si="37" ref="D90:BG90">+D71+D7</f>
        <v>209800768.06599998</v>
      </c>
      <c r="E90" s="117">
        <f t="shared" si="37"/>
        <v>88491.1659599999</v>
      </c>
      <c r="F90" s="117">
        <f t="shared" si="37"/>
        <v>260531.90895999997</v>
      </c>
      <c r="G90" s="117">
        <f t="shared" si="37"/>
        <v>209628727.323</v>
      </c>
      <c r="H90" s="117">
        <f t="shared" si="37"/>
        <v>121315978.58434999</v>
      </c>
      <c r="I90" s="117">
        <f t="shared" si="37"/>
        <v>13612846.136550002</v>
      </c>
      <c r="J90" s="117">
        <f t="shared" si="37"/>
        <v>0</v>
      </c>
      <c r="K90" s="117">
        <f t="shared" si="37"/>
        <v>0</v>
      </c>
      <c r="L90" s="117">
        <f t="shared" si="37"/>
        <v>0</v>
      </c>
      <c r="M90" s="117">
        <f t="shared" si="37"/>
        <v>0</v>
      </c>
      <c r="N90" s="117">
        <f t="shared" si="37"/>
        <v>0</v>
      </c>
      <c r="O90" s="117">
        <f t="shared" si="37"/>
        <v>0</v>
      </c>
      <c r="P90" s="117">
        <f t="shared" si="37"/>
        <v>0</v>
      </c>
      <c r="Q90" s="117">
        <f t="shared" si="37"/>
        <v>0</v>
      </c>
      <c r="R90" s="117">
        <f t="shared" si="37"/>
        <v>0</v>
      </c>
      <c r="S90" s="117">
        <f t="shared" si="37"/>
        <v>0</v>
      </c>
      <c r="T90" s="117">
        <f t="shared" si="37"/>
        <v>134928824.7209</v>
      </c>
      <c r="U90" s="117">
        <f t="shared" si="37"/>
        <v>28864679.97145</v>
      </c>
      <c r="V90" s="117">
        <f t="shared" si="37"/>
        <v>23713399.42227</v>
      </c>
      <c r="W90" s="117">
        <f t="shared" si="37"/>
        <v>0</v>
      </c>
      <c r="X90" s="117">
        <f t="shared" si="37"/>
        <v>0</v>
      </c>
      <c r="Y90" s="117">
        <f t="shared" si="37"/>
        <v>0</v>
      </c>
      <c r="Z90" s="117">
        <f t="shared" si="37"/>
        <v>0</v>
      </c>
      <c r="AA90" s="117">
        <f t="shared" si="37"/>
        <v>0</v>
      </c>
      <c r="AB90" s="117">
        <f t="shared" si="37"/>
        <v>0</v>
      </c>
      <c r="AC90" s="117">
        <f t="shared" si="37"/>
        <v>0</v>
      </c>
      <c r="AD90" s="117">
        <f t="shared" si="37"/>
        <v>0</v>
      </c>
      <c r="AE90" s="117">
        <f t="shared" si="37"/>
        <v>0</v>
      </c>
      <c r="AF90" s="117">
        <f t="shared" si="37"/>
        <v>0</v>
      </c>
      <c r="AG90" s="117">
        <f t="shared" si="37"/>
        <v>52578079.39372</v>
      </c>
      <c r="AH90" s="117">
        <f t="shared" si="37"/>
        <v>5501546.904600001</v>
      </c>
      <c r="AI90" s="117">
        <f t="shared" si="37"/>
        <v>11165635.17177</v>
      </c>
      <c r="AJ90" s="117">
        <f t="shared" si="37"/>
        <v>0</v>
      </c>
      <c r="AK90" s="117">
        <f t="shared" si="37"/>
        <v>0</v>
      </c>
      <c r="AL90" s="117">
        <f t="shared" si="37"/>
        <v>0</v>
      </c>
      <c r="AM90" s="117">
        <f t="shared" si="37"/>
        <v>0</v>
      </c>
      <c r="AN90" s="117">
        <f t="shared" si="37"/>
        <v>0</v>
      </c>
      <c r="AO90" s="117">
        <f t="shared" si="37"/>
        <v>0</v>
      </c>
      <c r="AP90" s="117">
        <f t="shared" si="37"/>
        <v>0</v>
      </c>
      <c r="AQ90" s="117">
        <f t="shared" si="37"/>
        <v>0</v>
      </c>
      <c r="AR90" s="117">
        <f t="shared" si="37"/>
        <v>0</v>
      </c>
      <c r="AS90" s="117">
        <f t="shared" si="37"/>
        <v>0</v>
      </c>
      <c r="AT90" s="117">
        <f t="shared" si="37"/>
        <v>16667182.076369999</v>
      </c>
      <c r="AU90" s="117">
        <f t="shared" si="37"/>
        <v>5500087.3276</v>
      </c>
      <c r="AV90" s="117">
        <f t="shared" si="37"/>
        <v>11156543.222790001</v>
      </c>
      <c r="AW90" s="117">
        <f t="shared" si="37"/>
        <v>0</v>
      </c>
      <c r="AX90" s="117">
        <f t="shared" si="37"/>
        <v>0</v>
      </c>
      <c r="AY90" s="117">
        <f t="shared" si="37"/>
        <v>0</v>
      </c>
      <c r="AZ90" s="117">
        <f t="shared" si="37"/>
        <v>0</v>
      </c>
      <c r="BA90" s="117">
        <f t="shared" si="37"/>
        <v>0</v>
      </c>
      <c r="BB90" s="117">
        <f t="shared" si="37"/>
        <v>0</v>
      </c>
      <c r="BC90" s="117">
        <f t="shared" si="37"/>
        <v>0</v>
      </c>
      <c r="BD90" s="117">
        <f t="shared" si="37"/>
        <v>0</v>
      </c>
      <c r="BE90" s="117">
        <f t="shared" si="37"/>
        <v>0</v>
      </c>
      <c r="BF90" s="117">
        <f t="shared" si="37"/>
        <v>0</v>
      </c>
      <c r="BG90" s="117">
        <f t="shared" si="37"/>
        <v>16656630.550389998</v>
      </c>
    </row>
    <row r="91" spans="4:47" ht="11.25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</row>
    <row r="92" spans="4:59" ht="11.25"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</row>
    <row r="93" spans="4:59" ht="11.25"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</row>
    <row r="94" spans="4:47" ht="11.25"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</row>
    <row r="95" spans="4:47" ht="11.25">
      <c r="D95" s="16"/>
      <c r="E95" s="16"/>
      <c r="F95" s="16"/>
      <c r="G95" s="16"/>
      <c r="H95" s="16"/>
      <c r="I95" s="57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</row>
    <row r="96" spans="3:47" ht="11.25">
      <c r="C96" s="64" t="s">
        <v>82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</row>
    <row r="97" spans="3:47" ht="11.25">
      <c r="C97" s="64" t="s">
        <v>81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</row>
    <row r="98" spans="4:47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</row>
    <row r="99" spans="4:47" ht="11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4:47" ht="11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3:47" ht="11.25">
      <c r="C101" s="58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3:47" ht="11.25">
      <c r="C102" s="58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3:47" ht="11.25">
      <c r="C103" s="58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3:47" ht="11.25">
      <c r="C104" s="58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3:47" ht="11.25">
      <c r="C105" s="58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3:47" ht="11.25">
      <c r="C106" s="58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3:47" ht="11.25">
      <c r="C107" s="58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3:47" ht="11.25">
      <c r="C108" s="5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4:47" ht="11.25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4:47" ht="11.25"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4:47" ht="11.25"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4:47" ht="11.25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4:47" ht="11.25"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4:47" ht="11.25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4:47" ht="11.2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4:47" ht="11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</sheetData>
  <sheetProtection/>
  <mergeCells count="10">
    <mergeCell ref="A90:C9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pane xSplit="3" ySplit="6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V3" sqref="V3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customWidth="1"/>
    <col min="7" max="16" width="12.421875" style="1" hidden="1" customWidth="1"/>
    <col min="17" max="17" width="21.140625" style="1" customWidth="1"/>
    <col min="18" max="16384" width="11.421875" style="1" customWidth="1"/>
  </cols>
  <sheetData>
    <row r="1" spans="1:28" ht="27.75">
      <c r="A1" s="23"/>
      <c r="B1" s="24"/>
      <c r="C1" s="2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55" t="s">
        <v>106</v>
      </c>
      <c r="Q1" s="156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7.75">
      <c r="A2"/>
      <c r="B2" s="28"/>
      <c r="C2" s="29"/>
      <c r="D2" s="175" t="s">
        <v>88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59" t="s">
        <v>107</v>
      </c>
      <c r="Q2" s="160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8.5" customHeight="1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61"/>
      <c r="Q3" s="16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17" ht="15.75" customHeight="1">
      <c r="A4" s="43" t="s">
        <v>86</v>
      </c>
      <c r="B4" s="42"/>
      <c r="C4" s="176" t="s">
        <v>87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  <c r="P4" s="165" t="s">
        <v>247</v>
      </c>
      <c r="Q4" s="166"/>
    </row>
    <row r="5" spans="1:17" ht="17.25" customHeight="1" thickBot="1">
      <c r="A5" s="36" t="s">
        <v>90</v>
      </c>
      <c r="B5" s="37"/>
      <c r="C5" s="37"/>
      <c r="D5" s="178"/>
      <c r="E5" s="178"/>
      <c r="F5" s="178"/>
      <c r="G5" s="178"/>
      <c r="H5" s="178"/>
      <c r="I5" s="178"/>
      <c r="J5" s="178"/>
      <c r="K5" s="44"/>
      <c r="L5" s="44"/>
      <c r="M5" s="44"/>
      <c r="N5" s="44"/>
      <c r="O5" s="44"/>
      <c r="P5" s="153" t="s">
        <v>0</v>
      </c>
      <c r="Q5" s="154"/>
    </row>
    <row r="6" spans="1:17" ht="20.25" customHeight="1">
      <c r="A6" s="68" t="s">
        <v>1</v>
      </c>
      <c r="B6" s="68" t="s">
        <v>2</v>
      </c>
      <c r="C6" s="68" t="s">
        <v>3</v>
      </c>
      <c r="D6" s="68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9" t="s">
        <v>83</v>
      </c>
      <c r="B7" s="69"/>
      <c r="C7" s="69" t="s">
        <v>116</v>
      </c>
      <c r="D7" s="69">
        <f>+D8+D13+D24+D34</f>
        <v>196479.45382</v>
      </c>
      <c r="E7" s="69">
        <f aca="true" t="shared" si="0" ref="E7:Q7">+E8+E13+E24+E34</f>
        <v>194950.37982</v>
      </c>
      <c r="F7" s="69">
        <f t="shared" si="0"/>
        <v>1529.074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196479.45382</v>
      </c>
      <c r="R7" s="60"/>
    </row>
    <row r="8" spans="1:17" s="5" customFormat="1" ht="12.75">
      <c r="A8" s="70" t="s">
        <v>117</v>
      </c>
      <c r="B8" s="70"/>
      <c r="C8" s="70" t="s">
        <v>17</v>
      </c>
      <c r="D8" s="70">
        <f aca="true" t="shared" si="1" ref="D8:Q11">+D9</f>
        <v>30471.98282</v>
      </c>
      <c r="E8" s="70">
        <f t="shared" si="1"/>
        <v>30471.98282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30471.98282</v>
      </c>
    </row>
    <row r="9" spans="1:17" s="5" customFormat="1" ht="12.75">
      <c r="A9" s="69" t="s">
        <v>118</v>
      </c>
      <c r="B9" s="69"/>
      <c r="C9" s="69" t="s">
        <v>119</v>
      </c>
      <c r="D9" s="69">
        <f t="shared" si="1"/>
        <v>30471.98282</v>
      </c>
      <c r="E9" s="69">
        <f t="shared" si="1"/>
        <v>30471.98282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30471.98282</v>
      </c>
    </row>
    <row r="10" spans="1:17" s="5" customFormat="1" ht="12.75">
      <c r="A10" s="71" t="s">
        <v>120</v>
      </c>
      <c r="B10" s="71"/>
      <c r="C10" s="71" t="s">
        <v>121</v>
      </c>
      <c r="D10" s="71">
        <f t="shared" si="1"/>
        <v>30471.98282</v>
      </c>
      <c r="E10" s="71">
        <f t="shared" si="1"/>
        <v>30471.98282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30471.98282</v>
      </c>
    </row>
    <row r="11" spans="1:17" s="5" customFormat="1" ht="12.75">
      <c r="A11" s="72" t="s">
        <v>122</v>
      </c>
      <c r="B11" s="73"/>
      <c r="C11" s="74" t="s">
        <v>123</v>
      </c>
      <c r="D11" s="75">
        <f t="shared" si="1"/>
        <v>30471.98282</v>
      </c>
      <c r="E11" s="75">
        <f t="shared" si="1"/>
        <v>30471.98282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 t="shared" si="1"/>
        <v>30471.98282</v>
      </c>
    </row>
    <row r="12" spans="1:17" s="5" customFormat="1" ht="22.5">
      <c r="A12" s="80" t="s">
        <v>136</v>
      </c>
      <c r="B12" s="77" t="s">
        <v>18</v>
      </c>
      <c r="C12" s="81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6" t="s">
        <v>174</v>
      </c>
      <c r="B13" s="127"/>
      <c r="C13" s="128" t="s">
        <v>78</v>
      </c>
      <c r="D13" s="126">
        <f>+D14</f>
        <v>1529.074</v>
      </c>
      <c r="E13" s="126">
        <f aca="true" t="shared" si="2" ref="E13:Q13">+E14</f>
        <v>0</v>
      </c>
      <c r="F13" s="126">
        <f t="shared" si="2"/>
        <v>1529.074</v>
      </c>
      <c r="G13" s="126">
        <f t="shared" si="2"/>
        <v>0</v>
      </c>
      <c r="H13" s="126">
        <f t="shared" si="2"/>
        <v>0</v>
      </c>
      <c r="I13" s="126">
        <f t="shared" si="2"/>
        <v>0</v>
      </c>
      <c r="J13" s="126">
        <f t="shared" si="2"/>
        <v>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  <c r="Q13" s="126">
        <f t="shared" si="2"/>
        <v>1529.074</v>
      </c>
    </row>
    <row r="14" spans="1:17" s="5" customFormat="1" ht="12.75">
      <c r="A14" s="70" t="s">
        <v>175</v>
      </c>
      <c r="B14" s="100"/>
      <c r="C14" s="111" t="s">
        <v>176</v>
      </c>
      <c r="D14" s="70">
        <f>+D15+D19</f>
        <v>1529.074</v>
      </c>
      <c r="E14" s="70">
        <f aca="true" t="shared" si="3" ref="E14:Q14">+E15+E19</f>
        <v>0</v>
      </c>
      <c r="F14" s="70">
        <f t="shared" si="3"/>
        <v>1529.074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1529.074</v>
      </c>
    </row>
    <row r="15" spans="1:17" s="3" customFormat="1" ht="11.25">
      <c r="A15" s="91" t="s">
        <v>177</v>
      </c>
      <c r="B15" s="92"/>
      <c r="C15" s="93" t="s">
        <v>79</v>
      </c>
      <c r="D15" s="75">
        <f>SUM(D16:D18)</f>
        <v>0</v>
      </c>
      <c r="E15" s="75">
        <f aca="true" t="shared" si="4" ref="E15:Q15">SUM(E16:E18)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</row>
    <row r="16" spans="1:17" ht="11.25">
      <c r="A16" s="79" t="s">
        <v>178</v>
      </c>
      <c r="B16" s="67" t="s">
        <v>18</v>
      </c>
      <c r="C16" s="94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5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6" t="s">
        <v>182</v>
      </c>
      <c r="B18" s="97" t="s">
        <v>18</v>
      </c>
      <c r="C18" s="98" t="s">
        <v>183</v>
      </c>
      <c r="D18" s="96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1" t="s">
        <v>184</v>
      </c>
      <c r="B19" s="92"/>
      <c r="C19" s="93" t="s">
        <v>185</v>
      </c>
      <c r="D19" s="75">
        <f>SUM(D20:D23)</f>
        <v>1529.074</v>
      </c>
      <c r="E19" s="75">
        <f aca="true" t="shared" si="5" ref="E19:Q19">SUM(E20:E23)</f>
        <v>0</v>
      </c>
      <c r="F19" s="75">
        <f t="shared" si="5"/>
        <v>1529.074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1529.074</v>
      </c>
    </row>
    <row r="20" spans="1:17" s="5" customFormat="1" ht="33.75">
      <c r="A20" s="79" t="s">
        <v>186</v>
      </c>
      <c r="B20" s="67">
        <v>10</v>
      </c>
      <c r="C20" s="136" t="s">
        <v>187</v>
      </c>
      <c r="D20" s="121">
        <f>+'[2]CxP_DANE18'!$D20</f>
        <v>1529.074</v>
      </c>
      <c r="E20" s="139">
        <f>+'[2]CxP_DANE18'!E20</f>
        <v>0</v>
      </c>
      <c r="F20" s="139">
        <f>+'[2]CxP_DANE18'!F20</f>
        <v>1529.074</v>
      </c>
      <c r="G20" s="139">
        <f>+'[2]CxP_DANE18'!G20</f>
        <v>0</v>
      </c>
      <c r="H20" s="139">
        <f>+'[2]CxP_DANE18'!H20</f>
        <v>0</v>
      </c>
      <c r="I20" s="139">
        <f>+'[2]CxP_DANE18'!I20</f>
        <v>0</v>
      </c>
      <c r="J20" s="139">
        <f>+'[2]CxP_DANE18'!J20</f>
        <v>0</v>
      </c>
      <c r="K20" s="139">
        <f>+'[2]CxP_DANE18'!K20</f>
        <v>0</v>
      </c>
      <c r="L20" s="139">
        <f>+'[2]CxP_DANE18'!L20</f>
        <v>0</v>
      </c>
      <c r="M20" s="139">
        <f>+'[2]CxP_DANE18'!M20</f>
        <v>0</v>
      </c>
      <c r="N20" s="139">
        <f>+'[2]CxP_DANE18'!N20</f>
        <v>0</v>
      </c>
      <c r="O20" s="139">
        <f>+'[2]CxP_DANE18'!O20</f>
        <v>0</v>
      </c>
      <c r="P20" s="139">
        <f>+'[2]CxP_DANE18'!P20</f>
        <v>0</v>
      </c>
      <c r="Q20" s="139">
        <f>+'[2]CxP_DANE18'!Q20</f>
        <v>1529.074</v>
      </c>
    </row>
    <row r="21" spans="1:17" s="63" customFormat="1" ht="22.5">
      <c r="A21" s="17" t="s">
        <v>188</v>
      </c>
      <c r="B21" s="18" t="s">
        <v>18</v>
      </c>
      <c r="C21" s="95" t="s">
        <v>189</v>
      </c>
      <c r="D21" s="17">
        <f>+'[2]CxP_DANE18'!$D21</f>
        <v>0</v>
      </c>
      <c r="E21" s="140">
        <f>+'[2]CxP_DANE18'!E21</f>
        <v>0</v>
      </c>
      <c r="F21" s="140">
        <f>+'[2]CxP_DANE18'!F21</f>
        <v>0</v>
      </c>
      <c r="G21" s="140">
        <f>+'[2]CxP_DANE18'!G21</f>
        <v>0</v>
      </c>
      <c r="H21" s="140">
        <f>+'[2]CxP_DANE18'!H21</f>
        <v>0</v>
      </c>
      <c r="I21" s="140">
        <f>+'[2]CxP_DANE18'!I21</f>
        <v>0</v>
      </c>
      <c r="J21" s="140">
        <f>+'[2]CxP_DANE18'!J21</f>
        <v>0</v>
      </c>
      <c r="K21" s="140">
        <f>+'[2]CxP_DANE18'!K21</f>
        <v>0</v>
      </c>
      <c r="L21" s="140">
        <f>+'[2]CxP_DANE18'!L21</f>
        <v>0</v>
      </c>
      <c r="M21" s="140">
        <f>+'[2]CxP_DANE18'!M21</f>
        <v>0</v>
      </c>
      <c r="N21" s="140">
        <f>+'[2]CxP_DANE18'!N21</f>
        <v>0</v>
      </c>
      <c r="O21" s="140">
        <f>+'[2]CxP_DANE18'!O21</f>
        <v>0</v>
      </c>
      <c r="P21" s="140">
        <f>+'[2]CxP_DANE18'!P21</f>
        <v>0</v>
      </c>
      <c r="Q21" s="140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5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5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99" t="s">
        <v>194</v>
      </c>
      <c r="B24" s="100"/>
      <c r="C24" s="70" t="s">
        <v>195</v>
      </c>
      <c r="D24" s="70">
        <f>+D25+D30</f>
        <v>0</v>
      </c>
      <c r="E24" s="70">
        <f aca="true" t="shared" si="6" ref="E24:Q24">+E25+E30</f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2.75">
      <c r="A25" s="129" t="s">
        <v>196</v>
      </c>
      <c r="B25" s="130"/>
      <c r="C25" s="131" t="s">
        <v>197</v>
      </c>
      <c r="D25" s="132">
        <f>+D26</f>
        <v>0</v>
      </c>
      <c r="E25" s="132">
        <f aca="true" t="shared" si="7" ref="E25:Q26">+E26</f>
        <v>0</v>
      </c>
      <c r="F25" s="132">
        <f t="shared" si="7"/>
        <v>0</v>
      </c>
      <c r="G25" s="132">
        <f t="shared" si="7"/>
        <v>0</v>
      </c>
      <c r="H25" s="132">
        <f t="shared" si="7"/>
        <v>0</v>
      </c>
      <c r="I25" s="132">
        <f t="shared" si="7"/>
        <v>0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132">
        <f t="shared" si="7"/>
        <v>0</v>
      </c>
      <c r="N25" s="132">
        <f t="shared" si="7"/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</row>
    <row r="26" spans="1:17" s="5" customFormat="1" ht="12.75">
      <c r="A26" s="75" t="s">
        <v>198</v>
      </c>
      <c r="B26" s="105"/>
      <c r="C26" s="93" t="s">
        <v>199</v>
      </c>
      <c r="D26" s="75">
        <f>+D27</f>
        <v>0</v>
      </c>
      <c r="E26" s="75">
        <f t="shared" si="7"/>
        <v>0</v>
      </c>
      <c r="F26" s="75">
        <f t="shared" si="7"/>
        <v>0</v>
      </c>
      <c r="G26" s="75">
        <f t="shared" si="7"/>
        <v>0</v>
      </c>
      <c r="H26" s="75">
        <f t="shared" si="7"/>
        <v>0</v>
      </c>
      <c r="I26" s="75">
        <f t="shared" si="7"/>
        <v>0</v>
      </c>
      <c r="J26" s="75">
        <f t="shared" si="7"/>
        <v>0</v>
      </c>
      <c r="K26" s="75">
        <f t="shared" si="7"/>
        <v>0</v>
      </c>
      <c r="L26" s="75">
        <f t="shared" si="7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Q26" s="75">
        <f t="shared" si="7"/>
        <v>0</v>
      </c>
    </row>
    <row r="27" spans="1:17" ht="22.5">
      <c r="A27" s="75" t="s">
        <v>200</v>
      </c>
      <c r="B27" s="105"/>
      <c r="C27" s="106" t="s">
        <v>201</v>
      </c>
      <c r="D27" s="75">
        <f>SUM(D28:D29)</f>
        <v>0</v>
      </c>
      <c r="E27" s="75">
        <f aca="true" t="shared" si="8" ref="E27:Q27">SUM(E28:E29)</f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5">
        <f t="shared" si="8"/>
        <v>0</v>
      </c>
      <c r="O27" s="75">
        <f t="shared" si="8"/>
        <v>0</v>
      </c>
      <c r="P27" s="75">
        <f t="shared" si="8"/>
        <v>0</v>
      </c>
      <c r="Q27" s="75">
        <f t="shared" si="8"/>
        <v>0</v>
      </c>
    </row>
    <row r="28" spans="1:17" ht="22.5">
      <c r="A28" s="79" t="s">
        <v>202</v>
      </c>
      <c r="B28" s="67" t="s">
        <v>18</v>
      </c>
      <c r="C28" s="107" t="s">
        <v>203</v>
      </c>
      <c r="D28" s="79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6" t="s">
        <v>204</v>
      </c>
      <c r="B29" s="97" t="s">
        <v>18</v>
      </c>
      <c r="C29" s="108" t="s">
        <v>205</v>
      </c>
      <c r="D29" s="96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0" t="s">
        <v>216</v>
      </c>
      <c r="B30" s="100"/>
      <c r="C30" s="111" t="s">
        <v>217</v>
      </c>
      <c r="D30" s="70">
        <f>+D31</f>
        <v>0</v>
      </c>
      <c r="E30" s="70">
        <f aca="true" t="shared" si="9" ref="E30:Q30">+E31</f>
        <v>0</v>
      </c>
      <c r="F30" s="70">
        <f t="shared" si="9"/>
        <v>0</v>
      </c>
      <c r="G30" s="70">
        <f t="shared" si="9"/>
        <v>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70">
        <f t="shared" si="9"/>
        <v>0</v>
      </c>
    </row>
    <row r="31" spans="1:17" s="5" customFormat="1" ht="12.75">
      <c r="A31" s="75" t="s">
        <v>218</v>
      </c>
      <c r="B31" s="105"/>
      <c r="C31" s="93" t="s">
        <v>219</v>
      </c>
      <c r="D31" s="75">
        <f>SUM(D32:D33)</f>
        <v>0</v>
      </c>
      <c r="E31" s="75">
        <f aca="true" t="shared" si="10" ref="E31:Q31">SUM(E32:E33)</f>
        <v>0</v>
      </c>
      <c r="F31" s="75">
        <f t="shared" si="10"/>
        <v>0</v>
      </c>
      <c r="G31" s="75">
        <f t="shared" si="10"/>
        <v>0</v>
      </c>
      <c r="H31" s="75">
        <f t="shared" si="10"/>
        <v>0</v>
      </c>
      <c r="I31" s="75">
        <f t="shared" si="10"/>
        <v>0</v>
      </c>
      <c r="J31" s="75">
        <f t="shared" si="10"/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75">
        <f t="shared" si="10"/>
        <v>0</v>
      </c>
      <c r="O31" s="75">
        <f t="shared" si="10"/>
        <v>0</v>
      </c>
      <c r="P31" s="75">
        <f t="shared" si="10"/>
        <v>0</v>
      </c>
      <c r="Q31" s="75">
        <f t="shared" si="10"/>
        <v>0</v>
      </c>
    </row>
    <row r="32" spans="1:17" ht="11.25">
      <c r="A32" s="109" t="s">
        <v>220</v>
      </c>
      <c r="B32" s="110">
        <v>10</v>
      </c>
      <c r="C32" s="94" t="s">
        <v>93</v>
      </c>
      <c r="D32" s="79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6" t="s">
        <v>221</v>
      </c>
      <c r="B33" s="97">
        <v>10</v>
      </c>
      <c r="C33" s="98" t="s">
        <v>92</v>
      </c>
      <c r="D33" s="96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0" t="s">
        <v>222</v>
      </c>
      <c r="B34" s="100"/>
      <c r="C34" s="111" t="s">
        <v>223</v>
      </c>
      <c r="D34" s="70">
        <f>+D35</f>
        <v>164478.397</v>
      </c>
      <c r="E34" s="70">
        <f aca="true" t="shared" si="11" ref="E34:Q35">+E35</f>
        <v>164478.397</v>
      </c>
      <c r="F34" s="70">
        <f t="shared" si="11"/>
        <v>0</v>
      </c>
      <c r="G34" s="70">
        <f t="shared" si="11"/>
        <v>0</v>
      </c>
      <c r="H34" s="70">
        <f t="shared" si="11"/>
        <v>0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0</v>
      </c>
      <c r="N34" s="70">
        <f t="shared" si="11"/>
        <v>0</v>
      </c>
      <c r="O34" s="70">
        <f t="shared" si="11"/>
        <v>0</v>
      </c>
      <c r="P34" s="70">
        <f t="shared" si="11"/>
        <v>0</v>
      </c>
      <c r="Q34" s="70">
        <f t="shared" si="11"/>
        <v>164478.397</v>
      </c>
    </row>
    <row r="35" spans="1:17" s="5" customFormat="1" ht="12.75">
      <c r="A35" s="70" t="s">
        <v>224</v>
      </c>
      <c r="B35" s="100"/>
      <c r="C35" s="111" t="s">
        <v>225</v>
      </c>
      <c r="D35" s="70">
        <f>+D36</f>
        <v>164478.397</v>
      </c>
      <c r="E35" s="70">
        <f t="shared" si="11"/>
        <v>164478.397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70">
        <f t="shared" si="11"/>
        <v>0</v>
      </c>
      <c r="P35" s="70">
        <f t="shared" si="11"/>
        <v>0</v>
      </c>
      <c r="Q35" s="70">
        <f t="shared" si="11"/>
        <v>164478.397</v>
      </c>
    </row>
    <row r="36" spans="1:17" s="3" customFormat="1" ht="11.25">
      <c r="A36" s="112" t="s">
        <v>226</v>
      </c>
      <c r="B36" s="113">
        <v>11</v>
      </c>
      <c r="C36" s="114" t="s">
        <v>227</v>
      </c>
      <c r="D36" s="79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99" t="s">
        <v>84</v>
      </c>
      <c r="B37" s="100"/>
      <c r="C37" s="70" t="s">
        <v>19</v>
      </c>
      <c r="D37" s="70">
        <f>SUM(D38:D49)</f>
        <v>209649.91400000002</v>
      </c>
      <c r="E37" s="70">
        <f aca="true" t="shared" si="12" ref="E37:Q37">SUM(E38:E49)</f>
        <v>183334.06600000002</v>
      </c>
      <c r="F37" s="70">
        <f t="shared" si="12"/>
        <v>26315.848000000005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70">
        <f t="shared" si="12"/>
        <v>0</v>
      </c>
      <c r="Q37" s="70">
        <f t="shared" si="12"/>
        <v>209649.91400000002</v>
      </c>
    </row>
    <row r="38" spans="1:17" s="5" customFormat="1" ht="33.75">
      <c r="A38" s="80" t="s">
        <v>97</v>
      </c>
      <c r="B38" s="18">
        <v>10</v>
      </c>
      <c r="C38" s="133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2284.917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8784.917</v>
      </c>
    </row>
    <row r="39" spans="1:17" ht="33.75">
      <c r="A39" s="80" t="s">
        <v>99</v>
      </c>
      <c r="B39" s="18">
        <v>10</v>
      </c>
      <c r="C39" s="133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3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16769.272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34348.272</v>
      </c>
    </row>
    <row r="41" spans="1:17" s="5" customFormat="1" ht="33.75">
      <c r="A41" s="17" t="s">
        <v>108</v>
      </c>
      <c r="B41" s="18" t="s">
        <v>20</v>
      </c>
      <c r="C41" s="133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703.019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703.019</v>
      </c>
    </row>
    <row r="42" spans="1:17" ht="33.75">
      <c r="A42" s="17" t="s">
        <v>109</v>
      </c>
      <c r="B42" s="18" t="s">
        <v>18</v>
      </c>
      <c r="C42" s="133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3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3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686.038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14166.038</v>
      </c>
    </row>
    <row r="45" spans="1:17" ht="22.5">
      <c r="A45" s="17" t="s">
        <v>112</v>
      </c>
      <c r="B45" s="18" t="s">
        <v>18</v>
      </c>
      <c r="C45" s="133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4963.078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43158.156</v>
      </c>
    </row>
    <row r="46" spans="1:17" s="5" customFormat="1" ht="22.5">
      <c r="A46" s="17" t="s">
        <v>112</v>
      </c>
      <c r="B46" s="18" t="s">
        <v>20</v>
      </c>
      <c r="C46" s="133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156.986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71461.451</v>
      </c>
    </row>
    <row r="47" spans="1:17" ht="22.5">
      <c r="A47" s="17" t="s">
        <v>100</v>
      </c>
      <c r="B47" s="18" t="s">
        <v>18</v>
      </c>
      <c r="C47" s="133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752.538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17923.205</v>
      </c>
    </row>
    <row r="48" spans="1:17" s="5" customFormat="1" ht="22.5">
      <c r="A48" s="17" t="s">
        <v>101</v>
      </c>
      <c r="B48" s="18">
        <v>10</v>
      </c>
      <c r="C48" s="133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37" t="s">
        <v>103</v>
      </c>
      <c r="D49" s="125">
        <f>+'[2]CxP_DANE18'!$D49</f>
        <v>2841.275</v>
      </c>
      <c r="E49" s="138">
        <f>+'[2]CxP_DANE18'!E49</f>
        <v>2841.275</v>
      </c>
      <c r="F49" s="138">
        <f>+'[2]CxP_DANE18'!F49</f>
        <v>0</v>
      </c>
      <c r="G49" s="138">
        <f>+'[2]CxP_DANE18'!G49</f>
        <v>0</v>
      </c>
      <c r="H49" s="138">
        <f>+'[2]CxP_DANE18'!H49</f>
        <v>0</v>
      </c>
      <c r="I49" s="138">
        <f>+'[2]CxP_DANE18'!I49</f>
        <v>0</v>
      </c>
      <c r="J49" s="138">
        <f>+'[2]CxP_DANE18'!J49</f>
        <v>0</v>
      </c>
      <c r="K49" s="138">
        <f>+'[2]CxP_DANE18'!K49</f>
        <v>0</v>
      </c>
      <c r="L49" s="138">
        <f>+'[2]CxP_DANE18'!L49</f>
        <v>0</v>
      </c>
      <c r="M49" s="138">
        <f>+'[2]CxP_DANE18'!M49</f>
        <v>0</v>
      </c>
      <c r="N49" s="138">
        <f>+'[2]CxP_DANE18'!N49</f>
        <v>0</v>
      </c>
      <c r="O49" s="138">
        <f>+'[2]CxP_DANE18'!O49</f>
        <v>0</v>
      </c>
      <c r="P49" s="138">
        <f>+'[2]CxP_DANE18'!P49</f>
        <v>0</v>
      </c>
      <c r="Q49" s="138">
        <f>+'[2]CxP_DANE18'!Q49</f>
        <v>2841.275</v>
      </c>
    </row>
    <row r="50" spans="1:17" s="5" customFormat="1" ht="12.75">
      <c r="A50" s="170" t="s">
        <v>26</v>
      </c>
      <c r="B50" s="171"/>
      <c r="C50" s="172"/>
      <c r="D50" s="134">
        <f>+D7+D37</f>
        <v>406129.36782000004</v>
      </c>
      <c r="E50" s="134">
        <f aca="true" t="shared" si="13" ref="E50:Q50">+E7+E37</f>
        <v>378284.44582</v>
      </c>
      <c r="F50" s="134">
        <f t="shared" si="13"/>
        <v>27844.922000000006</v>
      </c>
      <c r="G50" s="134">
        <f t="shared" si="13"/>
        <v>0</v>
      </c>
      <c r="H50" s="134">
        <f t="shared" si="13"/>
        <v>0</v>
      </c>
      <c r="I50" s="134">
        <f t="shared" si="13"/>
        <v>0</v>
      </c>
      <c r="J50" s="134">
        <f t="shared" si="13"/>
        <v>0</v>
      </c>
      <c r="K50" s="134">
        <f t="shared" si="13"/>
        <v>0</v>
      </c>
      <c r="L50" s="134">
        <f t="shared" si="13"/>
        <v>0</v>
      </c>
      <c r="M50" s="134">
        <f t="shared" si="13"/>
        <v>0</v>
      </c>
      <c r="N50" s="134">
        <f t="shared" si="13"/>
        <v>0</v>
      </c>
      <c r="O50" s="134">
        <f t="shared" si="13"/>
        <v>0</v>
      </c>
      <c r="P50" s="134">
        <f t="shared" si="13"/>
        <v>0</v>
      </c>
      <c r="Q50" s="134">
        <f t="shared" si="13"/>
        <v>406129.36782000004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3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5" t="s">
        <v>82</v>
      </c>
    </row>
    <row r="59" ht="11.25">
      <c r="C59" s="65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1">
      <selection activeCell="C2" sqref="C2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2.57421875" style="2" customWidth="1"/>
    <col min="5" max="5" width="12.57421875" style="2" hidden="1" customWidth="1"/>
    <col min="6" max="6" width="12.57421875" style="2" customWidth="1"/>
    <col min="7" max="16" width="12.57421875" style="2" hidden="1" customWidth="1"/>
    <col min="17" max="17" width="12.57421875" style="2" customWidth="1"/>
    <col min="18" max="18" width="12.57421875" style="2" hidden="1" customWidth="1"/>
    <col min="19" max="19" width="12.57421875" style="1" customWidth="1"/>
    <col min="20" max="29" width="12.57421875" style="1" hidden="1" customWidth="1"/>
    <col min="30" max="30" width="23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155" t="s">
        <v>106</v>
      </c>
      <c r="AD1" s="156"/>
    </row>
    <row r="2" spans="1:30" ht="27.75">
      <c r="A2"/>
      <c r="B2" s="28"/>
      <c r="C2" s="29"/>
      <c r="D2" s="175" t="s">
        <v>85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8"/>
      <c r="AC2" s="159" t="s">
        <v>107</v>
      </c>
      <c r="AD2" s="160"/>
    </row>
    <row r="3" spans="1:30" ht="28.5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161"/>
      <c r="AD3" s="162"/>
    </row>
    <row r="4" spans="1:30" ht="12.75">
      <c r="A4" s="35" t="s">
        <v>86</v>
      </c>
      <c r="C4" s="179" t="s">
        <v>87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165" t="s">
        <v>247</v>
      </c>
      <c r="AD4" s="166"/>
    </row>
    <row r="5" spans="1:30" ht="13.5" thickBot="1">
      <c r="A5" s="36" t="s">
        <v>90</v>
      </c>
      <c r="B5" s="37"/>
      <c r="C5" s="37"/>
      <c r="D5" s="38"/>
      <c r="E5" s="38"/>
      <c r="F5" s="38"/>
      <c r="G5" s="38"/>
      <c r="H5" s="38"/>
      <c r="I5" s="38"/>
      <c r="J5" s="39"/>
      <c r="K5" s="40"/>
      <c r="L5" s="178"/>
      <c r="M5" s="178"/>
      <c r="N5" s="178"/>
      <c r="O5" s="178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53" t="s">
        <v>0</v>
      </c>
      <c r="AD5" s="154"/>
    </row>
    <row r="6" spans="1:30" ht="22.5">
      <c r="A6" s="68" t="s">
        <v>1</v>
      </c>
      <c r="B6" s="68" t="s">
        <v>2</v>
      </c>
      <c r="C6" s="68" t="s">
        <v>3</v>
      </c>
      <c r="D6" s="68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9" t="s">
        <v>83</v>
      </c>
      <c r="B7" s="69"/>
      <c r="C7" s="69" t="s">
        <v>116</v>
      </c>
      <c r="D7" s="69">
        <f>+D8+D19</f>
        <v>810471.8300600001</v>
      </c>
      <c r="E7" s="69">
        <f aca="true" t="shared" si="0" ref="E7:AD7">+E8+E19</f>
        <v>426800.81259999995</v>
      </c>
      <c r="F7" s="69">
        <f t="shared" si="0"/>
        <v>276303.02953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703103.84213</v>
      </c>
      <c r="R7" s="69">
        <f t="shared" si="0"/>
        <v>15057.774629999998</v>
      </c>
      <c r="S7" s="69">
        <f t="shared" si="0"/>
        <v>687631.0674999999</v>
      </c>
      <c r="T7" s="69">
        <f t="shared" si="0"/>
        <v>0</v>
      </c>
      <c r="U7" s="69">
        <f t="shared" si="0"/>
        <v>0</v>
      </c>
      <c r="V7" s="69">
        <f t="shared" si="0"/>
        <v>0</v>
      </c>
      <c r="W7" s="69">
        <f t="shared" si="0"/>
        <v>0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702688.8421299999</v>
      </c>
    </row>
    <row r="8" spans="1:30" s="5" customFormat="1" ht="12.75">
      <c r="A8" s="88" t="s">
        <v>174</v>
      </c>
      <c r="B8" s="86"/>
      <c r="C8" s="141" t="s">
        <v>78</v>
      </c>
      <c r="D8" s="88">
        <f>+D9</f>
        <v>767961.86406</v>
      </c>
      <c r="E8" s="88">
        <f aca="true" t="shared" si="1" ref="E8:AD8">+E9</f>
        <v>426800.81259999995</v>
      </c>
      <c r="F8" s="88">
        <f t="shared" si="1"/>
        <v>276303.02953</v>
      </c>
      <c r="G8" s="88">
        <f t="shared" si="1"/>
        <v>0</v>
      </c>
      <c r="H8" s="88">
        <f t="shared" si="1"/>
        <v>0</v>
      </c>
      <c r="I8" s="88">
        <f t="shared" si="1"/>
        <v>0</v>
      </c>
      <c r="J8" s="88">
        <f t="shared" si="1"/>
        <v>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703103.84213</v>
      </c>
      <c r="R8" s="88">
        <f t="shared" si="1"/>
        <v>15057.774629999998</v>
      </c>
      <c r="S8" s="88">
        <f t="shared" si="1"/>
        <v>687631.0674999999</v>
      </c>
      <c r="T8" s="88">
        <f t="shared" si="1"/>
        <v>0</v>
      </c>
      <c r="U8" s="88">
        <f t="shared" si="1"/>
        <v>0</v>
      </c>
      <c r="V8" s="88">
        <f t="shared" si="1"/>
        <v>0</v>
      </c>
      <c r="W8" s="88">
        <f t="shared" si="1"/>
        <v>0</v>
      </c>
      <c r="X8" s="88">
        <f t="shared" si="1"/>
        <v>0</v>
      </c>
      <c r="Y8" s="88">
        <f t="shared" si="1"/>
        <v>0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702688.8421299999</v>
      </c>
    </row>
    <row r="9" spans="1:256" s="66" customFormat="1" ht="12.75">
      <c r="A9" s="75" t="s">
        <v>175</v>
      </c>
      <c r="B9" s="105"/>
      <c r="C9" s="74" t="s">
        <v>176</v>
      </c>
      <c r="D9" s="75">
        <f>+D10+D14</f>
        <v>767961.86406</v>
      </c>
      <c r="E9" s="75">
        <f aca="true" t="shared" si="2" ref="E9:AD9">+E10+E14</f>
        <v>426800.81259999995</v>
      </c>
      <c r="F9" s="75">
        <f t="shared" si="2"/>
        <v>276303.02953</v>
      </c>
      <c r="G9" s="75">
        <f t="shared" si="2"/>
        <v>0</v>
      </c>
      <c r="H9" s="75">
        <f t="shared" si="2"/>
        <v>0</v>
      </c>
      <c r="I9" s="75">
        <f t="shared" si="2"/>
        <v>0</v>
      </c>
      <c r="J9" s="75">
        <f t="shared" si="2"/>
        <v>0</v>
      </c>
      <c r="K9" s="75">
        <f t="shared" si="2"/>
        <v>0</v>
      </c>
      <c r="L9" s="75">
        <f t="shared" si="2"/>
        <v>0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703103.84213</v>
      </c>
      <c r="R9" s="75">
        <f t="shared" si="2"/>
        <v>15057.774629999998</v>
      </c>
      <c r="S9" s="75">
        <f t="shared" si="2"/>
        <v>687631.0674999999</v>
      </c>
      <c r="T9" s="75">
        <f t="shared" si="2"/>
        <v>0</v>
      </c>
      <c r="U9" s="75">
        <f t="shared" si="2"/>
        <v>0</v>
      </c>
      <c r="V9" s="75">
        <f t="shared" si="2"/>
        <v>0</v>
      </c>
      <c r="W9" s="75">
        <f t="shared" si="2"/>
        <v>0</v>
      </c>
      <c r="X9" s="75">
        <f t="shared" si="2"/>
        <v>0</v>
      </c>
      <c r="Y9" s="75">
        <f t="shared" si="2"/>
        <v>0</v>
      </c>
      <c r="Z9" s="75">
        <f t="shared" si="2"/>
        <v>0</v>
      </c>
      <c r="AA9" s="75">
        <f t="shared" si="2"/>
        <v>0</v>
      </c>
      <c r="AB9" s="75">
        <f t="shared" si="2"/>
        <v>0</v>
      </c>
      <c r="AC9" s="75">
        <f t="shared" si="2"/>
        <v>0</v>
      </c>
      <c r="AD9" s="75">
        <f t="shared" si="2"/>
        <v>702688.8421299999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1" t="s">
        <v>177</v>
      </c>
      <c r="B10" s="92"/>
      <c r="C10" s="93" t="s">
        <v>79</v>
      </c>
      <c r="D10" s="75">
        <f>SUM(D11:D13)</f>
        <v>103561.471</v>
      </c>
      <c r="E10" s="75">
        <f aca="true" t="shared" si="3" ref="E10:AD10">SUM(E11:E13)</f>
        <v>0</v>
      </c>
      <c r="F10" s="75">
        <f t="shared" si="3"/>
        <v>102275.93800000001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102275.93800000001</v>
      </c>
      <c r="R10" s="75">
        <f t="shared" si="3"/>
        <v>0</v>
      </c>
      <c r="S10" s="75">
        <f t="shared" si="3"/>
        <v>102275.93800000001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  <c r="Z10" s="75">
        <f t="shared" si="3"/>
        <v>0</v>
      </c>
      <c r="AA10" s="75">
        <f t="shared" si="3"/>
        <v>0</v>
      </c>
      <c r="AB10" s="75">
        <f t="shared" si="3"/>
        <v>0</v>
      </c>
      <c r="AC10" s="75">
        <f t="shared" si="3"/>
        <v>0</v>
      </c>
      <c r="AD10" s="75">
        <f t="shared" si="3"/>
        <v>102275.93800000001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79" t="s">
        <v>178</v>
      </c>
      <c r="B11" s="67" t="s">
        <v>18</v>
      </c>
      <c r="C11" s="94" t="s">
        <v>179</v>
      </c>
      <c r="D11" s="17">
        <f>+'[3]Inf_DANE_Rva18'!D11</f>
        <v>0</v>
      </c>
      <c r="E11" s="148">
        <f>+'[3]Inf_DANE_Rva18'!E11</f>
        <v>0</v>
      </c>
      <c r="F11" s="148">
        <f>+'[3]Inf_DANE_Rva18'!F11</f>
        <v>0</v>
      </c>
      <c r="G11" s="148">
        <f>+'[3]Inf_DANE_Rva18'!G11</f>
        <v>0</v>
      </c>
      <c r="H11" s="148">
        <f>+'[3]Inf_DANE_Rva18'!H11</f>
        <v>0</v>
      </c>
      <c r="I11" s="148">
        <f>+'[3]Inf_DANE_Rva18'!I11</f>
        <v>0</v>
      </c>
      <c r="J11" s="148">
        <f>+'[3]Inf_DANE_Rva18'!J11</f>
        <v>0</v>
      </c>
      <c r="K11" s="148">
        <f>+'[3]Inf_DANE_Rva18'!K11</f>
        <v>0</v>
      </c>
      <c r="L11" s="148">
        <f>+'[3]Inf_DANE_Rva18'!L11</f>
        <v>0</v>
      </c>
      <c r="M11" s="148">
        <f>+'[3]Inf_DANE_Rva18'!M11</f>
        <v>0</v>
      </c>
      <c r="N11" s="148">
        <f>+'[3]Inf_DANE_Rva18'!N11</f>
        <v>0</v>
      </c>
      <c r="O11" s="148">
        <f>+'[3]Inf_DANE_Rva18'!O11</f>
        <v>0</v>
      </c>
      <c r="P11" s="148">
        <f>+'[3]Inf_DANE_Rva18'!P11</f>
        <v>0</v>
      </c>
      <c r="Q11" s="148">
        <f>SUM(E11:P11)</f>
        <v>0</v>
      </c>
      <c r="R11" s="148">
        <f>+'[3]Inf_DANE_Rva18'!R11</f>
        <v>0</v>
      </c>
      <c r="S11" s="148">
        <f>+'[3]Inf_DANE_Rva18'!S11</f>
        <v>0</v>
      </c>
      <c r="T11" s="148">
        <f>+'[3]Inf_DANE_Rva18'!T11</f>
        <v>0</v>
      </c>
      <c r="U11" s="148">
        <f>+'[3]Inf_DANE_Rva18'!U11</f>
        <v>0</v>
      </c>
      <c r="V11" s="148">
        <f>+'[3]Inf_DANE_Rva18'!V11</f>
        <v>0</v>
      </c>
      <c r="W11" s="148">
        <f>+'[3]Inf_DANE_Rva18'!W11</f>
        <v>0</v>
      </c>
      <c r="X11" s="148">
        <f>+'[3]Inf_DANE_Rva18'!X11</f>
        <v>0</v>
      </c>
      <c r="Y11" s="148">
        <f>+'[3]Inf_DANE_Rva18'!Y11</f>
        <v>0</v>
      </c>
      <c r="Z11" s="148">
        <f>+'[3]Inf_DANE_Rva18'!Z11</f>
        <v>0</v>
      </c>
      <c r="AA11" s="148">
        <f>+'[3]Inf_DANE_Rva18'!AA11</f>
        <v>0</v>
      </c>
      <c r="AB11" s="148">
        <f>+'[3]Inf_DANE_Rva18'!AB11</f>
        <v>0</v>
      </c>
      <c r="AC11" s="148">
        <f>+'[3]Inf_DANE_Rva18'!AC11</f>
        <v>0</v>
      </c>
      <c r="AD11" s="148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5" t="s">
        <v>181</v>
      </c>
      <c r="D12" s="17">
        <f>+'[3]Inf_DANE_Rva18'!D12</f>
        <v>97437.327</v>
      </c>
      <c r="E12" s="149">
        <f>+'[3]Inf_DANE_Rva18'!E12</f>
        <v>0</v>
      </c>
      <c r="F12" s="7">
        <f>+'[3]Inf_DANE_Rva18'!F12</f>
        <v>97437.327</v>
      </c>
      <c r="G12" s="149">
        <f>+'[3]Inf_DANE_Rva18'!G12</f>
        <v>0</v>
      </c>
      <c r="H12" s="149">
        <f>+'[3]Inf_DANE_Rva18'!H12</f>
        <v>0</v>
      </c>
      <c r="I12" s="149">
        <f>+'[3]Inf_DANE_Rva18'!I12</f>
        <v>0</v>
      </c>
      <c r="J12" s="149">
        <f>+'[3]Inf_DANE_Rva18'!J12</f>
        <v>0</v>
      </c>
      <c r="K12" s="149">
        <f>+'[3]Inf_DANE_Rva18'!K12</f>
        <v>0</v>
      </c>
      <c r="L12" s="149">
        <f>+'[3]Inf_DANE_Rva18'!L12</f>
        <v>0</v>
      </c>
      <c r="M12" s="149">
        <f>+'[3]Inf_DANE_Rva18'!M12</f>
        <v>0</v>
      </c>
      <c r="N12" s="149">
        <f>+'[3]Inf_DANE_Rva18'!N12</f>
        <v>0</v>
      </c>
      <c r="O12" s="149">
        <f>+'[3]Inf_DANE_Rva18'!O12</f>
        <v>0</v>
      </c>
      <c r="P12" s="149">
        <f>+'[3]Inf_DANE_Rva18'!P12</f>
        <v>0</v>
      </c>
      <c r="Q12" s="7">
        <f>SUM(E12:P12)</f>
        <v>97437.327</v>
      </c>
      <c r="R12" s="149">
        <f>+'[3]Inf_DANE_Rva18'!R12</f>
        <v>0</v>
      </c>
      <c r="S12" s="7">
        <f>+'[3]Inf_DANE_Rva18'!S12</f>
        <v>97437.327</v>
      </c>
      <c r="T12" s="149">
        <f>+'[3]Inf_DANE_Rva18'!T12</f>
        <v>0</v>
      </c>
      <c r="U12" s="149">
        <f>+'[3]Inf_DANE_Rva18'!U12</f>
        <v>0</v>
      </c>
      <c r="V12" s="149">
        <f>+'[3]Inf_DANE_Rva18'!V12</f>
        <v>0</v>
      </c>
      <c r="W12" s="149">
        <f>+'[3]Inf_DANE_Rva18'!W12</f>
        <v>0</v>
      </c>
      <c r="X12" s="149">
        <f>+'[3]Inf_DANE_Rva18'!X12</f>
        <v>0</v>
      </c>
      <c r="Y12" s="149">
        <f>+'[3]Inf_DANE_Rva18'!Y12</f>
        <v>0</v>
      </c>
      <c r="Z12" s="149">
        <f>+'[3]Inf_DANE_Rva18'!Z12</f>
        <v>0</v>
      </c>
      <c r="AA12" s="149">
        <f>+'[3]Inf_DANE_Rva18'!AA12</f>
        <v>0</v>
      </c>
      <c r="AB12" s="149">
        <f>+'[3]Inf_DANE_Rva18'!AB12</f>
        <v>0</v>
      </c>
      <c r="AC12" s="149">
        <f>+'[3]Inf_DANE_Rva18'!AC12</f>
        <v>0</v>
      </c>
      <c r="AD12" s="7">
        <f>SUM(R12:AC12)</f>
        <v>97437.327</v>
      </c>
    </row>
    <row r="13" spans="1:256" s="63" customFormat="1" ht="22.5">
      <c r="A13" s="96" t="s">
        <v>182</v>
      </c>
      <c r="B13" s="97" t="s">
        <v>18</v>
      </c>
      <c r="C13" s="98" t="s">
        <v>183</v>
      </c>
      <c r="D13" s="96">
        <f>+'[3]Inf_DANE_Rva18'!D13</f>
        <v>6124.144</v>
      </c>
      <c r="E13" s="150">
        <f>+'[3]Inf_DANE_Rva18'!E13</f>
        <v>0</v>
      </c>
      <c r="F13" s="138">
        <f>+'[3]Inf_DANE_Rva18'!F13</f>
        <v>4838.611</v>
      </c>
      <c r="G13" s="150">
        <f>+'[3]Inf_DANE_Rva18'!G13</f>
        <v>0</v>
      </c>
      <c r="H13" s="150">
        <f>+'[3]Inf_DANE_Rva18'!H13</f>
        <v>0</v>
      </c>
      <c r="I13" s="150">
        <f>+'[3]Inf_DANE_Rva18'!I13</f>
        <v>0</v>
      </c>
      <c r="J13" s="150">
        <f>+'[3]Inf_DANE_Rva18'!J13</f>
        <v>0</v>
      </c>
      <c r="K13" s="150">
        <f>+'[3]Inf_DANE_Rva18'!K13</f>
        <v>0</v>
      </c>
      <c r="L13" s="150">
        <f>+'[3]Inf_DANE_Rva18'!L13</f>
        <v>0</v>
      </c>
      <c r="M13" s="150">
        <f>+'[3]Inf_DANE_Rva18'!M13</f>
        <v>0</v>
      </c>
      <c r="N13" s="150">
        <f>+'[3]Inf_DANE_Rva18'!N13</f>
        <v>0</v>
      </c>
      <c r="O13" s="150">
        <f>+'[3]Inf_DANE_Rva18'!O13</f>
        <v>0</v>
      </c>
      <c r="P13" s="150">
        <f>+'[3]Inf_DANE_Rva18'!P13</f>
        <v>0</v>
      </c>
      <c r="Q13" s="138">
        <f>SUM(E13:P13)</f>
        <v>4838.611</v>
      </c>
      <c r="R13" s="150">
        <f>+'[3]Inf_DANE_Rva18'!R13</f>
        <v>0</v>
      </c>
      <c r="S13" s="138">
        <f>+'[3]Inf_DANE_Rva18'!S13</f>
        <v>4838.611</v>
      </c>
      <c r="T13" s="150">
        <f>+'[3]Inf_DANE_Rva18'!T13</f>
        <v>0</v>
      </c>
      <c r="U13" s="150">
        <f>+'[3]Inf_DANE_Rva18'!U13</f>
        <v>0</v>
      </c>
      <c r="V13" s="150">
        <f>+'[3]Inf_DANE_Rva18'!V13</f>
        <v>0</v>
      </c>
      <c r="W13" s="150">
        <f>+'[3]Inf_DANE_Rva18'!W13</f>
        <v>0</v>
      </c>
      <c r="X13" s="150">
        <f>+'[3]Inf_DANE_Rva18'!X13</f>
        <v>0</v>
      </c>
      <c r="Y13" s="150">
        <f>+'[3]Inf_DANE_Rva18'!Y13</f>
        <v>0</v>
      </c>
      <c r="Z13" s="150">
        <f>+'[3]Inf_DANE_Rva18'!Z13</f>
        <v>0</v>
      </c>
      <c r="AA13" s="150">
        <f>+'[3]Inf_DANE_Rva18'!AA13</f>
        <v>0</v>
      </c>
      <c r="AB13" s="150">
        <f>+'[3]Inf_DANE_Rva18'!AB13</f>
        <v>0</v>
      </c>
      <c r="AC13" s="150">
        <f>+'[3]Inf_DANE_Rva18'!AC13</f>
        <v>0</v>
      </c>
      <c r="AD13" s="138">
        <f>SUM(R13:AC13)</f>
        <v>4838.611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6" customFormat="1" ht="12.75">
      <c r="A14" s="91" t="s">
        <v>184</v>
      </c>
      <c r="B14" s="92"/>
      <c r="C14" s="93" t="s">
        <v>185</v>
      </c>
      <c r="D14" s="75">
        <f>SUM(D15:D18)</f>
        <v>664400.39306</v>
      </c>
      <c r="E14" s="75">
        <f aca="true" t="shared" si="4" ref="E14:AD14">SUM(E15:E18)</f>
        <v>426800.81259999995</v>
      </c>
      <c r="F14" s="75">
        <f t="shared" si="4"/>
        <v>174027.09153</v>
      </c>
      <c r="G14" s="75">
        <f t="shared" si="4"/>
        <v>0</v>
      </c>
      <c r="H14" s="75">
        <f t="shared" si="4"/>
        <v>0</v>
      </c>
      <c r="I14" s="75">
        <f t="shared" si="4"/>
        <v>0</v>
      </c>
      <c r="J14" s="75">
        <f t="shared" si="4"/>
        <v>0</v>
      </c>
      <c r="K14" s="75">
        <f t="shared" si="4"/>
        <v>0</v>
      </c>
      <c r="L14" s="75">
        <f t="shared" si="4"/>
        <v>0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600827.90413</v>
      </c>
      <c r="R14" s="75">
        <f t="shared" si="4"/>
        <v>15057.774629999998</v>
      </c>
      <c r="S14" s="75">
        <f t="shared" si="4"/>
        <v>585355.1294999999</v>
      </c>
      <c r="T14" s="75">
        <f t="shared" si="4"/>
        <v>0</v>
      </c>
      <c r="U14" s="75">
        <f t="shared" si="4"/>
        <v>0</v>
      </c>
      <c r="V14" s="75">
        <f t="shared" si="4"/>
        <v>0</v>
      </c>
      <c r="W14" s="75">
        <f t="shared" si="4"/>
        <v>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600412.9041299999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9" t="s">
        <v>186</v>
      </c>
      <c r="B15" s="67">
        <v>10</v>
      </c>
      <c r="C15" s="94" t="s">
        <v>187</v>
      </c>
      <c r="D15" s="79">
        <f>+'[3]Inf_DANE_Rva18'!D15</f>
        <v>7486.876</v>
      </c>
      <c r="E15" s="7">
        <f>+'[3]Inf_DANE_Rva18'!E15</f>
        <v>3400</v>
      </c>
      <c r="F15" s="7">
        <f>+'[3]Inf_DANE_Rva18'!F15</f>
        <v>0</v>
      </c>
      <c r="G15" s="7">
        <f>+'[3]Inf_DANE_Rva18'!G15</f>
        <v>0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3400</v>
      </c>
      <c r="R15" s="7">
        <f>+'[3]Inf_DANE_Rva18'!R15</f>
        <v>0</v>
      </c>
      <c r="S15" s="7">
        <f>+'[3]Inf_DANE_Rva18'!S15</f>
        <v>3400</v>
      </c>
      <c r="T15" s="7">
        <f>+'[3]Inf_DANE_Rva18'!T15</f>
        <v>0</v>
      </c>
      <c r="U15" s="7">
        <f>+'[3]Inf_DANE_Rva18'!U15</f>
        <v>0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3400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5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26678.075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44899.354999999996</v>
      </c>
      <c r="R16" s="7">
        <f>+'[3]Inf_DANE_Rva18'!R16</f>
        <v>0</v>
      </c>
      <c r="S16" s="7">
        <f>+'[3]Inf_DANE_Rva18'!S16</f>
        <v>44899.355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44899.355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6" customFormat="1" ht="22.5">
      <c r="A17" s="17" t="s">
        <v>190</v>
      </c>
      <c r="B17" s="18" t="s">
        <v>18</v>
      </c>
      <c r="C17" s="95" t="s">
        <v>191</v>
      </c>
      <c r="D17" s="17">
        <f>+'[3]Inf_DANE_Rva18'!D17</f>
        <v>548555.02747</v>
      </c>
      <c r="E17" s="7">
        <f>+'[3]Inf_DANE_Rva18'!E17</f>
        <v>397803.1236</v>
      </c>
      <c r="F17" s="7">
        <f>+'[3]Inf_DANE_Rva18'!F17</f>
        <v>112998.54053</v>
      </c>
      <c r="G17" s="7">
        <f>+'[3]Inf_DANE_Rva18'!G17</f>
        <v>0</v>
      </c>
      <c r="H17" s="7">
        <f>+'[3]Inf_DANE_Rva18'!H17</f>
        <v>0</v>
      </c>
      <c r="I17" s="7">
        <f>+'[3]Inf_DANE_Rva18'!I17</f>
        <v>0</v>
      </c>
      <c r="J17" s="7">
        <f>+'[3]Inf_DANE_Rva18'!J17</f>
        <v>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510801.66413</v>
      </c>
      <c r="R17" s="7">
        <f>+'[3]Inf_DANE_Rva18'!R17</f>
        <v>15057.774629999998</v>
      </c>
      <c r="S17" s="7">
        <f>+'[3]Inf_DANE_Rva18'!S17</f>
        <v>495743.8894999999</v>
      </c>
      <c r="T17" s="7">
        <f>+'[3]Inf_DANE_Rva18'!T17</f>
        <v>0</v>
      </c>
      <c r="U17" s="7">
        <f>+'[3]Inf_DANE_Rva18'!U17</f>
        <v>0</v>
      </c>
      <c r="V17" s="7">
        <f>+'[3]Inf_DANE_Rva18'!V17</f>
        <v>0</v>
      </c>
      <c r="W17" s="7">
        <f>+'[3]Inf_DANE_Rva18'!W17</f>
        <v>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510801.6641299999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5" t="s">
        <v>193</v>
      </c>
      <c r="D18" s="17">
        <f>+'[3]Inf_DANE_Rva18'!D18</f>
        <v>55246.849</v>
      </c>
      <c r="E18" s="7">
        <f>+'[3]Inf_DANE_Rva18'!E18</f>
        <v>7376.409</v>
      </c>
      <c r="F18" s="7">
        <f>+'[3]Inf_DANE_Rva18'!F18</f>
        <v>34350.476</v>
      </c>
      <c r="G18" s="7">
        <f>+'[3]Inf_DANE_Rva18'!G18</f>
        <v>0</v>
      </c>
      <c r="H18" s="7">
        <f>+'[3]Inf_DANE_Rva18'!H18</f>
        <v>0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0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41726.885</v>
      </c>
      <c r="R18" s="7">
        <f>+'[3]Inf_DANE_Rva18'!R18</f>
        <v>0</v>
      </c>
      <c r="S18" s="7">
        <f>+'[3]Inf_DANE_Rva18'!S18</f>
        <v>41311.885</v>
      </c>
      <c r="T18" s="7">
        <f>+'[3]Inf_DANE_Rva18'!T18</f>
        <v>0</v>
      </c>
      <c r="U18" s="7">
        <f>+'[3]Inf_DANE_Rva18'!U18</f>
        <v>0</v>
      </c>
      <c r="V18" s="7">
        <f>+'[3]Inf_DANE_Rva18'!V18</f>
        <v>0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0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41311.885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2" t="s">
        <v>194</v>
      </c>
      <c r="B19" s="89"/>
      <c r="C19" s="71" t="s">
        <v>195</v>
      </c>
      <c r="D19" s="71">
        <f>+D20+D25</f>
        <v>42509.966</v>
      </c>
      <c r="E19" s="71">
        <f aca="true" t="shared" si="5" ref="E19:AD19">+E20+E25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0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0</v>
      </c>
      <c r="R19" s="71">
        <f t="shared" si="5"/>
        <v>0</v>
      </c>
      <c r="S19" s="71">
        <f t="shared" si="5"/>
        <v>0</v>
      </c>
      <c r="T19" s="71">
        <f t="shared" si="5"/>
        <v>0</v>
      </c>
      <c r="U19" s="71">
        <f t="shared" si="5"/>
        <v>0</v>
      </c>
      <c r="V19" s="71">
        <f t="shared" si="5"/>
        <v>0</v>
      </c>
      <c r="W19" s="71">
        <f t="shared" si="5"/>
        <v>0</v>
      </c>
      <c r="X19" s="71">
        <f t="shared" si="5"/>
        <v>0</v>
      </c>
      <c r="Y19" s="71">
        <f t="shared" si="5"/>
        <v>0</v>
      </c>
      <c r="Z19" s="71">
        <f t="shared" si="5"/>
        <v>0</v>
      </c>
      <c r="AA19" s="71">
        <f t="shared" si="5"/>
        <v>0</v>
      </c>
      <c r="AB19" s="71">
        <f t="shared" si="5"/>
        <v>0</v>
      </c>
      <c r="AC19" s="71">
        <f t="shared" si="5"/>
        <v>0</v>
      </c>
      <c r="AD19" s="71">
        <f t="shared" si="5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3" t="s">
        <v>196</v>
      </c>
      <c r="B20" s="144"/>
      <c r="C20" s="118" t="s">
        <v>197</v>
      </c>
      <c r="D20" s="119">
        <f>+D21</f>
        <v>30515.39</v>
      </c>
      <c r="E20" s="119">
        <f aca="true" t="shared" si="6" ref="E20:AD21">+E21</f>
        <v>0</v>
      </c>
      <c r="F20" s="119">
        <f t="shared" si="6"/>
        <v>0</v>
      </c>
      <c r="G20" s="119">
        <f t="shared" si="6"/>
        <v>0</v>
      </c>
      <c r="H20" s="119">
        <f t="shared" si="6"/>
        <v>0</v>
      </c>
      <c r="I20" s="119">
        <f t="shared" si="6"/>
        <v>0</v>
      </c>
      <c r="J20" s="119">
        <f t="shared" si="6"/>
        <v>0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19">
        <f t="shared" si="6"/>
        <v>0</v>
      </c>
      <c r="O20" s="119">
        <f t="shared" si="6"/>
        <v>0</v>
      </c>
      <c r="P20" s="119">
        <f t="shared" si="6"/>
        <v>0</v>
      </c>
      <c r="Q20" s="119">
        <f t="shared" si="6"/>
        <v>0</v>
      </c>
      <c r="R20" s="119">
        <f t="shared" si="6"/>
        <v>0</v>
      </c>
      <c r="S20" s="119">
        <f t="shared" si="6"/>
        <v>0</v>
      </c>
      <c r="T20" s="119">
        <f t="shared" si="6"/>
        <v>0</v>
      </c>
      <c r="U20" s="119">
        <f t="shared" si="6"/>
        <v>0</v>
      </c>
      <c r="V20" s="119">
        <f t="shared" si="6"/>
        <v>0</v>
      </c>
      <c r="W20" s="119">
        <f t="shared" si="6"/>
        <v>0</v>
      </c>
      <c r="X20" s="119">
        <f t="shared" si="6"/>
        <v>0</v>
      </c>
      <c r="Y20" s="119">
        <f t="shared" si="6"/>
        <v>0</v>
      </c>
      <c r="Z20" s="119">
        <f t="shared" si="6"/>
        <v>0</v>
      </c>
      <c r="AA20" s="119">
        <f t="shared" si="6"/>
        <v>0</v>
      </c>
      <c r="AB20" s="119">
        <f t="shared" si="6"/>
        <v>0</v>
      </c>
      <c r="AC20" s="119">
        <f t="shared" si="6"/>
        <v>0</v>
      </c>
      <c r="AD20" s="119">
        <f t="shared" si="6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5" t="s">
        <v>198</v>
      </c>
      <c r="B21" s="105"/>
      <c r="C21" s="93" t="s">
        <v>199</v>
      </c>
      <c r="D21" s="75">
        <f>+D22</f>
        <v>30515.39</v>
      </c>
      <c r="E21" s="75">
        <f t="shared" si="6"/>
        <v>0</v>
      </c>
      <c r="F21" s="75">
        <f t="shared" si="6"/>
        <v>0</v>
      </c>
      <c r="G21" s="75">
        <f t="shared" si="6"/>
        <v>0</v>
      </c>
      <c r="H21" s="75">
        <f t="shared" si="6"/>
        <v>0</v>
      </c>
      <c r="I21" s="75">
        <f t="shared" si="6"/>
        <v>0</v>
      </c>
      <c r="J21" s="75">
        <f t="shared" si="6"/>
        <v>0</v>
      </c>
      <c r="K21" s="75">
        <f t="shared" si="6"/>
        <v>0</v>
      </c>
      <c r="L21" s="75">
        <f t="shared" si="6"/>
        <v>0</v>
      </c>
      <c r="M21" s="75">
        <f t="shared" si="6"/>
        <v>0</v>
      </c>
      <c r="N21" s="75">
        <f t="shared" si="6"/>
        <v>0</v>
      </c>
      <c r="O21" s="75">
        <f t="shared" si="6"/>
        <v>0</v>
      </c>
      <c r="P21" s="75">
        <f t="shared" si="6"/>
        <v>0</v>
      </c>
      <c r="Q21" s="75">
        <f t="shared" si="6"/>
        <v>0</v>
      </c>
      <c r="R21" s="75">
        <f t="shared" si="6"/>
        <v>0</v>
      </c>
      <c r="S21" s="75">
        <f t="shared" si="6"/>
        <v>0</v>
      </c>
      <c r="T21" s="75">
        <f t="shared" si="6"/>
        <v>0</v>
      </c>
      <c r="U21" s="75">
        <f t="shared" si="6"/>
        <v>0</v>
      </c>
      <c r="V21" s="75">
        <f t="shared" si="6"/>
        <v>0</v>
      </c>
      <c r="W21" s="75">
        <f t="shared" si="6"/>
        <v>0</v>
      </c>
      <c r="X21" s="75">
        <f t="shared" si="6"/>
        <v>0</v>
      </c>
      <c r="Y21" s="75">
        <f t="shared" si="6"/>
        <v>0</v>
      </c>
      <c r="Z21" s="75">
        <f t="shared" si="6"/>
        <v>0</v>
      </c>
      <c r="AA21" s="75">
        <f t="shared" si="6"/>
        <v>0</v>
      </c>
      <c r="AB21" s="75">
        <f t="shared" si="6"/>
        <v>0</v>
      </c>
      <c r="AC21" s="75">
        <f t="shared" si="6"/>
        <v>0</v>
      </c>
      <c r="AD21" s="75">
        <f t="shared" si="6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5" t="s">
        <v>200</v>
      </c>
      <c r="B22" s="105"/>
      <c r="C22" s="106" t="s">
        <v>201</v>
      </c>
      <c r="D22" s="75">
        <f>SUM(D23:D24)</f>
        <v>30515.39</v>
      </c>
      <c r="E22" s="75">
        <f aca="true" t="shared" si="7" ref="E22:AD22">SUM(E23:E24)</f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0</v>
      </c>
      <c r="J22" s="75">
        <f t="shared" si="7"/>
        <v>0</v>
      </c>
      <c r="K22" s="75">
        <f t="shared" si="7"/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75">
        <f t="shared" si="7"/>
        <v>0</v>
      </c>
      <c r="R22" s="75">
        <f t="shared" si="7"/>
        <v>0</v>
      </c>
      <c r="S22" s="75">
        <f t="shared" si="7"/>
        <v>0</v>
      </c>
      <c r="T22" s="75">
        <f t="shared" si="7"/>
        <v>0</v>
      </c>
      <c r="U22" s="75">
        <f t="shared" si="7"/>
        <v>0</v>
      </c>
      <c r="V22" s="75">
        <f t="shared" si="7"/>
        <v>0</v>
      </c>
      <c r="W22" s="75">
        <f t="shared" si="7"/>
        <v>0</v>
      </c>
      <c r="X22" s="75">
        <f t="shared" si="7"/>
        <v>0</v>
      </c>
      <c r="Y22" s="75">
        <f t="shared" si="7"/>
        <v>0</v>
      </c>
      <c r="Z22" s="75">
        <f t="shared" si="7"/>
        <v>0</v>
      </c>
      <c r="AA22" s="75">
        <f t="shared" si="7"/>
        <v>0</v>
      </c>
      <c r="AB22" s="75">
        <f t="shared" si="7"/>
        <v>0</v>
      </c>
      <c r="AC22" s="75">
        <f t="shared" si="7"/>
        <v>0</v>
      </c>
      <c r="AD22" s="75">
        <f t="shared" si="7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79" t="s">
        <v>202</v>
      </c>
      <c r="B23" s="67" t="s">
        <v>18</v>
      </c>
      <c r="C23" s="107" t="s">
        <v>203</v>
      </c>
      <c r="D23" s="79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6" t="s">
        <v>204</v>
      </c>
      <c r="B24" s="97" t="s">
        <v>18</v>
      </c>
      <c r="C24" s="108" t="s">
        <v>205</v>
      </c>
      <c r="D24" s="96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0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0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0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6" customFormat="1" ht="12.75">
      <c r="A25" s="75" t="s">
        <v>216</v>
      </c>
      <c r="B25" s="105"/>
      <c r="C25" s="74" t="s">
        <v>217</v>
      </c>
      <c r="D25" s="75">
        <f>+D26</f>
        <v>11994.576</v>
      </c>
      <c r="E25" s="75">
        <f aca="true" t="shared" si="8" ref="E25:AD25">+E26</f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5" t="s">
        <v>218</v>
      </c>
      <c r="B26" s="105"/>
      <c r="C26" s="93" t="s">
        <v>219</v>
      </c>
      <c r="D26" s="75">
        <f>SUM(D27:D28)</f>
        <v>11994.576</v>
      </c>
      <c r="E26" s="75">
        <f aca="true" t="shared" si="9" ref="E26:AD26">SUM(E27:E28)</f>
        <v>0</v>
      </c>
      <c r="F26" s="75">
        <f t="shared" si="9"/>
        <v>0</v>
      </c>
      <c r="G26" s="75">
        <f t="shared" si="9"/>
        <v>0</v>
      </c>
      <c r="H26" s="75">
        <f t="shared" si="9"/>
        <v>0</v>
      </c>
      <c r="I26" s="75">
        <f t="shared" si="9"/>
        <v>0</v>
      </c>
      <c r="J26" s="75">
        <f t="shared" si="9"/>
        <v>0</v>
      </c>
      <c r="K26" s="75">
        <f t="shared" si="9"/>
        <v>0</v>
      </c>
      <c r="L26" s="75">
        <f t="shared" si="9"/>
        <v>0</v>
      </c>
      <c r="M26" s="75">
        <f t="shared" si="9"/>
        <v>0</v>
      </c>
      <c r="N26" s="75">
        <f t="shared" si="9"/>
        <v>0</v>
      </c>
      <c r="O26" s="75">
        <f t="shared" si="9"/>
        <v>0</v>
      </c>
      <c r="P26" s="75">
        <f t="shared" si="9"/>
        <v>0</v>
      </c>
      <c r="Q26" s="75">
        <f t="shared" si="9"/>
        <v>0</v>
      </c>
      <c r="R26" s="75">
        <f t="shared" si="9"/>
        <v>0</v>
      </c>
      <c r="S26" s="75">
        <f t="shared" si="9"/>
        <v>0</v>
      </c>
      <c r="T26" s="75">
        <f t="shared" si="9"/>
        <v>0</v>
      </c>
      <c r="U26" s="75">
        <f t="shared" si="9"/>
        <v>0</v>
      </c>
      <c r="V26" s="75">
        <f t="shared" si="9"/>
        <v>0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5">
        <f t="shared" si="9"/>
        <v>0</v>
      </c>
      <c r="AC26" s="75">
        <f t="shared" si="9"/>
        <v>0</v>
      </c>
      <c r="AD26" s="75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6" customFormat="1" ht="12.75">
      <c r="A27" s="109" t="s">
        <v>220</v>
      </c>
      <c r="B27" s="110">
        <v>10</v>
      </c>
      <c r="C27" s="94" t="s">
        <v>93</v>
      </c>
      <c r="D27" s="79">
        <f>+'[3]Inf_DANE_Rva18'!D27</f>
        <v>11994.576</v>
      </c>
      <c r="E27" s="135">
        <f>+'[3]Inf_DANE_Rva18'!E27</f>
        <v>0</v>
      </c>
      <c r="F27" s="135">
        <f>+'[3]Inf_DANE_Rva18'!F27</f>
        <v>0</v>
      </c>
      <c r="G27" s="135">
        <f>+'[3]Inf_DANE_Rva18'!G27</f>
        <v>0</v>
      </c>
      <c r="H27" s="135">
        <f>+'[3]Inf_DANE_Rva18'!H27</f>
        <v>0</v>
      </c>
      <c r="I27" s="135">
        <f>+'[3]Inf_DANE_Rva18'!I27</f>
        <v>0</v>
      </c>
      <c r="J27" s="135">
        <f>+'[3]Inf_DANE_Rva18'!J27</f>
        <v>0</v>
      </c>
      <c r="K27" s="135">
        <f>+'[3]Inf_DANE_Rva18'!K27</f>
        <v>0</v>
      </c>
      <c r="L27" s="135">
        <f>+'[3]Inf_DANE_Rva18'!L27</f>
        <v>0</v>
      </c>
      <c r="M27" s="135">
        <f>+'[3]Inf_DANE_Rva18'!M27</f>
        <v>0</v>
      </c>
      <c r="N27" s="135">
        <f>+'[3]Inf_DANE_Rva18'!N27</f>
        <v>0</v>
      </c>
      <c r="O27" s="135">
        <f>+'[3]Inf_DANE_Rva18'!O27</f>
        <v>0</v>
      </c>
      <c r="P27" s="135">
        <f>+'[3]Inf_DANE_Rva18'!P27</f>
        <v>0</v>
      </c>
      <c r="Q27" s="135">
        <f>SUM(E27:P27)</f>
        <v>0</v>
      </c>
      <c r="R27" s="135">
        <f>+'[3]Inf_DANE_Rva18'!R27</f>
        <v>0</v>
      </c>
      <c r="S27" s="135">
        <f>+'[3]Inf_DANE_Rva18'!S27</f>
        <v>0</v>
      </c>
      <c r="T27" s="135">
        <f>+'[3]Inf_DANE_Rva18'!T27</f>
        <v>0</v>
      </c>
      <c r="U27" s="135">
        <f>+'[3]Inf_DANE_Rva18'!U27</f>
        <v>0</v>
      </c>
      <c r="V27" s="135">
        <f>+'[3]Inf_DANE_Rva18'!V27</f>
        <v>0</v>
      </c>
      <c r="W27" s="135">
        <f>+'[3]Inf_DANE_Rva18'!W27</f>
        <v>0</v>
      </c>
      <c r="X27" s="135">
        <f>+'[3]Inf_DANE_Rva18'!X27</f>
        <v>0</v>
      </c>
      <c r="Y27" s="135">
        <f>+'[3]Inf_DANE_Rva18'!Y27</f>
        <v>0</v>
      </c>
      <c r="Z27" s="135">
        <f>+'[3]Inf_DANE_Rva18'!Z27</f>
        <v>0</v>
      </c>
      <c r="AA27" s="135">
        <f>+'[3]Inf_DANE_Rva18'!AA27</f>
        <v>0</v>
      </c>
      <c r="AB27" s="135">
        <f>+'[3]Inf_DANE_Rva18'!AB27</f>
        <v>0</v>
      </c>
      <c r="AC27" s="135">
        <f>+'[3]Inf_DANE_Rva18'!AC27</f>
        <v>0</v>
      </c>
      <c r="AD27" s="135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6" t="s">
        <v>221</v>
      </c>
      <c r="B28" s="97">
        <v>10</v>
      </c>
      <c r="C28" s="98" t="s">
        <v>92</v>
      </c>
      <c r="D28" s="96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6" customFormat="1" ht="12.75">
      <c r="A29" s="99" t="s">
        <v>84</v>
      </c>
      <c r="B29" s="100"/>
      <c r="C29" s="70" t="s">
        <v>19</v>
      </c>
      <c r="D29" s="70">
        <f>SUM(D30:D46)</f>
        <v>18604719.06924</v>
      </c>
      <c r="E29" s="70">
        <f aca="true" t="shared" si="10" ref="E29:AD29">SUM(E30:E46)</f>
        <v>14043911.45093</v>
      </c>
      <c r="F29" s="70">
        <f t="shared" si="10"/>
        <v>1474284.548</v>
      </c>
      <c r="G29" s="70">
        <f t="shared" si="10"/>
        <v>0</v>
      </c>
      <c r="H29" s="70">
        <f t="shared" si="10"/>
        <v>0</v>
      </c>
      <c r="I29" s="70">
        <f t="shared" si="10"/>
        <v>0</v>
      </c>
      <c r="J29" s="70">
        <f t="shared" si="10"/>
        <v>0</v>
      </c>
      <c r="K29" s="70">
        <f t="shared" si="10"/>
        <v>0</v>
      </c>
      <c r="L29" s="70">
        <f t="shared" si="10"/>
        <v>0</v>
      </c>
      <c r="M29" s="70">
        <f t="shared" si="10"/>
        <v>0</v>
      </c>
      <c r="N29" s="70">
        <f t="shared" si="10"/>
        <v>0</v>
      </c>
      <c r="O29" s="70">
        <f t="shared" si="10"/>
        <v>0</v>
      </c>
      <c r="P29" s="70">
        <f t="shared" si="10"/>
        <v>0</v>
      </c>
      <c r="Q29" s="70">
        <f t="shared" si="10"/>
        <v>15518195.99893</v>
      </c>
      <c r="R29" s="70">
        <f t="shared" si="10"/>
        <v>2571491.066</v>
      </c>
      <c r="S29" s="70">
        <f t="shared" si="10"/>
        <v>5611636.168529999</v>
      </c>
      <c r="T29" s="70">
        <f t="shared" si="10"/>
        <v>0</v>
      </c>
      <c r="U29" s="70">
        <f t="shared" si="10"/>
        <v>0</v>
      </c>
      <c r="V29" s="70">
        <f t="shared" si="10"/>
        <v>0</v>
      </c>
      <c r="W29" s="70">
        <f t="shared" si="10"/>
        <v>0</v>
      </c>
      <c r="X29" s="70">
        <f t="shared" si="10"/>
        <v>0</v>
      </c>
      <c r="Y29" s="70">
        <f t="shared" si="10"/>
        <v>0</v>
      </c>
      <c r="Z29" s="70">
        <f t="shared" si="10"/>
        <v>0</v>
      </c>
      <c r="AA29" s="70">
        <f t="shared" si="10"/>
        <v>0</v>
      </c>
      <c r="AB29" s="70">
        <f t="shared" si="10"/>
        <v>0</v>
      </c>
      <c r="AC29" s="70">
        <f t="shared" si="10"/>
        <v>0</v>
      </c>
      <c r="AD29" s="70">
        <f t="shared" si="10"/>
        <v>8183127.234530001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0" t="s">
        <v>95</v>
      </c>
      <c r="B30" s="145">
        <v>10</v>
      </c>
      <c r="C30" s="146" t="s">
        <v>22</v>
      </c>
      <c r="D30" s="121">
        <f>+'[3]Inf_DANE_Rva18'!D30</f>
        <v>1394.9</v>
      </c>
      <c r="E30" s="148">
        <f>+'[3]Inf_DANE_Rva18'!E30</f>
        <v>0</v>
      </c>
      <c r="F30" s="148">
        <f>+'[3]Inf_DANE_Rva18'!F30</f>
        <v>0</v>
      </c>
      <c r="G30" s="148">
        <f>+'[3]Inf_DANE_Rva18'!G30</f>
        <v>0</v>
      </c>
      <c r="H30" s="148">
        <f>+'[3]Inf_DANE_Rva18'!H30</f>
        <v>0</v>
      </c>
      <c r="I30" s="148">
        <f>+'[3]Inf_DANE_Rva18'!I30</f>
        <v>0</v>
      </c>
      <c r="J30" s="148">
        <f>+'[3]Inf_DANE_Rva18'!J30</f>
        <v>0</v>
      </c>
      <c r="K30" s="148">
        <f>+'[3]Inf_DANE_Rva18'!K30</f>
        <v>0</v>
      </c>
      <c r="L30" s="148">
        <f>+'[3]Inf_DANE_Rva18'!L30</f>
        <v>0</v>
      </c>
      <c r="M30" s="148">
        <f>+'[3]Inf_DANE_Rva18'!M30</f>
        <v>0</v>
      </c>
      <c r="N30" s="148">
        <f>+'[3]Inf_DANE_Rva18'!N30</f>
        <v>0</v>
      </c>
      <c r="O30" s="148">
        <f>+'[3]Inf_DANE_Rva18'!O30</f>
        <v>0</v>
      </c>
      <c r="P30" s="148">
        <f>+'[3]Inf_DANE_Rva18'!P30</f>
        <v>0</v>
      </c>
      <c r="Q30" s="148">
        <f aca="true" t="shared" si="11" ref="Q30:Q46">SUM(E30:P30)</f>
        <v>0</v>
      </c>
      <c r="R30" s="148">
        <f>+'[3]Inf_DANE_Rva18'!R30</f>
        <v>0</v>
      </c>
      <c r="S30" s="148">
        <f>+'[3]Inf_DANE_Rva18'!S30</f>
        <v>0</v>
      </c>
      <c r="T30" s="148">
        <f>+'[3]Inf_DANE_Rva18'!T30</f>
        <v>0</v>
      </c>
      <c r="U30" s="148">
        <f>+'[3]Inf_DANE_Rva18'!U30</f>
        <v>0</v>
      </c>
      <c r="V30" s="148">
        <f>+'[3]Inf_DANE_Rva18'!V30</f>
        <v>0</v>
      </c>
      <c r="W30" s="148">
        <f>+'[3]Inf_DANE_Rva18'!W30</f>
        <v>0</v>
      </c>
      <c r="X30" s="148">
        <f>+'[3]Inf_DANE_Rva18'!X30</f>
        <v>0</v>
      </c>
      <c r="Y30" s="148">
        <f>+'[3]Inf_DANE_Rva18'!Y30</f>
        <v>0</v>
      </c>
      <c r="Z30" s="148">
        <f>+'[3]Inf_DANE_Rva18'!Z30</f>
        <v>0</v>
      </c>
      <c r="AA30" s="148">
        <f>+'[3]Inf_DANE_Rva18'!AA30</f>
        <v>0</v>
      </c>
      <c r="AB30" s="148">
        <f>+'[3]Inf_DANE_Rva18'!AB30</f>
        <v>0</v>
      </c>
      <c r="AC30" s="148">
        <f>+'[3]Inf_DANE_Rva18'!AC30</f>
        <v>0</v>
      </c>
      <c r="AD30" s="148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0" t="s">
        <v>96</v>
      </c>
      <c r="B31" s="18">
        <v>10</v>
      </c>
      <c r="C31" s="133" t="s">
        <v>23</v>
      </c>
      <c r="D31" s="17">
        <f>+'[3]Inf_DANE_Rva18'!D31</f>
        <v>5445.933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1169.96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4769.96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0" t="s">
        <v>97</v>
      </c>
      <c r="B32" s="18">
        <v>10</v>
      </c>
      <c r="C32" s="133" t="s">
        <v>24</v>
      </c>
      <c r="D32" s="17">
        <f>+'[3]Inf_DANE_Rva18'!D32</f>
        <v>109425.196</v>
      </c>
      <c r="E32" s="7">
        <f>+'[3]Inf_DANE_Rva18'!E32</f>
        <v>19190</v>
      </c>
      <c r="F32" s="7">
        <f>+'[3]Inf_DANE_Rva18'!F32</f>
        <v>49830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69020</v>
      </c>
      <c r="R32" s="7">
        <f>+'[3]Inf_DANE_Rva18'!R32</f>
        <v>19190</v>
      </c>
      <c r="S32" s="7">
        <f>+'[3]Inf_DANE_Rva18'!S32</f>
        <v>49830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69020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0" t="s">
        <v>98</v>
      </c>
      <c r="B33" s="18">
        <v>10</v>
      </c>
      <c r="C33" s="133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0" t="s">
        <v>99</v>
      </c>
      <c r="B34" s="18">
        <v>10</v>
      </c>
      <c r="C34" s="133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3" t="s">
        <v>115</v>
      </c>
      <c r="D35" s="17">
        <f>+'[3]Inf_DANE_Rva18'!D35</f>
        <v>9859609.059</v>
      </c>
      <c r="E35" s="7">
        <f>+'[3]Inf_DANE_Rva18'!E35</f>
        <v>7119960.274</v>
      </c>
      <c r="F35" s="7">
        <f>+'[3]Inf_DANE_Rva18'!F35</f>
        <v>124161.458</v>
      </c>
      <c r="G35" s="7">
        <f>+'[3]Inf_DANE_Rva18'!G35</f>
        <v>0</v>
      </c>
      <c r="H35" s="7">
        <f>+'[3]Inf_DANE_Rva18'!H35</f>
        <v>0</v>
      </c>
      <c r="I35" s="7">
        <f>+'[3]Inf_DANE_Rva18'!I35</f>
        <v>0</v>
      </c>
      <c r="J35" s="7">
        <f>+'[3]Inf_DANE_Rva18'!J35</f>
        <v>0</v>
      </c>
      <c r="K35" s="7">
        <f>+'[3]Inf_DANE_Rva18'!K35</f>
        <v>0</v>
      </c>
      <c r="L35" s="7">
        <f>+'[3]Inf_DANE_Rva18'!L35</f>
        <v>0</v>
      </c>
      <c r="M35" s="7">
        <f>+'[3]Inf_DANE_Rva18'!M35</f>
        <v>0</v>
      </c>
      <c r="N35" s="7">
        <f>+'[3]Inf_DANE_Rva18'!N35</f>
        <v>0</v>
      </c>
      <c r="O35" s="7">
        <f>+'[3]Inf_DANE_Rva18'!O35</f>
        <v>0</v>
      </c>
      <c r="P35" s="7">
        <f>+'[3]Inf_DANE_Rva18'!P35</f>
        <v>0</v>
      </c>
      <c r="Q35" s="7">
        <f t="shared" si="11"/>
        <v>7244121.732</v>
      </c>
      <c r="R35" s="7">
        <f>+'[3]Inf_DANE_Rva18'!R35</f>
        <v>41521.219</v>
      </c>
      <c r="S35" s="7">
        <f>+'[3]Inf_DANE_Rva18'!S35</f>
        <v>3581407.009</v>
      </c>
      <c r="T35" s="7">
        <f>+'[3]Inf_DANE_Rva18'!T35</f>
        <v>0</v>
      </c>
      <c r="U35" s="7">
        <f>+'[3]Inf_DANE_Rva18'!U35</f>
        <v>0</v>
      </c>
      <c r="V35" s="7">
        <f>+'[3]Inf_DANE_Rva18'!V35</f>
        <v>0</v>
      </c>
      <c r="W35" s="7">
        <f>+'[3]Inf_DANE_Rva18'!W35</f>
        <v>0</v>
      </c>
      <c r="X35" s="7">
        <f>+'[3]Inf_DANE_Rva18'!X35</f>
        <v>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0</v>
      </c>
      <c r="AC35" s="7">
        <f>+'[3]Inf_DANE_Rva18'!AC35</f>
        <v>0</v>
      </c>
      <c r="AD35" s="7">
        <f t="shared" si="12"/>
        <v>3622928.228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3" t="s">
        <v>115</v>
      </c>
      <c r="D36" s="17">
        <f>+'[3]Inf_DANE_Rva18'!D36</f>
        <v>4037223.896</v>
      </c>
      <c r="E36" s="7">
        <f>+'[3]Inf_DANE_Rva18'!E36</f>
        <v>3761745.513</v>
      </c>
      <c r="F36" s="7">
        <f>+'[3]Inf_DANE_Rva18'!F36</f>
        <v>7294.81</v>
      </c>
      <c r="G36" s="7">
        <f>+'[3]Inf_DANE_Rva18'!G36</f>
        <v>0</v>
      </c>
      <c r="H36" s="7">
        <f>+'[3]Inf_DANE_Rva18'!H36</f>
        <v>0</v>
      </c>
      <c r="I36" s="7">
        <f>+'[3]Inf_DANE_Rva18'!I36</f>
        <v>0</v>
      </c>
      <c r="J36" s="7">
        <f>+'[3]Inf_DANE_Rva18'!J36</f>
        <v>0</v>
      </c>
      <c r="K36" s="7">
        <f>+'[3]Inf_DANE_Rva18'!K36</f>
        <v>0</v>
      </c>
      <c r="L36" s="7">
        <f>+'[3]Inf_DANE_Rva18'!L36</f>
        <v>0</v>
      </c>
      <c r="M36" s="7">
        <f>+'[3]Inf_DANE_Rva18'!M36</f>
        <v>0</v>
      </c>
      <c r="N36" s="7">
        <f>+'[3]Inf_DANE_Rva18'!N36</f>
        <v>0</v>
      </c>
      <c r="O36" s="7">
        <f>+'[3]Inf_DANE_Rva18'!O36</f>
        <v>0</v>
      </c>
      <c r="P36" s="7">
        <f>+'[3]Inf_DANE_Rva18'!P36</f>
        <v>0</v>
      </c>
      <c r="Q36" s="7">
        <f t="shared" si="11"/>
        <v>3769040.323</v>
      </c>
      <c r="R36" s="7">
        <f>+'[3]Inf_DANE_Rva18'!R36</f>
        <v>96668.536</v>
      </c>
      <c r="S36" s="7">
        <f>+'[3]Inf_DANE_Rva18'!S36</f>
        <v>11394.809</v>
      </c>
      <c r="T36" s="7">
        <f>+'[3]Inf_DANE_Rva18'!T36</f>
        <v>0</v>
      </c>
      <c r="U36" s="7">
        <f>+'[3]Inf_DANE_Rva18'!U36</f>
        <v>0</v>
      </c>
      <c r="V36" s="7">
        <f>+'[3]Inf_DANE_Rva18'!V36</f>
        <v>0</v>
      </c>
      <c r="W36" s="7">
        <f>+'[3]Inf_DANE_Rva18'!W36</f>
        <v>0</v>
      </c>
      <c r="X36" s="7">
        <f>+'[3]Inf_DANE_Rva18'!X36</f>
        <v>0</v>
      </c>
      <c r="Y36" s="7">
        <f>+'[3]Inf_DANE_Rva18'!Y36</f>
        <v>0</v>
      </c>
      <c r="Z36" s="7">
        <f>+'[3]Inf_DANE_Rva18'!Z36</f>
        <v>0</v>
      </c>
      <c r="AA36" s="7">
        <f>+'[3]Inf_DANE_Rva18'!AA36</f>
        <v>0</v>
      </c>
      <c r="AB36" s="7">
        <f>+'[3]Inf_DANE_Rva18'!AB36</f>
        <v>0</v>
      </c>
      <c r="AC36" s="7">
        <f>+'[3]Inf_DANE_Rva18'!AC36</f>
        <v>0</v>
      </c>
      <c r="AD36" s="7">
        <f t="shared" si="12"/>
        <v>108063.34499999999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3" t="s">
        <v>228</v>
      </c>
      <c r="D37" s="17">
        <f>+'[3]Inf_DANE_Rva18'!D37</f>
        <v>11126.51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0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2347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0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2347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3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3" t="s">
        <v>230</v>
      </c>
      <c r="D39" s="17">
        <f>+'[3]Inf_DANE_Rva18'!D39</f>
        <v>44770.954</v>
      </c>
      <c r="E39" s="7">
        <f>+'[3]Inf_DANE_Rva18'!E39</f>
        <v>38476.4</v>
      </c>
      <c r="F39" s="7">
        <f>+'[3]Inf_DANE_Rva18'!F39</f>
        <v>4200</v>
      </c>
      <c r="G39" s="7">
        <f>+'[3]Inf_DANE_Rva18'!G39</f>
        <v>0</v>
      </c>
      <c r="H39" s="7">
        <f>+'[3]Inf_DANE_Rva18'!H39</f>
        <v>0</v>
      </c>
      <c r="I39" s="7">
        <f>+'[3]Inf_DANE_Rva18'!I39</f>
        <v>0</v>
      </c>
      <c r="J39" s="7">
        <f>+'[3]Inf_DANE_Rva18'!J39</f>
        <v>0</v>
      </c>
      <c r="K39" s="7">
        <f>+'[3]Inf_DANE_Rva18'!K39</f>
        <v>0</v>
      </c>
      <c r="L39" s="7">
        <f>+'[3]Inf_DANE_Rva18'!L39</f>
        <v>0</v>
      </c>
      <c r="M39" s="7">
        <f>+'[3]Inf_DANE_Rva18'!M39</f>
        <v>0</v>
      </c>
      <c r="N39" s="7">
        <f>+'[3]Inf_DANE_Rva18'!N39</f>
        <v>0</v>
      </c>
      <c r="O39" s="7">
        <f>+'[3]Inf_DANE_Rva18'!O39</f>
        <v>0</v>
      </c>
      <c r="P39" s="7">
        <f>+'[3]Inf_DANE_Rva18'!P39</f>
        <v>0</v>
      </c>
      <c r="Q39" s="7">
        <f t="shared" si="11"/>
        <v>42676.4</v>
      </c>
      <c r="R39" s="7">
        <f>+'[3]Inf_DANE_Rva18'!R39</f>
        <v>33944.4</v>
      </c>
      <c r="S39" s="7">
        <f>+'[3]Inf_DANE_Rva18'!S39</f>
        <v>8732</v>
      </c>
      <c r="T39" s="7">
        <f>+'[3]Inf_DANE_Rva18'!T39</f>
        <v>0</v>
      </c>
      <c r="U39" s="7">
        <f>+'[3]Inf_DANE_Rva18'!U39</f>
        <v>0</v>
      </c>
      <c r="V39" s="7">
        <f>+'[3]Inf_DANE_Rva18'!V39</f>
        <v>0</v>
      </c>
      <c r="W39" s="7">
        <f>+'[3]Inf_DANE_Rva18'!W39</f>
        <v>0</v>
      </c>
      <c r="X39" s="7">
        <f>+'[3]Inf_DANE_Rva18'!X39</f>
        <v>0</v>
      </c>
      <c r="Y39" s="7">
        <f>+'[3]Inf_DANE_Rva18'!Y39</f>
        <v>0</v>
      </c>
      <c r="Z39" s="7">
        <f>+'[3]Inf_DANE_Rva18'!Z39</f>
        <v>0</v>
      </c>
      <c r="AA39" s="7">
        <f>+'[3]Inf_DANE_Rva18'!AA39</f>
        <v>0</v>
      </c>
      <c r="AB39" s="7">
        <f>+'[3]Inf_DANE_Rva18'!AB39</f>
        <v>0</v>
      </c>
      <c r="AC39" s="7">
        <f>+'[3]Inf_DANE_Rva18'!AC39</f>
        <v>0</v>
      </c>
      <c r="AD39" s="7">
        <f t="shared" si="12"/>
        <v>42676.4</v>
      </c>
    </row>
    <row r="40" spans="1:256" s="6" customFormat="1" ht="22.5">
      <c r="A40" s="17" t="s">
        <v>112</v>
      </c>
      <c r="B40" s="18" t="s">
        <v>18</v>
      </c>
      <c r="C40" s="133" t="s">
        <v>231</v>
      </c>
      <c r="D40" s="17">
        <f>+'[3]Inf_DANE_Rva18'!D40</f>
        <v>931142.845</v>
      </c>
      <c r="E40" s="7">
        <f>+'[3]Inf_DANE_Rva18'!E40</f>
        <v>807561.237</v>
      </c>
      <c r="F40" s="7">
        <f>+'[3]Inf_DANE_Rva18'!F40</f>
        <v>49362.196</v>
      </c>
      <c r="G40" s="7">
        <f>+'[3]Inf_DANE_Rva18'!G40</f>
        <v>0</v>
      </c>
      <c r="H40" s="7">
        <f>+'[3]Inf_DANE_Rva18'!H40</f>
        <v>0</v>
      </c>
      <c r="I40" s="7">
        <f>+'[3]Inf_DANE_Rva18'!I40</f>
        <v>0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856923.433</v>
      </c>
      <c r="R40" s="7">
        <f>+'[3]Inf_DANE_Rva18'!R40</f>
        <v>465018.006</v>
      </c>
      <c r="S40" s="7">
        <f>+'[3]Inf_DANE_Rva18'!S40</f>
        <v>382079.835</v>
      </c>
      <c r="T40" s="7">
        <f>+'[3]Inf_DANE_Rva18'!T40</f>
        <v>0</v>
      </c>
      <c r="U40" s="7">
        <f>+'[3]Inf_DANE_Rva18'!U40</f>
        <v>0</v>
      </c>
      <c r="V40" s="7">
        <f>+'[3]Inf_DANE_Rva18'!V40</f>
        <v>0</v>
      </c>
      <c r="W40" s="7">
        <f>+'[3]Inf_DANE_Rva18'!W40</f>
        <v>0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847097.841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3" t="s">
        <v>231</v>
      </c>
      <c r="D41" s="17">
        <f>+'[3]Inf_DANE_Rva18'!D41</f>
        <v>1837596.89486</v>
      </c>
      <c r="E41" s="7">
        <f>+'[3]Inf_DANE_Rva18'!E41</f>
        <v>1455634.8588599998</v>
      </c>
      <c r="F41" s="7">
        <f>+'[3]Inf_DANE_Rva18'!F41</f>
        <v>351184.658</v>
      </c>
      <c r="G41" s="7">
        <f>+'[3]Inf_DANE_Rva18'!G41</f>
        <v>0</v>
      </c>
      <c r="H41" s="7">
        <f>+'[3]Inf_DANE_Rva18'!H41</f>
        <v>0</v>
      </c>
      <c r="I41" s="7">
        <f>+'[3]Inf_DANE_Rva18'!I41</f>
        <v>0</v>
      </c>
      <c r="J41" s="7">
        <f>+'[3]Inf_DANE_Rva18'!J41</f>
        <v>0</v>
      </c>
      <c r="K41" s="7">
        <f>+'[3]Inf_DANE_Rva18'!K41</f>
        <v>0</v>
      </c>
      <c r="L41" s="7">
        <f>+'[3]Inf_DANE_Rva18'!L41</f>
        <v>0</v>
      </c>
      <c r="M41" s="7">
        <f>+'[3]Inf_DANE_Rva18'!M41</f>
        <v>0</v>
      </c>
      <c r="N41" s="7">
        <f>+'[3]Inf_DANE_Rva18'!N41</f>
        <v>0</v>
      </c>
      <c r="O41" s="7">
        <f>+'[3]Inf_DANE_Rva18'!O41</f>
        <v>0</v>
      </c>
      <c r="P41" s="7">
        <f>+'[3]Inf_DANE_Rva18'!P41</f>
        <v>0</v>
      </c>
      <c r="Q41" s="7">
        <f t="shared" si="11"/>
        <v>1806819.5168599999</v>
      </c>
      <c r="R41" s="7">
        <f>+'[3]Inf_DANE_Rva18'!R41</f>
        <v>1085033.244</v>
      </c>
      <c r="S41" s="7">
        <f>+'[3]Inf_DANE_Rva18'!S41</f>
        <v>719195.25586</v>
      </c>
      <c r="T41" s="7">
        <f>+'[3]Inf_DANE_Rva18'!T41</f>
        <v>0</v>
      </c>
      <c r="U41" s="7">
        <f>+'[3]Inf_DANE_Rva18'!U41</f>
        <v>0</v>
      </c>
      <c r="V41" s="7">
        <f>+'[3]Inf_DANE_Rva18'!V41</f>
        <v>0</v>
      </c>
      <c r="W41" s="7">
        <f>+'[3]Inf_DANE_Rva18'!W41</f>
        <v>0</v>
      </c>
      <c r="X41" s="7">
        <f>+'[3]Inf_DANE_Rva18'!X41</f>
        <v>0</v>
      </c>
      <c r="Y41" s="7">
        <f>+'[3]Inf_DANE_Rva18'!Y41</f>
        <v>0</v>
      </c>
      <c r="Z41" s="7">
        <f>+'[3]Inf_DANE_Rva18'!Z41</f>
        <v>0</v>
      </c>
      <c r="AA41" s="7">
        <f>+'[3]Inf_DANE_Rva18'!AA41</f>
        <v>0</v>
      </c>
      <c r="AB41" s="7">
        <f>+'[3]Inf_DANE_Rva18'!AB41</f>
        <v>0</v>
      </c>
      <c r="AC41" s="7">
        <f>+'[3]Inf_DANE_Rva18'!AC41</f>
        <v>0</v>
      </c>
      <c r="AD41" s="7">
        <f t="shared" si="12"/>
        <v>1804228.4998599999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3" t="s">
        <v>21</v>
      </c>
      <c r="D42" s="17">
        <f>+'[3]Inf_DANE_Rva18'!D42</f>
        <v>1085058.81448</v>
      </c>
      <c r="E42" s="7">
        <f>+'[3]Inf_DANE_Rva18'!E42</f>
        <v>653280.504</v>
      </c>
      <c r="F42" s="7">
        <f>+'[3]Inf_DANE_Rva18'!F42</f>
        <v>417757.317</v>
      </c>
      <c r="G42" s="7">
        <f>+'[3]Inf_DANE_Rva18'!G42</f>
        <v>0</v>
      </c>
      <c r="H42" s="7">
        <f>+'[3]Inf_DANE_Rva18'!H42</f>
        <v>0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1071037.821</v>
      </c>
      <c r="R42" s="7">
        <f>+'[3]Inf_DANE_Rva18'!R42</f>
        <v>649280.504</v>
      </c>
      <c r="S42" s="7">
        <f>+'[3]Inf_DANE_Rva18'!S42</f>
        <v>415357.317</v>
      </c>
      <c r="T42" s="7">
        <f>+'[3]Inf_DANE_Rva18'!T42</f>
        <v>0</v>
      </c>
      <c r="U42" s="7">
        <f>+'[3]Inf_DANE_Rva18'!U42</f>
        <v>0</v>
      </c>
      <c r="V42" s="7">
        <f>+'[3]Inf_DANE_Rva18'!V42</f>
        <v>0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1064637.821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3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39152.263399999996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39152.263399999996</v>
      </c>
      <c r="R43" s="7">
        <f>+'[3]Inf_DANE_Rva18'!R43</f>
        <v>0</v>
      </c>
      <c r="S43" s="7">
        <f>+'[3]Inf_DANE_Rva18'!S43</f>
        <v>5070.59</v>
      </c>
      <c r="T43" s="7">
        <f>+'[3]Inf_DANE_Rva18'!T43</f>
        <v>0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5070.59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3" t="s">
        <v>103</v>
      </c>
      <c r="D44" s="17">
        <f>+'[3]Inf_DANE_Rva18'!D44</f>
        <v>3110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3110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3110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3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83451.329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110756.553</v>
      </c>
      <c r="R45" s="7">
        <f>+'[3]Inf_DANE_Rva18'!R45</f>
        <v>27305.224</v>
      </c>
      <c r="S45" s="7">
        <f>+'[3]Inf_DANE_Rva18'!S45</f>
        <v>83451.329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110756.553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5" t="s">
        <v>114</v>
      </c>
      <c r="B46" s="147" t="s">
        <v>18</v>
      </c>
      <c r="C46" s="137" t="s">
        <v>238</v>
      </c>
      <c r="D46" s="125">
        <f>+'[3]Inf_DANE_Rva18'!D46</f>
        <v>504645.6835</v>
      </c>
      <c r="E46" s="138">
        <f>+'[3]Inf_DANE_Rva18'!E46</f>
        <v>129357.04706999999</v>
      </c>
      <c r="F46" s="138">
        <f>+'[3]Inf_DANE_Rva18'!F46</f>
        <v>347890.51660000003</v>
      </c>
      <c r="G46" s="138">
        <f>+'[3]Inf_DANE_Rva18'!G46</f>
        <v>0</v>
      </c>
      <c r="H46" s="138">
        <f>+'[3]Inf_DANE_Rva18'!H46</f>
        <v>0</v>
      </c>
      <c r="I46" s="138">
        <f>+'[3]Inf_DANE_Rva18'!I46</f>
        <v>0</v>
      </c>
      <c r="J46" s="138">
        <f>+'[3]Inf_DANE_Rva18'!J46</f>
        <v>0</v>
      </c>
      <c r="K46" s="138">
        <f>+'[3]Inf_DANE_Rva18'!K46</f>
        <v>0</v>
      </c>
      <c r="L46" s="138">
        <f>+'[3]Inf_DANE_Rva18'!L46</f>
        <v>0</v>
      </c>
      <c r="M46" s="138">
        <f>+'[3]Inf_DANE_Rva18'!M46</f>
        <v>0</v>
      </c>
      <c r="N46" s="138">
        <f>+'[3]Inf_DANE_Rva18'!N46</f>
        <v>0</v>
      </c>
      <c r="O46" s="138">
        <f>+'[3]Inf_DANE_Rva18'!O46</f>
        <v>0</v>
      </c>
      <c r="P46" s="138">
        <f>+'[3]Inf_DANE_Rva18'!P46</f>
        <v>0</v>
      </c>
      <c r="Q46" s="138">
        <f t="shared" si="11"/>
        <v>477247.56367</v>
      </c>
      <c r="R46" s="138">
        <f>+'[3]Inf_DANE_Rva18'!R46</f>
        <v>126409.5</v>
      </c>
      <c r="S46" s="138">
        <f>+'[3]Inf_DANE_Rva18'!S46</f>
        <v>350838.06367</v>
      </c>
      <c r="T46" s="138">
        <f>+'[3]Inf_DANE_Rva18'!T46</f>
        <v>0</v>
      </c>
      <c r="U46" s="138">
        <f>+'[3]Inf_DANE_Rva18'!U46</f>
        <v>0</v>
      </c>
      <c r="V46" s="138">
        <f>+'[3]Inf_DANE_Rva18'!V46</f>
        <v>0</v>
      </c>
      <c r="W46" s="138">
        <f>+'[3]Inf_DANE_Rva18'!W46</f>
        <v>0</v>
      </c>
      <c r="X46" s="138">
        <f>+'[3]Inf_DANE_Rva18'!X46</f>
        <v>0</v>
      </c>
      <c r="Y46" s="138">
        <f>+'[3]Inf_DANE_Rva18'!Y46</f>
        <v>0</v>
      </c>
      <c r="Z46" s="138">
        <f>+'[3]Inf_DANE_Rva18'!Z46</f>
        <v>0</v>
      </c>
      <c r="AA46" s="138">
        <f>+'[3]Inf_DANE_Rva18'!AA46</f>
        <v>0</v>
      </c>
      <c r="AB46" s="138">
        <f>+'[3]Inf_DANE_Rva18'!AB46</f>
        <v>0</v>
      </c>
      <c r="AC46" s="138">
        <f>+'[3]Inf_DANE_Rva18'!AC46</f>
        <v>0</v>
      </c>
      <c r="AD46" s="138">
        <f t="shared" si="12"/>
        <v>477247.56367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0" t="s">
        <v>26</v>
      </c>
      <c r="B47" s="171"/>
      <c r="C47" s="172"/>
      <c r="D47" s="134">
        <f>+D7+D29</f>
        <v>19415190.8993</v>
      </c>
      <c r="E47" s="134">
        <f aca="true" t="shared" si="13" ref="E47:AD47">+E7+E29</f>
        <v>14470712.26353</v>
      </c>
      <c r="F47" s="134">
        <f t="shared" si="13"/>
        <v>1750587.57753</v>
      </c>
      <c r="G47" s="134">
        <f t="shared" si="13"/>
        <v>0</v>
      </c>
      <c r="H47" s="134">
        <f t="shared" si="13"/>
        <v>0</v>
      </c>
      <c r="I47" s="134">
        <f t="shared" si="13"/>
        <v>0</v>
      </c>
      <c r="J47" s="134">
        <f t="shared" si="13"/>
        <v>0</v>
      </c>
      <c r="K47" s="134">
        <f t="shared" si="13"/>
        <v>0</v>
      </c>
      <c r="L47" s="134">
        <f t="shared" si="13"/>
        <v>0</v>
      </c>
      <c r="M47" s="134">
        <f t="shared" si="13"/>
        <v>0</v>
      </c>
      <c r="N47" s="134">
        <f t="shared" si="13"/>
        <v>0</v>
      </c>
      <c r="O47" s="134">
        <f t="shared" si="13"/>
        <v>0</v>
      </c>
      <c r="P47" s="134">
        <f t="shared" si="13"/>
        <v>0</v>
      </c>
      <c r="Q47" s="134">
        <f t="shared" si="13"/>
        <v>16221299.84106</v>
      </c>
      <c r="R47" s="134">
        <f t="shared" si="13"/>
        <v>2586548.84063</v>
      </c>
      <c r="S47" s="134">
        <f t="shared" si="13"/>
        <v>6299267.236029999</v>
      </c>
      <c r="T47" s="134">
        <f t="shared" si="13"/>
        <v>0</v>
      </c>
      <c r="U47" s="134">
        <f t="shared" si="13"/>
        <v>0</v>
      </c>
      <c r="V47" s="134">
        <f t="shared" si="13"/>
        <v>0</v>
      </c>
      <c r="W47" s="134">
        <f t="shared" si="13"/>
        <v>0</v>
      </c>
      <c r="X47" s="134">
        <f t="shared" si="13"/>
        <v>0</v>
      </c>
      <c r="Y47" s="134">
        <f t="shared" si="13"/>
        <v>0</v>
      </c>
      <c r="Z47" s="134">
        <f t="shared" si="13"/>
        <v>0</v>
      </c>
      <c r="AA47" s="134">
        <f t="shared" si="13"/>
        <v>0</v>
      </c>
      <c r="AB47" s="134">
        <f t="shared" si="13"/>
        <v>0</v>
      </c>
      <c r="AC47" s="134">
        <f t="shared" si="13"/>
        <v>0</v>
      </c>
      <c r="AD47" s="134">
        <f t="shared" si="13"/>
        <v>8885816.076660002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61"/>
      <c r="AC50" s="22"/>
      <c r="AD50" s="22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2"/>
      <c r="AC51" s="9"/>
      <c r="AD51" s="9"/>
    </row>
    <row r="52" spans="3:30" ht="11.25">
      <c r="C52" s="65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2"/>
      <c r="AC52" s="9"/>
      <c r="AD52" s="9"/>
    </row>
    <row r="53" spans="3:30" ht="11.25">
      <c r="C53" s="65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2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2019-03-08T15:58:02Z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