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<sst xmlns="http://schemas.openxmlformats.org/spreadsheetml/2006/main" count="547" uniqueCount="302">
  <si>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</si>
  <si>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</si>
  <si>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</si>
  <si>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</si>
  <si>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</si>
  <si>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</si>
  <si>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</si>
  <si>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</si>
  <si>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</si>
  <si>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</si>
  <si>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</si>
  <si>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</si>
  <si>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</si>
  <si>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</si>
  <si>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</si>
  <si>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</si>
  <si>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</si>
  <si>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</si>
  <si>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</si>
  <si>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</si>
  <si>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</si>
  <si>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</si>
  <si>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</si>
  <si>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</si>
  <si>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</si>
  <si>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</si>
  <si>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</si>
  <si>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</si>
  <si>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</si>
  <si>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</si>
  <si>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</si>
  <si>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</si>
  <si>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</si>
  <si>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</si>
  <si>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</si>
  <si>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</si>
  <si>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</si>
  <si>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</si>
  <si>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</si>
  <si>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</si>
  <si>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</si>
  <si>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</si>
  <si>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</si>
  <si>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</si>
  <si>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</si>
  <si>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</si>
  <si>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</si>
  <si>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</si>
  <si>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</si>
  <si>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</si>
  <si>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</si>
  <si>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</si>
  <si>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</si>
  <si>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</si>
  <si>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</si>
  <si>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</si>
  <si>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</si>
  <si>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</si>
  <si>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</si>
  <si>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</si>
  <si>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</si>
  <si>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</si>
  <si>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</si>
  <si>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</si>
  <si>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</si>
  <si>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</si>
  <si>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</si>
  <si>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</si>
  <si>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</si>
  <si>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</si>
  <si>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</si>
  <si>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</si>
  <si>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</si>
  <si>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</si>
  <si>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</si>
  <si>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</si>
  <si>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</si>
  <si>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</si>
  <si>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</si>
  <si>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</si>
  <si>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</si>
  <si>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</si>
  <si>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</si>
  <si>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</si>
  <si>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</si>
  <si>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</si>
  <si>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</si>
  <si>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</si>
  <si>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</si>
  <si>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</si>
  <si>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</si>
  <si>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</si>
  <si>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</si>
  <si>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</si>
  <si>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</si>
  <si>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</si>
  <si>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</si>
  <si>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</si>
  <si>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</si>
  <si>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</si>
  <si>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</si>
  <si>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</si>
  <si>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</si>
  <si>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</si>
  <si>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</si>
  <si>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</si>
  <si>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</si>
  <si>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</si>
  <si>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</si>
  <si>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</si>
  <si>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</si>
  <si>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</si>
  <si>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</si>
  <si>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</si>
  <si>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</si>
  <si>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</si>
  <si>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</si>
  <si>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</si>
  <si>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</si>
  <si>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</si>
  <si>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</si>
  <si>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</si>
  <si>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</si>
  <si>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</si>
  <si>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</si>
  <si>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</si>
  <si>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</si>
  <si>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</si>
  <si>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</si>
  <si>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</si>
  <si>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</si>
  <si>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</si>
  <si>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</si>
  <si>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</si>
  <si>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</si>
  <si>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</si>
  <si>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</si>
  <si>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</si>
  <si>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</si>
  <si>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</si>
  <si>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</si>
  <si>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</si>
  <si>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</si>
  <si>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</si>
  <si>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</si>
  <si>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</si>
  <si>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</si>
  <si>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</si>
  <si>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</si>
  <si>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</si>
  <si>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</si>
  <si>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</si>
  <si>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</si>
  <si>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</si>
  <si>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</si>
  <si>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</si>
  <si>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</si>
  <si>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</si>
  <si>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</si>
  <si>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</si>
  <si>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</si>
  <si>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</si>
  <si>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</si>
  <si>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</si>
  <si>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</si>
  <si>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</si>
  <si>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</si>
  <si>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</si>
  <si>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</si>
  <si>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</si>
  <si>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</si>
  <si>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</si>
  <si>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</si>
  <si>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</si>
  <si>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</si>
  <si>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</si>
  <si>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</si>
  <si>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</si>
  <si>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</si>
  <si>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</si>
  <si>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</si>
  <si>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</si>
  <si>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</si>
  <si>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</si>
  <si>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</si>
  <si>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</si>
  <si>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</si>
  <si>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</si>
  <si>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</si>
  <si>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</si>
  <si>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</si>
  <si>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</si>
  <si>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</si>
  <si>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</si>
  <si>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</si>
  <si>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</si>
  <si>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</si>
  <si>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</si>
  <si>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</si>
  <si>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</si>
  <si>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</si>
  <si>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</si>
  <si>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</si>
  <si>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</si>
  <si>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</si>
  <si>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</si>
  <si>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</si>
  <si>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</si>
  <si>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</si>
  <si>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</si>
  <si>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</si>
  <si>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</si>
  <si>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</si>
  <si>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</si>
  <si>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</si>
  <si>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</si>
  <si>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</si>
  <si>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</si>
  <si>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</si>
  <si>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</si>
  <si>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</si>
  <si>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</si>
  <si>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</si>
  <si>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</si>
  <si>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</si>
  <si>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</si>
  <si>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</si>
  <si>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</si>
  <si>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</si>
  <si>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</si>
  <si>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</si>
  <si>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</si>
  <si>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</si>
  <si>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</si>
  <si>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</si>
  <si>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</si>
  <si>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</si>
  <si>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</si>
  <si>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</si>
  <si>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</si>
  <si>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</si>
  <si>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</si>
  <si>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</si>
  <si>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</si>
  <si>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</si>
  <si>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</si>
  <si>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</si>
  <si>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</si>
  <si>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</si>
  <si>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</si>
  <si>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</si>
  <si>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</si>
  <si>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</si>
  <si>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</si>
  <si>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</si>
  <si>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</si>
  <si>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</si>
  <si>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</si>
  <si>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</si>
  <si>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</si>
  <si>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</si>
  <si>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</si>
  <si>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</si>
  <si>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</si>
  <si>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</si>
  <si>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</si>
  <si>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</si>
  <si>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</si>
  <si>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</si>
  <si>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</si>
  <si>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</si>
  <si>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</si>
  <si>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</si>
  <si>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</si>
  <si>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</si>
  <si>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</si>
  <si>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</si>
  <si>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</si>
  <si>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</si>
  <si>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</si>
  <si>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</si>
  <si>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</si>
  <si>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</si>
  <si>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</si>
  <si>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C-0401-1003-27</t>
  </si>
  <si>
    <t>FORTALECIMIENTO DEL ACCESO Y USO DE LA INFORMACIÓN ESTADÍSTICA PRODUCIDA POR EL DANE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</si>
  <si>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</si>
  <si>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</si>
  <si>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</si>
  <si>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</si>
  <si>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</si>
  <si>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</si>
  <si>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</si>
  <si>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</si>
  <si>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</si>
  <si>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</si>
  <si>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</si>
  <si>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</si>
  <si>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</si>
  <si>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</si>
  <si>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</si>
  <si>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Octubre Vigencia 2020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</si>
</sst>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left" vertical="center" wrapText="1" indent="2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CxP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DANE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Gasto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11233.6572</v>
          </cell>
          <cell r="E12">
            <v>11233.6572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11233.6572</v>
          </cell>
        </row>
        <row r="14">
          <cell r="D14">
            <v>1420.948</v>
          </cell>
          <cell r="E14">
            <v>1420.948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1420.948</v>
          </cell>
        </row>
        <row r="15">
          <cell r="D15">
            <v>734.961</v>
          </cell>
          <cell r="E15">
            <v>734.961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734.961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36026.577</v>
          </cell>
          <cell r="E12">
            <v>36026.557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36026.557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3193.248</v>
          </cell>
          <cell r="E13">
            <v>480.392</v>
          </cell>
          <cell r="F13">
            <v>2674.859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480.392</v>
          </cell>
          <cell r="S13">
            <v>2674.859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13130.564</v>
          </cell>
          <cell r="E15">
            <v>4305.305</v>
          </cell>
          <cell r="F15">
            <v>7703.305</v>
          </cell>
          <cell r="G15">
            <v>1121.954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4305.305</v>
          </cell>
          <cell r="S15">
            <v>7703.305</v>
          </cell>
          <cell r="T15">
            <v>0</v>
          </cell>
          <cell r="U15">
            <v>1121.954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37410.736999999994</v>
          </cell>
          <cell r="E16">
            <v>37410.737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37410.737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267978.08270999993</v>
          </cell>
          <cell r="E17">
            <v>91622.72932</v>
          </cell>
          <cell r="F17">
            <v>175013.91462999998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78071.07482</v>
          </cell>
          <cell r="S17">
            <v>160618.08612999998</v>
          </cell>
          <cell r="T17">
            <v>27947.483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280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280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1269.591</v>
          </cell>
          <cell r="E19">
            <v>1269.591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697.426</v>
          </cell>
          <cell r="S19">
            <v>572.165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39300.24931</v>
          </cell>
          <cell r="E24">
            <v>24415.291</v>
          </cell>
          <cell r="F24">
            <v>14884.95831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24415.291</v>
          </cell>
          <cell r="S24">
            <v>10481.226</v>
          </cell>
          <cell r="T24">
            <v>4403.732309999999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1332.75</v>
          </cell>
          <cell r="E26">
            <v>0</v>
          </cell>
          <cell r="F26">
            <v>1332.75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1332.75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762671.17359</v>
          </cell>
          <cell r="E27">
            <v>519297.9623</v>
          </cell>
          <cell r="F27">
            <v>203995.85429</v>
          </cell>
          <cell r="G27">
            <v>3660.69</v>
          </cell>
          <cell r="H27">
            <v>17866.667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17850</v>
          </cell>
          <cell r="N27">
            <v>0</v>
          </cell>
          <cell r="O27">
            <v>0</v>
          </cell>
          <cell r="P27">
            <v>0</v>
          </cell>
          <cell r="R27">
            <v>518182.6493</v>
          </cell>
          <cell r="S27">
            <v>15224.9848</v>
          </cell>
          <cell r="T27">
            <v>177494.033</v>
          </cell>
          <cell r="U27">
            <v>16052.83949</v>
          </cell>
          <cell r="V27">
            <v>17866.667</v>
          </cell>
          <cell r="W27">
            <v>0</v>
          </cell>
          <cell r="X27">
            <v>0</v>
          </cell>
          <cell r="Y27">
            <v>0</v>
          </cell>
          <cell r="Z27">
            <v>17850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89914.40465000001</v>
          </cell>
          <cell r="E28">
            <v>30330.133</v>
          </cell>
          <cell r="F28">
            <v>59584.271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30330.133</v>
          </cell>
          <cell r="S28">
            <v>54763.742</v>
          </cell>
          <cell r="T28">
            <v>4820.529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294942.87</v>
          </cell>
          <cell r="E29">
            <v>127682.01</v>
          </cell>
          <cell r="F29">
            <v>165867.527</v>
          </cell>
          <cell r="G29">
            <v>0</v>
          </cell>
          <cell r="H29">
            <v>0</v>
          </cell>
          <cell r="I29">
            <v>1393.333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127544.85</v>
          </cell>
          <cell r="S29">
            <v>4077.345</v>
          </cell>
          <cell r="T29">
            <v>161927.342</v>
          </cell>
          <cell r="U29">
            <v>0</v>
          </cell>
          <cell r="V29">
            <v>0</v>
          </cell>
          <cell r="W29">
            <v>1393.333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49019.265</v>
          </cell>
          <cell r="E30">
            <v>22934.429</v>
          </cell>
          <cell r="F30">
            <v>11241.606</v>
          </cell>
          <cell r="G30">
            <v>593.23</v>
          </cell>
          <cell r="H30">
            <v>0</v>
          </cell>
          <cell r="I30">
            <v>0</v>
          </cell>
          <cell r="J30">
            <v>14250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22934.429</v>
          </cell>
          <cell r="S30">
            <v>645.8</v>
          </cell>
          <cell r="T30">
            <v>11189.036</v>
          </cell>
          <cell r="U30">
            <v>0</v>
          </cell>
          <cell r="V30">
            <v>0</v>
          </cell>
          <cell r="W30">
            <v>14250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695106.7188099999</v>
          </cell>
          <cell r="E31">
            <v>406226.226</v>
          </cell>
          <cell r="F31">
            <v>257343.30281</v>
          </cell>
          <cell r="G31">
            <v>20111.495</v>
          </cell>
          <cell r="H31">
            <v>0</v>
          </cell>
          <cell r="I31">
            <v>538.971</v>
          </cell>
          <cell r="J31">
            <v>2731.896</v>
          </cell>
          <cell r="K31">
            <v>597.942</v>
          </cell>
          <cell r="L31">
            <v>0</v>
          </cell>
          <cell r="M31">
            <v>1761.39</v>
          </cell>
          <cell r="N31">
            <v>0</v>
          </cell>
          <cell r="O31">
            <v>0</v>
          </cell>
          <cell r="P31">
            <v>0</v>
          </cell>
          <cell r="R31">
            <v>284851.515</v>
          </cell>
          <cell r="S31">
            <v>366818.03181</v>
          </cell>
          <cell r="T31">
            <v>14178.873</v>
          </cell>
          <cell r="U31">
            <v>17832.604</v>
          </cell>
          <cell r="V31">
            <v>538.971</v>
          </cell>
          <cell r="W31">
            <v>2731.896</v>
          </cell>
          <cell r="X31">
            <v>0</v>
          </cell>
          <cell r="Y31">
            <v>597.942</v>
          </cell>
          <cell r="Z31">
            <v>880.695</v>
          </cell>
          <cell r="AA31">
            <v>880.695</v>
          </cell>
          <cell r="AB31">
            <v>0</v>
          </cell>
          <cell r="AC31">
            <v>0</v>
          </cell>
        </row>
        <row r="32">
          <cell r="D32">
            <v>1327020.99737</v>
          </cell>
          <cell r="E32">
            <v>931893.3687999999</v>
          </cell>
          <cell r="F32">
            <v>350675.74757</v>
          </cell>
          <cell r="G32">
            <v>9143.666</v>
          </cell>
          <cell r="H32">
            <v>7578.112</v>
          </cell>
          <cell r="I32">
            <v>135.596</v>
          </cell>
          <cell r="J32">
            <v>2898.84</v>
          </cell>
          <cell r="K32">
            <v>2505.649</v>
          </cell>
          <cell r="L32">
            <v>0</v>
          </cell>
          <cell r="M32">
            <v>2873.456</v>
          </cell>
          <cell r="N32">
            <v>4461.896</v>
          </cell>
          <cell r="O32">
            <v>0</v>
          </cell>
          <cell r="P32">
            <v>0</v>
          </cell>
          <cell r="R32">
            <v>735834.5908</v>
          </cell>
          <cell r="S32">
            <v>519268.61556999997</v>
          </cell>
          <cell r="T32">
            <v>35655.721</v>
          </cell>
          <cell r="U32">
            <v>4355.067</v>
          </cell>
          <cell r="V32">
            <v>4312.496</v>
          </cell>
          <cell r="W32">
            <v>0</v>
          </cell>
          <cell r="X32">
            <v>2898.84</v>
          </cell>
          <cell r="Y32">
            <v>2128.922</v>
          </cell>
          <cell r="Z32">
            <v>376.727</v>
          </cell>
          <cell r="AA32">
            <v>4223.456</v>
          </cell>
          <cell r="AB32">
            <v>0</v>
          </cell>
          <cell r="AC32">
            <v>0</v>
          </cell>
        </row>
        <row r="33">
          <cell r="D33">
            <v>236306.63499999998</v>
          </cell>
          <cell r="E33">
            <v>220755.051</v>
          </cell>
          <cell r="F33">
            <v>15051.584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220755.051</v>
          </cell>
          <cell r="S33">
            <v>0</v>
          </cell>
          <cell r="T33">
            <v>15051.584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33570</v>
          </cell>
          <cell r="E34">
            <v>29170</v>
          </cell>
          <cell r="F34">
            <v>0</v>
          </cell>
          <cell r="G34">
            <v>0</v>
          </cell>
          <cell r="H34">
            <v>0</v>
          </cell>
          <cell r="I34">
            <v>4400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29170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4400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17430.900999999998</v>
          </cell>
          <cell r="E35">
            <v>13179.796</v>
          </cell>
          <cell r="F35">
            <v>1676.275</v>
          </cell>
          <cell r="G35">
            <v>2574.83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12881.751</v>
          </cell>
          <cell r="S35">
            <v>519.205</v>
          </cell>
          <cell r="T35">
            <v>1455.115</v>
          </cell>
          <cell r="U35">
            <v>2574.83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186099.294</v>
          </cell>
          <cell r="E36">
            <v>58550.959</v>
          </cell>
          <cell r="F36">
            <v>125748.335</v>
          </cell>
          <cell r="G36">
            <v>0</v>
          </cell>
          <cell r="H36">
            <v>0</v>
          </cell>
          <cell r="I36">
            <v>0</v>
          </cell>
          <cell r="J36">
            <v>1800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58550.959</v>
          </cell>
          <cell r="S36">
            <v>522.265</v>
          </cell>
          <cell r="T36">
            <v>125226.07</v>
          </cell>
          <cell r="U36">
            <v>0</v>
          </cell>
          <cell r="V36">
            <v>0</v>
          </cell>
          <cell r="W36">
            <v>0</v>
          </cell>
          <cell r="X36">
            <v>1800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550048.1144999999</v>
          </cell>
          <cell r="E37">
            <v>245158.01004</v>
          </cell>
          <cell r="F37">
            <v>267717.10446</v>
          </cell>
          <cell r="G37">
            <v>37173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240446.94303999998</v>
          </cell>
          <cell r="S37">
            <v>216278.30146000002</v>
          </cell>
          <cell r="T37">
            <v>93322.87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1359530.60629</v>
          </cell>
          <cell r="E38">
            <v>994749.6351000001</v>
          </cell>
          <cell r="F38">
            <v>364780.97119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994749.6351000001</v>
          </cell>
          <cell r="S38">
            <v>362890.97119</v>
          </cell>
          <cell r="T38">
            <v>1890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99858.25654000003</v>
          </cell>
          <cell r="E39">
            <v>77566.07983</v>
          </cell>
          <cell r="F39">
            <v>22292.17671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77566.07983</v>
          </cell>
          <cell r="S39">
            <v>22292.17671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137597.645</v>
          </cell>
          <cell r="E40">
            <v>77666.107</v>
          </cell>
          <cell r="F40">
            <v>42021.068</v>
          </cell>
          <cell r="G40">
            <v>17554.401</v>
          </cell>
          <cell r="H40">
            <v>0</v>
          </cell>
          <cell r="I40">
            <v>356.069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77666.107</v>
          </cell>
          <cell r="S40">
            <v>1935.67</v>
          </cell>
          <cell r="T40">
            <v>51085.398</v>
          </cell>
          <cell r="U40">
            <v>6554.401</v>
          </cell>
          <cell r="V40">
            <v>356.069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313604.62066</v>
          </cell>
          <cell r="E41">
            <v>251424.34104</v>
          </cell>
          <cell r="F41">
            <v>19648.963</v>
          </cell>
          <cell r="G41">
            <v>8238.37</v>
          </cell>
          <cell r="H41">
            <v>0</v>
          </cell>
          <cell r="I41">
            <v>29925.5929</v>
          </cell>
          <cell r="J41">
            <v>4367.35372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251424.34104</v>
          </cell>
          <cell r="S41">
            <v>19648.963</v>
          </cell>
          <cell r="T41">
            <v>8238.37</v>
          </cell>
          <cell r="U41">
            <v>0</v>
          </cell>
          <cell r="V41">
            <v>29925.5929</v>
          </cell>
          <cell r="W41">
            <v>4367.35372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473972.36227999994</v>
          </cell>
          <cell r="E42">
            <v>131397.31691</v>
          </cell>
          <cell r="F42">
            <v>137202.78709</v>
          </cell>
          <cell r="G42">
            <v>132257.78686</v>
          </cell>
          <cell r="H42">
            <v>6360.446</v>
          </cell>
          <cell r="I42">
            <v>21948.03991</v>
          </cell>
          <cell r="J42">
            <v>44805.9854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76986.16891</v>
          </cell>
          <cell r="S42">
            <v>98474.985</v>
          </cell>
          <cell r="T42">
            <v>146476.73706</v>
          </cell>
          <cell r="U42">
            <v>85280.44589</v>
          </cell>
          <cell r="V42">
            <v>21948.03991</v>
          </cell>
          <cell r="W42">
            <v>44805.9854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1348000</v>
          </cell>
          <cell r="G12">
            <v>47302307.28143</v>
          </cell>
          <cell r="H12">
            <v>48650307.28143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-1348000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2882385.664</v>
          </cell>
          <cell r="V12">
            <v>3457402.551</v>
          </cell>
          <cell r="W12">
            <v>3981078.484</v>
          </cell>
          <cell r="X12">
            <v>3620076.912</v>
          </cell>
          <cell r="Y12">
            <v>3698409.548</v>
          </cell>
          <cell r="Z12">
            <v>3518155.215</v>
          </cell>
          <cell r="AA12">
            <v>3513475.283</v>
          </cell>
          <cell r="AB12">
            <v>3419396.545</v>
          </cell>
          <cell r="AC12">
            <v>3590790.428</v>
          </cell>
          <cell r="AD12">
            <v>3525402.753</v>
          </cell>
          <cell r="AE12">
            <v>0</v>
          </cell>
          <cell r="AF12">
            <v>0</v>
          </cell>
          <cell r="AH12">
            <v>2882385.664</v>
          </cell>
          <cell r="AI12">
            <v>3453586.449</v>
          </cell>
          <cell r="AJ12">
            <v>3984894.586</v>
          </cell>
          <cell r="AK12">
            <v>3620076.912</v>
          </cell>
          <cell r="AL12">
            <v>3696578.023</v>
          </cell>
          <cell r="AM12">
            <v>3518135.723</v>
          </cell>
          <cell r="AN12">
            <v>3510834.169</v>
          </cell>
          <cell r="AO12">
            <v>3417654.701</v>
          </cell>
          <cell r="AP12">
            <v>3597024.291</v>
          </cell>
          <cell r="AQ12">
            <v>3525402.732</v>
          </cell>
          <cell r="AR12">
            <v>0</v>
          </cell>
          <cell r="AS12">
            <v>0</v>
          </cell>
          <cell r="AU12">
            <v>2882385.664</v>
          </cell>
          <cell r="AV12">
            <v>3453586.449</v>
          </cell>
          <cell r="AW12">
            <v>3984894.586</v>
          </cell>
          <cell r="AX12">
            <v>3620076.912</v>
          </cell>
          <cell r="AY12">
            <v>3696578.023</v>
          </cell>
          <cell r="AZ12">
            <v>3518135.723</v>
          </cell>
          <cell r="BA12">
            <v>3510834.169</v>
          </cell>
          <cell r="BB12">
            <v>3417654.701</v>
          </cell>
          <cell r="BC12">
            <v>3597024.291</v>
          </cell>
          <cell r="BD12">
            <v>3525402.732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266874.53829</v>
          </cell>
          <cell r="H13">
            <v>266874.53829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15376.494</v>
          </cell>
          <cell r="V13">
            <v>15376.494</v>
          </cell>
          <cell r="W13">
            <v>17738.327</v>
          </cell>
          <cell r="X13">
            <v>16163.772</v>
          </cell>
          <cell r="Y13">
            <v>16163.772</v>
          </cell>
          <cell r="Z13">
            <v>16163.772</v>
          </cell>
          <cell r="AA13">
            <v>16163.772</v>
          </cell>
          <cell r="AB13">
            <v>16163.772</v>
          </cell>
          <cell r="AC13">
            <v>16163.772</v>
          </cell>
          <cell r="AD13">
            <v>16163.772</v>
          </cell>
          <cell r="AE13">
            <v>0</v>
          </cell>
          <cell r="AF13">
            <v>0</v>
          </cell>
          <cell r="AH13">
            <v>15376.494</v>
          </cell>
          <cell r="AI13">
            <v>15376.494</v>
          </cell>
          <cell r="AJ13">
            <v>17738.327</v>
          </cell>
          <cell r="AK13">
            <v>16163.772</v>
          </cell>
          <cell r="AL13">
            <v>16163.772</v>
          </cell>
          <cell r="AM13">
            <v>16163.772</v>
          </cell>
          <cell r="AN13">
            <v>16163.772</v>
          </cell>
          <cell r="AO13">
            <v>16163.772</v>
          </cell>
          <cell r="AP13">
            <v>16163.772</v>
          </cell>
          <cell r="AQ13">
            <v>16163.772</v>
          </cell>
          <cell r="AR13">
            <v>0</v>
          </cell>
          <cell r="AS13">
            <v>0</v>
          </cell>
          <cell r="AU13">
            <v>15376.494</v>
          </cell>
          <cell r="AV13">
            <v>15376.494</v>
          </cell>
          <cell r="AW13">
            <v>17738.327</v>
          </cell>
          <cell r="AX13">
            <v>16163.772</v>
          </cell>
          <cell r="AY13">
            <v>16163.772</v>
          </cell>
          <cell r="AZ13">
            <v>16163.772</v>
          </cell>
          <cell r="BA13">
            <v>16163.772</v>
          </cell>
          <cell r="BB13">
            <v>16163.772</v>
          </cell>
          <cell r="BC13">
            <v>16163.772</v>
          </cell>
          <cell r="BD13">
            <v>16163.772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226386.06493</v>
          </cell>
          <cell r="H14">
            <v>226386.06493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12218.034</v>
          </cell>
          <cell r="V14">
            <v>13765.188</v>
          </cell>
          <cell r="W14">
            <v>19380.656</v>
          </cell>
          <cell r="X14">
            <v>15494.674</v>
          </cell>
          <cell r="Y14">
            <v>19643.782</v>
          </cell>
          <cell r="Z14">
            <v>20660.257</v>
          </cell>
          <cell r="AA14">
            <v>17344.416</v>
          </cell>
          <cell r="AB14">
            <v>12936.013</v>
          </cell>
          <cell r="AC14">
            <v>15087.898</v>
          </cell>
          <cell r="AD14">
            <v>15087.898</v>
          </cell>
          <cell r="AE14">
            <v>0</v>
          </cell>
          <cell r="AF14">
            <v>0</v>
          </cell>
          <cell r="AH14">
            <v>12218.034</v>
          </cell>
          <cell r="AI14">
            <v>13765.188</v>
          </cell>
          <cell r="AJ14">
            <v>19380.656</v>
          </cell>
          <cell r="AK14">
            <v>15494.674</v>
          </cell>
          <cell r="AL14">
            <v>19643.782</v>
          </cell>
          <cell r="AM14">
            <v>20660.257</v>
          </cell>
          <cell r="AN14">
            <v>17344.416</v>
          </cell>
          <cell r="AO14">
            <v>12936.013</v>
          </cell>
          <cell r="AP14">
            <v>15087.898</v>
          </cell>
          <cell r="AQ14">
            <v>15087.898</v>
          </cell>
          <cell r="AR14">
            <v>0</v>
          </cell>
          <cell r="AS14">
            <v>0</v>
          </cell>
          <cell r="AU14">
            <v>12218.034</v>
          </cell>
          <cell r="AV14">
            <v>13765.188</v>
          </cell>
          <cell r="AW14">
            <v>19380.656</v>
          </cell>
          <cell r="AX14">
            <v>15494.674</v>
          </cell>
          <cell r="AY14">
            <v>19643.782</v>
          </cell>
          <cell r="AZ14">
            <v>20660.257</v>
          </cell>
          <cell r="BA14">
            <v>17344.416</v>
          </cell>
          <cell r="BB14">
            <v>12936.013</v>
          </cell>
          <cell r="BC14">
            <v>15087.898</v>
          </cell>
          <cell r="BD14">
            <v>15087.898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210694.55638999998</v>
          </cell>
          <cell r="H15">
            <v>210694.55638999998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8289.408</v>
          </cell>
          <cell r="V15">
            <v>9924.243</v>
          </cell>
          <cell r="W15">
            <v>11228.079</v>
          </cell>
          <cell r="X15">
            <v>10386.521</v>
          </cell>
          <cell r="Y15">
            <v>10489.752</v>
          </cell>
          <cell r="Z15">
            <v>9751.66</v>
          </cell>
          <cell r="AA15">
            <v>10093.165</v>
          </cell>
          <cell r="AB15">
            <v>9663.524</v>
          </cell>
          <cell r="AC15">
            <v>10214.342</v>
          </cell>
          <cell r="AD15">
            <v>10139.433</v>
          </cell>
          <cell r="AE15">
            <v>0</v>
          </cell>
          <cell r="AF15">
            <v>0</v>
          </cell>
          <cell r="AH15">
            <v>8289.408</v>
          </cell>
          <cell r="AI15">
            <v>9924.243</v>
          </cell>
          <cell r="AJ15">
            <v>11228.079</v>
          </cell>
          <cell r="AK15">
            <v>10386.521</v>
          </cell>
          <cell r="AL15">
            <v>10489.752</v>
          </cell>
          <cell r="AM15">
            <v>9751.66</v>
          </cell>
          <cell r="AN15">
            <v>10093.165</v>
          </cell>
          <cell r="AO15">
            <v>9656.914</v>
          </cell>
          <cell r="AP15">
            <v>10220.952</v>
          </cell>
          <cell r="AQ15">
            <v>10130.62</v>
          </cell>
          <cell r="AR15">
            <v>0</v>
          </cell>
          <cell r="AS15">
            <v>0</v>
          </cell>
          <cell r="AU15">
            <v>8289.408</v>
          </cell>
          <cell r="AV15">
            <v>9924.243</v>
          </cell>
          <cell r="AW15">
            <v>11228.079</v>
          </cell>
          <cell r="AX15">
            <v>10386.521</v>
          </cell>
          <cell r="AY15">
            <v>10489.752</v>
          </cell>
          <cell r="AZ15">
            <v>9751.66</v>
          </cell>
          <cell r="BA15">
            <v>10093.165</v>
          </cell>
          <cell r="BB15">
            <v>9656.914</v>
          </cell>
          <cell r="BC15">
            <v>10220.952</v>
          </cell>
          <cell r="BD15">
            <v>10130.62</v>
          </cell>
          <cell r="BE15">
            <v>0</v>
          </cell>
          <cell r="BF15">
            <v>0</v>
          </cell>
        </row>
        <row r="16">
          <cell r="F16">
            <v>60000</v>
          </cell>
          <cell r="G16">
            <v>157296.12644</v>
          </cell>
          <cell r="H16">
            <v>217296.12643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-30000</v>
          </cell>
          <cell r="N16">
            <v>0</v>
          </cell>
          <cell r="O16">
            <v>-30000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9702.367</v>
          </cell>
          <cell r="V16">
            <v>11537.695</v>
          </cell>
          <cell r="W16">
            <v>15496.67</v>
          </cell>
          <cell r="X16">
            <v>13028.172</v>
          </cell>
          <cell r="Y16">
            <v>13209.881</v>
          </cell>
          <cell r="Z16">
            <v>6431.803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9702.367</v>
          </cell>
          <cell r="AI16">
            <v>11537.695</v>
          </cell>
          <cell r="AJ16">
            <v>15496.67</v>
          </cell>
          <cell r="AK16">
            <v>13028.172</v>
          </cell>
          <cell r="AL16">
            <v>13209.881</v>
          </cell>
          <cell r="AM16">
            <v>6431.803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9702.367</v>
          </cell>
          <cell r="AV16">
            <v>11537.695</v>
          </cell>
          <cell r="AW16">
            <v>15496.67</v>
          </cell>
          <cell r="AX16">
            <v>13028.172</v>
          </cell>
          <cell r="AY16">
            <v>13209.881</v>
          </cell>
          <cell r="AZ16">
            <v>6431.803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2112184.76777</v>
          </cell>
          <cell r="H17">
            <v>2112184.76777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9141.402</v>
          </cell>
          <cell r="V17">
            <v>1672.049</v>
          </cell>
          <cell r="W17">
            <v>16353.031</v>
          </cell>
          <cell r="X17">
            <v>5207.287</v>
          </cell>
          <cell r="Y17">
            <v>0</v>
          </cell>
          <cell r="Z17">
            <v>18418.491</v>
          </cell>
          <cell r="AA17">
            <v>1953882.161</v>
          </cell>
          <cell r="AB17">
            <v>1042.858</v>
          </cell>
          <cell r="AC17">
            <v>-539.167</v>
          </cell>
          <cell r="AD17">
            <v>2420.826</v>
          </cell>
          <cell r="AE17">
            <v>0</v>
          </cell>
          <cell r="AF17">
            <v>0</v>
          </cell>
          <cell r="AH17">
            <v>9141.402</v>
          </cell>
          <cell r="AI17">
            <v>1672.049</v>
          </cell>
          <cell r="AJ17">
            <v>16353.031</v>
          </cell>
          <cell r="AK17">
            <v>5207.287</v>
          </cell>
          <cell r="AL17">
            <v>0</v>
          </cell>
          <cell r="AM17">
            <v>18418.491</v>
          </cell>
          <cell r="AN17">
            <v>1953882.161</v>
          </cell>
          <cell r="AO17">
            <v>-1375.472</v>
          </cell>
          <cell r="AP17">
            <v>1879.163</v>
          </cell>
          <cell r="AQ17">
            <v>2420.826</v>
          </cell>
          <cell r="AR17">
            <v>0</v>
          </cell>
          <cell r="AS17">
            <v>0</v>
          </cell>
          <cell r="AU17">
            <v>9141.402</v>
          </cell>
          <cell r="AV17">
            <v>1672.049</v>
          </cell>
          <cell r="AW17">
            <v>16353.031</v>
          </cell>
          <cell r="AX17">
            <v>5207.287</v>
          </cell>
          <cell r="AY17">
            <v>0</v>
          </cell>
          <cell r="AZ17">
            <v>18418.491</v>
          </cell>
          <cell r="BA17">
            <v>1953882.161</v>
          </cell>
          <cell r="BB17">
            <v>-1375.472</v>
          </cell>
          <cell r="BC17">
            <v>1879.163</v>
          </cell>
          <cell r="BD17">
            <v>2420.826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500000</v>
          </cell>
          <cell r="G18">
            <v>1875264.43322</v>
          </cell>
          <cell r="H18">
            <v>2375264.43322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-500000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122551.741</v>
          </cell>
          <cell r="V18">
            <v>61087.149</v>
          </cell>
          <cell r="W18">
            <v>56900.013</v>
          </cell>
          <cell r="X18">
            <v>60819.905</v>
          </cell>
          <cell r="Y18">
            <v>92547.623</v>
          </cell>
          <cell r="Z18">
            <v>64802.132</v>
          </cell>
          <cell r="AA18">
            <v>215719.724</v>
          </cell>
          <cell r="AB18">
            <v>105305.418</v>
          </cell>
          <cell r="AC18">
            <v>180415.62</v>
          </cell>
          <cell r="AD18">
            <v>164303.479</v>
          </cell>
          <cell r="AE18">
            <v>0</v>
          </cell>
          <cell r="AF18">
            <v>0</v>
          </cell>
          <cell r="AH18">
            <v>122551.741</v>
          </cell>
          <cell r="AI18">
            <v>61087.149</v>
          </cell>
          <cell r="AJ18">
            <v>56900.013</v>
          </cell>
          <cell r="AK18">
            <v>58627.908</v>
          </cell>
          <cell r="AL18">
            <v>88802.255</v>
          </cell>
          <cell r="AM18">
            <v>68547.5</v>
          </cell>
          <cell r="AN18">
            <v>215719.724</v>
          </cell>
          <cell r="AO18">
            <v>105305.418</v>
          </cell>
          <cell r="AP18">
            <v>180415.62</v>
          </cell>
          <cell r="AQ18">
            <v>166495.476</v>
          </cell>
          <cell r="AR18">
            <v>0</v>
          </cell>
          <cell r="AS18">
            <v>0</v>
          </cell>
          <cell r="AU18">
            <v>122551.741</v>
          </cell>
          <cell r="AV18">
            <v>61087.149</v>
          </cell>
          <cell r="AW18">
            <v>56900.013</v>
          </cell>
          <cell r="AX18">
            <v>58627.908</v>
          </cell>
          <cell r="AY18">
            <v>88802.255</v>
          </cell>
          <cell r="AZ18">
            <v>68547.5</v>
          </cell>
          <cell r="BA18">
            <v>215719.724</v>
          </cell>
          <cell r="BB18">
            <v>105305.418</v>
          </cell>
          <cell r="BC18">
            <v>180415.62</v>
          </cell>
          <cell r="BD18">
            <v>166495.476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152395.99735</v>
          </cell>
          <cell r="H19">
            <v>152395.99735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6416.017</v>
          </cell>
          <cell r="W19">
            <v>8515.934</v>
          </cell>
          <cell r="X19">
            <v>6571.875</v>
          </cell>
          <cell r="Y19">
            <v>4576.965</v>
          </cell>
          <cell r="Z19">
            <v>5546.082</v>
          </cell>
          <cell r="AA19">
            <v>3856.817</v>
          </cell>
          <cell r="AB19">
            <v>9031.042</v>
          </cell>
          <cell r="AC19">
            <v>6238.304</v>
          </cell>
          <cell r="AD19">
            <v>6601.208</v>
          </cell>
          <cell r="AE19">
            <v>0</v>
          </cell>
          <cell r="AF19">
            <v>0</v>
          </cell>
          <cell r="AH19">
            <v>0</v>
          </cell>
          <cell r="AI19">
            <v>6416.017</v>
          </cell>
          <cell r="AJ19">
            <v>8515.934</v>
          </cell>
          <cell r="AK19">
            <v>6571.875</v>
          </cell>
          <cell r="AL19">
            <v>4576.965</v>
          </cell>
          <cell r="AM19">
            <v>5546.082</v>
          </cell>
          <cell r="AN19">
            <v>3856.817</v>
          </cell>
          <cell r="AO19">
            <v>9031.042</v>
          </cell>
          <cell r="AP19">
            <v>6238.304</v>
          </cell>
          <cell r="AQ19">
            <v>6601.208</v>
          </cell>
          <cell r="AR19">
            <v>0</v>
          </cell>
          <cell r="AS19">
            <v>0</v>
          </cell>
          <cell r="AU19">
            <v>0</v>
          </cell>
          <cell r="AV19">
            <v>6416.017</v>
          </cell>
          <cell r="AW19">
            <v>8515.934</v>
          </cell>
          <cell r="AX19">
            <v>6571.875</v>
          </cell>
          <cell r="AY19">
            <v>4576.965</v>
          </cell>
          <cell r="AZ19">
            <v>5546.082</v>
          </cell>
          <cell r="BA19">
            <v>3856.817</v>
          </cell>
          <cell r="BB19">
            <v>9031.042</v>
          </cell>
          <cell r="BC19">
            <v>6238.304</v>
          </cell>
          <cell r="BD19">
            <v>6601.208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4954094.3669799995</v>
          </cell>
          <cell r="H20">
            <v>4954094.3669799995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496.178</v>
          </cell>
          <cell r="V20">
            <v>351.664</v>
          </cell>
          <cell r="W20">
            <v>8292.897</v>
          </cell>
          <cell r="X20">
            <v>3720.392</v>
          </cell>
          <cell r="Y20">
            <v>0</v>
          </cell>
          <cell r="Z20">
            <v>19005.85</v>
          </cell>
          <cell r="AA20">
            <v>10663.424</v>
          </cell>
          <cell r="AB20">
            <v>14972.057</v>
          </cell>
          <cell r="AC20">
            <v>16009.186</v>
          </cell>
          <cell r="AD20">
            <v>16930.389</v>
          </cell>
          <cell r="AE20">
            <v>0</v>
          </cell>
          <cell r="AF20">
            <v>0</v>
          </cell>
          <cell r="AH20">
            <v>496.178</v>
          </cell>
          <cell r="AI20">
            <v>351.664</v>
          </cell>
          <cell r="AJ20">
            <v>8292.897</v>
          </cell>
          <cell r="AK20">
            <v>3720.392</v>
          </cell>
          <cell r="AL20">
            <v>0</v>
          </cell>
          <cell r="AM20">
            <v>19005.85</v>
          </cell>
          <cell r="AN20">
            <v>10663.424</v>
          </cell>
          <cell r="AO20">
            <v>14972.057</v>
          </cell>
          <cell r="AP20">
            <v>16009.186</v>
          </cell>
          <cell r="AQ20">
            <v>16930.389</v>
          </cell>
          <cell r="AR20">
            <v>0</v>
          </cell>
          <cell r="AS20">
            <v>0</v>
          </cell>
          <cell r="AU20">
            <v>496.178</v>
          </cell>
          <cell r="AV20">
            <v>351.664</v>
          </cell>
          <cell r="AW20">
            <v>8292.897</v>
          </cell>
          <cell r="AX20">
            <v>3720.392</v>
          </cell>
          <cell r="AY20">
            <v>0</v>
          </cell>
          <cell r="AZ20">
            <v>19005.85</v>
          </cell>
          <cell r="BA20">
            <v>10663.424</v>
          </cell>
          <cell r="BB20">
            <v>14972.057</v>
          </cell>
          <cell r="BC20">
            <v>16009.186</v>
          </cell>
          <cell r="BD20">
            <v>16930.389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2503501.86721</v>
          </cell>
          <cell r="H21">
            <v>2503501.86721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98483.992</v>
          </cell>
          <cell r="V21">
            <v>34291.888</v>
          </cell>
          <cell r="W21">
            <v>112857.719</v>
          </cell>
          <cell r="X21">
            <v>51490.893</v>
          </cell>
          <cell r="Y21">
            <v>131081.758</v>
          </cell>
          <cell r="Z21">
            <v>185833.806</v>
          </cell>
          <cell r="AA21">
            <v>234565.57</v>
          </cell>
          <cell r="AB21">
            <v>104647.311</v>
          </cell>
          <cell r="AC21">
            <v>167165.617</v>
          </cell>
          <cell r="AD21">
            <v>132417.072</v>
          </cell>
          <cell r="AE21">
            <v>0</v>
          </cell>
          <cell r="AF21">
            <v>0</v>
          </cell>
          <cell r="AH21">
            <v>98483.992</v>
          </cell>
          <cell r="AI21">
            <v>34291.888</v>
          </cell>
          <cell r="AJ21">
            <v>112857.719</v>
          </cell>
          <cell r="AK21">
            <v>51490.673</v>
          </cell>
          <cell r="AL21">
            <v>69685.559</v>
          </cell>
          <cell r="AM21">
            <v>247230.005</v>
          </cell>
          <cell r="AN21">
            <v>234565.57</v>
          </cell>
          <cell r="AO21">
            <v>104243.161</v>
          </cell>
          <cell r="AP21">
            <v>167569.767</v>
          </cell>
          <cell r="AQ21">
            <v>132417.292</v>
          </cell>
          <cell r="AR21">
            <v>0</v>
          </cell>
          <cell r="AS21">
            <v>0</v>
          </cell>
          <cell r="AU21">
            <v>98483.992</v>
          </cell>
          <cell r="AV21">
            <v>34291.888</v>
          </cell>
          <cell r="AW21">
            <v>112857.719</v>
          </cell>
          <cell r="AX21">
            <v>51490.673</v>
          </cell>
          <cell r="AY21">
            <v>69685.559</v>
          </cell>
          <cell r="AZ21">
            <v>247230.005</v>
          </cell>
          <cell r="BA21">
            <v>234565.57</v>
          </cell>
          <cell r="BB21">
            <v>104243.161</v>
          </cell>
          <cell r="BC21">
            <v>167569.767</v>
          </cell>
          <cell r="BD21">
            <v>132417.292</v>
          </cell>
          <cell r="BE21">
            <v>0</v>
          </cell>
          <cell r="BF21">
            <v>0</v>
          </cell>
        </row>
        <row r="22">
          <cell r="E22">
            <v>60000</v>
          </cell>
          <cell r="F22">
            <v>0</v>
          </cell>
          <cell r="G22">
            <v>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30000</v>
          </cell>
          <cell r="N22">
            <v>0</v>
          </cell>
          <cell r="O22">
            <v>30000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6016.958</v>
          </cell>
          <cell r="AA22">
            <v>12781.322</v>
          </cell>
          <cell r="AB22">
            <v>12167.625</v>
          </cell>
          <cell r="AC22">
            <v>12867.035</v>
          </cell>
          <cell r="AD22">
            <v>12908.181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6016.958</v>
          </cell>
          <cell r="AN22">
            <v>12781.322</v>
          </cell>
          <cell r="AO22">
            <v>12160.768</v>
          </cell>
          <cell r="AP22">
            <v>12873.892</v>
          </cell>
          <cell r="AQ22">
            <v>12908.181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6016.958</v>
          </cell>
          <cell r="BA22">
            <v>12781.322</v>
          </cell>
          <cell r="BB22">
            <v>12160.768</v>
          </cell>
          <cell r="BC22">
            <v>12873.892</v>
          </cell>
          <cell r="BD22">
            <v>12908.181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225080</v>
          </cell>
          <cell r="G24">
            <v>6048169.135430001</v>
          </cell>
          <cell r="H24">
            <v>6273249.135430001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-225080</v>
          </cell>
          <cell r="R24">
            <v>0</v>
          </cell>
          <cell r="S24">
            <v>0</v>
          </cell>
          <cell r="U24">
            <v>380444.7</v>
          </cell>
          <cell r="V24">
            <v>373461.066</v>
          </cell>
          <cell r="W24">
            <v>389487.89</v>
          </cell>
          <cell r="X24">
            <v>430238.982</v>
          </cell>
          <cell r="Y24">
            <v>398048.223</v>
          </cell>
          <cell r="Z24">
            <v>394766.405</v>
          </cell>
          <cell r="AA24">
            <v>408550.2</v>
          </cell>
          <cell r="AB24">
            <v>393853.7</v>
          </cell>
          <cell r="AC24">
            <v>401601.696</v>
          </cell>
          <cell r="AD24">
            <v>406961.008</v>
          </cell>
          <cell r="AE24">
            <v>0</v>
          </cell>
          <cell r="AF24">
            <v>0</v>
          </cell>
          <cell r="AH24">
            <v>380444.7</v>
          </cell>
          <cell r="AI24">
            <v>373461.066</v>
          </cell>
          <cell r="AJ24">
            <v>389487.89</v>
          </cell>
          <cell r="AK24">
            <v>430238.982</v>
          </cell>
          <cell r="AL24">
            <v>398048.223</v>
          </cell>
          <cell r="AM24">
            <v>394766.405</v>
          </cell>
          <cell r="AN24">
            <v>408550.2</v>
          </cell>
          <cell r="AO24">
            <v>393853.7</v>
          </cell>
          <cell r="AP24">
            <v>401601.696</v>
          </cell>
          <cell r="AQ24">
            <v>406961.008</v>
          </cell>
          <cell r="AR24">
            <v>0</v>
          </cell>
          <cell r="AS24">
            <v>0</v>
          </cell>
          <cell r="AU24">
            <v>380444.7</v>
          </cell>
          <cell r="AV24">
            <v>373461.066</v>
          </cell>
          <cell r="AW24">
            <v>389487.89</v>
          </cell>
          <cell r="AX24">
            <v>430238.982</v>
          </cell>
          <cell r="AY24">
            <v>398048.223</v>
          </cell>
          <cell r="AZ24">
            <v>394766.405</v>
          </cell>
          <cell r="BA24">
            <v>408550.2</v>
          </cell>
          <cell r="BB24">
            <v>393853.7</v>
          </cell>
          <cell r="BC24">
            <v>401601.696</v>
          </cell>
          <cell r="BD24">
            <v>406961.008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4474053.2688</v>
          </cell>
          <cell r="H25">
            <v>4474053.2688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370282</v>
          </cell>
          <cell r="V25">
            <v>363154.166</v>
          </cell>
          <cell r="W25">
            <v>377753.49</v>
          </cell>
          <cell r="X25">
            <v>415969.025</v>
          </cell>
          <cell r="Y25">
            <v>378794.123</v>
          </cell>
          <cell r="Z25">
            <v>378882.905</v>
          </cell>
          <cell r="AA25">
            <v>390666.6</v>
          </cell>
          <cell r="AB25">
            <v>377062.5</v>
          </cell>
          <cell r="AC25">
            <v>387507.796</v>
          </cell>
          <cell r="AD25">
            <v>406474.408</v>
          </cell>
          <cell r="AE25">
            <v>0</v>
          </cell>
          <cell r="AF25">
            <v>0</v>
          </cell>
          <cell r="AH25">
            <v>370282</v>
          </cell>
          <cell r="AI25">
            <v>363154.166</v>
          </cell>
          <cell r="AJ25">
            <v>377753.49</v>
          </cell>
          <cell r="AK25">
            <v>415969.025</v>
          </cell>
          <cell r="AL25">
            <v>378794.123</v>
          </cell>
          <cell r="AM25">
            <v>378882.905</v>
          </cell>
          <cell r="AN25">
            <v>390666.6</v>
          </cell>
          <cell r="AO25">
            <v>377062.5</v>
          </cell>
          <cell r="AP25">
            <v>387507.796</v>
          </cell>
          <cell r="AQ25">
            <v>406474.408</v>
          </cell>
          <cell r="AR25">
            <v>0</v>
          </cell>
          <cell r="AS25">
            <v>0</v>
          </cell>
          <cell r="AU25">
            <v>370282</v>
          </cell>
          <cell r="AV25">
            <v>363154.166</v>
          </cell>
          <cell r="AW25">
            <v>377753.49</v>
          </cell>
          <cell r="AX25">
            <v>415969.025</v>
          </cell>
          <cell r="AY25">
            <v>378794.123</v>
          </cell>
          <cell r="AZ25">
            <v>378882.905</v>
          </cell>
          <cell r="BA25">
            <v>390666.6</v>
          </cell>
          <cell r="BB25">
            <v>377062.5</v>
          </cell>
          <cell r="BC25">
            <v>387507.796</v>
          </cell>
          <cell r="BD25">
            <v>406474.408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431463.645</v>
          </cell>
          <cell r="G26">
            <v>5088293.464120001</v>
          </cell>
          <cell r="H26">
            <v>5519757.10912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-335000</v>
          </cell>
          <cell r="N26">
            <v>0</v>
          </cell>
          <cell r="O26">
            <v>0</v>
          </cell>
          <cell r="P26">
            <v>0</v>
          </cell>
          <cell r="Q26">
            <v>-96463.645</v>
          </cell>
          <cell r="R26">
            <v>0</v>
          </cell>
          <cell r="S26">
            <v>0</v>
          </cell>
          <cell r="U26">
            <v>0</v>
          </cell>
          <cell r="V26">
            <v>728300.821</v>
          </cell>
          <cell r="W26">
            <v>260212.785</v>
          </cell>
          <cell r="X26">
            <v>324803.456</v>
          </cell>
          <cell r="Y26">
            <v>333011.295</v>
          </cell>
          <cell r="Z26">
            <v>345943.359</v>
          </cell>
          <cell r="AA26">
            <v>519641.799</v>
          </cell>
          <cell r="AB26">
            <v>333164.567</v>
          </cell>
          <cell r="AC26">
            <v>345158.729</v>
          </cell>
          <cell r="AD26">
            <v>343387.79</v>
          </cell>
          <cell r="AE26">
            <v>0</v>
          </cell>
          <cell r="AF26">
            <v>0</v>
          </cell>
          <cell r="AH26">
            <v>0</v>
          </cell>
          <cell r="AI26">
            <v>728300.821</v>
          </cell>
          <cell r="AJ26">
            <v>260212.785</v>
          </cell>
          <cell r="AK26">
            <v>324803.456</v>
          </cell>
          <cell r="AL26">
            <v>333011.295</v>
          </cell>
          <cell r="AM26">
            <v>345943.359</v>
          </cell>
          <cell r="AN26">
            <v>519641.799</v>
          </cell>
          <cell r="AO26">
            <v>333164.567</v>
          </cell>
          <cell r="AP26">
            <v>345158.729</v>
          </cell>
          <cell r="AQ26">
            <v>343387.79</v>
          </cell>
          <cell r="AR26">
            <v>0</v>
          </cell>
          <cell r="AS26">
            <v>0</v>
          </cell>
          <cell r="AU26">
            <v>0</v>
          </cell>
          <cell r="AV26">
            <v>728300.821</v>
          </cell>
          <cell r="AW26">
            <v>260212.785</v>
          </cell>
          <cell r="AX26">
            <v>166000</v>
          </cell>
          <cell r="AY26">
            <v>443803.456</v>
          </cell>
          <cell r="AZ26">
            <v>148011.295</v>
          </cell>
          <cell r="BA26">
            <v>653943.359</v>
          </cell>
          <cell r="BB26">
            <v>444806.366</v>
          </cell>
          <cell r="BC26">
            <v>345158.729</v>
          </cell>
          <cell r="BD26">
            <v>125000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2358141.2567399996</v>
          </cell>
          <cell r="H27">
            <v>2358141.2567399996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153646.9</v>
          </cell>
          <cell r="V27">
            <v>169292.6</v>
          </cell>
          <cell r="W27">
            <v>184578.9</v>
          </cell>
          <cell r="X27">
            <v>194723.579</v>
          </cell>
          <cell r="Y27">
            <v>184732</v>
          </cell>
          <cell r="Z27">
            <v>194380.9</v>
          </cell>
          <cell r="AA27">
            <v>277479.9</v>
          </cell>
          <cell r="AB27">
            <v>176698.4</v>
          </cell>
          <cell r="AC27">
            <v>193502.9</v>
          </cell>
          <cell r="AD27">
            <v>166035.5</v>
          </cell>
          <cell r="AE27">
            <v>0</v>
          </cell>
          <cell r="AF27">
            <v>0</v>
          </cell>
          <cell r="AH27">
            <v>153646.9</v>
          </cell>
          <cell r="AI27">
            <v>169292.6</v>
          </cell>
          <cell r="AJ27">
            <v>184578.9</v>
          </cell>
          <cell r="AK27">
            <v>194723.579</v>
          </cell>
          <cell r="AL27">
            <v>184732</v>
          </cell>
          <cell r="AM27">
            <v>194380.9</v>
          </cell>
          <cell r="AN27">
            <v>277479.9</v>
          </cell>
          <cell r="AO27">
            <v>176698.4</v>
          </cell>
          <cell r="AP27">
            <v>193502.9</v>
          </cell>
          <cell r="AQ27">
            <v>166035.5</v>
          </cell>
          <cell r="AR27">
            <v>0</v>
          </cell>
          <cell r="AS27">
            <v>0</v>
          </cell>
          <cell r="AU27">
            <v>153646.9</v>
          </cell>
          <cell r="AV27">
            <v>169292.6</v>
          </cell>
          <cell r="AW27">
            <v>184578.9</v>
          </cell>
          <cell r="AX27">
            <v>194723.579</v>
          </cell>
          <cell r="AY27">
            <v>184732</v>
          </cell>
          <cell r="AZ27">
            <v>194380.9</v>
          </cell>
          <cell r="BA27">
            <v>277479.9</v>
          </cell>
          <cell r="BB27">
            <v>176698.4</v>
          </cell>
          <cell r="BC27">
            <v>193502.9</v>
          </cell>
          <cell r="BD27">
            <v>166035.5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341628.01301999995</v>
          </cell>
          <cell r="H28">
            <v>341628.01301999995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16513.8</v>
          </cell>
          <cell r="V28">
            <v>19463.2</v>
          </cell>
          <cell r="W28">
            <v>20573.6</v>
          </cell>
          <cell r="X28">
            <v>22173.2</v>
          </cell>
          <cell r="Y28">
            <v>20815.4</v>
          </cell>
          <cell r="Z28">
            <v>19767.2</v>
          </cell>
          <cell r="AA28">
            <v>20474.8</v>
          </cell>
          <cell r="AB28">
            <v>19433.1</v>
          </cell>
          <cell r="AC28">
            <v>20785.7</v>
          </cell>
          <cell r="AD28">
            <v>20444.8</v>
          </cell>
          <cell r="AE28">
            <v>0</v>
          </cell>
          <cell r="AF28">
            <v>0</v>
          </cell>
          <cell r="AH28">
            <v>16513.8</v>
          </cell>
          <cell r="AI28">
            <v>19463.2</v>
          </cell>
          <cell r="AJ28">
            <v>108.7</v>
          </cell>
          <cell r="AK28">
            <v>42638.1</v>
          </cell>
          <cell r="AL28">
            <v>20815.4</v>
          </cell>
          <cell r="AM28">
            <v>19767.2</v>
          </cell>
          <cell r="AN28">
            <v>20474.8</v>
          </cell>
          <cell r="AO28">
            <v>19433.1</v>
          </cell>
          <cell r="AP28">
            <v>20785.7</v>
          </cell>
          <cell r="AQ28">
            <v>20444.8</v>
          </cell>
          <cell r="AR28">
            <v>0</v>
          </cell>
          <cell r="AS28">
            <v>0</v>
          </cell>
          <cell r="AU28">
            <v>16513.8</v>
          </cell>
          <cell r="AV28">
            <v>19463.2</v>
          </cell>
          <cell r="AW28">
            <v>108.7</v>
          </cell>
          <cell r="AX28">
            <v>42638.1</v>
          </cell>
          <cell r="AY28">
            <v>20815.4</v>
          </cell>
          <cell r="AZ28">
            <v>19767.2</v>
          </cell>
          <cell r="BA28">
            <v>20474.8</v>
          </cell>
          <cell r="BB28">
            <v>19433.1</v>
          </cell>
          <cell r="BC28">
            <v>20785.7</v>
          </cell>
          <cell r="BD28">
            <v>20444.8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1786198.64633</v>
          </cell>
          <cell r="H29">
            <v>1786198.64633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98917.6</v>
          </cell>
          <cell r="V29">
            <v>111270.8</v>
          </cell>
          <cell r="W29">
            <v>121971.6</v>
          </cell>
          <cell r="X29">
            <v>128255.8</v>
          </cell>
          <cell r="Y29">
            <v>121526.4</v>
          </cell>
          <cell r="Z29">
            <v>247291.111</v>
          </cell>
          <cell r="AA29">
            <v>190355.4</v>
          </cell>
          <cell r="AB29">
            <v>115675.5</v>
          </cell>
          <cell r="AC29">
            <v>127588.6</v>
          </cell>
          <cell r="AD29">
            <v>123962.6</v>
          </cell>
          <cell r="AE29">
            <v>0</v>
          </cell>
          <cell r="AF29">
            <v>0</v>
          </cell>
          <cell r="AH29">
            <v>98917.6</v>
          </cell>
          <cell r="AI29">
            <v>111270.8</v>
          </cell>
          <cell r="AJ29">
            <v>121971.6</v>
          </cell>
          <cell r="AK29">
            <v>128255.8</v>
          </cell>
          <cell r="AL29">
            <v>121526.4</v>
          </cell>
          <cell r="AM29">
            <v>247291.111</v>
          </cell>
          <cell r="AN29">
            <v>190355.4</v>
          </cell>
          <cell r="AO29">
            <v>115675.5</v>
          </cell>
          <cell r="AP29">
            <v>127588.6</v>
          </cell>
          <cell r="AQ29">
            <v>123962.6</v>
          </cell>
          <cell r="AR29">
            <v>0</v>
          </cell>
          <cell r="AS29">
            <v>0</v>
          </cell>
          <cell r="AU29">
            <v>98917.6</v>
          </cell>
          <cell r="AV29">
            <v>111270.8</v>
          </cell>
          <cell r="AW29">
            <v>121971.6</v>
          </cell>
          <cell r="AX29">
            <v>128255.8</v>
          </cell>
          <cell r="AY29">
            <v>121526.4</v>
          </cell>
          <cell r="AZ29">
            <v>247291.111</v>
          </cell>
          <cell r="BA29">
            <v>190355.4</v>
          </cell>
          <cell r="BB29">
            <v>115675.5</v>
          </cell>
          <cell r="BC29">
            <v>127588.6</v>
          </cell>
          <cell r="BD29">
            <v>123962.6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333278.77502</v>
          </cell>
          <cell r="H30">
            <v>333278.77502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16527.6</v>
          </cell>
          <cell r="V30">
            <v>18584.3</v>
          </cell>
          <cell r="W30">
            <v>20378.9</v>
          </cell>
          <cell r="X30">
            <v>21446</v>
          </cell>
          <cell r="Y30">
            <v>20304.1</v>
          </cell>
          <cell r="Z30">
            <v>21541.7</v>
          </cell>
          <cell r="AA30">
            <v>31776.8</v>
          </cell>
          <cell r="AB30">
            <v>19327.5</v>
          </cell>
          <cell r="AC30">
            <v>21314</v>
          </cell>
          <cell r="AD30">
            <v>20708.4</v>
          </cell>
          <cell r="AE30">
            <v>0</v>
          </cell>
          <cell r="AF30">
            <v>0</v>
          </cell>
          <cell r="AH30">
            <v>16527.6</v>
          </cell>
          <cell r="AI30">
            <v>18584.3</v>
          </cell>
          <cell r="AJ30">
            <v>20378.9</v>
          </cell>
          <cell r="AK30">
            <v>21446</v>
          </cell>
          <cell r="AL30">
            <v>20304.1</v>
          </cell>
          <cell r="AM30">
            <v>21541.7</v>
          </cell>
          <cell r="AN30">
            <v>31776.8</v>
          </cell>
          <cell r="AO30">
            <v>19327.5</v>
          </cell>
          <cell r="AP30">
            <v>21314</v>
          </cell>
          <cell r="AQ30">
            <v>20708.4</v>
          </cell>
          <cell r="AR30">
            <v>0</v>
          </cell>
          <cell r="AS30">
            <v>0</v>
          </cell>
          <cell r="AU30">
            <v>16527.6</v>
          </cell>
          <cell r="AV30">
            <v>18584.3</v>
          </cell>
          <cell r="AW30">
            <v>20378.9</v>
          </cell>
          <cell r="AX30">
            <v>21446</v>
          </cell>
          <cell r="AY30">
            <v>20304.1</v>
          </cell>
          <cell r="AZ30">
            <v>21541.7</v>
          </cell>
          <cell r="BA30">
            <v>31776.8</v>
          </cell>
          <cell r="BB30">
            <v>19327.5</v>
          </cell>
          <cell r="BC30">
            <v>21314</v>
          </cell>
          <cell r="BD30">
            <v>20708.4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333278.77502</v>
          </cell>
          <cell r="H31">
            <v>333278.77502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16527.6</v>
          </cell>
          <cell r="V31">
            <v>18584.3</v>
          </cell>
          <cell r="W31">
            <v>20378.9</v>
          </cell>
          <cell r="X31">
            <v>21446</v>
          </cell>
          <cell r="Y31">
            <v>20304.1</v>
          </cell>
          <cell r="Z31">
            <v>21541.7</v>
          </cell>
          <cell r="AA31">
            <v>31776.8</v>
          </cell>
          <cell r="AB31">
            <v>19327.5</v>
          </cell>
          <cell r="AC31">
            <v>21314</v>
          </cell>
          <cell r="AD31">
            <v>20708.4</v>
          </cell>
          <cell r="AE31">
            <v>0</v>
          </cell>
          <cell r="AF31">
            <v>0</v>
          </cell>
          <cell r="AH31">
            <v>16527.6</v>
          </cell>
          <cell r="AI31">
            <v>18584.3</v>
          </cell>
          <cell r="AJ31">
            <v>20378.9</v>
          </cell>
          <cell r="AK31">
            <v>21446</v>
          </cell>
          <cell r="AL31">
            <v>20304.1</v>
          </cell>
          <cell r="AM31">
            <v>21541.7</v>
          </cell>
          <cell r="AN31">
            <v>31776.8</v>
          </cell>
          <cell r="AO31">
            <v>19327.5</v>
          </cell>
          <cell r="AP31">
            <v>21314</v>
          </cell>
          <cell r="AQ31">
            <v>20708.4</v>
          </cell>
          <cell r="AR31">
            <v>0</v>
          </cell>
          <cell r="AS31">
            <v>0</v>
          </cell>
          <cell r="AU31">
            <v>16527.6</v>
          </cell>
          <cell r="AV31">
            <v>18584.3</v>
          </cell>
          <cell r="AW31">
            <v>20378.9</v>
          </cell>
          <cell r="AX31">
            <v>21446</v>
          </cell>
          <cell r="AY31">
            <v>20304.1</v>
          </cell>
          <cell r="AZ31">
            <v>21541.7</v>
          </cell>
          <cell r="BA31">
            <v>31776.8</v>
          </cell>
          <cell r="BB31">
            <v>19327.5</v>
          </cell>
          <cell r="BC31">
            <v>21314</v>
          </cell>
          <cell r="BD31">
            <v>20708.4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G32">
            <v>613415.02052</v>
          </cell>
          <cell r="H32">
            <v>613415.02052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33009.5</v>
          </cell>
          <cell r="V32">
            <v>37129.4</v>
          </cell>
          <cell r="W32">
            <v>40695.3</v>
          </cell>
          <cell r="X32">
            <v>42791</v>
          </cell>
          <cell r="Y32">
            <v>40547.2</v>
          </cell>
          <cell r="Z32">
            <v>43020.6</v>
          </cell>
          <cell r="AA32">
            <v>63490.3</v>
          </cell>
          <cell r="AB32">
            <v>38594.9</v>
          </cell>
          <cell r="AC32">
            <v>42566</v>
          </cell>
          <cell r="AD32">
            <v>41358.2</v>
          </cell>
          <cell r="AE32">
            <v>0</v>
          </cell>
          <cell r="AF32">
            <v>0</v>
          </cell>
          <cell r="AH32">
            <v>33009.5</v>
          </cell>
          <cell r="AI32">
            <v>37129.4</v>
          </cell>
          <cell r="AJ32">
            <v>40695.3</v>
          </cell>
          <cell r="AK32">
            <v>42791</v>
          </cell>
          <cell r="AL32">
            <v>40547.2</v>
          </cell>
          <cell r="AM32">
            <v>43020.6</v>
          </cell>
          <cell r="AN32">
            <v>63490.3</v>
          </cell>
          <cell r="AO32">
            <v>38594.9</v>
          </cell>
          <cell r="AP32">
            <v>42566</v>
          </cell>
          <cell r="AQ32">
            <v>41358.2</v>
          </cell>
          <cell r="AR32">
            <v>0</v>
          </cell>
          <cell r="AS32">
            <v>0</v>
          </cell>
          <cell r="AU32">
            <v>33009.5</v>
          </cell>
          <cell r="AV32">
            <v>37129.4</v>
          </cell>
          <cell r="AW32">
            <v>40695.3</v>
          </cell>
          <cell r="AX32">
            <v>42791</v>
          </cell>
          <cell r="AY32">
            <v>40547.2</v>
          </cell>
          <cell r="AZ32">
            <v>43020.6</v>
          </cell>
          <cell r="BA32">
            <v>63490.3</v>
          </cell>
          <cell r="BB32">
            <v>38594.9</v>
          </cell>
          <cell r="BC32">
            <v>42566</v>
          </cell>
          <cell r="BD32">
            <v>41358.2</v>
          </cell>
          <cell r="BE32">
            <v>0</v>
          </cell>
          <cell r="BF32">
            <v>0</v>
          </cell>
        </row>
        <row r="35">
          <cell r="E35">
            <v>600000</v>
          </cell>
          <cell r="F35">
            <v>378400</v>
          </cell>
          <cell r="G35">
            <v>1635797.93476</v>
          </cell>
          <cell r="H35">
            <v>1414197.93476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-358400</v>
          </cell>
          <cell r="N35">
            <v>600000</v>
          </cell>
          <cell r="O35">
            <v>0</v>
          </cell>
          <cell r="P35">
            <v>0</v>
          </cell>
          <cell r="Q35">
            <v>-20000</v>
          </cell>
          <cell r="R35">
            <v>0</v>
          </cell>
          <cell r="S35">
            <v>0</v>
          </cell>
          <cell r="U35">
            <v>95974.624</v>
          </cell>
          <cell r="V35">
            <v>39906.538</v>
          </cell>
          <cell r="W35">
            <v>125695.473</v>
          </cell>
          <cell r="X35">
            <v>59258.619</v>
          </cell>
          <cell r="Y35">
            <v>207644.708</v>
          </cell>
          <cell r="Z35">
            <v>247735.68</v>
          </cell>
          <cell r="AA35">
            <v>337791.745</v>
          </cell>
          <cell r="AB35">
            <v>119732.613</v>
          </cell>
          <cell r="AC35">
            <v>208424.389</v>
          </cell>
          <cell r="AD35">
            <v>165244.926</v>
          </cell>
          <cell r="AE35">
            <v>0</v>
          </cell>
          <cell r="AF35">
            <v>0</v>
          </cell>
          <cell r="AH35">
            <v>95974.624</v>
          </cell>
          <cell r="AI35">
            <v>39906.538</v>
          </cell>
          <cell r="AJ35">
            <v>125695.473</v>
          </cell>
          <cell r="AK35">
            <v>59258.31</v>
          </cell>
          <cell r="AL35">
            <v>109925.627</v>
          </cell>
          <cell r="AM35">
            <v>345454.761</v>
          </cell>
          <cell r="AN35">
            <v>337791.745</v>
          </cell>
          <cell r="AO35">
            <v>119732.613</v>
          </cell>
          <cell r="AP35">
            <v>208424.389</v>
          </cell>
          <cell r="AQ35">
            <v>165245.235</v>
          </cell>
          <cell r="AR35">
            <v>0</v>
          </cell>
          <cell r="AS35">
            <v>0</v>
          </cell>
          <cell r="AU35">
            <v>95974.624</v>
          </cell>
          <cell r="AV35">
            <v>39906.538</v>
          </cell>
          <cell r="AW35">
            <v>125695.473</v>
          </cell>
          <cell r="AX35">
            <v>59258.31</v>
          </cell>
          <cell r="AY35">
            <v>109925.627</v>
          </cell>
          <cell r="AZ35">
            <v>345454.761</v>
          </cell>
          <cell r="BA35">
            <v>337791.745</v>
          </cell>
          <cell r="BB35">
            <v>119732.613</v>
          </cell>
          <cell r="BC35">
            <v>208424.389</v>
          </cell>
          <cell r="BD35">
            <v>165245.235</v>
          </cell>
          <cell r="BE35">
            <v>0</v>
          </cell>
          <cell r="BF35">
            <v>0</v>
          </cell>
        </row>
        <row r="36">
          <cell r="E36">
            <v>100000</v>
          </cell>
          <cell r="F36">
            <v>5000</v>
          </cell>
          <cell r="G36">
            <v>255230.90128999998</v>
          </cell>
          <cell r="H36">
            <v>160230.90128999998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-5000</v>
          </cell>
          <cell r="N36">
            <v>60000</v>
          </cell>
          <cell r="O36">
            <v>0</v>
          </cell>
          <cell r="P36">
            <v>0</v>
          </cell>
          <cell r="Q36">
            <v>40000</v>
          </cell>
          <cell r="R36">
            <v>0</v>
          </cell>
          <cell r="S36">
            <v>0</v>
          </cell>
          <cell r="U36">
            <v>35584.282</v>
          </cell>
          <cell r="V36">
            <v>4842.597</v>
          </cell>
          <cell r="W36">
            <v>45630.961</v>
          </cell>
          <cell r="X36">
            <v>16099.354</v>
          </cell>
          <cell r="Y36">
            <v>0</v>
          </cell>
          <cell r="Z36">
            <v>30338.179</v>
          </cell>
          <cell r="AA36">
            <v>16928.512</v>
          </cell>
          <cell r="AB36">
            <v>27280.015</v>
          </cell>
          <cell r="AC36">
            <v>25064.095</v>
          </cell>
          <cell r="AD36">
            <v>29613.365</v>
          </cell>
          <cell r="AE36">
            <v>0</v>
          </cell>
          <cell r="AF36">
            <v>0</v>
          </cell>
          <cell r="AH36">
            <v>35584.282</v>
          </cell>
          <cell r="AI36">
            <v>4842.597</v>
          </cell>
          <cell r="AJ36">
            <v>45630.961</v>
          </cell>
          <cell r="AK36">
            <v>16099.354</v>
          </cell>
          <cell r="AL36">
            <v>0</v>
          </cell>
          <cell r="AM36">
            <v>30338.179</v>
          </cell>
          <cell r="AN36">
            <v>16928.512</v>
          </cell>
          <cell r="AO36">
            <v>27280.015</v>
          </cell>
          <cell r="AP36">
            <v>25064.095</v>
          </cell>
          <cell r="AQ36">
            <v>29613.365</v>
          </cell>
          <cell r="AR36">
            <v>0</v>
          </cell>
          <cell r="AS36">
            <v>0</v>
          </cell>
          <cell r="AU36">
            <v>35584.282</v>
          </cell>
          <cell r="AV36">
            <v>4842.597</v>
          </cell>
          <cell r="AW36">
            <v>45630.961</v>
          </cell>
          <cell r="AX36">
            <v>16099.354</v>
          </cell>
          <cell r="AY36">
            <v>0</v>
          </cell>
          <cell r="AZ36">
            <v>30338.179</v>
          </cell>
          <cell r="BA36">
            <v>16928.512</v>
          </cell>
          <cell r="BB36">
            <v>27280.015</v>
          </cell>
          <cell r="BC36">
            <v>25064.095</v>
          </cell>
          <cell r="BD36">
            <v>29613.365</v>
          </cell>
          <cell r="BE36">
            <v>0</v>
          </cell>
          <cell r="BF36">
            <v>0</v>
          </cell>
        </row>
        <row r="37">
          <cell r="E37">
            <v>50000</v>
          </cell>
          <cell r="F37">
            <v>10000</v>
          </cell>
          <cell r="G37">
            <v>170774.91645999998</v>
          </cell>
          <cell r="H37">
            <v>130774.91646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-10000</v>
          </cell>
          <cell r="N37">
            <v>50000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12294.116</v>
          </cell>
          <cell r="V37">
            <v>4231.47</v>
          </cell>
          <cell r="W37">
            <v>12147.243</v>
          </cell>
          <cell r="X37">
            <v>6396.302</v>
          </cell>
          <cell r="Y37">
            <v>16217.893</v>
          </cell>
          <cell r="Z37">
            <v>22993.942</v>
          </cell>
          <cell r="AA37">
            <v>28684.843</v>
          </cell>
          <cell r="AB37">
            <v>12866.744</v>
          </cell>
          <cell r="AC37">
            <v>20876.363</v>
          </cell>
          <cell r="AD37">
            <v>16220.051</v>
          </cell>
          <cell r="AE37">
            <v>0</v>
          </cell>
          <cell r="AF37">
            <v>0</v>
          </cell>
          <cell r="AH37">
            <v>12294.116</v>
          </cell>
          <cell r="AI37">
            <v>4231.47</v>
          </cell>
          <cell r="AJ37">
            <v>12147.243</v>
          </cell>
          <cell r="AK37">
            <v>6396.302</v>
          </cell>
          <cell r="AL37">
            <v>8613.182</v>
          </cell>
          <cell r="AM37">
            <v>30598.653</v>
          </cell>
          <cell r="AN37">
            <v>28684.843</v>
          </cell>
          <cell r="AO37">
            <v>12866.744</v>
          </cell>
          <cell r="AP37">
            <v>20876.363</v>
          </cell>
          <cell r="AQ37">
            <v>16220.051</v>
          </cell>
          <cell r="AR37">
            <v>0</v>
          </cell>
          <cell r="AS37">
            <v>0</v>
          </cell>
          <cell r="AU37">
            <v>12294.116</v>
          </cell>
          <cell r="AV37">
            <v>4231.47</v>
          </cell>
          <cell r="AW37">
            <v>12147.243</v>
          </cell>
          <cell r="AX37">
            <v>6396.302</v>
          </cell>
          <cell r="AY37">
            <v>8613.182</v>
          </cell>
          <cell r="AZ37">
            <v>30598.653</v>
          </cell>
          <cell r="BA37">
            <v>28684.843</v>
          </cell>
          <cell r="BB37">
            <v>12866.744</v>
          </cell>
          <cell r="BC37">
            <v>20876.363</v>
          </cell>
          <cell r="BD37">
            <v>16220.051</v>
          </cell>
          <cell r="BE37">
            <v>0</v>
          </cell>
          <cell r="BF37">
            <v>0</v>
          </cell>
        </row>
        <row r="38">
          <cell r="E38">
            <v>803000</v>
          </cell>
          <cell r="F38">
            <v>0</v>
          </cell>
          <cell r="G38">
            <v>1354916.6111599999</v>
          </cell>
          <cell r="H38">
            <v>551916.61116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203000</v>
          </cell>
          <cell r="N38">
            <v>600000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105731.342</v>
          </cell>
          <cell r="V38">
            <v>110111.968</v>
          </cell>
          <cell r="W38">
            <v>111613.772</v>
          </cell>
          <cell r="X38">
            <v>99718.784</v>
          </cell>
          <cell r="Y38">
            <v>110986.316</v>
          </cell>
          <cell r="Z38">
            <v>107581.897</v>
          </cell>
          <cell r="AA38">
            <v>103655.071</v>
          </cell>
          <cell r="AB38">
            <v>98683.544</v>
          </cell>
          <cell r="AC38">
            <v>99389.72</v>
          </cell>
          <cell r="AD38">
            <v>101102.938</v>
          </cell>
          <cell r="AE38">
            <v>0</v>
          </cell>
          <cell r="AF38">
            <v>0</v>
          </cell>
          <cell r="AH38">
            <v>105731.342</v>
          </cell>
          <cell r="AI38">
            <v>108241.893</v>
          </cell>
          <cell r="AJ38">
            <v>113483.847</v>
          </cell>
          <cell r="AK38">
            <v>99718.784</v>
          </cell>
          <cell r="AL38">
            <v>110986.316</v>
          </cell>
          <cell r="AM38">
            <v>107581.897</v>
          </cell>
          <cell r="AN38">
            <v>103655.071</v>
          </cell>
          <cell r="AO38">
            <v>98159.325</v>
          </cell>
          <cell r="AP38">
            <v>99913.939</v>
          </cell>
          <cell r="AQ38">
            <v>101102.938</v>
          </cell>
          <cell r="AR38">
            <v>0</v>
          </cell>
          <cell r="AS38">
            <v>0</v>
          </cell>
          <cell r="AU38">
            <v>105731.342</v>
          </cell>
          <cell r="AV38">
            <v>108241.893</v>
          </cell>
          <cell r="AW38">
            <v>113483.847</v>
          </cell>
          <cell r="AX38">
            <v>99718.784</v>
          </cell>
          <cell r="AY38">
            <v>110986.316</v>
          </cell>
          <cell r="AZ38">
            <v>107581.897</v>
          </cell>
          <cell r="BA38">
            <v>103655.071</v>
          </cell>
          <cell r="BB38">
            <v>98159.325</v>
          </cell>
          <cell r="BC38">
            <v>99913.939</v>
          </cell>
          <cell r="BD38">
            <v>101102.938</v>
          </cell>
          <cell r="BE38">
            <v>0</v>
          </cell>
          <cell r="BF38">
            <v>0</v>
          </cell>
        </row>
        <row r="39">
          <cell r="E39">
            <v>3400</v>
          </cell>
          <cell r="F39">
            <v>0</v>
          </cell>
          <cell r="G39">
            <v>5434.67811</v>
          </cell>
          <cell r="H39">
            <v>2034.67811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400</v>
          </cell>
          <cell r="N39">
            <v>3000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340.03</v>
          </cell>
          <cell r="V39">
            <v>340.03</v>
          </cell>
          <cell r="W39">
            <v>392.259</v>
          </cell>
          <cell r="X39">
            <v>357.44</v>
          </cell>
          <cell r="Y39">
            <v>357.44</v>
          </cell>
          <cell r="Z39">
            <v>357.44</v>
          </cell>
          <cell r="AA39">
            <v>357.44</v>
          </cell>
          <cell r="AB39">
            <v>357.44</v>
          </cell>
          <cell r="AC39">
            <v>357.44</v>
          </cell>
          <cell r="AD39">
            <v>357.44</v>
          </cell>
          <cell r="AE39">
            <v>0</v>
          </cell>
          <cell r="AF39">
            <v>0</v>
          </cell>
          <cell r="AH39">
            <v>340.03</v>
          </cell>
          <cell r="AI39">
            <v>340.03</v>
          </cell>
          <cell r="AJ39">
            <v>392.259</v>
          </cell>
          <cell r="AK39">
            <v>357.44</v>
          </cell>
          <cell r="AL39">
            <v>357.44</v>
          </cell>
          <cell r="AM39">
            <v>357.44</v>
          </cell>
          <cell r="AN39">
            <v>357.44</v>
          </cell>
          <cell r="AO39">
            <v>357.44</v>
          </cell>
          <cell r="AP39">
            <v>357.44</v>
          </cell>
          <cell r="AQ39">
            <v>357.44</v>
          </cell>
          <cell r="AR39">
            <v>0</v>
          </cell>
          <cell r="AS39">
            <v>0</v>
          </cell>
          <cell r="AU39">
            <v>340.03</v>
          </cell>
          <cell r="AV39">
            <v>340.03</v>
          </cell>
          <cell r="AW39">
            <v>392.259</v>
          </cell>
          <cell r="AX39">
            <v>357.44</v>
          </cell>
          <cell r="AY39">
            <v>357.44</v>
          </cell>
          <cell r="AZ39">
            <v>357.44</v>
          </cell>
          <cell r="BA39">
            <v>357.44</v>
          </cell>
          <cell r="BB39">
            <v>357.44</v>
          </cell>
          <cell r="BC39">
            <v>357.44</v>
          </cell>
          <cell r="BD39">
            <v>357.44</v>
          </cell>
          <cell r="BE39">
            <v>0</v>
          </cell>
          <cell r="BF39">
            <v>0</v>
          </cell>
        </row>
        <row r="40">
          <cell r="E40">
            <v>680000</v>
          </cell>
          <cell r="F40">
            <v>20000</v>
          </cell>
          <cell r="G40">
            <v>1106999.15936</v>
          </cell>
          <cell r="H40">
            <v>446999.15936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180000</v>
          </cell>
          <cell r="N40">
            <v>500000</v>
          </cell>
          <cell r="O40">
            <v>0</v>
          </cell>
          <cell r="P40">
            <v>0</v>
          </cell>
          <cell r="Q40">
            <v>-20000</v>
          </cell>
          <cell r="R40">
            <v>0</v>
          </cell>
          <cell r="S40">
            <v>0</v>
          </cell>
          <cell r="U40">
            <v>71219.003</v>
          </cell>
          <cell r="V40">
            <v>77602.396</v>
          </cell>
          <cell r="W40">
            <v>89272.833</v>
          </cell>
          <cell r="X40">
            <v>80153.007</v>
          </cell>
          <cell r="Y40">
            <v>80959.304</v>
          </cell>
          <cell r="Z40">
            <v>85794.711</v>
          </cell>
          <cell r="AA40">
            <v>82809.245</v>
          </cell>
          <cell r="AB40">
            <v>89337.05</v>
          </cell>
          <cell r="AC40">
            <v>84769.579</v>
          </cell>
          <cell r="AD40">
            <v>81346.782</v>
          </cell>
          <cell r="AE40">
            <v>0</v>
          </cell>
          <cell r="AF40">
            <v>0</v>
          </cell>
          <cell r="AH40">
            <v>71219.003</v>
          </cell>
          <cell r="AI40">
            <v>77602.396</v>
          </cell>
          <cell r="AJ40">
            <v>89272.833</v>
          </cell>
          <cell r="AK40">
            <v>80153.007</v>
          </cell>
          <cell r="AL40">
            <v>78471.662</v>
          </cell>
          <cell r="AM40">
            <v>85794.711</v>
          </cell>
          <cell r="AN40">
            <v>82274.801</v>
          </cell>
          <cell r="AO40">
            <v>88894.187</v>
          </cell>
          <cell r="AP40">
            <v>86024.92</v>
          </cell>
          <cell r="AQ40">
            <v>83556.39</v>
          </cell>
          <cell r="AR40">
            <v>0</v>
          </cell>
          <cell r="AS40">
            <v>0</v>
          </cell>
          <cell r="AU40">
            <v>71219.003</v>
          </cell>
          <cell r="AV40">
            <v>77602.396</v>
          </cell>
          <cell r="AW40">
            <v>89272.833</v>
          </cell>
          <cell r="AX40">
            <v>80153.007</v>
          </cell>
          <cell r="AY40">
            <v>78471.662</v>
          </cell>
          <cell r="AZ40">
            <v>85794.711</v>
          </cell>
          <cell r="BA40">
            <v>82274.801</v>
          </cell>
          <cell r="BB40">
            <v>88894.187</v>
          </cell>
          <cell r="BC40">
            <v>86024.92</v>
          </cell>
          <cell r="BD40">
            <v>83556.39</v>
          </cell>
          <cell r="BE40">
            <v>0</v>
          </cell>
          <cell r="BF40">
            <v>0</v>
          </cell>
        </row>
        <row r="41">
          <cell r="E41">
            <v>260000</v>
          </cell>
          <cell r="F41">
            <v>10000</v>
          </cell>
          <cell r="G41">
            <v>506845.79886</v>
          </cell>
          <cell r="H41">
            <v>256845.79886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-10000</v>
          </cell>
          <cell r="N41">
            <v>260000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3931.647</v>
          </cell>
          <cell r="X41">
            <v>0</v>
          </cell>
          <cell r="Y41">
            <v>0</v>
          </cell>
          <cell r="Z41">
            <v>232518.921</v>
          </cell>
          <cell r="AA41">
            <v>0</v>
          </cell>
          <cell r="AB41">
            <v>0</v>
          </cell>
          <cell r="AC41">
            <v>3931.647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3931.647</v>
          </cell>
          <cell r="AK41">
            <v>0</v>
          </cell>
          <cell r="AL41">
            <v>0</v>
          </cell>
          <cell r="AM41">
            <v>232518.921</v>
          </cell>
          <cell r="AN41">
            <v>0</v>
          </cell>
          <cell r="AO41">
            <v>0</v>
          </cell>
          <cell r="AP41">
            <v>3931.647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3931.647</v>
          </cell>
          <cell r="AX41">
            <v>0</v>
          </cell>
          <cell r="AY41">
            <v>0</v>
          </cell>
          <cell r="AZ41">
            <v>232518.921</v>
          </cell>
          <cell r="BA41">
            <v>0</v>
          </cell>
          <cell r="BB41">
            <v>0</v>
          </cell>
          <cell r="BC41">
            <v>3931.647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0</v>
          </cell>
          <cell r="G46">
            <v>300</v>
          </cell>
          <cell r="H46">
            <v>300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80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80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80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46971.11288</v>
          </cell>
          <cell r="F48">
            <v>78467.70788</v>
          </cell>
          <cell r="G48">
            <v>118503.405</v>
          </cell>
          <cell r="H48">
            <v>0</v>
          </cell>
          <cell r="I48">
            <v>0</v>
          </cell>
          <cell r="J48">
            <v>0</v>
          </cell>
          <cell r="K48">
            <v>118503.405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29550.27466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G50">
            <v>250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120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21.168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120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21.168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120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21.168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1170</v>
          </cell>
          <cell r="F51">
            <v>9104.4452</v>
          </cell>
          <cell r="G51">
            <v>38565.5548</v>
          </cell>
          <cell r="H51">
            <v>38563.798299999995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-1168.243</v>
          </cell>
          <cell r="O51">
            <v>-0.0005</v>
          </cell>
          <cell r="P51">
            <v>0</v>
          </cell>
          <cell r="Q51">
            <v>-105.845</v>
          </cell>
          <cell r="R51">
            <v>0</v>
          </cell>
          <cell r="S51">
            <v>0</v>
          </cell>
          <cell r="U51">
            <v>11634.4125</v>
          </cell>
          <cell r="V51">
            <v>26929.3858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-1168.243</v>
          </cell>
          <cell r="AB51">
            <v>-0.0005</v>
          </cell>
          <cell r="AC51">
            <v>0</v>
          </cell>
          <cell r="AD51">
            <v>-1275.845</v>
          </cell>
          <cell r="AE51">
            <v>0</v>
          </cell>
          <cell r="AF51">
            <v>0</v>
          </cell>
          <cell r="AH51">
            <v>0</v>
          </cell>
          <cell r="AI51">
            <v>2133.272</v>
          </cell>
          <cell r="AJ51">
            <v>3902.095</v>
          </cell>
          <cell r="AK51">
            <v>3266.88</v>
          </cell>
          <cell r="AL51">
            <v>1751.976</v>
          </cell>
          <cell r="AM51">
            <v>1542.403</v>
          </cell>
          <cell r="AN51">
            <v>1883.444</v>
          </cell>
          <cell r="AO51">
            <v>1262.648</v>
          </cell>
          <cell r="AP51">
            <v>2433.391</v>
          </cell>
          <cell r="AQ51">
            <v>2269.755</v>
          </cell>
          <cell r="AR51">
            <v>0</v>
          </cell>
          <cell r="AS51">
            <v>0</v>
          </cell>
          <cell r="AU51">
            <v>0</v>
          </cell>
          <cell r="AV51">
            <v>2133.272</v>
          </cell>
          <cell r="AW51">
            <v>3902.095</v>
          </cell>
          <cell r="AX51">
            <v>3266.88</v>
          </cell>
          <cell r="AY51">
            <v>1751.976</v>
          </cell>
          <cell r="AZ51">
            <v>1542.403</v>
          </cell>
          <cell r="BA51">
            <v>1883.444</v>
          </cell>
          <cell r="BB51">
            <v>1262.648</v>
          </cell>
          <cell r="BC51">
            <v>2433.391</v>
          </cell>
          <cell r="BD51">
            <v>2269.755</v>
          </cell>
          <cell r="BE51">
            <v>0</v>
          </cell>
          <cell r="BF51">
            <v>0</v>
          </cell>
        </row>
        <row r="52">
          <cell r="E52">
            <v>0</v>
          </cell>
          <cell r="F52">
            <v>0</v>
          </cell>
          <cell r="G52">
            <v>250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120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25.9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120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25.9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120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25.9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16.46095</v>
          </cell>
          <cell r="G53">
            <v>6770.6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6520.6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120</v>
          </cell>
          <cell r="W53">
            <v>0</v>
          </cell>
          <cell r="X53">
            <v>0</v>
          </cell>
          <cell r="Y53">
            <v>6520.6</v>
          </cell>
          <cell r="Z53">
            <v>89.7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120</v>
          </cell>
          <cell r="AJ53">
            <v>0</v>
          </cell>
          <cell r="AK53">
            <v>0</v>
          </cell>
          <cell r="AL53">
            <v>0</v>
          </cell>
          <cell r="AM53">
            <v>6610.29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120</v>
          </cell>
          <cell r="AW53">
            <v>0</v>
          </cell>
          <cell r="AX53">
            <v>0</v>
          </cell>
          <cell r="AY53">
            <v>0</v>
          </cell>
          <cell r="AZ53">
            <v>6610.29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G54">
            <v>250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120</v>
          </cell>
          <cell r="W54">
            <v>0</v>
          </cell>
          <cell r="X54">
            <v>0</v>
          </cell>
          <cell r="Y54">
            <v>28.6</v>
          </cell>
          <cell r="Z54">
            <v>0</v>
          </cell>
          <cell r="AA54">
            <v>13.9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120</v>
          </cell>
          <cell r="AJ54">
            <v>0</v>
          </cell>
          <cell r="AK54">
            <v>0</v>
          </cell>
          <cell r="AL54">
            <v>28.6</v>
          </cell>
          <cell r="AM54">
            <v>0</v>
          </cell>
          <cell r="AN54">
            <v>13.9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120</v>
          </cell>
          <cell r="AW54">
            <v>0</v>
          </cell>
          <cell r="AX54">
            <v>0</v>
          </cell>
          <cell r="AY54">
            <v>28.6</v>
          </cell>
          <cell r="AZ54">
            <v>0</v>
          </cell>
          <cell r="BA54">
            <v>13.9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0</v>
          </cell>
          <cell r="G56">
            <v>400</v>
          </cell>
          <cell r="H56">
            <v>400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103.8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103.8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103.8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0</v>
          </cell>
          <cell r="F57">
            <v>0</v>
          </cell>
          <cell r="G57">
            <v>100</v>
          </cell>
          <cell r="H57">
            <v>100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60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60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60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3236.9199900000003</v>
          </cell>
          <cell r="F58">
            <v>14.69499</v>
          </cell>
          <cell r="G58">
            <v>3222.2250000000004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3236.9199900000003</v>
          </cell>
          <cell r="M58">
            <v>0</v>
          </cell>
          <cell r="N58">
            <v>0</v>
          </cell>
          <cell r="O58">
            <v>0</v>
          </cell>
          <cell r="P58">
            <v>-14.69499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3222.225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3222.225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3222.225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900</v>
          </cell>
          <cell r="F61">
            <v>0</v>
          </cell>
          <cell r="G61">
            <v>900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900</v>
          </cell>
          <cell r="O61">
            <v>0</v>
          </cell>
          <cell r="P61">
            <v>0</v>
          </cell>
          <cell r="Q61">
            <v>-900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1200</v>
          </cell>
          <cell r="G63">
            <v>4800</v>
          </cell>
          <cell r="H63">
            <v>5800</v>
          </cell>
          <cell r="I63">
            <v>0</v>
          </cell>
          <cell r="J63">
            <v>-1000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1800</v>
          </cell>
          <cell r="W63">
            <v>209.9</v>
          </cell>
          <cell r="X63">
            <v>0</v>
          </cell>
          <cell r="Y63">
            <v>55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1800</v>
          </cell>
          <cell r="AJ63">
            <v>209.9</v>
          </cell>
          <cell r="AK63">
            <v>0</v>
          </cell>
          <cell r="AL63">
            <v>55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1800</v>
          </cell>
          <cell r="AW63">
            <v>209.9</v>
          </cell>
          <cell r="AX63">
            <v>0</v>
          </cell>
          <cell r="AY63">
            <v>55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3100</v>
          </cell>
          <cell r="F64">
            <v>15102.65</v>
          </cell>
          <cell r="G64">
            <v>19997.35</v>
          </cell>
          <cell r="H64">
            <v>34100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-14102.65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710</v>
          </cell>
          <cell r="V64">
            <v>32110</v>
          </cell>
          <cell r="W64">
            <v>80</v>
          </cell>
          <cell r="X64">
            <v>0</v>
          </cell>
          <cell r="Y64">
            <v>-37.5</v>
          </cell>
          <cell r="Z64">
            <v>-40</v>
          </cell>
          <cell r="AA64">
            <v>-14094.35</v>
          </cell>
          <cell r="AB64">
            <v>8.3</v>
          </cell>
          <cell r="AC64">
            <v>8.3</v>
          </cell>
          <cell r="AD64">
            <v>350</v>
          </cell>
          <cell r="AE64">
            <v>0</v>
          </cell>
          <cell r="AF64">
            <v>0</v>
          </cell>
          <cell r="AH64">
            <v>200</v>
          </cell>
          <cell r="AI64">
            <v>522.5</v>
          </cell>
          <cell r="AJ64">
            <v>2499.276</v>
          </cell>
          <cell r="AK64">
            <v>498.074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24.9</v>
          </cell>
          <cell r="AQ64">
            <v>350</v>
          </cell>
          <cell r="AR64">
            <v>0</v>
          </cell>
          <cell r="AS64">
            <v>0</v>
          </cell>
          <cell r="AU64">
            <v>200</v>
          </cell>
          <cell r="AV64">
            <v>522.5</v>
          </cell>
          <cell r="AW64">
            <v>2499.276</v>
          </cell>
          <cell r="AX64">
            <v>498.074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24.9</v>
          </cell>
          <cell r="BD64">
            <v>350</v>
          </cell>
          <cell r="BE64">
            <v>0</v>
          </cell>
          <cell r="BF64">
            <v>0</v>
          </cell>
        </row>
        <row r="65">
          <cell r="E65">
            <v>6550</v>
          </cell>
          <cell r="F65">
            <v>1100</v>
          </cell>
          <cell r="G65">
            <v>5450</v>
          </cell>
          <cell r="H65">
            <v>0</v>
          </cell>
          <cell r="I65">
            <v>5000</v>
          </cell>
          <cell r="J65">
            <v>0</v>
          </cell>
          <cell r="K65">
            <v>0</v>
          </cell>
          <cell r="L65">
            <v>0</v>
          </cell>
          <cell r="M65">
            <v>-1100</v>
          </cell>
          <cell r="N65">
            <v>300</v>
          </cell>
          <cell r="O65">
            <v>0</v>
          </cell>
          <cell r="P65">
            <v>0</v>
          </cell>
          <cell r="Q65">
            <v>-300</v>
          </cell>
          <cell r="R65">
            <v>0</v>
          </cell>
          <cell r="S65">
            <v>0</v>
          </cell>
          <cell r="U65">
            <v>0</v>
          </cell>
          <cell r="V65">
            <v>3900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3900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3900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1609.82548</v>
          </cell>
          <cell r="F66">
            <v>49.825480000000006</v>
          </cell>
          <cell r="G66">
            <v>1760</v>
          </cell>
          <cell r="H66">
            <v>300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460</v>
          </cell>
          <cell r="N66">
            <v>0</v>
          </cell>
          <cell r="O66">
            <v>1000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150</v>
          </cell>
          <cell r="W66">
            <v>60.8</v>
          </cell>
          <cell r="X66">
            <v>0</v>
          </cell>
          <cell r="Y66">
            <v>0</v>
          </cell>
          <cell r="Z66">
            <v>460</v>
          </cell>
          <cell r="AA66">
            <v>0</v>
          </cell>
          <cell r="AB66">
            <v>0</v>
          </cell>
          <cell r="AC66">
            <v>0</v>
          </cell>
          <cell r="AD66">
            <v>16.8</v>
          </cell>
          <cell r="AE66">
            <v>0</v>
          </cell>
          <cell r="AF66">
            <v>0</v>
          </cell>
          <cell r="AH66">
            <v>0</v>
          </cell>
          <cell r="AI66">
            <v>150</v>
          </cell>
          <cell r="AJ66">
            <v>60.8</v>
          </cell>
          <cell r="AK66">
            <v>0</v>
          </cell>
          <cell r="AL66">
            <v>0</v>
          </cell>
          <cell r="AM66">
            <v>0</v>
          </cell>
          <cell r="AN66">
            <v>460</v>
          </cell>
          <cell r="AO66">
            <v>0</v>
          </cell>
          <cell r="AP66">
            <v>0</v>
          </cell>
          <cell r="AQ66">
            <v>16.8</v>
          </cell>
          <cell r="AR66">
            <v>0</v>
          </cell>
          <cell r="AS66">
            <v>0</v>
          </cell>
          <cell r="AU66">
            <v>0</v>
          </cell>
          <cell r="AV66">
            <v>150</v>
          </cell>
          <cell r="AW66">
            <v>60.8</v>
          </cell>
          <cell r="AX66">
            <v>0</v>
          </cell>
          <cell r="AY66">
            <v>0</v>
          </cell>
          <cell r="AZ66">
            <v>0</v>
          </cell>
          <cell r="BA66">
            <v>460</v>
          </cell>
          <cell r="BB66">
            <v>0</v>
          </cell>
          <cell r="BC66">
            <v>0</v>
          </cell>
          <cell r="BD66">
            <v>16.8</v>
          </cell>
          <cell r="BE66">
            <v>0</v>
          </cell>
          <cell r="BF66">
            <v>0</v>
          </cell>
        </row>
        <row r="67">
          <cell r="E67">
            <v>249959.3155</v>
          </cell>
          <cell r="F67">
            <v>430611.38651</v>
          </cell>
          <cell r="G67">
            <v>821644.62899</v>
          </cell>
          <cell r="H67">
            <v>462122.38483999996</v>
          </cell>
          <cell r="I67">
            <v>195911.66452000002</v>
          </cell>
          <cell r="J67">
            <v>6490.79565</v>
          </cell>
          <cell r="K67">
            <v>58945.93498</v>
          </cell>
          <cell r="L67">
            <v>52153.41</v>
          </cell>
          <cell r="M67">
            <v>-1501.391</v>
          </cell>
          <cell r="N67">
            <v>47521.83</v>
          </cell>
          <cell r="O67">
            <v>0</v>
          </cell>
          <cell r="P67">
            <v>0</v>
          </cell>
          <cell r="Q67">
            <v>-133399.59264</v>
          </cell>
          <cell r="R67">
            <v>0</v>
          </cell>
          <cell r="S67">
            <v>0</v>
          </cell>
          <cell r="U67">
            <v>97108.29538</v>
          </cell>
          <cell r="V67">
            <v>113543.17963</v>
          </cell>
          <cell r="W67">
            <v>60608.826479999996</v>
          </cell>
          <cell r="X67">
            <v>54909.71389</v>
          </cell>
          <cell r="Y67">
            <v>100106.00478</v>
          </cell>
          <cell r="Z67">
            <v>83559.99432</v>
          </cell>
          <cell r="AA67">
            <v>81851.19028</v>
          </cell>
          <cell r="AB67">
            <v>35608.46376</v>
          </cell>
          <cell r="AC67">
            <v>36900.51834</v>
          </cell>
          <cell r="AD67">
            <v>24036.35949</v>
          </cell>
          <cell r="AE67">
            <v>0</v>
          </cell>
          <cell r="AF67">
            <v>0</v>
          </cell>
          <cell r="AH67">
            <v>97108.29538</v>
          </cell>
          <cell r="AI67">
            <v>113543.17963</v>
          </cell>
          <cell r="AJ67">
            <v>59882.92047999999</v>
          </cell>
          <cell r="AK67">
            <v>55635.61989</v>
          </cell>
          <cell r="AL67">
            <v>100106.00478</v>
          </cell>
          <cell r="AM67">
            <v>81581.1318</v>
          </cell>
          <cell r="AN67">
            <v>83795.3418</v>
          </cell>
          <cell r="AO67">
            <v>35637.339570000004</v>
          </cell>
          <cell r="AP67">
            <v>35489.19834</v>
          </cell>
          <cell r="AQ67">
            <v>25453.51468</v>
          </cell>
          <cell r="AR67">
            <v>0</v>
          </cell>
          <cell r="AS67">
            <v>0</v>
          </cell>
          <cell r="AU67">
            <v>97108.29538</v>
          </cell>
          <cell r="AV67">
            <v>113543.17963</v>
          </cell>
          <cell r="AW67">
            <v>59882.92047999999</v>
          </cell>
          <cell r="AX67">
            <v>55635.61989</v>
          </cell>
          <cell r="AY67">
            <v>100106.00478</v>
          </cell>
          <cell r="AZ67">
            <v>81084.6218</v>
          </cell>
          <cell r="BA67">
            <v>84291.8518</v>
          </cell>
          <cell r="BB67">
            <v>35637.339570000004</v>
          </cell>
          <cell r="BC67">
            <v>35489.19834</v>
          </cell>
          <cell r="BD67">
            <v>25453.51468</v>
          </cell>
          <cell r="BE67">
            <v>0</v>
          </cell>
          <cell r="BF67">
            <v>0</v>
          </cell>
        </row>
        <row r="69">
          <cell r="E69">
            <v>341560.96461</v>
          </cell>
          <cell r="F69">
            <v>1113.6486100000002</v>
          </cell>
          <cell r="G69">
            <v>1715744.9670000002</v>
          </cell>
          <cell r="H69">
            <v>1670678.256</v>
          </cell>
          <cell r="I69">
            <v>0</v>
          </cell>
          <cell r="J69">
            <v>7606.575</v>
          </cell>
          <cell r="K69">
            <v>15000</v>
          </cell>
          <cell r="L69">
            <v>3013.159</v>
          </cell>
          <cell r="M69">
            <v>-15070.257</v>
          </cell>
          <cell r="N69">
            <v>20843.15</v>
          </cell>
          <cell r="O69">
            <v>0</v>
          </cell>
          <cell r="P69">
            <v>13496.06</v>
          </cell>
          <cell r="Q69">
            <v>178.024</v>
          </cell>
          <cell r="R69">
            <v>0</v>
          </cell>
          <cell r="S69">
            <v>0</v>
          </cell>
          <cell r="U69">
            <v>1456478.256</v>
          </cell>
          <cell r="V69">
            <v>0</v>
          </cell>
          <cell r="W69">
            <v>213906.575</v>
          </cell>
          <cell r="X69">
            <v>0</v>
          </cell>
          <cell r="Y69">
            <v>0</v>
          </cell>
          <cell r="Z69">
            <v>10842.902</v>
          </cell>
          <cell r="AA69">
            <v>20521.776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40016.234</v>
          </cell>
          <cell r="AJ69">
            <v>1337524.321</v>
          </cell>
          <cell r="AK69">
            <v>213906.575</v>
          </cell>
          <cell r="AL69">
            <v>0</v>
          </cell>
          <cell r="AM69">
            <v>0</v>
          </cell>
          <cell r="AN69">
            <v>10842.902</v>
          </cell>
          <cell r="AO69">
            <v>5521.776</v>
          </cell>
          <cell r="AP69">
            <v>0</v>
          </cell>
          <cell r="AQ69">
            <v>14560.177</v>
          </cell>
          <cell r="AR69">
            <v>0</v>
          </cell>
          <cell r="AS69">
            <v>0</v>
          </cell>
          <cell r="AU69">
            <v>0</v>
          </cell>
          <cell r="AV69">
            <v>40016.234</v>
          </cell>
          <cell r="AW69">
            <v>1337524.321</v>
          </cell>
          <cell r="AX69">
            <v>213906.575</v>
          </cell>
          <cell r="AY69">
            <v>0</v>
          </cell>
          <cell r="AZ69">
            <v>0</v>
          </cell>
          <cell r="BA69">
            <v>10842.902</v>
          </cell>
          <cell r="BB69">
            <v>5521.776</v>
          </cell>
          <cell r="BC69">
            <v>0</v>
          </cell>
          <cell r="BD69">
            <v>14560.177</v>
          </cell>
          <cell r="BE69">
            <v>0</v>
          </cell>
          <cell r="BF69">
            <v>0</v>
          </cell>
        </row>
        <row r="70">
          <cell r="E70">
            <v>295195</v>
          </cell>
          <cell r="F70">
            <v>649799.51368</v>
          </cell>
          <cell r="G70">
            <v>746367.4222400001</v>
          </cell>
          <cell r="H70">
            <v>595303.82648</v>
          </cell>
          <cell r="I70">
            <v>221249.01976</v>
          </cell>
          <cell r="J70">
            <v>0</v>
          </cell>
          <cell r="K70">
            <v>0</v>
          </cell>
          <cell r="L70">
            <v>0</v>
          </cell>
          <cell r="M70">
            <v>-70185.424</v>
          </cell>
          <cell r="N70">
            <v>0</v>
          </cell>
          <cell r="O70">
            <v>0</v>
          </cell>
          <cell r="P70">
            <v>0</v>
          </cell>
          <cell r="Q70">
            <v>-5784.055240000001</v>
          </cell>
          <cell r="R70">
            <v>0</v>
          </cell>
          <cell r="S70">
            <v>0</v>
          </cell>
          <cell r="U70">
            <v>315618.547</v>
          </cell>
          <cell r="V70">
            <v>341853.865</v>
          </cell>
          <cell r="W70">
            <v>83050.955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94551.8575</v>
          </cell>
          <cell r="AI70">
            <v>95098.8745</v>
          </cell>
          <cell r="AJ70">
            <v>56805.581</v>
          </cell>
          <cell r="AK70">
            <v>57142.506</v>
          </cell>
          <cell r="AL70">
            <v>59127.054</v>
          </cell>
          <cell r="AM70">
            <v>55157.958</v>
          </cell>
          <cell r="AN70">
            <v>57142.506</v>
          </cell>
          <cell r="AO70">
            <v>52088.631</v>
          </cell>
          <cell r="AP70">
            <v>57142.506</v>
          </cell>
          <cell r="AQ70">
            <v>52088.631</v>
          </cell>
          <cell r="AR70">
            <v>0</v>
          </cell>
          <cell r="AS70">
            <v>0</v>
          </cell>
          <cell r="AU70">
            <v>94551.8575</v>
          </cell>
          <cell r="AV70">
            <v>95098.8745</v>
          </cell>
          <cell r="AW70">
            <v>56805.581</v>
          </cell>
          <cell r="AX70">
            <v>57142.506</v>
          </cell>
          <cell r="AY70">
            <v>59127.054</v>
          </cell>
          <cell r="AZ70">
            <v>55157.958</v>
          </cell>
          <cell r="BA70">
            <v>57142.506</v>
          </cell>
          <cell r="BB70">
            <v>52088.631</v>
          </cell>
          <cell r="BC70">
            <v>57142.506</v>
          </cell>
          <cell r="BD70">
            <v>52088.631</v>
          </cell>
          <cell r="BE70">
            <v>0</v>
          </cell>
          <cell r="BF70">
            <v>0</v>
          </cell>
        </row>
        <row r="72">
          <cell r="E72">
            <v>0</v>
          </cell>
          <cell r="F72">
            <v>150</v>
          </cell>
          <cell r="G72">
            <v>100</v>
          </cell>
          <cell r="H72">
            <v>100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50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50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50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160</v>
          </cell>
          <cell r="F73">
            <v>0</v>
          </cell>
          <cell r="G73">
            <v>160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0</v>
          </cell>
          <cell r="F74">
            <v>5000</v>
          </cell>
          <cell r="G74">
            <v>16100</v>
          </cell>
          <cell r="H74">
            <v>14422.00698</v>
          </cell>
          <cell r="I74">
            <v>337.70662</v>
          </cell>
          <cell r="J74">
            <v>471.21657</v>
          </cell>
          <cell r="K74">
            <v>1647.9848</v>
          </cell>
          <cell r="L74">
            <v>-778.9149699999999</v>
          </cell>
          <cell r="M74">
            <v>0</v>
          </cell>
          <cell r="N74">
            <v>0</v>
          </cell>
          <cell r="O74">
            <v>0</v>
          </cell>
          <cell r="P74">
            <v>-300</v>
          </cell>
          <cell r="Q74">
            <v>0</v>
          </cell>
          <cell r="R74">
            <v>0</v>
          </cell>
          <cell r="S74">
            <v>0</v>
          </cell>
          <cell r="U74">
            <v>1361.70569</v>
          </cell>
          <cell r="V74">
            <v>1190.18154</v>
          </cell>
          <cell r="W74">
            <v>1708.6079399999999</v>
          </cell>
          <cell r="X74">
            <v>1282.76658</v>
          </cell>
          <cell r="Y74">
            <v>1041.91866</v>
          </cell>
          <cell r="Z74">
            <v>1158.64647</v>
          </cell>
          <cell r="AA74">
            <v>1352.91847</v>
          </cell>
          <cell r="AB74">
            <v>1158.9199199999998</v>
          </cell>
          <cell r="AC74">
            <v>985.53827</v>
          </cell>
          <cell r="AD74">
            <v>1180.08352</v>
          </cell>
          <cell r="AE74">
            <v>0</v>
          </cell>
          <cell r="AF74">
            <v>0</v>
          </cell>
          <cell r="AH74">
            <v>1361.70569</v>
          </cell>
          <cell r="AI74">
            <v>1190.18154</v>
          </cell>
          <cell r="AJ74">
            <v>1566.80176</v>
          </cell>
          <cell r="AK74">
            <v>1304.20423</v>
          </cell>
          <cell r="AL74">
            <v>1157.28699</v>
          </cell>
          <cell r="AM74">
            <v>1158.64647</v>
          </cell>
          <cell r="AN74">
            <v>993.11973</v>
          </cell>
          <cell r="AO74">
            <v>1324.44606</v>
          </cell>
          <cell r="AP74">
            <v>1179.8106699999998</v>
          </cell>
          <cell r="AQ74">
            <v>1180.08392</v>
          </cell>
          <cell r="AR74">
            <v>0</v>
          </cell>
          <cell r="AS74">
            <v>0</v>
          </cell>
          <cell r="AU74">
            <v>1361.70569</v>
          </cell>
          <cell r="AV74">
            <v>1190.18154</v>
          </cell>
          <cell r="AW74">
            <v>1566.80176</v>
          </cell>
          <cell r="AX74">
            <v>1304.20423</v>
          </cell>
          <cell r="AY74">
            <v>1157.28699</v>
          </cell>
          <cell r="AZ74">
            <v>1158.64647</v>
          </cell>
          <cell r="BA74">
            <v>993.11973</v>
          </cell>
          <cell r="BB74">
            <v>1324.44606</v>
          </cell>
          <cell r="BC74">
            <v>1179.8106699999998</v>
          </cell>
          <cell r="BD74">
            <v>1180.08392</v>
          </cell>
          <cell r="BE74">
            <v>0</v>
          </cell>
          <cell r="BF74">
            <v>0</v>
          </cell>
        </row>
        <row r="75">
          <cell r="E75">
            <v>469788.21728</v>
          </cell>
          <cell r="F75">
            <v>259330.03126</v>
          </cell>
          <cell r="G75">
            <v>3297060.85215</v>
          </cell>
          <cell r="H75">
            <v>2825575.30494</v>
          </cell>
          <cell r="I75">
            <v>215430.96737</v>
          </cell>
          <cell r="J75">
            <v>22106.035600000003</v>
          </cell>
          <cell r="K75">
            <v>15416.65283</v>
          </cell>
          <cell r="L75">
            <v>-736.91999</v>
          </cell>
          <cell r="M75">
            <v>79677.07052</v>
          </cell>
          <cell r="N75">
            <v>1449.07503</v>
          </cell>
          <cell r="O75">
            <v>0</v>
          </cell>
          <cell r="P75">
            <v>-64725.175310000006</v>
          </cell>
          <cell r="Q75">
            <v>157860.96112999998</v>
          </cell>
          <cell r="R75">
            <v>0</v>
          </cell>
          <cell r="S75">
            <v>0</v>
          </cell>
          <cell r="U75">
            <v>1965703.89759</v>
          </cell>
          <cell r="V75">
            <v>639206.37976</v>
          </cell>
          <cell r="W75">
            <v>185579.58038</v>
          </cell>
          <cell r="X75">
            <v>877.803</v>
          </cell>
          <cell r="Y75">
            <v>0</v>
          </cell>
          <cell r="Z75">
            <v>20000</v>
          </cell>
          <cell r="AA75">
            <v>119573.4788</v>
          </cell>
          <cell r="AB75">
            <v>34200.873869999996</v>
          </cell>
          <cell r="AC75">
            <v>5552.4153799999995</v>
          </cell>
          <cell r="AD75">
            <v>245931.75174</v>
          </cell>
          <cell r="AE75">
            <v>0</v>
          </cell>
          <cell r="AF75">
            <v>0</v>
          </cell>
          <cell r="AH75">
            <v>0</v>
          </cell>
          <cell r="AI75">
            <v>137601.12904</v>
          </cell>
          <cell r="AJ75">
            <v>247298.98465</v>
          </cell>
          <cell r="AK75">
            <v>254330.27625</v>
          </cell>
          <cell r="AL75">
            <v>239892.64171</v>
          </cell>
          <cell r="AM75">
            <v>247745.36303</v>
          </cell>
          <cell r="AN75">
            <v>259561.82728</v>
          </cell>
          <cell r="AO75">
            <v>288302.86381999997</v>
          </cell>
          <cell r="AP75">
            <v>219523.17084</v>
          </cell>
          <cell r="AQ75">
            <v>435191.69186</v>
          </cell>
          <cell r="AR75">
            <v>0</v>
          </cell>
          <cell r="AS75">
            <v>0</v>
          </cell>
          <cell r="AU75">
            <v>0</v>
          </cell>
          <cell r="AV75">
            <v>137601.12904</v>
          </cell>
          <cell r="AW75">
            <v>247298.98465</v>
          </cell>
          <cell r="AX75">
            <v>254330.27625</v>
          </cell>
          <cell r="AY75">
            <v>239892.64171</v>
          </cell>
          <cell r="AZ75">
            <v>247745.36303</v>
          </cell>
          <cell r="BA75">
            <v>259561.82728</v>
          </cell>
          <cell r="BB75">
            <v>288302.86381999997</v>
          </cell>
          <cell r="BC75">
            <v>219523.17084</v>
          </cell>
          <cell r="BD75">
            <v>435191.69186</v>
          </cell>
          <cell r="BE75">
            <v>0</v>
          </cell>
          <cell r="BF75">
            <v>0</v>
          </cell>
        </row>
        <row r="76">
          <cell r="E76">
            <v>11580.29</v>
          </cell>
          <cell r="F76">
            <v>7731.34766</v>
          </cell>
          <cell r="G76">
            <v>56892.92834</v>
          </cell>
          <cell r="H76">
            <v>6881.2</v>
          </cell>
          <cell r="I76">
            <v>7943.076</v>
          </cell>
          <cell r="J76">
            <v>0</v>
          </cell>
          <cell r="K76">
            <v>41776.481340000006</v>
          </cell>
          <cell r="L76">
            <v>700</v>
          </cell>
          <cell r="M76">
            <v>-36.4</v>
          </cell>
          <cell r="N76">
            <v>0</v>
          </cell>
          <cell r="O76">
            <v>-371.429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6681.2</v>
          </cell>
          <cell r="V76">
            <v>3243.076</v>
          </cell>
          <cell r="W76">
            <v>2400</v>
          </cell>
          <cell r="X76">
            <v>2400</v>
          </cell>
          <cell r="Y76">
            <v>663.6</v>
          </cell>
          <cell r="Z76">
            <v>0</v>
          </cell>
          <cell r="AA76">
            <v>41776.481340000006</v>
          </cell>
          <cell r="AB76">
            <v>-371.429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3260.359</v>
          </cell>
          <cell r="AJ76">
            <v>2616.032</v>
          </cell>
          <cell r="AK76">
            <v>2220.88</v>
          </cell>
          <cell r="AL76">
            <v>570.154</v>
          </cell>
          <cell r="AM76">
            <v>3400.705</v>
          </cell>
          <cell r="AN76">
            <v>548.317</v>
          </cell>
          <cell r="AO76">
            <v>6922.201</v>
          </cell>
          <cell r="AP76">
            <v>0</v>
          </cell>
          <cell r="AQ76">
            <v>23778.593</v>
          </cell>
          <cell r="AR76">
            <v>0</v>
          </cell>
          <cell r="AS76">
            <v>0</v>
          </cell>
          <cell r="AU76">
            <v>0</v>
          </cell>
          <cell r="AV76">
            <v>3260.359</v>
          </cell>
          <cell r="AW76">
            <v>2616.032</v>
          </cell>
          <cell r="AX76">
            <v>2220.88</v>
          </cell>
          <cell r="AY76">
            <v>570.154</v>
          </cell>
          <cell r="AZ76">
            <v>3400.705</v>
          </cell>
          <cell r="BA76">
            <v>548.317</v>
          </cell>
          <cell r="BB76">
            <v>6922.201</v>
          </cell>
          <cell r="BC76">
            <v>0</v>
          </cell>
          <cell r="BD76">
            <v>23778.593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50</v>
          </cell>
          <cell r="G77">
            <v>3200</v>
          </cell>
          <cell r="H77">
            <v>3200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1000</v>
          </cell>
          <cell r="W77">
            <v>0</v>
          </cell>
          <cell r="X77">
            <v>0</v>
          </cell>
          <cell r="Y77">
            <v>31.416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1000</v>
          </cell>
          <cell r="AJ77">
            <v>0</v>
          </cell>
          <cell r="AK77">
            <v>0</v>
          </cell>
          <cell r="AL77">
            <v>31.416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1000</v>
          </cell>
          <cell r="AW77">
            <v>0</v>
          </cell>
          <cell r="AX77">
            <v>0</v>
          </cell>
          <cell r="AY77">
            <v>31.416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9">
          <cell r="E79">
            <v>0.001</v>
          </cell>
          <cell r="F79">
            <v>0</v>
          </cell>
          <cell r="G79">
            <v>25000.001</v>
          </cell>
          <cell r="H79">
            <v>0</v>
          </cell>
          <cell r="I79">
            <v>0</v>
          </cell>
          <cell r="J79">
            <v>25000</v>
          </cell>
          <cell r="K79">
            <v>0.001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25000.001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24598.678</v>
          </cell>
          <cell r="AL79">
            <v>401.323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24598.678</v>
          </cell>
          <cell r="AY79">
            <v>401.323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30322.809</v>
          </cell>
          <cell r="F80">
            <v>1474.49252</v>
          </cell>
          <cell r="G80">
            <v>73998.31648000001</v>
          </cell>
          <cell r="H80">
            <v>37237.63623</v>
          </cell>
          <cell r="I80">
            <v>23395.42007</v>
          </cell>
          <cell r="J80">
            <v>1013.19935</v>
          </cell>
          <cell r="K80">
            <v>7703.74435</v>
          </cell>
          <cell r="L80">
            <v>0</v>
          </cell>
          <cell r="M80">
            <v>2500</v>
          </cell>
          <cell r="N80">
            <v>1751.66084</v>
          </cell>
          <cell r="O80">
            <v>396.65564</v>
          </cell>
          <cell r="P80">
            <v>-500</v>
          </cell>
          <cell r="Q80">
            <v>-20087.93649</v>
          </cell>
          <cell r="R80">
            <v>0</v>
          </cell>
          <cell r="S80">
            <v>0</v>
          </cell>
          <cell r="U80">
            <v>3953.7725299999997</v>
          </cell>
          <cell r="V80">
            <v>4065.267</v>
          </cell>
          <cell r="W80">
            <v>5778.51883</v>
          </cell>
          <cell r="X80">
            <v>20689.8535</v>
          </cell>
          <cell r="Y80">
            <v>4413.814219999999</v>
          </cell>
          <cell r="Z80">
            <v>2059.13007</v>
          </cell>
          <cell r="AA80">
            <v>3997.80365</v>
          </cell>
          <cell r="AB80">
            <v>2804.2881</v>
          </cell>
          <cell r="AC80">
            <v>4010.29595</v>
          </cell>
          <cell r="AD80">
            <v>1540.76614</v>
          </cell>
          <cell r="AE80">
            <v>0</v>
          </cell>
          <cell r="AF80">
            <v>0</v>
          </cell>
          <cell r="AH80">
            <v>3953.7725299999997</v>
          </cell>
          <cell r="AI80">
            <v>4065.267</v>
          </cell>
          <cell r="AJ80">
            <v>4889.96483</v>
          </cell>
          <cell r="AK80">
            <v>13678.4075</v>
          </cell>
          <cell r="AL80">
            <v>4413.814219999999</v>
          </cell>
          <cell r="AM80">
            <v>2053.8459</v>
          </cell>
          <cell r="AN80">
            <v>3929.9288199999996</v>
          </cell>
          <cell r="AO80">
            <v>2872.91699</v>
          </cell>
          <cell r="AP80">
            <v>5718.9651699999995</v>
          </cell>
          <cell r="AQ80">
            <v>1576.32703</v>
          </cell>
          <cell r="AR80">
            <v>0</v>
          </cell>
          <cell r="AS80">
            <v>0</v>
          </cell>
          <cell r="AU80">
            <v>3953.7725299999997</v>
          </cell>
          <cell r="AV80">
            <v>4065.267</v>
          </cell>
          <cell r="AW80">
            <v>4889.96483</v>
          </cell>
          <cell r="AX80">
            <v>13678.4075</v>
          </cell>
          <cell r="AY80">
            <v>4413.814219999999</v>
          </cell>
          <cell r="AZ80">
            <v>2053.8459</v>
          </cell>
          <cell r="BA80">
            <v>3929.9288199999996</v>
          </cell>
          <cell r="BB80">
            <v>2872.91699</v>
          </cell>
          <cell r="BC80">
            <v>5718.9651699999995</v>
          </cell>
          <cell r="BD80">
            <v>1576.32703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2000</v>
          </cell>
          <cell r="G81">
            <v>0</v>
          </cell>
          <cell r="H81">
            <v>2000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-2000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212</v>
          </cell>
          <cell r="F82">
            <v>0.251</v>
          </cell>
          <cell r="G82">
            <v>23211.749</v>
          </cell>
          <cell r="H82">
            <v>23000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211.749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6925.547</v>
          </cell>
          <cell r="V82">
            <v>516.64</v>
          </cell>
          <cell r="W82">
            <v>943.113</v>
          </cell>
          <cell r="X82">
            <v>0</v>
          </cell>
          <cell r="Y82">
            <v>-67.612</v>
          </cell>
          <cell r="Z82">
            <v>82.589</v>
          </cell>
          <cell r="AA82">
            <v>70.583</v>
          </cell>
          <cell r="AB82">
            <v>70.583</v>
          </cell>
          <cell r="AC82">
            <v>420.954</v>
          </cell>
          <cell r="AD82">
            <v>4272.251</v>
          </cell>
          <cell r="AE82">
            <v>0</v>
          </cell>
          <cell r="AF82">
            <v>0</v>
          </cell>
          <cell r="AH82">
            <v>6643.215</v>
          </cell>
          <cell r="AI82">
            <v>214.72</v>
          </cell>
          <cell r="AJ82">
            <v>859.939</v>
          </cell>
          <cell r="AK82">
            <v>470.654</v>
          </cell>
          <cell r="AL82">
            <v>0</v>
          </cell>
          <cell r="AM82">
            <v>0</v>
          </cell>
          <cell r="AN82">
            <v>211.749</v>
          </cell>
          <cell r="AO82">
            <v>0</v>
          </cell>
          <cell r="AP82">
            <v>215.363</v>
          </cell>
          <cell r="AQ82">
            <v>4619.008</v>
          </cell>
          <cell r="AR82">
            <v>0</v>
          </cell>
          <cell r="AS82">
            <v>0</v>
          </cell>
          <cell r="AU82">
            <v>6643.215</v>
          </cell>
          <cell r="AV82">
            <v>214.72</v>
          </cell>
          <cell r="AW82">
            <v>859.939</v>
          </cell>
          <cell r="AX82">
            <v>470.654</v>
          </cell>
          <cell r="AY82">
            <v>0</v>
          </cell>
          <cell r="AZ82">
            <v>0</v>
          </cell>
          <cell r="BA82">
            <v>211.749</v>
          </cell>
          <cell r="BB82">
            <v>0</v>
          </cell>
          <cell r="BC82">
            <v>215.363</v>
          </cell>
          <cell r="BD82">
            <v>4619.008</v>
          </cell>
          <cell r="BE82">
            <v>0</v>
          </cell>
          <cell r="BF82">
            <v>0</v>
          </cell>
        </row>
        <row r="87">
          <cell r="E87">
            <v>0</v>
          </cell>
          <cell r="F87">
            <v>84000</v>
          </cell>
          <cell r="G87">
            <v>16000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16000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16000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16000</v>
          </cell>
          <cell r="AM87">
            <v>-427.9428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15572.0572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259551.815</v>
          </cell>
          <cell r="G88">
            <v>96448.185</v>
          </cell>
          <cell r="H88">
            <v>111800.33333</v>
          </cell>
          <cell r="I88">
            <v>4947.85167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-20300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27195</v>
          </cell>
          <cell r="V88">
            <v>84253.185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-15000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11053.185</v>
          </cell>
          <cell r="AJ88">
            <v>6950</v>
          </cell>
          <cell r="AK88">
            <v>6950</v>
          </cell>
          <cell r="AL88">
            <v>6950</v>
          </cell>
          <cell r="AM88">
            <v>6950</v>
          </cell>
          <cell r="AN88">
            <v>6950</v>
          </cell>
          <cell r="AO88">
            <v>6950</v>
          </cell>
          <cell r="AP88">
            <v>6950</v>
          </cell>
          <cell r="AQ88">
            <v>6950</v>
          </cell>
          <cell r="AR88">
            <v>0</v>
          </cell>
          <cell r="AS88">
            <v>0</v>
          </cell>
          <cell r="AU88">
            <v>0</v>
          </cell>
          <cell r="AV88">
            <v>11053.185</v>
          </cell>
          <cell r="AW88">
            <v>6950</v>
          </cell>
          <cell r="AX88">
            <v>6950</v>
          </cell>
          <cell r="AY88">
            <v>6950</v>
          </cell>
          <cell r="AZ88">
            <v>6950</v>
          </cell>
          <cell r="BA88">
            <v>6950</v>
          </cell>
          <cell r="BB88">
            <v>6950</v>
          </cell>
          <cell r="BC88">
            <v>6950</v>
          </cell>
          <cell r="BD88">
            <v>6950</v>
          </cell>
          <cell r="BE88">
            <v>0</v>
          </cell>
          <cell r="BF88">
            <v>0</v>
          </cell>
        </row>
        <row r="92">
          <cell r="E92">
            <v>30000</v>
          </cell>
          <cell r="F92">
            <v>25000</v>
          </cell>
          <cell r="G92">
            <v>145040.99681</v>
          </cell>
          <cell r="H92">
            <v>140040.99681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-25000</v>
          </cell>
          <cell r="N92">
            <v>30000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15724.527</v>
          </cell>
          <cell r="V92">
            <v>21867.028</v>
          </cell>
          <cell r="W92">
            <v>1504.335</v>
          </cell>
          <cell r="X92">
            <v>-625.196</v>
          </cell>
          <cell r="Y92">
            <v>11124.204</v>
          </cell>
          <cell r="Z92">
            <v>13771.717</v>
          </cell>
          <cell r="AA92">
            <v>5632.631</v>
          </cell>
          <cell r="AB92">
            <v>5994.623</v>
          </cell>
          <cell r="AC92">
            <v>3756.965</v>
          </cell>
          <cell r="AD92">
            <v>9983.123</v>
          </cell>
          <cell r="AE92">
            <v>0</v>
          </cell>
          <cell r="AF92">
            <v>0</v>
          </cell>
          <cell r="AH92">
            <v>15724.527</v>
          </cell>
          <cell r="AI92">
            <v>20915.125</v>
          </cell>
          <cell r="AJ92">
            <v>2456.238</v>
          </cell>
          <cell r="AK92">
            <v>-625.196</v>
          </cell>
          <cell r="AL92">
            <v>8176.59</v>
          </cell>
          <cell r="AM92">
            <v>12616.514</v>
          </cell>
          <cell r="AN92">
            <v>3471.166</v>
          </cell>
          <cell r="AO92">
            <v>5186.907</v>
          </cell>
          <cell r="AP92">
            <v>7828.696</v>
          </cell>
          <cell r="AQ92">
            <v>8121.045</v>
          </cell>
          <cell r="AR92">
            <v>0</v>
          </cell>
          <cell r="AS92">
            <v>0</v>
          </cell>
          <cell r="AU92">
            <v>15724.527</v>
          </cell>
          <cell r="AV92">
            <v>20915.125</v>
          </cell>
          <cell r="AW92">
            <v>2456.238</v>
          </cell>
          <cell r="AX92">
            <v>-625.196</v>
          </cell>
          <cell r="AY92">
            <v>8176.59</v>
          </cell>
          <cell r="AZ92">
            <v>12616.514</v>
          </cell>
          <cell r="BA92">
            <v>3471.166</v>
          </cell>
          <cell r="BB92">
            <v>5186.907</v>
          </cell>
          <cell r="BC92">
            <v>7828.696</v>
          </cell>
          <cell r="BD92">
            <v>8121.045</v>
          </cell>
          <cell r="BE92">
            <v>0</v>
          </cell>
          <cell r="BF92">
            <v>0</v>
          </cell>
        </row>
        <row r="93">
          <cell r="E93">
            <v>105000</v>
          </cell>
          <cell r="F93">
            <v>0</v>
          </cell>
          <cell r="G93">
            <v>183959.00319000002</v>
          </cell>
          <cell r="H93">
            <v>78959.00319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25000</v>
          </cell>
          <cell r="N93">
            <v>80000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13619.645</v>
          </cell>
          <cell r="V93">
            <v>15425.027</v>
          </cell>
          <cell r="W93">
            <v>10610.798</v>
          </cell>
          <cell r="X93">
            <v>12885.651</v>
          </cell>
          <cell r="Y93">
            <v>12669.315</v>
          </cell>
          <cell r="Z93">
            <v>6239.194</v>
          </cell>
          <cell r="AA93">
            <v>11046.289</v>
          </cell>
          <cell r="AB93">
            <v>19574.382</v>
          </cell>
          <cell r="AC93">
            <v>18207.896</v>
          </cell>
          <cell r="AD93">
            <v>6256.93</v>
          </cell>
          <cell r="AE93">
            <v>0</v>
          </cell>
          <cell r="AF93">
            <v>0</v>
          </cell>
          <cell r="AH93">
            <v>13619.645</v>
          </cell>
          <cell r="AI93">
            <v>15425.027</v>
          </cell>
          <cell r="AJ93">
            <v>10610.798</v>
          </cell>
          <cell r="AK93">
            <v>12885.651</v>
          </cell>
          <cell r="AL93">
            <v>10419.251</v>
          </cell>
          <cell r="AM93">
            <v>5114.162</v>
          </cell>
          <cell r="AN93">
            <v>11046.289</v>
          </cell>
          <cell r="AO93">
            <v>14848.774</v>
          </cell>
          <cell r="AP93">
            <v>5639.158</v>
          </cell>
          <cell r="AQ93">
            <v>12211.52</v>
          </cell>
          <cell r="AR93">
            <v>0</v>
          </cell>
          <cell r="AS93">
            <v>0</v>
          </cell>
          <cell r="AU93">
            <v>13619.645</v>
          </cell>
          <cell r="AV93">
            <v>15425.027</v>
          </cell>
          <cell r="AW93">
            <v>10610.798</v>
          </cell>
          <cell r="AX93">
            <v>12885.651</v>
          </cell>
          <cell r="AY93">
            <v>10419.251</v>
          </cell>
          <cell r="AZ93">
            <v>5114.162</v>
          </cell>
          <cell r="BA93">
            <v>11046.289</v>
          </cell>
          <cell r="BB93">
            <v>14848.774</v>
          </cell>
          <cell r="BC93">
            <v>5639.158</v>
          </cell>
          <cell r="BD93">
            <v>12211.52</v>
          </cell>
          <cell r="BE93">
            <v>0</v>
          </cell>
          <cell r="BF93">
            <v>0</v>
          </cell>
        </row>
        <row r="96">
          <cell r="E96">
            <v>0</v>
          </cell>
          <cell r="F96">
            <v>0</v>
          </cell>
          <cell r="G96">
            <v>195000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157000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E97">
            <v>0</v>
          </cell>
          <cell r="F97">
            <v>0</v>
          </cell>
          <cell r="G97">
            <v>100000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101">
          <cell r="E101">
            <v>0</v>
          </cell>
          <cell r="F101">
            <v>16292.44</v>
          </cell>
          <cell r="G101">
            <v>163707.56</v>
          </cell>
          <cell r="H101">
            <v>0</v>
          </cell>
          <cell r="I101">
            <v>143483.06</v>
          </cell>
          <cell r="J101">
            <v>20522.2</v>
          </cell>
          <cell r="K101">
            <v>0</v>
          </cell>
          <cell r="L101">
            <v>0</v>
          </cell>
          <cell r="M101">
            <v>-297.7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143483.06</v>
          </cell>
          <cell r="W101">
            <v>20224.5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163707.56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163707.56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E102">
            <v>880</v>
          </cell>
          <cell r="F102">
            <v>2.3</v>
          </cell>
          <cell r="G102">
            <v>877.7</v>
          </cell>
          <cell r="H102">
            <v>0</v>
          </cell>
          <cell r="I102">
            <v>0</v>
          </cell>
          <cell r="J102">
            <v>377.7</v>
          </cell>
          <cell r="K102">
            <v>0</v>
          </cell>
          <cell r="L102">
            <v>0</v>
          </cell>
          <cell r="M102">
            <v>500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377.7</v>
          </cell>
          <cell r="X102">
            <v>0</v>
          </cell>
          <cell r="Y102">
            <v>0</v>
          </cell>
          <cell r="Z102">
            <v>472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377.7</v>
          </cell>
          <cell r="AK102">
            <v>0</v>
          </cell>
          <cell r="AL102">
            <v>0</v>
          </cell>
          <cell r="AM102">
            <v>0</v>
          </cell>
          <cell r="AN102">
            <v>472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377.7</v>
          </cell>
          <cell r="AX102">
            <v>0</v>
          </cell>
          <cell r="AY102">
            <v>0</v>
          </cell>
          <cell r="AZ102">
            <v>0</v>
          </cell>
          <cell r="BA102">
            <v>472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4">
          <cell r="E104">
            <v>0</v>
          </cell>
          <cell r="F104">
            <v>0</v>
          </cell>
          <cell r="G104">
            <v>544000</v>
          </cell>
          <cell r="H104">
            <v>0</v>
          </cell>
          <cell r="I104">
            <v>7973.18637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431759.707</v>
          </cell>
          <cell r="R104">
            <v>0</v>
          </cell>
          <cell r="S104">
            <v>0</v>
          </cell>
          <cell r="U104">
            <v>0</v>
          </cell>
          <cell r="V104">
            <v>7973.18637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431759.707</v>
          </cell>
          <cell r="AE104">
            <v>0</v>
          </cell>
          <cell r="AF104">
            <v>0</v>
          </cell>
          <cell r="AH104">
            <v>0</v>
          </cell>
          <cell r="AI104">
            <v>7973.18637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431759.707</v>
          </cell>
          <cell r="AR104">
            <v>0</v>
          </cell>
          <cell r="AS104">
            <v>0</v>
          </cell>
          <cell r="AU104">
            <v>0</v>
          </cell>
          <cell r="AV104">
            <v>7973.18637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431759.707</v>
          </cell>
          <cell r="BE104">
            <v>0</v>
          </cell>
          <cell r="BF104">
            <v>0</v>
          </cell>
        </row>
        <row r="106">
          <cell r="E106">
            <v>0</v>
          </cell>
          <cell r="F106">
            <v>0</v>
          </cell>
          <cell r="G106">
            <v>3440000</v>
          </cell>
          <cell r="H106">
            <v>2066177.91571</v>
          </cell>
          <cell r="I106">
            <v>16567.521</v>
          </cell>
          <cell r="J106">
            <v>54115.752</v>
          </cell>
          <cell r="K106">
            <v>33423.266</v>
          </cell>
          <cell r="L106">
            <v>-49833.333</v>
          </cell>
          <cell r="M106">
            <v>527755.039</v>
          </cell>
          <cell r="N106">
            <v>30500</v>
          </cell>
          <cell r="O106">
            <v>36541.833</v>
          </cell>
          <cell r="P106">
            <v>670501.501</v>
          </cell>
          <cell r="Q106">
            <v>-11459.117</v>
          </cell>
          <cell r="R106">
            <v>0</v>
          </cell>
          <cell r="S106">
            <v>0</v>
          </cell>
          <cell r="U106">
            <v>1869564.4217100001</v>
          </cell>
          <cell r="V106">
            <v>149137.712</v>
          </cell>
          <cell r="W106">
            <v>52769.596</v>
          </cell>
          <cell r="X106">
            <v>32885.001</v>
          </cell>
          <cell r="Y106">
            <v>-49911.133</v>
          </cell>
          <cell r="Z106">
            <v>12726.628</v>
          </cell>
          <cell r="AA106">
            <v>389860.509</v>
          </cell>
          <cell r="AB106">
            <v>37510.833</v>
          </cell>
          <cell r="AC106">
            <v>177536.598</v>
          </cell>
          <cell r="AD106">
            <v>367500.47567</v>
          </cell>
          <cell r="AE106">
            <v>0</v>
          </cell>
          <cell r="AF106">
            <v>0</v>
          </cell>
          <cell r="AH106">
            <v>5202.47747</v>
          </cell>
          <cell r="AI106">
            <v>141468.38224</v>
          </cell>
          <cell r="AJ106">
            <v>200962.469</v>
          </cell>
          <cell r="AK106">
            <v>208450.987</v>
          </cell>
          <cell r="AL106">
            <v>177896.703</v>
          </cell>
          <cell r="AM106">
            <v>172856.527</v>
          </cell>
          <cell r="AN106">
            <v>536465.42</v>
          </cell>
          <cell r="AO106">
            <v>179416.528</v>
          </cell>
          <cell r="AP106">
            <v>192295.576</v>
          </cell>
          <cell r="AQ106">
            <v>552791.884</v>
          </cell>
          <cell r="AR106">
            <v>0</v>
          </cell>
          <cell r="AS106">
            <v>0</v>
          </cell>
          <cell r="AU106">
            <v>5202.47747</v>
          </cell>
          <cell r="AV106">
            <v>141468.38224</v>
          </cell>
          <cell r="AW106">
            <v>200962.469</v>
          </cell>
          <cell r="AX106">
            <v>208450.987</v>
          </cell>
          <cell r="AY106">
            <v>177896.703</v>
          </cell>
          <cell r="AZ106">
            <v>172856.527</v>
          </cell>
          <cell r="BA106">
            <v>536465.42</v>
          </cell>
          <cell r="BB106">
            <v>179416.528</v>
          </cell>
          <cell r="BC106">
            <v>192295.576</v>
          </cell>
          <cell r="BD106">
            <v>552791.884</v>
          </cell>
          <cell r="BE106">
            <v>0</v>
          </cell>
          <cell r="BF106">
            <v>0</v>
          </cell>
        </row>
        <row r="107">
          <cell r="E107">
            <v>396454.5</v>
          </cell>
          <cell r="F107">
            <v>0</v>
          </cell>
          <cell r="G107">
            <v>396454.5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396454.5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393725.50033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354352.95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354352.95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0</v>
          </cell>
          <cell r="G108">
            <v>3485523.362</v>
          </cell>
          <cell r="H108">
            <v>3407423.304</v>
          </cell>
          <cell r="I108">
            <v>6349.113</v>
          </cell>
          <cell r="J108">
            <v>0</v>
          </cell>
          <cell r="K108">
            <v>0</v>
          </cell>
          <cell r="L108">
            <v>0</v>
          </cell>
          <cell r="M108">
            <v>4901.066</v>
          </cell>
          <cell r="N108">
            <v>3737</v>
          </cell>
          <cell r="O108">
            <v>54894.9</v>
          </cell>
          <cell r="P108">
            <v>-9869.667</v>
          </cell>
          <cell r="Q108">
            <v>16072.686</v>
          </cell>
          <cell r="R108">
            <v>0</v>
          </cell>
          <cell r="S108">
            <v>0</v>
          </cell>
          <cell r="U108">
            <v>3314452.804</v>
          </cell>
          <cell r="V108">
            <v>88408.566</v>
          </cell>
          <cell r="W108">
            <v>0</v>
          </cell>
          <cell r="X108">
            <v>0</v>
          </cell>
          <cell r="Y108">
            <v>-11</v>
          </cell>
          <cell r="Z108">
            <v>0</v>
          </cell>
          <cell r="AA108">
            <v>18554.679</v>
          </cell>
          <cell r="AB108">
            <v>31494.9</v>
          </cell>
          <cell r="AC108">
            <v>13530.333</v>
          </cell>
          <cell r="AD108">
            <v>8514.479</v>
          </cell>
          <cell r="AE108">
            <v>0</v>
          </cell>
          <cell r="AF108">
            <v>0</v>
          </cell>
          <cell r="AH108">
            <v>0</v>
          </cell>
          <cell r="AI108">
            <v>179210.605</v>
          </cell>
          <cell r="AJ108">
            <v>1306531.715</v>
          </cell>
          <cell r="AK108">
            <v>257338.877</v>
          </cell>
          <cell r="AL108">
            <v>234283.877</v>
          </cell>
          <cell r="AM108">
            <v>229090.877</v>
          </cell>
          <cell r="AN108">
            <v>227785.544</v>
          </cell>
          <cell r="AO108">
            <v>220268.556</v>
          </cell>
          <cell r="AP108">
            <v>218123.877</v>
          </cell>
          <cell r="AQ108">
            <v>214185.556</v>
          </cell>
          <cell r="AR108">
            <v>0</v>
          </cell>
          <cell r="AS108">
            <v>0</v>
          </cell>
          <cell r="AU108">
            <v>0</v>
          </cell>
          <cell r="AV108">
            <v>179210.605</v>
          </cell>
          <cell r="AW108">
            <v>1306531.715</v>
          </cell>
          <cell r="AX108">
            <v>257338.877</v>
          </cell>
          <cell r="AY108">
            <v>234283.877</v>
          </cell>
          <cell r="AZ108">
            <v>229090.877</v>
          </cell>
          <cell r="BA108">
            <v>227785.544</v>
          </cell>
          <cell r="BB108">
            <v>220268.556</v>
          </cell>
          <cell r="BC108">
            <v>218123.877</v>
          </cell>
          <cell r="BD108">
            <v>214185.556</v>
          </cell>
          <cell r="BE108">
            <v>0</v>
          </cell>
          <cell r="BF108">
            <v>0</v>
          </cell>
        </row>
        <row r="109">
          <cell r="E109">
            <v>0</v>
          </cell>
          <cell r="F109">
            <v>0</v>
          </cell>
          <cell r="G109">
            <v>2892000</v>
          </cell>
          <cell r="H109">
            <v>1778506.134</v>
          </cell>
          <cell r="I109">
            <v>70678.87</v>
          </cell>
          <cell r="J109">
            <v>369233</v>
          </cell>
          <cell r="K109">
            <v>116865</v>
          </cell>
          <cell r="L109">
            <v>-47449.203</v>
          </cell>
          <cell r="M109">
            <v>77188.33333</v>
          </cell>
          <cell r="N109">
            <v>8989</v>
          </cell>
          <cell r="O109">
            <v>51149.11111</v>
          </cell>
          <cell r="P109">
            <v>72565.66633</v>
          </cell>
          <cell r="Q109">
            <v>90612</v>
          </cell>
          <cell r="R109">
            <v>0</v>
          </cell>
          <cell r="S109">
            <v>0</v>
          </cell>
          <cell r="U109">
            <v>1738456.134</v>
          </cell>
          <cell r="V109">
            <v>73618.279</v>
          </cell>
          <cell r="W109">
            <v>281763</v>
          </cell>
          <cell r="X109">
            <v>205385</v>
          </cell>
          <cell r="Y109">
            <v>-18711.666</v>
          </cell>
          <cell r="Z109">
            <v>44400</v>
          </cell>
          <cell r="AA109">
            <v>21382.333329999998</v>
          </cell>
          <cell r="AB109">
            <v>75149.11111</v>
          </cell>
          <cell r="AC109">
            <v>72565.66633</v>
          </cell>
          <cell r="AD109">
            <v>30612</v>
          </cell>
          <cell r="AE109">
            <v>0</v>
          </cell>
          <cell r="AF109">
            <v>0</v>
          </cell>
          <cell r="AH109">
            <v>0</v>
          </cell>
          <cell r="AI109">
            <v>124273.715</v>
          </cell>
          <cell r="AJ109">
            <v>166277.394</v>
          </cell>
          <cell r="AK109">
            <v>180774.115</v>
          </cell>
          <cell r="AL109">
            <v>227515.382</v>
          </cell>
          <cell r="AM109">
            <v>238693</v>
          </cell>
          <cell r="AN109">
            <v>209208.715</v>
          </cell>
          <cell r="AO109">
            <v>236586.382</v>
          </cell>
          <cell r="AP109">
            <v>249467.715</v>
          </cell>
          <cell r="AQ109">
            <v>213918.715</v>
          </cell>
          <cell r="AR109">
            <v>0</v>
          </cell>
          <cell r="AS109">
            <v>0</v>
          </cell>
          <cell r="AU109">
            <v>0</v>
          </cell>
          <cell r="AV109">
            <v>124273.715</v>
          </cell>
          <cell r="AW109">
            <v>166277.394</v>
          </cell>
          <cell r="AX109">
            <v>180774.115</v>
          </cell>
          <cell r="AY109">
            <v>227515.382</v>
          </cell>
          <cell r="AZ109">
            <v>238693</v>
          </cell>
          <cell r="BA109">
            <v>209208.715</v>
          </cell>
          <cell r="BB109">
            <v>236586.382</v>
          </cell>
          <cell r="BC109">
            <v>249467.715</v>
          </cell>
          <cell r="BD109">
            <v>213918.715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G110">
            <v>1688700</v>
          </cell>
          <cell r="H110">
            <v>1202884.13</v>
          </cell>
          <cell r="I110">
            <v>10533.28</v>
          </cell>
          <cell r="J110">
            <v>50600</v>
          </cell>
          <cell r="K110">
            <v>17449.999</v>
          </cell>
          <cell r="L110">
            <v>-8501.312</v>
          </cell>
          <cell r="M110">
            <v>55050</v>
          </cell>
          <cell r="N110">
            <v>18914</v>
          </cell>
          <cell r="O110">
            <v>0</v>
          </cell>
          <cell r="P110">
            <v>33198.4</v>
          </cell>
          <cell r="Q110">
            <v>118960</v>
          </cell>
          <cell r="R110">
            <v>0</v>
          </cell>
          <cell r="S110">
            <v>0</v>
          </cell>
          <cell r="U110">
            <v>1096093.63</v>
          </cell>
          <cell r="V110">
            <v>20000</v>
          </cell>
          <cell r="W110">
            <v>44313.333</v>
          </cell>
          <cell r="X110">
            <v>58087.166</v>
          </cell>
          <cell r="Y110">
            <v>0</v>
          </cell>
          <cell r="Z110">
            <v>60110.833</v>
          </cell>
          <cell r="AA110">
            <v>48164</v>
          </cell>
          <cell r="AB110">
            <v>0</v>
          </cell>
          <cell r="AC110">
            <v>21678.4</v>
          </cell>
          <cell r="AD110">
            <v>11680</v>
          </cell>
          <cell r="AE110">
            <v>0</v>
          </cell>
          <cell r="AF110">
            <v>0</v>
          </cell>
          <cell r="AH110">
            <v>0</v>
          </cell>
          <cell r="AI110">
            <v>95697.1</v>
          </cell>
          <cell r="AJ110">
            <v>86903.1</v>
          </cell>
          <cell r="AK110">
            <v>98993.1</v>
          </cell>
          <cell r="AL110">
            <v>108846.1</v>
          </cell>
          <cell r="AM110">
            <v>111746.1</v>
          </cell>
          <cell r="AN110">
            <v>116671.1</v>
          </cell>
          <cell r="AO110">
            <v>132221.1</v>
          </cell>
          <cell r="AP110">
            <v>115852.96</v>
          </cell>
          <cell r="AQ110">
            <v>131751.24</v>
          </cell>
          <cell r="AR110">
            <v>0</v>
          </cell>
          <cell r="AS110">
            <v>0</v>
          </cell>
          <cell r="AU110">
            <v>0</v>
          </cell>
          <cell r="AV110">
            <v>95697.1</v>
          </cell>
          <cell r="AW110">
            <v>86903.1</v>
          </cell>
          <cell r="AX110">
            <v>98993.1</v>
          </cell>
          <cell r="AY110">
            <v>108846.1</v>
          </cell>
          <cell r="AZ110">
            <v>111746.1</v>
          </cell>
          <cell r="BA110">
            <v>116671.1</v>
          </cell>
          <cell r="BB110">
            <v>132221.1</v>
          </cell>
          <cell r="BC110">
            <v>115852.96</v>
          </cell>
          <cell r="BD110">
            <v>131751.24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0</v>
          </cell>
          <cell r="G111">
            <v>189700</v>
          </cell>
          <cell r="H111">
            <v>149600</v>
          </cell>
          <cell r="I111">
            <v>18984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-129600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168584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-129600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3164</v>
          </cell>
          <cell r="AK111">
            <v>3164</v>
          </cell>
          <cell r="AL111">
            <v>3164</v>
          </cell>
          <cell r="AM111">
            <v>3164</v>
          </cell>
          <cell r="AN111">
            <v>3164</v>
          </cell>
          <cell r="AO111">
            <v>3164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3164</v>
          </cell>
          <cell r="AX111">
            <v>3164</v>
          </cell>
          <cell r="AY111">
            <v>3164</v>
          </cell>
          <cell r="AZ111">
            <v>3164</v>
          </cell>
          <cell r="BA111">
            <v>3164</v>
          </cell>
          <cell r="BB111">
            <v>3164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396454.5</v>
          </cell>
          <cell r="G112">
            <v>79603545.5</v>
          </cell>
          <cell r="H112">
            <v>16764373.127700001</v>
          </cell>
          <cell r="I112">
            <v>6933368.032819999</v>
          </cell>
          <cell r="J112">
            <v>31953306.25924</v>
          </cell>
          <cell r="K112">
            <v>2114547.69996</v>
          </cell>
          <cell r="L112">
            <v>613417.8262100001</v>
          </cell>
          <cell r="M112">
            <v>-6208008.48059</v>
          </cell>
          <cell r="N112">
            <v>11097136.92585</v>
          </cell>
          <cell r="O112">
            <v>7944694.34413</v>
          </cell>
          <cell r="P112">
            <v>2024828.43233</v>
          </cell>
          <cell r="Q112">
            <v>2875503.8396</v>
          </cell>
          <cell r="R112">
            <v>0</v>
          </cell>
          <cell r="S112">
            <v>0</v>
          </cell>
          <cell r="U112">
            <v>15416841.6007</v>
          </cell>
          <cell r="V112">
            <v>3689437.76252</v>
          </cell>
          <cell r="W112">
            <v>5159428.8255</v>
          </cell>
          <cell r="X112">
            <v>9344400.0968</v>
          </cell>
          <cell r="Y112">
            <v>1839093.173</v>
          </cell>
          <cell r="Z112">
            <v>8295965.158020001</v>
          </cell>
          <cell r="AA112">
            <v>15070639.76715</v>
          </cell>
          <cell r="AB112">
            <v>4177652.5445</v>
          </cell>
          <cell r="AC112">
            <v>8404604.359029999</v>
          </cell>
          <cell r="AD112">
            <v>2203020.25464</v>
          </cell>
          <cell r="AE112">
            <v>0</v>
          </cell>
          <cell r="AF112">
            <v>0</v>
          </cell>
          <cell r="AH112">
            <v>621654.518</v>
          </cell>
          <cell r="AI112">
            <v>4569592.61227</v>
          </cell>
          <cell r="AJ112">
            <v>4635210.56197</v>
          </cell>
          <cell r="AK112">
            <v>5096216.183</v>
          </cell>
          <cell r="AL112">
            <v>4854345.3545</v>
          </cell>
          <cell r="AM112">
            <v>4904945.0485</v>
          </cell>
          <cell r="AN112">
            <v>4895881.42281</v>
          </cell>
          <cell r="AO112">
            <v>5669096.26518</v>
          </cell>
          <cell r="AP112">
            <v>9767376.453329999</v>
          </cell>
          <cell r="AQ112">
            <v>8545659.95314</v>
          </cell>
          <cell r="AR112">
            <v>0</v>
          </cell>
          <cell r="AS112">
            <v>0</v>
          </cell>
          <cell r="AU112">
            <v>621222.018</v>
          </cell>
          <cell r="AV112">
            <v>4570025.11227</v>
          </cell>
          <cell r="AW112">
            <v>4635210.56197</v>
          </cell>
          <cell r="AX112">
            <v>5096216.183</v>
          </cell>
          <cell r="AY112">
            <v>4853936.5465</v>
          </cell>
          <cell r="AZ112">
            <v>4902465.6705</v>
          </cell>
          <cell r="BA112">
            <v>4898769.60881</v>
          </cell>
          <cell r="BB112">
            <v>5669096.26518</v>
          </cell>
          <cell r="BC112">
            <v>9761468.453329999</v>
          </cell>
          <cell r="BD112">
            <v>8549880.97614</v>
          </cell>
          <cell r="BE112">
            <v>0</v>
          </cell>
          <cell r="BF112">
            <v>0</v>
          </cell>
        </row>
        <row r="113">
          <cell r="E113">
            <v>0</v>
          </cell>
          <cell r="F113">
            <v>0</v>
          </cell>
          <cell r="G113">
            <v>1854000</v>
          </cell>
          <cell r="H113">
            <v>1706024.5</v>
          </cell>
          <cell r="I113">
            <v>-59900</v>
          </cell>
          <cell r="J113">
            <v>54755.5</v>
          </cell>
          <cell r="K113">
            <v>-32166.667</v>
          </cell>
          <cell r="L113">
            <v>19924.978</v>
          </cell>
          <cell r="M113">
            <v>-1836.667</v>
          </cell>
          <cell r="N113">
            <v>12873.333</v>
          </cell>
          <cell r="O113">
            <v>0</v>
          </cell>
          <cell r="P113">
            <v>-10128.333</v>
          </cell>
          <cell r="Q113">
            <v>41992.001</v>
          </cell>
          <cell r="R113">
            <v>0</v>
          </cell>
          <cell r="S113">
            <v>0</v>
          </cell>
          <cell r="U113">
            <v>1570560</v>
          </cell>
          <cell r="V113">
            <v>75564.5</v>
          </cell>
          <cell r="W113">
            <v>52930.478</v>
          </cell>
          <cell r="X113">
            <v>-32166.667</v>
          </cell>
          <cell r="Y113">
            <v>0</v>
          </cell>
          <cell r="Z113">
            <v>19913.333</v>
          </cell>
          <cell r="AA113">
            <v>12873.333</v>
          </cell>
          <cell r="AB113">
            <v>0</v>
          </cell>
          <cell r="AC113">
            <v>-10128.333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109070</v>
          </cell>
          <cell r="AJ113">
            <v>127519.978</v>
          </cell>
          <cell r="AK113">
            <v>178539.5</v>
          </cell>
          <cell r="AL113">
            <v>155149.5</v>
          </cell>
          <cell r="AM113">
            <v>155664.5</v>
          </cell>
          <cell r="AN113">
            <v>166032.833</v>
          </cell>
          <cell r="AO113">
            <v>160949.5</v>
          </cell>
          <cell r="AP113">
            <v>163867.833</v>
          </cell>
          <cell r="AQ113">
            <v>161121.167</v>
          </cell>
          <cell r="AR113">
            <v>0</v>
          </cell>
          <cell r="AS113">
            <v>0</v>
          </cell>
          <cell r="AU113">
            <v>0</v>
          </cell>
          <cell r="AV113">
            <v>109070</v>
          </cell>
          <cell r="AW113">
            <v>127519.978</v>
          </cell>
          <cell r="AX113">
            <v>178539.5</v>
          </cell>
          <cell r="AY113">
            <v>155149.5</v>
          </cell>
          <cell r="AZ113">
            <v>155664.5</v>
          </cell>
          <cell r="BA113">
            <v>166032.833</v>
          </cell>
          <cell r="BB113">
            <v>160949.5</v>
          </cell>
          <cell r="BC113">
            <v>163867.833</v>
          </cell>
          <cell r="BD113">
            <v>161121.167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G114">
            <v>1860600</v>
          </cell>
          <cell r="H114">
            <v>1102831.76</v>
          </cell>
          <cell r="I114">
            <v>158324.215</v>
          </cell>
          <cell r="J114">
            <v>34800</v>
          </cell>
          <cell r="K114">
            <v>0</v>
          </cell>
          <cell r="L114">
            <v>299172.72</v>
          </cell>
          <cell r="M114">
            <v>0</v>
          </cell>
          <cell r="N114">
            <v>-4667.228</v>
          </cell>
          <cell r="O114">
            <v>33482.772</v>
          </cell>
          <cell r="P114">
            <v>136619.12</v>
          </cell>
          <cell r="Q114">
            <v>50420</v>
          </cell>
          <cell r="R114">
            <v>0</v>
          </cell>
          <cell r="S114">
            <v>0</v>
          </cell>
          <cell r="U114">
            <v>1070831.76</v>
          </cell>
          <cell r="V114">
            <v>160230.779</v>
          </cell>
          <cell r="W114">
            <v>463.276</v>
          </cell>
          <cell r="X114">
            <v>34800</v>
          </cell>
          <cell r="Y114">
            <v>79800</v>
          </cell>
          <cell r="Z114">
            <v>0</v>
          </cell>
          <cell r="AA114">
            <v>-11978.152</v>
          </cell>
          <cell r="AB114">
            <v>14621.848</v>
          </cell>
          <cell r="AC114">
            <v>171300.49133000002</v>
          </cell>
          <cell r="AD114">
            <v>39550</v>
          </cell>
          <cell r="AE114">
            <v>0</v>
          </cell>
          <cell r="AF114">
            <v>0</v>
          </cell>
          <cell r="AH114">
            <v>0</v>
          </cell>
          <cell r="AI114">
            <v>97676.199</v>
          </cell>
          <cell r="AJ114">
            <v>107656.108</v>
          </cell>
          <cell r="AK114">
            <v>140856.652</v>
          </cell>
          <cell r="AL114">
            <v>141871.108</v>
          </cell>
          <cell r="AM114">
            <v>136324.97</v>
          </cell>
          <cell r="AN114">
            <v>148424.97</v>
          </cell>
          <cell r="AO114">
            <v>139993.55</v>
          </cell>
          <cell r="AP114">
            <v>142860.894</v>
          </cell>
          <cell r="AQ114">
            <v>157161.103</v>
          </cell>
          <cell r="AR114">
            <v>0</v>
          </cell>
          <cell r="AS114">
            <v>0</v>
          </cell>
          <cell r="AU114">
            <v>0</v>
          </cell>
          <cell r="AV114">
            <v>96945.42</v>
          </cell>
          <cell r="AW114">
            <v>108386.887</v>
          </cell>
          <cell r="AX114">
            <v>140856.652</v>
          </cell>
          <cell r="AY114">
            <v>141871.108</v>
          </cell>
          <cell r="AZ114">
            <v>136324.97</v>
          </cell>
          <cell r="BA114">
            <v>148424.97</v>
          </cell>
          <cell r="BB114">
            <v>139993.55</v>
          </cell>
          <cell r="BC114">
            <v>142860.894</v>
          </cell>
          <cell r="BD114">
            <v>157161.103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G115">
            <v>6000000</v>
          </cell>
          <cell r="H115">
            <v>1813619.682</v>
          </cell>
          <cell r="I115">
            <v>18685.6</v>
          </cell>
          <cell r="J115">
            <v>319786</v>
          </cell>
          <cell r="K115">
            <v>50878.609</v>
          </cell>
          <cell r="L115">
            <v>-359.833</v>
          </cell>
          <cell r="M115">
            <v>201619.201</v>
          </cell>
          <cell r="N115">
            <v>356084.91163</v>
          </cell>
          <cell r="O115">
            <v>294147.938</v>
          </cell>
          <cell r="P115">
            <v>133021.96633</v>
          </cell>
          <cell r="Q115">
            <v>-3071.333</v>
          </cell>
          <cell r="R115">
            <v>0</v>
          </cell>
          <cell r="S115">
            <v>0</v>
          </cell>
          <cell r="U115">
            <v>1387791.091</v>
          </cell>
          <cell r="V115">
            <v>295841.8</v>
          </cell>
          <cell r="W115">
            <v>373902</v>
          </cell>
          <cell r="X115">
            <v>145435</v>
          </cell>
          <cell r="Y115">
            <v>-359.833</v>
          </cell>
          <cell r="Z115">
            <v>29250</v>
          </cell>
          <cell r="AA115">
            <v>188398.66767</v>
          </cell>
          <cell r="AB115">
            <v>226297.803</v>
          </cell>
          <cell r="AC115">
            <v>242241.90233</v>
          </cell>
          <cell r="AD115">
            <v>-1333.333</v>
          </cell>
          <cell r="AE115">
            <v>0</v>
          </cell>
          <cell r="AF115">
            <v>0</v>
          </cell>
          <cell r="AH115">
            <v>0</v>
          </cell>
          <cell r="AI115">
            <v>134739.781</v>
          </cell>
          <cell r="AJ115">
            <v>171534.781</v>
          </cell>
          <cell r="AK115">
            <v>202596.097</v>
          </cell>
          <cell r="AL115">
            <v>225072.097</v>
          </cell>
          <cell r="AM115">
            <v>228595.097</v>
          </cell>
          <cell r="AN115">
            <v>229911.797</v>
          </cell>
          <cell r="AO115">
            <v>222339.76367</v>
          </cell>
          <cell r="AP115">
            <v>324274.27898</v>
          </cell>
          <cell r="AQ115">
            <v>283801.764</v>
          </cell>
          <cell r="AR115">
            <v>0</v>
          </cell>
          <cell r="AS115">
            <v>0</v>
          </cell>
          <cell r="AU115">
            <v>0</v>
          </cell>
          <cell r="AV115">
            <v>134739.781</v>
          </cell>
          <cell r="AW115">
            <v>171534.781</v>
          </cell>
          <cell r="AX115">
            <v>202596.097</v>
          </cell>
          <cell r="AY115">
            <v>225072.097</v>
          </cell>
          <cell r="AZ115">
            <v>228595.097</v>
          </cell>
          <cell r="BA115">
            <v>229911.797</v>
          </cell>
          <cell r="BB115">
            <v>222339.76367</v>
          </cell>
          <cell r="BC115">
            <v>324274.27898</v>
          </cell>
          <cell r="BD115">
            <v>283801.764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G116">
            <v>6000000</v>
          </cell>
          <cell r="H116">
            <v>197718.1</v>
          </cell>
          <cell r="I116">
            <v>10000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-26642.043</v>
          </cell>
          <cell r="O116">
            <v>245054</v>
          </cell>
          <cell r="P116">
            <v>1652357.9125</v>
          </cell>
          <cell r="Q116">
            <v>102390.2505</v>
          </cell>
          <cell r="R116">
            <v>0</v>
          </cell>
          <cell r="S116">
            <v>0</v>
          </cell>
          <cell r="U116">
            <v>100221.749</v>
          </cell>
          <cell r="V116">
            <v>12220.47</v>
          </cell>
          <cell r="W116">
            <v>2116.588</v>
          </cell>
          <cell r="X116">
            <v>0</v>
          </cell>
          <cell r="Y116">
            <v>-467.7</v>
          </cell>
          <cell r="Z116">
            <v>0</v>
          </cell>
          <cell r="AA116">
            <v>0</v>
          </cell>
          <cell r="AB116">
            <v>18500</v>
          </cell>
          <cell r="AC116">
            <v>588669.867</v>
          </cell>
          <cell r="AD116">
            <v>37675.816</v>
          </cell>
          <cell r="AE116">
            <v>0</v>
          </cell>
          <cell r="AF116">
            <v>0</v>
          </cell>
          <cell r="AH116">
            <v>0</v>
          </cell>
          <cell r="AI116">
            <v>516.934</v>
          </cell>
          <cell r="AJ116">
            <v>12886.838</v>
          </cell>
          <cell r="AK116">
            <v>27003.327</v>
          </cell>
          <cell r="AL116">
            <v>12242.887</v>
          </cell>
          <cell r="AM116">
            <v>12288.887</v>
          </cell>
          <cell r="AN116">
            <v>0</v>
          </cell>
          <cell r="AO116">
            <v>12288.886</v>
          </cell>
          <cell r="AP116">
            <v>15901.879</v>
          </cell>
          <cell r="AQ116">
            <v>167868.567</v>
          </cell>
          <cell r="AR116">
            <v>0</v>
          </cell>
          <cell r="AS116">
            <v>0</v>
          </cell>
          <cell r="AU116">
            <v>0</v>
          </cell>
          <cell r="AV116">
            <v>516.934</v>
          </cell>
          <cell r="AW116">
            <v>12886.838</v>
          </cell>
          <cell r="AX116">
            <v>27003.327</v>
          </cell>
          <cell r="AY116">
            <v>12242.887</v>
          </cell>
          <cell r="AZ116">
            <v>12288.887</v>
          </cell>
          <cell r="BA116">
            <v>0</v>
          </cell>
          <cell r="BB116">
            <v>12288.886</v>
          </cell>
          <cell r="BC116">
            <v>15901.879</v>
          </cell>
          <cell r="BD116">
            <v>167868.567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G117">
            <v>1380000</v>
          </cell>
          <cell r="H117">
            <v>1111639.984</v>
          </cell>
          <cell r="I117">
            <v>0</v>
          </cell>
          <cell r="J117">
            <v>0</v>
          </cell>
          <cell r="K117">
            <v>-129926.75</v>
          </cell>
          <cell r="L117">
            <v>67726.476</v>
          </cell>
          <cell r="M117">
            <v>147519.183</v>
          </cell>
          <cell r="N117">
            <v>23704.721</v>
          </cell>
          <cell r="O117">
            <v>-21755.61</v>
          </cell>
          <cell r="P117">
            <v>9843</v>
          </cell>
          <cell r="Q117">
            <v>10851.917</v>
          </cell>
          <cell r="R117">
            <v>0</v>
          </cell>
          <cell r="S117">
            <v>0</v>
          </cell>
          <cell r="U117">
            <v>880234.552</v>
          </cell>
          <cell r="V117">
            <v>53924.02</v>
          </cell>
          <cell r="W117">
            <v>10455.689</v>
          </cell>
          <cell r="X117">
            <v>0</v>
          </cell>
          <cell r="Y117">
            <v>93080.476</v>
          </cell>
          <cell r="Z117">
            <v>81962.25</v>
          </cell>
          <cell r="AA117">
            <v>-34343.799</v>
          </cell>
          <cell r="AB117">
            <v>100929.64795999999</v>
          </cell>
          <cell r="AC117">
            <v>15243</v>
          </cell>
          <cell r="AD117">
            <v>4564.815</v>
          </cell>
          <cell r="AE117">
            <v>0</v>
          </cell>
          <cell r="AF117">
            <v>0</v>
          </cell>
          <cell r="AH117">
            <v>0</v>
          </cell>
          <cell r="AI117">
            <v>68739.733</v>
          </cell>
          <cell r="AJ117">
            <v>72625.435</v>
          </cell>
          <cell r="AK117">
            <v>96642.927</v>
          </cell>
          <cell r="AL117">
            <v>86557.6</v>
          </cell>
          <cell r="AM117">
            <v>86866.6</v>
          </cell>
          <cell r="AN117">
            <v>91196.033</v>
          </cell>
          <cell r="AO117">
            <v>118241.306</v>
          </cell>
          <cell r="AP117">
            <v>165555.562</v>
          </cell>
          <cell r="AQ117">
            <v>117069.268</v>
          </cell>
          <cell r="AR117">
            <v>0</v>
          </cell>
          <cell r="AS117">
            <v>0</v>
          </cell>
          <cell r="AU117">
            <v>0</v>
          </cell>
          <cell r="AV117">
            <v>68739.733</v>
          </cell>
          <cell r="AW117">
            <v>72625.435</v>
          </cell>
          <cell r="AX117">
            <v>96642.927</v>
          </cell>
          <cell r="AY117">
            <v>86557.6</v>
          </cell>
          <cell r="AZ117">
            <v>86866.6</v>
          </cell>
          <cell r="BA117">
            <v>91196.033</v>
          </cell>
          <cell r="BB117">
            <v>118241.306</v>
          </cell>
          <cell r="BC117">
            <v>165555.562</v>
          </cell>
          <cell r="BD117">
            <v>117069.268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G118">
            <v>7165000</v>
          </cell>
          <cell r="H118">
            <v>1573706.044</v>
          </cell>
          <cell r="I118">
            <v>612630.642</v>
          </cell>
          <cell r="J118">
            <v>38207.848</v>
          </cell>
          <cell r="K118">
            <v>1765438.386</v>
          </cell>
          <cell r="L118">
            <v>1488285.0192</v>
          </cell>
          <cell r="M118">
            <v>208791.60880000002</v>
          </cell>
          <cell r="N118">
            <v>1065684.6</v>
          </cell>
          <cell r="O118">
            <v>9286.37</v>
          </cell>
          <cell r="P118">
            <v>304753.67</v>
          </cell>
          <cell r="Q118">
            <v>8190</v>
          </cell>
          <cell r="R118">
            <v>0</v>
          </cell>
          <cell r="S118">
            <v>0</v>
          </cell>
          <cell r="U118">
            <v>705106.044</v>
          </cell>
          <cell r="V118">
            <v>1196085.9950299999</v>
          </cell>
          <cell r="W118">
            <v>121346.895</v>
          </cell>
          <cell r="X118">
            <v>8563.759</v>
          </cell>
          <cell r="Y118">
            <v>2652222.702</v>
          </cell>
          <cell r="Z118">
            <v>476549.50288</v>
          </cell>
          <cell r="AA118">
            <v>1438398.151</v>
          </cell>
          <cell r="AB118">
            <v>102760.013</v>
          </cell>
          <cell r="AC118">
            <v>31676.533</v>
          </cell>
          <cell r="AD118">
            <v>8190</v>
          </cell>
          <cell r="AE118">
            <v>0</v>
          </cell>
          <cell r="AF118">
            <v>0</v>
          </cell>
          <cell r="AH118">
            <v>0</v>
          </cell>
          <cell r="AI118">
            <v>69429.916</v>
          </cell>
          <cell r="AJ118">
            <v>573289.461</v>
          </cell>
          <cell r="AK118">
            <v>72230</v>
          </cell>
          <cell r="AL118">
            <v>177033.21016999998</v>
          </cell>
          <cell r="AM118">
            <v>1954527.7051400002</v>
          </cell>
          <cell r="AN118">
            <v>927959.28567</v>
          </cell>
          <cell r="AO118">
            <v>267517.95862</v>
          </cell>
          <cell r="AP118">
            <v>859442.23904</v>
          </cell>
          <cell r="AQ118">
            <v>464609.98183999996</v>
          </cell>
          <cell r="AR118">
            <v>0</v>
          </cell>
          <cell r="AS118">
            <v>0</v>
          </cell>
          <cell r="AU118">
            <v>0</v>
          </cell>
          <cell r="AV118">
            <v>69429.916</v>
          </cell>
          <cell r="AW118">
            <v>573289.461</v>
          </cell>
          <cell r="AX118">
            <v>72230</v>
          </cell>
          <cell r="AY118">
            <v>177033.21016999998</v>
          </cell>
          <cell r="AZ118">
            <v>1954527.7051400002</v>
          </cell>
          <cell r="BA118">
            <v>927959.28567</v>
          </cell>
          <cell r="BB118">
            <v>267517.95862</v>
          </cell>
          <cell r="BC118">
            <v>859442.23904</v>
          </cell>
          <cell r="BD118">
            <v>464609.98183999996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G119">
            <v>6000000</v>
          </cell>
          <cell r="H119">
            <v>1314963.09209</v>
          </cell>
          <cell r="I119">
            <v>146408.333</v>
          </cell>
          <cell r="J119">
            <v>140993.201</v>
          </cell>
          <cell r="K119">
            <v>4392978.91099</v>
          </cell>
          <cell r="L119">
            <v>-7686.18456</v>
          </cell>
          <cell r="M119">
            <v>-216012.954</v>
          </cell>
          <cell r="N119">
            <v>-111301.03809999999</v>
          </cell>
          <cell r="O119">
            <v>-7702.54408</v>
          </cell>
          <cell r="P119">
            <v>-511666.74812</v>
          </cell>
          <cell r="Q119">
            <v>0</v>
          </cell>
          <cell r="R119">
            <v>0</v>
          </cell>
          <cell r="S119">
            <v>0</v>
          </cell>
          <cell r="U119">
            <v>1221563.09209</v>
          </cell>
          <cell r="V119">
            <v>177118.987</v>
          </cell>
          <cell r="W119">
            <v>131709.867</v>
          </cell>
          <cell r="X119">
            <v>9150</v>
          </cell>
          <cell r="Y119">
            <v>311823.91633</v>
          </cell>
          <cell r="Z119">
            <v>146988.152</v>
          </cell>
          <cell r="AA119">
            <v>-41800</v>
          </cell>
          <cell r="AB119">
            <v>2779853.3878</v>
          </cell>
          <cell r="AC119">
            <v>1560</v>
          </cell>
          <cell r="AD119">
            <v>399999.999</v>
          </cell>
          <cell r="AE119">
            <v>0</v>
          </cell>
          <cell r="AF119">
            <v>0</v>
          </cell>
          <cell r="AH119">
            <v>0</v>
          </cell>
          <cell r="AI119">
            <v>87741.655</v>
          </cell>
          <cell r="AJ119">
            <v>264922.3483</v>
          </cell>
          <cell r="AK119">
            <v>186053.30971</v>
          </cell>
          <cell r="AL119">
            <v>194464.077</v>
          </cell>
          <cell r="AM119">
            <v>426171.83918</v>
          </cell>
          <cell r="AN119">
            <v>124050.435</v>
          </cell>
          <cell r="AO119">
            <v>226432.45428</v>
          </cell>
          <cell r="AP119">
            <v>96568</v>
          </cell>
          <cell r="AQ119">
            <v>1752371.95172</v>
          </cell>
          <cell r="AR119">
            <v>0</v>
          </cell>
          <cell r="AS119">
            <v>0</v>
          </cell>
          <cell r="AU119">
            <v>0</v>
          </cell>
          <cell r="AV119">
            <v>87741.655</v>
          </cell>
          <cell r="AW119">
            <v>264922.3483</v>
          </cell>
          <cell r="AX119">
            <v>186053.30971</v>
          </cell>
          <cell r="AY119">
            <v>194464.077</v>
          </cell>
          <cell r="AZ119">
            <v>426171.83918</v>
          </cell>
          <cell r="BA119">
            <v>124050.435</v>
          </cell>
          <cell r="BB119">
            <v>226432.45428</v>
          </cell>
          <cell r="BC119">
            <v>96568</v>
          </cell>
          <cell r="BD119">
            <v>1752371.95172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G120">
            <v>4900000</v>
          </cell>
          <cell r="H120">
            <v>3617024.451</v>
          </cell>
          <cell r="I120">
            <v>260534.12</v>
          </cell>
          <cell r="J120">
            <v>111863.334</v>
          </cell>
          <cell r="K120">
            <v>-46841.037</v>
          </cell>
          <cell r="L120">
            <v>155733.08766999998</v>
          </cell>
          <cell r="M120">
            <v>201836.601</v>
          </cell>
          <cell r="N120">
            <v>-52078.174</v>
          </cell>
          <cell r="O120">
            <v>64593.5</v>
          </cell>
          <cell r="P120">
            <v>172312.52367</v>
          </cell>
          <cell r="Q120">
            <v>42925.993</v>
          </cell>
          <cell r="R120">
            <v>0</v>
          </cell>
          <cell r="S120">
            <v>0</v>
          </cell>
          <cell r="U120">
            <v>3161258.497</v>
          </cell>
          <cell r="V120">
            <v>476632.808</v>
          </cell>
          <cell r="W120">
            <v>246847.268</v>
          </cell>
          <cell r="X120">
            <v>-47786.945</v>
          </cell>
          <cell r="Y120">
            <v>124500</v>
          </cell>
          <cell r="Z120">
            <v>72175.621</v>
          </cell>
          <cell r="AA120">
            <v>116447.752</v>
          </cell>
          <cell r="AB120">
            <v>722.267</v>
          </cell>
          <cell r="AC120">
            <v>113618.778</v>
          </cell>
          <cell r="AD120">
            <v>72636.92367</v>
          </cell>
          <cell r="AE120">
            <v>0</v>
          </cell>
          <cell r="AF120">
            <v>0</v>
          </cell>
          <cell r="AH120">
            <v>2014.473</v>
          </cell>
          <cell r="AI120">
            <v>297964.164</v>
          </cell>
          <cell r="AJ120">
            <v>365307.86157999997</v>
          </cell>
          <cell r="AK120">
            <v>438774.605</v>
          </cell>
          <cell r="AL120">
            <v>341565.387</v>
          </cell>
          <cell r="AM120">
            <v>411528.96225</v>
          </cell>
          <cell r="AN120">
            <v>349068.842</v>
          </cell>
          <cell r="AO120">
            <v>368597.345</v>
          </cell>
          <cell r="AP120">
            <v>351627.43692</v>
          </cell>
          <cell r="AQ120">
            <v>379492.652</v>
          </cell>
          <cell r="AR120">
            <v>0</v>
          </cell>
          <cell r="AS120">
            <v>0</v>
          </cell>
          <cell r="AU120">
            <v>2014.473</v>
          </cell>
          <cell r="AV120">
            <v>297964.164</v>
          </cell>
          <cell r="AW120">
            <v>365307.86157999997</v>
          </cell>
          <cell r="AX120">
            <v>438774.605</v>
          </cell>
          <cell r="AY120">
            <v>341565.387</v>
          </cell>
          <cell r="AZ120">
            <v>411528.96225</v>
          </cell>
          <cell r="BA120">
            <v>349068.842</v>
          </cell>
          <cell r="BB120">
            <v>368205.432</v>
          </cell>
          <cell r="BC120">
            <v>350783.41392</v>
          </cell>
          <cell r="BD120">
            <v>380728.588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G121">
            <v>1000000</v>
          </cell>
          <cell r="H121">
            <v>131798.74998999998</v>
          </cell>
          <cell r="I121">
            <v>0</v>
          </cell>
          <cell r="J121">
            <v>66661.093</v>
          </cell>
          <cell r="K121">
            <v>203735.47</v>
          </cell>
          <cell r="L121">
            <v>10281.304</v>
          </cell>
          <cell r="M121">
            <v>307879.26701</v>
          </cell>
          <cell r="N121">
            <v>-10104.66</v>
          </cell>
          <cell r="O121">
            <v>-850.2911899999999</v>
          </cell>
          <cell r="P121">
            <v>131.11751999999998</v>
          </cell>
          <cell r="Q121">
            <v>58903.84196</v>
          </cell>
          <cell r="R121">
            <v>0</v>
          </cell>
          <cell r="S121">
            <v>0</v>
          </cell>
          <cell r="U121">
            <v>91798.75</v>
          </cell>
          <cell r="V121">
            <v>26827.341</v>
          </cell>
          <cell r="W121">
            <v>15822.921</v>
          </cell>
          <cell r="X121">
            <v>12272</v>
          </cell>
          <cell r="Y121">
            <v>64659.851</v>
          </cell>
          <cell r="Z121">
            <v>60448.87425</v>
          </cell>
          <cell r="AA121">
            <v>315925.48807</v>
          </cell>
          <cell r="AB121">
            <v>36779.8739</v>
          </cell>
          <cell r="AC121">
            <v>54666.11683</v>
          </cell>
          <cell r="AD121">
            <v>8293.84131</v>
          </cell>
          <cell r="AE121">
            <v>0</v>
          </cell>
          <cell r="AF121">
            <v>0</v>
          </cell>
          <cell r="AH121">
            <v>0</v>
          </cell>
          <cell r="AI121">
            <v>8798.903</v>
          </cell>
          <cell r="AJ121">
            <v>8978.224</v>
          </cell>
          <cell r="AK121">
            <v>12224.938</v>
          </cell>
          <cell r="AL121">
            <v>8489.435</v>
          </cell>
          <cell r="AM121">
            <v>12122.76036</v>
          </cell>
          <cell r="AN121">
            <v>10850.46348</v>
          </cell>
          <cell r="AO121">
            <v>269324.0855</v>
          </cell>
          <cell r="AP121">
            <v>43221.584</v>
          </cell>
          <cell r="AQ121">
            <v>51365.03782</v>
          </cell>
          <cell r="AR121">
            <v>0</v>
          </cell>
          <cell r="AS121">
            <v>0</v>
          </cell>
          <cell r="AU121">
            <v>0</v>
          </cell>
          <cell r="AV121">
            <v>7982.5</v>
          </cell>
          <cell r="AW121">
            <v>9794.627</v>
          </cell>
          <cell r="AX121">
            <v>12224.938</v>
          </cell>
          <cell r="AY121">
            <v>8489.435</v>
          </cell>
          <cell r="AZ121">
            <v>12122.76036</v>
          </cell>
          <cell r="BA121">
            <v>10850.46348</v>
          </cell>
          <cell r="BB121">
            <v>269324.0855</v>
          </cell>
          <cell r="BC121">
            <v>43221.584</v>
          </cell>
          <cell r="BD121">
            <v>51365.03782</v>
          </cell>
          <cell r="BE121">
            <v>0</v>
          </cell>
          <cell r="BF1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49"/>
  <sheetViews>
    <sheetView showGridLines="0" showZeros="0" tabSelected="1" zoomScalePageLayoutView="0" workbookViewId="0" topLeftCell="A1">
      <selection activeCell="A3" sqref="A3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8515625" style="10" hidden="1" customWidth="1"/>
    <col min="16" max="16" width="11.140625" style="10" hidden="1" customWidth="1"/>
    <col min="17" max="17" width="12.8515625" style="10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8" width="12.8515625" style="10" hidden="1" customWidth="1"/>
    <col min="29" max="29" width="12.140625" style="10" hidden="1" customWidth="1"/>
    <col min="30" max="30" width="12.8515625" style="10" customWidth="1"/>
    <col min="31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1" width="12.8515625" style="10" hidden="1" customWidth="1"/>
    <col min="42" max="42" width="11.57421875" style="10" hidden="1" customWidth="1"/>
    <col min="43" max="43" width="12.8515625" style="10" customWidth="1"/>
    <col min="44" max="45" width="12.8515625" style="10" hidden="1" customWidth="1"/>
    <col min="46" max="46" width="12.7109375" style="10" customWidth="1"/>
    <col min="47" max="47" width="12.28125" style="10" hidden="1" customWidth="1"/>
    <col min="48" max="55" width="12.8515625" style="10" hidden="1" customWidth="1"/>
    <col min="56" max="56" width="12.8515625" style="10" customWidth="1"/>
    <col min="57" max="58" width="12.8515625" style="10" hidden="1" customWidth="1"/>
    <col min="59" max="59" width="18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293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294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301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7" t="s">
        <v>1</v>
      </c>
      <c r="B6" s="67" t="s">
        <v>2</v>
      </c>
      <c r="C6" s="67" t="s">
        <v>3</v>
      </c>
      <c r="D6" s="67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8" t="s">
        <v>78</v>
      </c>
      <c r="B7" s="68"/>
      <c r="C7" s="68" t="s">
        <v>96</v>
      </c>
      <c r="D7" s="68">
        <f aca="true" t="shared" si="0" ref="D7:AI7">+D8+D42+D83+D98</f>
        <v>95339999.99999</v>
      </c>
      <c r="E7" s="68">
        <f t="shared" si="0"/>
        <v>4154596.45574</v>
      </c>
      <c r="F7" s="68">
        <f t="shared" si="0"/>
        <v>4835106.655740001</v>
      </c>
      <c r="G7" s="68">
        <f t="shared" si="0"/>
        <v>94659489.80001001</v>
      </c>
      <c r="H7" s="68">
        <f t="shared" si="0"/>
        <v>92716884.74710001</v>
      </c>
      <c r="I7" s="68">
        <f t="shared" si="0"/>
        <v>825671.9523800001</v>
      </c>
      <c r="J7" s="68">
        <f t="shared" si="0"/>
        <v>82587.72217</v>
      </c>
      <c r="K7" s="68">
        <f t="shared" si="0"/>
        <v>258994.2043</v>
      </c>
      <c r="L7" s="68">
        <f t="shared" si="0"/>
        <v>80108.25403000001</v>
      </c>
      <c r="M7" s="68">
        <f t="shared" si="0"/>
        <v>-2189842.3524800004</v>
      </c>
      <c r="N7" s="68">
        <f t="shared" si="0"/>
        <v>2220194.82287</v>
      </c>
      <c r="O7" s="68">
        <f t="shared" si="0"/>
        <v>1025.22614</v>
      </c>
      <c r="P7" s="68">
        <f t="shared" si="0"/>
        <v>-52043.81030000001</v>
      </c>
      <c r="Q7" s="68">
        <f t="shared" si="0"/>
        <v>264677.61775999994</v>
      </c>
      <c r="R7" s="68">
        <f t="shared" si="0"/>
        <v>0</v>
      </c>
      <c r="S7" s="68">
        <f t="shared" si="0"/>
        <v>0</v>
      </c>
      <c r="T7" s="68">
        <f t="shared" si="0"/>
        <v>94208258.38396999</v>
      </c>
      <c r="U7" s="68">
        <f t="shared" si="0"/>
        <v>8488373.18269</v>
      </c>
      <c r="V7" s="68">
        <f t="shared" si="0"/>
        <v>7131430.0511</v>
      </c>
      <c r="W7" s="68">
        <f t="shared" si="0"/>
        <v>6659601.57263</v>
      </c>
      <c r="X7" s="68">
        <f t="shared" si="0"/>
        <v>5784211.54397</v>
      </c>
      <c r="Y7" s="68">
        <f t="shared" si="0"/>
        <v>6072920.943660001</v>
      </c>
      <c r="Z7" s="68">
        <f t="shared" si="0"/>
        <v>6407160.773859999</v>
      </c>
      <c r="AA7" s="68">
        <f t="shared" si="0"/>
        <v>8748585.467540001</v>
      </c>
      <c r="AB7" s="68">
        <f t="shared" si="0"/>
        <v>5645895.210150001</v>
      </c>
      <c r="AC7" s="68">
        <f t="shared" si="0"/>
        <v>6117958.8466</v>
      </c>
      <c r="AD7" s="68">
        <f t="shared" si="0"/>
        <v>6570353.545890001</v>
      </c>
      <c r="AE7" s="68">
        <f t="shared" si="0"/>
        <v>0</v>
      </c>
      <c r="AF7" s="68">
        <f t="shared" si="0"/>
        <v>0</v>
      </c>
      <c r="AG7" s="68">
        <f t="shared" si="0"/>
        <v>67626491.13809</v>
      </c>
      <c r="AH7" s="68">
        <f t="shared" si="0"/>
        <v>4798821.395099999</v>
      </c>
      <c r="AI7" s="68">
        <f t="shared" si="0"/>
        <v>6139196.653080001</v>
      </c>
      <c r="AJ7" s="68">
        <f aca="true" t="shared" si="1" ref="AJ7:BG7">+AJ8+AJ42+AJ83+AJ98</f>
        <v>7963897.55172</v>
      </c>
      <c r="AK7" s="68">
        <f t="shared" si="1"/>
        <v>6331326.53487</v>
      </c>
      <c r="AL7" s="68">
        <f t="shared" si="1"/>
        <v>6194668.1687</v>
      </c>
      <c r="AM7" s="68">
        <f t="shared" si="1"/>
        <v>6862413.8444</v>
      </c>
      <c r="AN7" s="68">
        <f t="shared" si="1"/>
        <v>8931157.94163</v>
      </c>
      <c r="AO7" s="68">
        <f t="shared" si="1"/>
        <v>5962219.836439999</v>
      </c>
      <c r="AP7" s="68">
        <f t="shared" si="1"/>
        <v>6371560.2180200005</v>
      </c>
      <c r="AQ7" s="68">
        <f t="shared" si="1"/>
        <v>6870821.772489999</v>
      </c>
      <c r="AR7" s="68">
        <f t="shared" si="1"/>
        <v>0</v>
      </c>
      <c r="AS7" s="68">
        <f t="shared" si="1"/>
        <v>0</v>
      </c>
      <c r="AT7" s="68">
        <f t="shared" si="1"/>
        <v>66426083.91645001</v>
      </c>
      <c r="AU7" s="68">
        <f t="shared" si="1"/>
        <v>4798821.395099999</v>
      </c>
      <c r="AV7" s="68">
        <f t="shared" si="1"/>
        <v>6139196.653080001</v>
      </c>
      <c r="AW7" s="68">
        <f t="shared" si="1"/>
        <v>7963897.55172</v>
      </c>
      <c r="AX7" s="68">
        <f t="shared" si="1"/>
        <v>6172523.07887</v>
      </c>
      <c r="AY7" s="68">
        <f t="shared" si="1"/>
        <v>6289460.3297</v>
      </c>
      <c r="AZ7" s="68">
        <f t="shared" si="1"/>
        <v>6679985.2704</v>
      </c>
      <c r="BA7" s="68">
        <f t="shared" si="1"/>
        <v>9065956.01163</v>
      </c>
      <c r="BB7" s="68">
        <f t="shared" si="1"/>
        <v>6073861.6354399985</v>
      </c>
      <c r="BC7" s="68">
        <f t="shared" si="1"/>
        <v>6371560.2180200005</v>
      </c>
      <c r="BD7" s="68">
        <f t="shared" si="1"/>
        <v>6652433.982489999</v>
      </c>
      <c r="BE7" s="68">
        <f t="shared" si="1"/>
        <v>0</v>
      </c>
      <c r="BF7" s="68">
        <f t="shared" si="1"/>
        <v>0</v>
      </c>
      <c r="BG7" s="68">
        <f t="shared" si="1"/>
        <v>66207696.12645001</v>
      </c>
    </row>
    <row r="8" spans="1:59" s="13" customFormat="1" ht="12.75">
      <c r="A8" s="69" t="s">
        <v>97</v>
      </c>
      <c r="B8" s="69"/>
      <c r="C8" s="69" t="s">
        <v>17</v>
      </c>
      <c r="D8" s="69">
        <f>+D9</f>
        <v>86664999.99999</v>
      </c>
      <c r="E8" s="69">
        <f aca="true" t="shared" si="2" ref="E8:BG8">+E9</f>
        <v>2556400</v>
      </c>
      <c r="F8" s="69">
        <f t="shared" si="2"/>
        <v>2987943.645</v>
      </c>
      <c r="G8" s="69">
        <f t="shared" si="2"/>
        <v>86233456.35501</v>
      </c>
      <c r="H8" s="69">
        <f t="shared" si="2"/>
        <v>86665000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-2183000</v>
      </c>
      <c r="N8" s="69">
        <f t="shared" si="2"/>
        <v>2073000</v>
      </c>
      <c r="O8" s="69">
        <f t="shared" si="2"/>
        <v>0</v>
      </c>
      <c r="P8" s="69">
        <f t="shared" si="2"/>
        <v>0</v>
      </c>
      <c r="Q8" s="69">
        <f t="shared" si="2"/>
        <v>-321543.645</v>
      </c>
      <c r="R8" s="69">
        <f t="shared" si="2"/>
        <v>0</v>
      </c>
      <c r="S8" s="69">
        <f t="shared" si="2"/>
        <v>0</v>
      </c>
      <c r="T8" s="69">
        <f t="shared" si="2"/>
        <v>86233456.355</v>
      </c>
      <c r="U8" s="69">
        <f t="shared" si="2"/>
        <v>4565658.376999999</v>
      </c>
      <c r="V8" s="69">
        <f t="shared" si="2"/>
        <v>5688100.59</v>
      </c>
      <c r="W8" s="69">
        <f t="shared" si="2"/>
        <v>6072557.363</v>
      </c>
      <c r="X8" s="69">
        <f t="shared" si="2"/>
        <v>5666790.951</v>
      </c>
      <c r="Y8" s="69">
        <f t="shared" si="2"/>
        <v>5920371.583000001</v>
      </c>
      <c r="Z8" s="69">
        <f t="shared" si="2"/>
        <v>6265242.675999999</v>
      </c>
      <c r="AA8" s="69">
        <f t="shared" si="2"/>
        <v>8492985.109000001</v>
      </c>
      <c r="AB8" s="69">
        <f t="shared" si="2"/>
        <v>5546721.238000001</v>
      </c>
      <c r="AC8" s="69">
        <f t="shared" si="2"/>
        <v>6018565.689</v>
      </c>
      <c r="AD8" s="69">
        <f t="shared" si="2"/>
        <v>5846301.619</v>
      </c>
      <c r="AE8" s="69">
        <f t="shared" si="2"/>
        <v>0</v>
      </c>
      <c r="AF8" s="69">
        <f t="shared" si="2"/>
        <v>0</v>
      </c>
      <c r="AG8" s="69">
        <f>+AG9</f>
        <v>60083295.195</v>
      </c>
      <c r="AH8" s="69">
        <f t="shared" si="2"/>
        <v>4565658.376999999</v>
      </c>
      <c r="AI8" s="69">
        <f t="shared" si="2"/>
        <v>5682414.413</v>
      </c>
      <c r="AJ8" s="69">
        <f t="shared" si="2"/>
        <v>6057778.64</v>
      </c>
      <c r="AK8" s="69">
        <f t="shared" si="2"/>
        <v>5685063.324999999</v>
      </c>
      <c r="AL8" s="69">
        <f t="shared" si="2"/>
        <v>5745587.057</v>
      </c>
      <c r="AM8" s="69">
        <f t="shared" si="2"/>
        <v>6435688.5430000005</v>
      </c>
      <c r="AN8" s="69">
        <f t="shared" si="2"/>
        <v>8489809.551</v>
      </c>
      <c r="AO8" s="69">
        <f t="shared" si="2"/>
        <v>5541176.364999999</v>
      </c>
      <c r="AP8" s="69">
        <f t="shared" si="2"/>
        <v>6029415.059</v>
      </c>
      <c r="AQ8" s="69">
        <f t="shared" si="2"/>
        <v>5850694.918999999</v>
      </c>
      <c r="AR8" s="69">
        <f t="shared" si="2"/>
        <v>0</v>
      </c>
      <c r="AS8" s="69">
        <f t="shared" si="2"/>
        <v>0</v>
      </c>
      <c r="AT8" s="69">
        <f t="shared" si="2"/>
        <v>60083286.24900001</v>
      </c>
      <c r="AU8" s="69">
        <f t="shared" si="2"/>
        <v>4565658.376999999</v>
      </c>
      <c r="AV8" s="69">
        <f t="shared" si="2"/>
        <v>5682414.413</v>
      </c>
      <c r="AW8" s="69">
        <f t="shared" si="2"/>
        <v>6057778.64</v>
      </c>
      <c r="AX8" s="69">
        <f t="shared" si="2"/>
        <v>5526259.869</v>
      </c>
      <c r="AY8" s="69">
        <f t="shared" si="2"/>
        <v>5856379.217999999</v>
      </c>
      <c r="AZ8" s="69">
        <f t="shared" si="2"/>
        <v>6237756.479</v>
      </c>
      <c r="BA8" s="69">
        <f t="shared" si="2"/>
        <v>8624111.111</v>
      </c>
      <c r="BB8" s="69">
        <f t="shared" si="2"/>
        <v>5652818.163999999</v>
      </c>
      <c r="BC8" s="69">
        <f t="shared" si="2"/>
        <v>6029415.059</v>
      </c>
      <c r="BD8" s="69">
        <f t="shared" si="2"/>
        <v>5632307.128999999</v>
      </c>
      <c r="BE8" s="69">
        <f t="shared" si="2"/>
        <v>0</v>
      </c>
      <c r="BF8" s="69">
        <f t="shared" si="2"/>
        <v>0</v>
      </c>
      <c r="BG8" s="69">
        <f t="shared" si="2"/>
        <v>59864898.459000014</v>
      </c>
    </row>
    <row r="9" spans="1:59" s="14" customFormat="1" ht="12.75">
      <c r="A9" s="68" t="s">
        <v>98</v>
      </c>
      <c r="B9" s="68"/>
      <c r="C9" s="68" t="s">
        <v>99</v>
      </c>
      <c r="D9" s="68">
        <f aca="true" t="shared" si="3" ref="D9:BG9">SUM(D10,D23,D33)</f>
        <v>86664999.99999</v>
      </c>
      <c r="E9" s="68">
        <f t="shared" si="3"/>
        <v>2556400</v>
      </c>
      <c r="F9" s="68">
        <f t="shared" si="3"/>
        <v>2987943.645</v>
      </c>
      <c r="G9" s="68">
        <f t="shared" si="3"/>
        <v>86233456.35501</v>
      </c>
      <c r="H9" s="68">
        <f t="shared" si="3"/>
        <v>86665000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-2183000</v>
      </c>
      <c r="N9" s="68">
        <f t="shared" si="3"/>
        <v>2073000</v>
      </c>
      <c r="O9" s="68">
        <f t="shared" si="3"/>
        <v>0</v>
      </c>
      <c r="P9" s="68">
        <f t="shared" si="3"/>
        <v>0</v>
      </c>
      <c r="Q9" s="68">
        <f t="shared" si="3"/>
        <v>-321543.645</v>
      </c>
      <c r="R9" s="68">
        <f t="shared" si="3"/>
        <v>0</v>
      </c>
      <c r="S9" s="68">
        <f t="shared" si="3"/>
        <v>0</v>
      </c>
      <c r="T9" s="68">
        <f t="shared" si="3"/>
        <v>86233456.355</v>
      </c>
      <c r="U9" s="68">
        <f t="shared" si="3"/>
        <v>4565658.376999999</v>
      </c>
      <c r="V9" s="68">
        <f t="shared" si="3"/>
        <v>5688100.59</v>
      </c>
      <c r="W9" s="68">
        <f t="shared" si="3"/>
        <v>6072557.363</v>
      </c>
      <c r="X9" s="68">
        <f t="shared" si="3"/>
        <v>5666790.951</v>
      </c>
      <c r="Y9" s="68">
        <f t="shared" si="3"/>
        <v>5920371.583000001</v>
      </c>
      <c r="Z9" s="68">
        <f t="shared" si="3"/>
        <v>6265242.675999999</v>
      </c>
      <c r="AA9" s="68">
        <f t="shared" si="3"/>
        <v>8492985.109000001</v>
      </c>
      <c r="AB9" s="68">
        <f t="shared" si="3"/>
        <v>5546721.238000001</v>
      </c>
      <c r="AC9" s="68">
        <f t="shared" si="3"/>
        <v>6018565.689</v>
      </c>
      <c r="AD9" s="68">
        <f t="shared" si="3"/>
        <v>5846301.619</v>
      </c>
      <c r="AE9" s="68">
        <f t="shared" si="3"/>
        <v>0</v>
      </c>
      <c r="AF9" s="68">
        <f t="shared" si="3"/>
        <v>0</v>
      </c>
      <c r="AG9" s="68">
        <f t="shared" si="3"/>
        <v>60083295.195</v>
      </c>
      <c r="AH9" s="68">
        <f t="shared" si="3"/>
        <v>4565658.376999999</v>
      </c>
      <c r="AI9" s="68">
        <f t="shared" si="3"/>
        <v>5682414.413</v>
      </c>
      <c r="AJ9" s="68">
        <f t="shared" si="3"/>
        <v>6057778.64</v>
      </c>
      <c r="AK9" s="68">
        <f t="shared" si="3"/>
        <v>5685063.324999999</v>
      </c>
      <c r="AL9" s="68">
        <f t="shared" si="3"/>
        <v>5745587.057</v>
      </c>
      <c r="AM9" s="68">
        <f t="shared" si="3"/>
        <v>6435688.5430000005</v>
      </c>
      <c r="AN9" s="68">
        <f t="shared" si="3"/>
        <v>8489809.551</v>
      </c>
      <c r="AO9" s="68">
        <f t="shared" si="3"/>
        <v>5541176.364999999</v>
      </c>
      <c r="AP9" s="68">
        <f t="shared" si="3"/>
        <v>6029415.059</v>
      </c>
      <c r="AQ9" s="68">
        <f t="shared" si="3"/>
        <v>5850694.918999999</v>
      </c>
      <c r="AR9" s="68">
        <f t="shared" si="3"/>
        <v>0</v>
      </c>
      <c r="AS9" s="68">
        <f t="shared" si="3"/>
        <v>0</v>
      </c>
      <c r="AT9" s="68">
        <f t="shared" si="3"/>
        <v>60083286.24900001</v>
      </c>
      <c r="AU9" s="68">
        <f t="shared" si="3"/>
        <v>4565658.376999999</v>
      </c>
      <c r="AV9" s="68">
        <f t="shared" si="3"/>
        <v>5682414.413</v>
      </c>
      <c r="AW9" s="68">
        <f t="shared" si="3"/>
        <v>6057778.64</v>
      </c>
      <c r="AX9" s="68">
        <f t="shared" si="3"/>
        <v>5526259.869</v>
      </c>
      <c r="AY9" s="68">
        <f t="shared" si="3"/>
        <v>5856379.217999999</v>
      </c>
      <c r="AZ9" s="68">
        <f t="shared" si="3"/>
        <v>6237756.479</v>
      </c>
      <c r="BA9" s="68">
        <f t="shared" si="3"/>
        <v>8624111.111</v>
      </c>
      <c r="BB9" s="68">
        <f t="shared" si="3"/>
        <v>5652818.163999999</v>
      </c>
      <c r="BC9" s="68">
        <f t="shared" si="3"/>
        <v>6029415.059</v>
      </c>
      <c r="BD9" s="68">
        <f t="shared" si="3"/>
        <v>5632307.128999999</v>
      </c>
      <c r="BE9" s="68">
        <f t="shared" si="3"/>
        <v>0</v>
      </c>
      <c r="BF9" s="68">
        <f t="shared" si="3"/>
        <v>0</v>
      </c>
      <c r="BG9" s="68">
        <f t="shared" si="3"/>
        <v>59864898.459000014</v>
      </c>
    </row>
    <row r="10" spans="1:59" s="11" customFormat="1" ht="12">
      <c r="A10" s="70" t="s">
        <v>100</v>
      </c>
      <c r="B10" s="70"/>
      <c r="C10" s="70" t="s">
        <v>101</v>
      </c>
      <c r="D10" s="70">
        <f>SUM(D11)</f>
        <v>61668999.99999</v>
      </c>
      <c r="E10" s="70">
        <f aca="true" t="shared" si="4" ref="E10:BG10">SUM(E11)</f>
        <v>60000</v>
      </c>
      <c r="F10" s="70">
        <f t="shared" si="4"/>
        <v>1908000</v>
      </c>
      <c r="G10" s="70">
        <f t="shared" si="4"/>
        <v>59821000.000010006</v>
      </c>
      <c r="H10" s="70">
        <f t="shared" si="4"/>
        <v>61669000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-1848000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59821000</v>
      </c>
      <c r="U10" s="70">
        <f t="shared" si="4"/>
        <v>3158645.2799999993</v>
      </c>
      <c r="V10" s="70">
        <f t="shared" si="4"/>
        <v>3611824.9379999996</v>
      </c>
      <c r="W10" s="70">
        <f t="shared" si="4"/>
        <v>4247841.81</v>
      </c>
      <c r="X10" s="70">
        <f t="shared" si="4"/>
        <v>3802960.403</v>
      </c>
      <c r="Y10" s="70">
        <f t="shared" si="4"/>
        <v>3986123.081</v>
      </c>
      <c r="Z10" s="70">
        <f t="shared" si="4"/>
        <v>3870786.026</v>
      </c>
      <c r="AA10" s="70">
        <f t="shared" si="4"/>
        <v>5988545.654</v>
      </c>
      <c r="AB10" s="70">
        <f t="shared" si="4"/>
        <v>3705326.165</v>
      </c>
      <c r="AC10" s="70">
        <f t="shared" si="4"/>
        <v>4014413.0350000006</v>
      </c>
      <c r="AD10" s="70">
        <f t="shared" si="4"/>
        <v>3902375.011</v>
      </c>
      <c r="AE10" s="70">
        <f t="shared" si="4"/>
        <v>0</v>
      </c>
      <c r="AF10" s="70">
        <f t="shared" si="4"/>
        <v>0</v>
      </c>
      <c r="AG10" s="70">
        <f t="shared" si="4"/>
        <v>40288841.403</v>
      </c>
      <c r="AH10" s="70">
        <f t="shared" si="4"/>
        <v>3158645.2799999993</v>
      </c>
      <c r="AI10" s="70">
        <f t="shared" si="4"/>
        <v>3608008.8359999997</v>
      </c>
      <c r="AJ10" s="70">
        <f t="shared" si="4"/>
        <v>4251657.912</v>
      </c>
      <c r="AK10" s="70">
        <f t="shared" si="4"/>
        <v>3800768.1859999998</v>
      </c>
      <c r="AL10" s="70">
        <f t="shared" si="4"/>
        <v>3919149.9889999996</v>
      </c>
      <c r="AM10" s="70">
        <f t="shared" si="4"/>
        <v>3935908.1010000003</v>
      </c>
      <c r="AN10" s="70">
        <f t="shared" si="4"/>
        <v>5985904.54</v>
      </c>
      <c r="AO10" s="70">
        <f t="shared" si="4"/>
        <v>3700748.3739999994</v>
      </c>
      <c r="AP10" s="70">
        <f t="shared" si="4"/>
        <v>4023482.8450000007</v>
      </c>
      <c r="AQ10" s="70">
        <f t="shared" si="4"/>
        <v>3904558.3939999994</v>
      </c>
      <c r="AR10" s="70">
        <f t="shared" si="4"/>
        <v>0</v>
      </c>
      <c r="AS10" s="70">
        <f t="shared" si="4"/>
        <v>0</v>
      </c>
      <c r="AT10" s="70">
        <f t="shared" si="4"/>
        <v>40288832.45700001</v>
      </c>
      <c r="AU10" s="70">
        <f t="shared" si="4"/>
        <v>3158645.2799999993</v>
      </c>
      <c r="AV10" s="70">
        <f t="shared" si="4"/>
        <v>3608008.8359999997</v>
      </c>
      <c r="AW10" s="70">
        <f t="shared" si="4"/>
        <v>4251657.912</v>
      </c>
      <c r="AX10" s="70">
        <f t="shared" si="4"/>
        <v>3800768.1859999998</v>
      </c>
      <c r="AY10" s="70">
        <f t="shared" si="4"/>
        <v>3919149.9889999996</v>
      </c>
      <c r="AZ10" s="70">
        <f t="shared" si="4"/>
        <v>3935908.1010000003</v>
      </c>
      <c r="BA10" s="70">
        <f t="shared" si="4"/>
        <v>5985904.54</v>
      </c>
      <c r="BB10" s="70">
        <f t="shared" si="4"/>
        <v>3700748.3739999994</v>
      </c>
      <c r="BC10" s="70">
        <f t="shared" si="4"/>
        <v>4023482.8450000007</v>
      </c>
      <c r="BD10" s="70">
        <f t="shared" si="4"/>
        <v>3904558.3939999994</v>
      </c>
      <c r="BE10" s="70">
        <f t="shared" si="4"/>
        <v>0</v>
      </c>
      <c r="BF10" s="70">
        <f t="shared" si="4"/>
        <v>0</v>
      </c>
      <c r="BG10" s="70">
        <f t="shared" si="4"/>
        <v>40288832.45700001</v>
      </c>
    </row>
    <row r="11" spans="1:59" ht="11.25">
      <c r="A11" s="71" t="s">
        <v>102</v>
      </c>
      <c r="B11" s="72"/>
      <c r="C11" s="73" t="s">
        <v>103</v>
      </c>
      <c r="D11" s="74">
        <f>SUM(D12:D22)</f>
        <v>61668999.99999</v>
      </c>
      <c r="E11" s="74">
        <f aca="true" t="shared" si="5" ref="E11:BG11">SUM(E12:E22)</f>
        <v>60000</v>
      </c>
      <c r="F11" s="74">
        <f t="shared" si="5"/>
        <v>1908000</v>
      </c>
      <c r="G11" s="74">
        <f t="shared" si="5"/>
        <v>59821000.000010006</v>
      </c>
      <c r="H11" s="74">
        <f t="shared" si="5"/>
        <v>61669000</v>
      </c>
      <c r="I11" s="74">
        <f t="shared" si="5"/>
        <v>0</v>
      </c>
      <c r="J11" s="74">
        <f t="shared" si="5"/>
        <v>0</v>
      </c>
      <c r="K11" s="74">
        <f t="shared" si="5"/>
        <v>0</v>
      </c>
      <c r="L11" s="74">
        <f t="shared" si="5"/>
        <v>0</v>
      </c>
      <c r="M11" s="74">
        <f t="shared" si="5"/>
        <v>-1848000</v>
      </c>
      <c r="N11" s="74">
        <f t="shared" si="5"/>
        <v>0</v>
      </c>
      <c r="O11" s="74">
        <f t="shared" si="5"/>
        <v>0</v>
      </c>
      <c r="P11" s="74">
        <f t="shared" si="5"/>
        <v>0</v>
      </c>
      <c r="Q11" s="74">
        <f t="shared" si="5"/>
        <v>0</v>
      </c>
      <c r="R11" s="74">
        <f t="shared" si="5"/>
        <v>0</v>
      </c>
      <c r="S11" s="74">
        <f t="shared" si="5"/>
        <v>0</v>
      </c>
      <c r="T11" s="74">
        <f t="shared" si="5"/>
        <v>59821000</v>
      </c>
      <c r="U11" s="74">
        <f t="shared" si="5"/>
        <v>3158645.2799999993</v>
      </c>
      <c r="V11" s="74">
        <f t="shared" si="5"/>
        <v>3611824.9379999996</v>
      </c>
      <c r="W11" s="74">
        <f t="shared" si="5"/>
        <v>4247841.81</v>
      </c>
      <c r="X11" s="74">
        <f t="shared" si="5"/>
        <v>3802960.403</v>
      </c>
      <c r="Y11" s="74">
        <f t="shared" si="5"/>
        <v>3986123.081</v>
      </c>
      <c r="Z11" s="74">
        <f t="shared" si="5"/>
        <v>3870786.026</v>
      </c>
      <c r="AA11" s="74">
        <f t="shared" si="5"/>
        <v>5988545.654</v>
      </c>
      <c r="AB11" s="74">
        <f t="shared" si="5"/>
        <v>3705326.165</v>
      </c>
      <c r="AC11" s="74">
        <f t="shared" si="5"/>
        <v>4014413.0350000006</v>
      </c>
      <c r="AD11" s="74">
        <f t="shared" si="5"/>
        <v>3902375.011</v>
      </c>
      <c r="AE11" s="74">
        <f t="shared" si="5"/>
        <v>0</v>
      </c>
      <c r="AF11" s="74">
        <f t="shared" si="5"/>
        <v>0</v>
      </c>
      <c r="AG11" s="74">
        <f t="shared" si="5"/>
        <v>40288841.403</v>
      </c>
      <c r="AH11" s="74">
        <f t="shared" si="5"/>
        <v>3158645.2799999993</v>
      </c>
      <c r="AI11" s="74">
        <f t="shared" si="5"/>
        <v>3608008.8359999997</v>
      </c>
      <c r="AJ11" s="74">
        <f t="shared" si="5"/>
        <v>4251657.912</v>
      </c>
      <c r="AK11" s="74">
        <f t="shared" si="5"/>
        <v>3800768.1859999998</v>
      </c>
      <c r="AL11" s="74">
        <f t="shared" si="5"/>
        <v>3919149.9889999996</v>
      </c>
      <c r="AM11" s="74">
        <f t="shared" si="5"/>
        <v>3935908.1010000003</v>
      </c>
      <c r="AN11" s="74">
        <f t="shared" si="5"/>
        <v>5985904.54</v>
      </c>
      <c r="AO11" s="74">
        <f t="shared" si="5"/>
        <v>3700748.3739999994</v>
      </c>
      <c r="AP11" s="74">
        <f t="shared" si="5"/>
        <v>4023482.8450000007</v>
      </c>
      <c r="AQ11" s="74">
        <f t="shared" si="5"/>
        <v>3904558.3939999994</v>
      </c>
      <c r="AR11" s="74">
        <f t="shared" si="5"/>
        <v>0</v>
      </c>
      <c r="AS11" s="74">
        <f t="shared" si="5"/>
        <v>0</v>
      </c>
      <c r="AT11" s="74">
        <f t="shared" si="5"/>
        <v>40288832.45700001</v>
      </c>
      <c r="AU11" s="74">
        <f t="shared" si="5"/>
        <v>3158645.2799999993</v>
      </c>
      <c r="AV11" s="74">
        <f t="shared" si="5"/>
        <v>3608008.8359999997</v>
      </c>
      <c r="AW11" s="74">
        <f t="shared" si="5"/>
        <v>4251657.912</v>
      </c>
      <c r="AX11" s="74">
        <f t="shared" si="5"/>
        <v>3800768.1859999998</v>
      </c>
      <c r="AY11" s="74">
        <f t="shared" si="5"/>
        <v>3919149.9889999996</v>
      </c>
      <c r="AZ11" s="74">
        <f t="shared" si="5"/>
        <v>3935908.1010000003</v>
      </c>
      <c r="BA11" s="74">
        <f t="shared" si="5"/>
        <v>5985904.54</v>
      </c>
      <c r="BB11" s="74">
        <f t="shared" si="5"/>
        <v>3700748.3739999994</v>
      </c>
      <c r="BC11" s="74">
        <f t="shared" si="5"/>
        <v>4023482.8450000007</v>
      </c>
      <c r="BD11" s="74">
        <f t="shared" si="5"/>
        <v>3904558.3939999994</v>
      </c>
      <c r="BE11" s="74">
        <f t="shared" si="5"/>
        <v>0</v>
      </c>
      <c r="BF11" s="74">
        <f t="shared" si="5"/>
        <v>0</v>
      </c>
      <c r="BG11" s="74">
        <f t="shared" si="5"/>
        <v>40288832.45700001</v>
      </c>
    </row>
    <row r="12" spans="1:59" ht="11.25">
      <c r="A12" s="75" t="s">
        <v>104</v>
      </c>
      <c r="B12" s="76" t="s">
        <v>18</v>
      </c>
      <c r="C12" s="77" t="s">
        <v>105</v>
      </c>
      <c r="D12" s="78">
        <v>48650307.28143</v>
      </c>
      <c r="E12" s="15">
        <f>+'[3]Informe_dane'!E12</f>
        <v>0</v>
      </c>
      <c r="F12" s="15">
        <f>+'[3]Informe_dane'!F12</f>
        <v>1348000</v>
      </c>
      <c r="G12" s="15">
        <f>+'[3]Informe_dane'!G12</f>
        <v>47302307.28143</v>
      </c>
      <c r="H12" s="15">
        <f>+'[3]Informe_dane'!H12</f>
        <v>48650307.28143</v>
      </c>
      <c r="I12" s="15">
        <f>+'[3]Informe_dane'!I12</f>
        <v>0</v>
      </c>
      <c r="J12" s="15">
        <f>+'[3]Informe_dane'!J12</f>
        <v>0</v>
      </c>
      <c r="K12" s="15">
        <f>+'[3]Informe_dane'!K12</f>
        <v>0</v>
      </c>
      <c r="L12" s="15">
        <f>+'[3]Informe_dane'!L12</f>
        <v>0</v>
      </c>
      <c r="M12" s="15">
        <f>+'[3]Informe_dane'!M12</f>
        <v>-1348000</v>
      </c>
      <c r="N12" s="15">
        <f>+'[3]Informe_dane'!N12</f>
        <v>0</v>
      </c>
      <c r="O12" s="15">
        <f>+'[3]Informe_dane'!O12</f>
        <v>0</v>
      </c>
      <c r="P12" s="15">
        <f>+'[3]Informe_dane'!P12</f>
        <v>0</v>
      </c>
      <c r="Q12" s="15">
        <f>+'[3]Informe_dane'!Q12</f>
        <v>0</v>
      </c>
      <c r="R12" s="15">
        <f>+'[3]Informe_dane'!R12</f>
        <v>0</v>
      </c>
      <c r="S12" s="15">
        <f>+'[3]Informe_dane'!S12</f>
        <v>0</v>
      </c>
      <c r="T12" s="15">
        <f>SUM(H12:S12)</f>
        <v>47302307.28143</v>
      </c>
      <c r="U12" s="15">
        <f>+'[3]Informe_dane'!U12</f>
        <v>2882385.664</v>
      </c>
      <c r="V12" s="15">
        <f>+'[3]Informe_dane'!V12</f>
        <v>3457402.551</v>
      </c>
      <c r="W12" s="15">
        <f>+'[3]Informe_dane'!W12</f>
        <v>3981078.484</v>
      </c>
      <c r="X12" s="15">
        <f>+'[3]Informe_dane'!X12</f>
        <v>3620076.912</v>
      </c>
      <c r="Y12" s="15">
        <f>+'[3]Informe_dane'!Y12</f>
        <v>3698409.548</v>
      </c>
      <c r="Z12" s="15">
        <f>+'[3]Informe_dane'!Z12</f>
        <v>3518155.215</v>
      </c>
      <c r="AA12" s="15">
        <f>+'[3]Informe_dane'!AA12</f>
        <v>3513475.283</v>
      </c>
      <c r="AB12" s="15">
        <f>+'[3]Informe_dane'!AB12</f>
        <v>3419396.545</v>
      </c>
      <c r="AC12" s="15">
        <f>+'[3]Informe_dane'!AC12</f>
        <v>3590790.428</v>
      </c>
      <c r="AD12" s="15">
        <f>+'[3]Informe_dane'!AD12</f>
        <v>3525402.753</v>
      </c>
      <c r="AE12" s="15">
        <f>+'[3]Informe_dane'!AE12</f>
        <v>0</v>
      </c>
      <c r="AF12" s="15">
        <f>+'[3]Informe_dane'!AF12</f>
        <v>0</v>
      </c>
      <c r="AG12" s="15">
        <f>SUM(U12:AF12)</f>
        <v>35206573.383</v>
      </c>
      <c r="AH12" s="15">
        <f>+'[3]Informe_dane'!AH12</f>
        <v>2882385.664</v>
      </c>
      <c r="AI12" s="15">
        <f>+'[3]Informe_dane'!AI12</f>
        <v>3453586.449</v>
      </c>
      <c r="AJ12" s="15">
        <f>+'[3]Informe_dane'!AJ12</f>
        <v>3984894.586</v>
      </c>
      <c r="AK12" s="15">
        <f>+'[3]Informe_dane'!AK12</f>
        <v>3620076.912</v>
      </c>
      <c r="AL12" s="15">
        <f>+'[3]Informe_dane'!AL12</f>
        <v>3696578.023</v>
      </c>
      <c r="AM12" s="15">
        <f>+'[3]Informe_dane'!AM12</f>
        <v>3518135.723</v>
      </c>
      <c r="AN12" s="15">
        <f>+'[3]Informe_dane'!AN12</f>
        <v>3510834.169</v>
      </c>
      <c r="AO12" s="15">
        <f>+'[3]Informe_dane'!AO12</f>
        <v>3417654.701</v>
      </c>
      <c r="AP12" s="15">
        <f>+'[3]Informe_dane'!AP12</f>
        <v>3597024.291</v>
      </c>
      <c r="AQ12" s="15">
        <f>+'[3]Informe_dane'!AQ12</f>
        <v>3525402.732</v>
      </c>
      <c r="AR12" s="15">
        <f>+'[3]Informe_dane'!AR12</f>
        <v>0</v>
      </c>
      <c r="AS12" s="15">
        <f>+'[3]Informe_dane'!AS12</f>
        <v>0</v>
      </c>
      <c r="AT12" s="15">
        <f>SUM(AH12:AS12)</f>
        <v>35206573.25000001</v>
      </c>
      <c r="AU12" s="15">
        <f>+'[3]Informe_dane'!AU12</f>
        <v>2882385.664</v>
      </c>
      <c r="AV12" s="15">
        <f>+'[3]Informe_dane'!AV12</f>
        <v>3453586.449</v>
      </c>
      <c r="AW12" s="15">
        <f>+'[3]Informe_dane'!AW12</f>
        <v>3984894.586</v>
      </c>
      <c r="AX12" s="15">
        <f>+'[3]Informe_dane'!AX12</f>
        <v>3620076.912</v>
      </c>
      <c r="AY12" s="15">
        <f>+'[3]Informe_dane'!AY12</f>
        <v>3696578.023</v>
      </c>
      <c r="AZ12" s="15">
        <f>+'[3]Informe_dane'!AZ12</f>
        <v>3518135.723</v>
      </c>
      <c r="BA12" s="15">
        <f>+'[3]Informe_dane'!BA12</f>
        <v>3510834.169</v>
      </c>
      <c r="BB12" s="15">
        <f>+'[3]Informe_dane'!BB12</f>
        <v>3417654.701</v>
      </c>
      <c r="BC12" s="15">
        <f>+'[3]Informe_dane'!BC12</f>
        <v>3597024.291</v>
      </c>
      <c r="BD12" s="15">
        <f>+'[3]Informe_dane'!BD12</f>
        <v>3525402.732</v>
      </c>
      <c r="BE12" s="15">
        <f>+'[3]Informe_dane'!BE12</f>
        <v>0</v>
      </c>
      <c r="BF12" s="15">
        <f>+'[3]Informe_dane'!BF12</f>
        <v>0</v>
      </c>
      <c r="BG12" s="15">
        <f>SUM(AU12:BF12)</f>
        <v>35206573.25000001</v>
      </c>
    </row>
    <row r="13" spans="1:59" ht="11.25">
      <c r="A13" s="79" t="s">
        <v>106</v>
      </c>
      <c r="B13" s="76" t="s">
        <v>18</v>
      </c>
      <c r="C13" s="80" t="s">
        <v>107</v>
      </c>
      <c r="D13" s="17">
        <v>266874.53829</v>
      </c>
      <c r="E13" s="15">
        <f>+'[3]Informe_dane'!E13</f>
        <v>0</v>
      </c>
      <c r="F13" s="15">
        <f>+'[3]Informe_dane'!F13</f>
        <v>0</v>
      </c>
      <c r="G13" s="15">
        <f>+'[3]Informe_dane'!G13</f>
        <v>266874.53829</v>
      </c>
      <c r="H13" s="15">
        <f>+'[3]Informe_dane'!H13</f>
        <v>266874.53829</v>
      </c>
      <c r="I13" s="15">
        <f>+'[3]Informe_dane'!I13</f>
        <v>0</v>
      </c>
      <c r="J13" s="15">
        <f>+'[3]Informe_dane'!J13</f>
        <v>0</v>
      </c>
      <c r="K13" s="15">
        <f>+'[3]Informe_dane'!K13</f>
        <v>0</v>
      </c>
      <c r="L13" s="15">
        <f>+'[3]Informe_dane'!L13</f>
        <v>0</v>
      </c>
      <c r="M13" s="15">
        <f>+'[3]Informe_dane'!M13</f>
        <v>0</v>
      </c>
      <c r="N13" s="15">
        <f>+'[3]Informe_dane'!N13</f>
        <v>0</v>
      </c>
      <c r="O13" s="15">
        <f>+'[3]Informe_dane'!O13</f>
        <v>0</v>
      </c>
      <c r="P13" s="15">
        <f>+'[3]Informe_dane'!P13</f>
        <v>0</v>
      </c>
      <c r="Q13" s="15">
        <f>+'[3]Informe_dane'!Q13</f>
        <v>0</v>
      </c>
      <c r="R13" s="15">
        <f>+'[3]Informe_dane'!R13</f>
        <v>0</v>
      </c>
      <c r="S13" s="15">
        <f>+'[3]Informe_dane'!S13</f>
        <v>0</v>
      </c>
      <c r="T13" s="15">
        <f aca="true" t="shared" si="6" ref="T13:T21">SUM(H13:S13)</f>
        <v>266874.53829</v>
      </c>
      <c r="U13" s="15">
        <f>+'[3]Informe_dane'!U13</f>
        <v>15376.494</v>
      </c>
      <c r="V13" s="15">
        <f>+'[3]Informe_dane'!V13</f>
        <v>15376.494</v>
      </c>
      <c r="W13" s="15">
        <f>+'[3]Informe_dane'!W13</f>
        <v>17738.327</v>
      </c>
      <c r="X13" s="15">
        <f>+'[3]Informe_dane'!X13</f>
        <v>16163.772</v>
      </c>
      <c r="Y13" s="15">
        <f>+'[3]Informe_dane'!Y13</f>
        <v>16163.772</v>
      </c>
      <c r="Z13" s="15">
        <f>+'[3]Informe_dane'!Z13</f>
        <v>16163.772</v>
      </c>
      <c r="AA13" s="15">
        <f>+'[3]Informe_dane'!AA13</f>
        <v>16163.772</v>
      </c>
      <c r="AB13" s="15">
        <f>+'[3]Informe_dane'!AB13</f>
        <v>16163.772</v>
      </c>
      <c r="AC13" s="15">
        <f>+'[3]Informe_dane'!AC13</f>
        <v>16163.772</v>
      </c>
      <c r="AD13" s="15">
        <f>+'[3]Informe_dane'!AD13</f>
        <v>16163.772</v>
      </c>
      <c r="AE13" s="15">
        <f>+'[3]Informe_dane'!AE13</f>
        <v>0</v>
      </c>
      <c r="AF13" s="15">
        <f>+'[3]Informe_dane'!AF13</f>
        <v>0</v>
      </c>
      <c r="AG13" s="15">
        <f aca="true" t="shared" si="7" ref="AG13:AG21">SUM(U13:AF13)</f>
        <v>161637.71899999998</v>
      </c>
      <c r="AH13" s="15">
        <f>+'[3]Informe_dane'!AH13</f>
        <v>15376.494</v>
      </c>
      <c r="AI13" s="15">
        <f>+'[3]Informe_dane'!AI13</f>
        <v>15376.494</v>
      </c>
      <c r="AJ13" s="15">
        <f>+'[3]Informe_dane'!AJ13</f>
        <v>17738.327</v>
      </c>
      <c r="AK13" s="15">
        <f>+'[3]Informe_dane'!AK13</f>
        <v>16163.772</v>
      </c>
      <c r="AL13" s="15">
        <f>+'[3]Informe_dane'!AL13</f>
        <v>16163.772</v>
      </c>
      <c r="AM13" s="15">
        <f>+'[3]Informe_dane'!AM13</f>
        <v>16163.772</v>
      </c>
      <c r="AN13" s="15">
        <f>+'[3]Informe_dane'!AN13</f>
        <v>16163.772</v>
      </c>
      <c r="AO13" s="15">
        <f>+'[3]Informe_dane'!AO13</f>
        <v>16163.772</v>
      </c>
      <c r="AP13" s="15">
        <f>+'[3]Informe_dane'!AP13</f>
        <v>16163.772</v>
      </c>
      <c r="AQ13" s="15">
        <f>+'[3]Informe_dane'!AQ13</f>
        <v>16163.772</v>
      </c>
      <c r="AR13" s="15">
        <f>+'[3]Informe_dane'!AR13</f>
        <v>0</v>
      </c>
      <c r="AS13" s="15">
        <f>+'[3]Informe_dane'!AS13</f>
        <v>0</v>
      </c>
      <c r="AT13" s="15">
        <f aca="true" t="shared" si="8" ref="AT13:AT21">SUM(AH13:AS13)</f>
        <v>161637.71899999998</v>
      </c>
      <c r="AU13" s="15">
        <f>+'[3]Informe_dane'!AU13</f>
        <v>15376.494</v>
      </c>
      <c r="AV13" s="15">
        <f>+'[3]Informe_dane'!AV13</f>
        <v>15376.494</v>
      </c>
      <c r="AW13" s="15">
        <f>+'[3]Informe_dane'!AW13</f>
        <v>17738.327</v>
      </c>
      <c r="AX13" s="15">
        <f>+'[3]Informe_dane'!AX13</f>
        <v>16163.772</v>
      </c>
      <c r="AY13" s="15">
        <f>+'[3]Informe_dane'!AY13</f>
        <v>16163.772</v>
      </c>
      <c r="AZ13" s="15">
        <f>+'[3]Informe_dane'!AZ13</f>
        <v>16163.772</v>
      </c>
      <c r="BA13" s="15">
        <f>+'[3]Informe_dane'!BA13</f>
        <v>16163.772</v>
      </c>
      <c r="BB13" s="15">
        <f>+'[3]Informe_dane'!BB13</f>
        <v>16163.772</v>
      </c>
      <c r="BC13" s="15">
        <f>+'[3]Informe_dane'!BC13</f>
        <v>16163.772</v>
      </c>
      <c r="BD13" s="15">
        <f>+'[3]Informe_dane'!BD13</f>
        <v>16163.772</v>
      </c>
      <c r="BE13" s="15">
        <f>+'[3]Informe_dane'!BE13</f>
        <v>0</v>
      </c>
      <c r="BF13" s="15">
        <f>+'[3]Informe_dane'!BF13</f>
        <v>0</v>
      </c>
      <c r="BG13" s="15">
        <f aca="true" t="shared" si="9" ref="BG13:BG21">SUM(AU13:BF13)</f>
        <v>161637.71899999998</v>
      </c>
    </row>
    <row r="14" spans="1:59" s="11" customFormat="1" ht="11.25">
      <c r="A14" s="79" t="s">
        <v>108</v>
      </c>
      <c r="B14" s="76" t="s">
        <v>18</v>
      </c>
      <c r="C14" s="80" t="s">
        <v>109</v>
      </c>
      <c r="D14" s="17">
        <v>226386.06493</v>
      </c>
      <c r="E14" s="15">
        <f>+'[3]Informe_dane'!E14</f>
        <v>0</v>
      </c>
      <c r="F14" s="15">
        <f>+'[3]Informe_dane'!F14</f>
        <v>0</v>
      </c>
      <c r="G14" s="15">
        <f>+'[3]Informe_dane'!G14</f>
        <v>226386.06493</v>
      </c>
      <c r="H14" s="15">
        <f>+'[3]Informe_dane'!H14</f>
        <v>226386.06493</v>
      </c>
      <c r="I14" s="15">
        <f>+'[3]Informe_dane'!I14</f>
        <v>0</v>
      </c>
      <c r="J14" s="15">
        <f>+'[3]Informe_dane'!J14</f>
        <v>0</v>
      </c>
      <c r="K14" s="15">
        <f>+'[3]Informe_dane'!K14</f>
        <v>0</v>
      </c>
      <c r="L14" s="15">
        <f>+'[3]Informe_dane'!L14</f>
        <v>0</v>
      </c>
      <c r="M14" s="15">
        <f>+'[3]Informe_dane'!M14</f>
        <v>0</v>
      </c>
      <c r="N14" s="15">
        <f>+'[3]Informe_dane'!N14</f>
        <v>0</v>
      </c>
      <c r="O14" s="15">
        <f>+'[3]Informe_dane'!O14</f>
        <v>0</v>
      </c>
      <c r="P14" s="15">
        <f>+'[3]Informe_dane'!P14</f>
        <v>0</v>
      </c>
      <c r="Q14" s="15">
        <f>+'[3]Informe_dane'!Q14</f>
        <v>0</v>
      </c>
      <c r="R14" s="15">
        <f>+'[3]Informe_dane'!R14</f>
        <v>0</v>
      </c>
      <c r="S14" s="15">
        <f>+'[3]Informe_dane'!S14</f>
        <v>0</v>
      </c>
      <c r="T14" s="15">
        <f t="shared" si="6"/>
        <v>226386.06493</v>
      </c>
      <c r="U14" s="15">
        <f>+'[3]Informe_dane'!U14</f>
        <v>12218.034</v>
      </c>
      <c r="V14" s="15">
        <f>+'[3]Informe_dane'!V14</f>
        <v>13765.188</v>
      </c>
      <c r="W14" s="15">
        <f>+'[3]Informe_dane'!W14</f>
        <v>19380.656</v>
      </c>
      <c r="X14" s="15">
        <f>+'[3]Informe_dane'!X14</f>
        <v>15494.674</v>
      </c>
      <c r="Y14" s="15">
        <f>+'[3]Informe_dane'!Y14</f>
        <v>19643.782</v>
      </c>
      <c r="Z14" s="15">
        <f>+'[3]Informe_dane'!Z14</f>
        <v>20660.257</v>
      </c>
      <c r="AA14" s="15">
        <f>+'[3]Informe_dane'!AA14</f>
        <v>17344.416</v>
      </c>
      <c r="AB14" s="15">
        <f>+'[3]Informe_dane'!AB14</f>
        <v>12936.013</v>
      </c>
      <c r="AC14" s="15">
        <f>+'[3]Informe_dane'!AC14</f>
        <v>15087.898</v>
      </c>
      <c r="AD14" s="15">
        <f>+'[3]Informe_dane'!AD14</f>
        <v>15087.898</v>
      </c>
      <c r="AE14" s="15">
        <f>+'[3]Informe_dane'!AE14</f>
        <v>0</v>
      </c>
      <c r="AF14" s="15">
        <f>+'[3]Informe_dane'!AF14</f>
        <v>0</v>
      </c>
      <c r="AG14" s="15">
        <f t="shared" si="7"/>
        <v>161618.81599999996</v>
      </c>
      <c r="AH14" s="15">
        <f>+'[3]Informe_dane'!AH14</f>
        <v>12218.034</v>
      </c>
      <c r="AI14" s="15">
        <f>+'[3]Informe_dane'!AI14</f>
        <v>13765.188</v>
      </c>
      <c r="AJ14" s="15">
        <f>+'[3]Informe_dane'!AJ14</f>
        <v>19380.656</v>
      </c>
      <c r="AK14" s="15">
        <f>+'[3]Informe_dane'!AK14</f>
        <v>15494.674</v>
      </c>
      <c r="AL14" s="15">
        <f>+'[3]Informe_dane'!AL14</f>
        <v>19643.782</v>
      </c>
      <c r="AM14" s="15">
        <f>+'[3]Informe_dane'!AM14</f>
        <v>20660.257</v>
      </c>
      <c r="AN14" s="15">
        <f>+'[3]Informe_dane'!AN14</f>
        <v>17344.416</v>
      </c>
      <c r="AO14" s="15">
        <f>+'[3]Informe_dane'!AO14</f>
        <v>12936.013</v>
      </c>
      <c r="AP14" s="15">
        <f>+'[3]Informe_dane'!AP14</f>
        <v>15087.898</v>
      </c>
      <c r="AQ14" s="15">
        <f>+'[3]Informe_dane'!AQ14</f>
        <v>15087.898</v>
      </c>
      <c r="AR14" s="15">
        <f>+'[3]Informe_dane'!AR14</f>
        <v>0</v>
      </c>
      <c r="AS14" s="15">
        <f>+'[3]Informe_dane'!AS14</f>
        <v>0</v>
      </c>
      <c r="AT14" s="15">
        <f t="shared" si="8"/>
        <v>161618.81599999996</v>
      </c>
      <c r="AU14" s="15">
        <f>+'[3]Informe_dane'!AU14</f>
        <v>12218.034</v>
      </c>
      <c r="AV14" s="15">
        <f>+'[3]Informe_dane'!AV14</f>
        <v>13765.188</v>
      </c>
      <c r="AW14" s="15">
        <f>+'[3]Informe_dane'!AW14</f>
        <v>19380.656</v>
      </c>
      <c r="AX14" s="15">
        <f>+'[3]Informe_dane'!AX14</f>
        <v>15494.674</v>
      </c>
      <c r="AY14" s="15">
        <f>+'[3]Informe_dane'!AY14</f>
        <v>19643.782</v>
      </c>
      <c r="AZ14" s="15">
        <f>+'[3]Informe_dane'!AZ14</f>
        <v>20660.257</v>
      </c>
      <c r="BA14" s="15">
        <f>+'[3]Informe_dane'!BA14</f>
        <v>17344.416</v>
      </c>
      <c r="BB14" s="15">
        <f>+'[3]Informe_dane'!BB14</f>
        <v>12936.013</v>
      </c>
      <c r="BC14" s="15">
        <f>+'[3]Informe_dane'!BC14</f>
        <v>15087.898</v>
      </c>
      <c r="BD14" s="15">
        <f>+'[3]Informe_dane'!BD14</f>
        <v>15087.898</v>
      </c>
      <c r="BE14" s="15">
        <f>+'[3]Informe_dane'!BE14</f>
        <v>0</v>
      </c>
      <c r="BF14" s="15">
        <f>+'[3]Informe_dane'!BF14</f>
        <v>0</v>
      </c>
      <c r="BG14" s="15">
        <f t="shared" si="9"/>
        <v>161618.81599999996</v>
      </c>
    </row>
    <row r="15" spans="1:59" s="11" customFormat="1" ht="11.25">
      <c r="A15" s="79" t="s">
        <v>110</v>
      </c>
      <c r="B15" s="76" t="s">
        <v>18</v>
      </c>
      <c r="C15" s="80" t="s">
        <v>111</v>
      </c>
      <c r="D15" s="17">
        <v>210694.55638999998</v>
      </c>
      <c r="E15" s="15">
        <f>+'[3]Informe_dane'!E15</f>
        <v>0</v>
      </c>
      <c r="F15" s="15">
        <f>+'[3]Informe_dane'!F15</f>
        <v>0</v>
      </c>
      <c r="G15" s="15">
        <f>+'[3]Informe_dane'!G15</f>
        <v>210694.55638999998</v>
      </c>
      <c r="H15" s="15">
        <f>+'[3]Informe_dane'!H15</f>
        <v>210694.55638999998</v>
      </c>
      <c r="I15" s="15">
        <f>+'[3]Informe_dane'!I15</f>
        <v>0</v>
      </c>
      <c r="J15" s="15">
        <f>+'[3]Informe_dane'!J15</f>
        <v>0</v>
      </c>
      <c r="K15" s="15">
        <f>+'[3]Informe_dane'!K15</f>
        <v>0</v>
      </c>
      <c r="L15" s="15">
        <f>+'[3]Informe_dane'!L15</f>
        <v>0</v>
      </c>
      <c r="M15" s="15">
        <f>+'[3]Informe_dane'!M15</f>
        <v>0</v>
      </c>
      <c r="N15" s="15">
        <f>+'[3]Informe_dane'!N15</f>
        <v>0</v>
      </c>
      <c r="O15" s="15">
        <f>+'[3]Informe_dane'!O15</f>
        <v>0</v>
      </c>
      <c r="P15" s="15">
        <f>+'[3]Informe_dane'!P15</f>
        <v>0</v>
      </c>
      <c r="Q15" s="15">
        <f>+'[3]Informe_dane'!Q15</f>
        <v>0</v>
      </c>
      <c r="R15" s="15">
        <f>+'[3]Informe_dane'!R15</f>
        <v>0</v>
      </c>
      <c r="S15" s="15">
        <f>+'[3]Informe_dane'!S15</f>
        <v>0</v>
      </c>
      <c r="T15" s="15">
        <f t="shared" si="6"/>
        <v>210694.55638999998</v>
      </c>
      <c r="U15" s="15">
        <f>+'[3]Informe_dane'!U15</f>
        <v>8289.408</v>
      </c>
      <c r="V15" s="15">
        <f>+'[3]Informe_dane'!V15</f>
        <v>9924.243</v>
      </c>
      <c r="W15" s="15">
        <f>+'[3]Informe_dane'!W15</f>
        <v>11228.079</v>
      </c>
      <c r="X15" s="15">
        <f>+'[3]Informe_dane'!X15</f>
        <v>10386.521</v>
      </c>
      <c r="Y15" s="15">
        <f>+'[3]Informe_dane'!Y15</f>
        <v>10489.752</v>
      </c>
      <c r="Z15" s="15">
        <f>+'[3]Informe_dane'!Z15</f>
        <v>9751.66</v>
      </c>
      <c r="AA15" s="15">
        <f>+'[3]Informe_dane'!AA15</f>
        <v>10093.165</v>
      </c>
      <c r="AB15" s="15">
        <f>+'[3]Informe_dane'!AB15</f>
        <v>9663.524</v>
      </c>
      <c r="AC15" s="15">
        <f>+'[3]Informe_dane'!AC15</f>
        <v>10214.342</v>
      </c>
      <c r="AD15" s="15">
        <f>+'[3]Informe_dane'!AD15</f>
        <v>10139.433</v>
      </c>
      <c r="AE15" s="15">
        <f>+'[3]Informe_dane'!AE15</f>
        <v>0</v>
      </c>
      <c r="AF15" s="15">
        <f>+'[3]Informe_dane'!AF15</f>
        <v>0</v>
      </c>
      <c r="AG15" s="15">
        <f t="shared" si="7"/>
        <v>100180.12700000002</v>
      </c>
      <c r="AH15" s="15">
        <f>+'[3]Informe_dane'!AH15</f>
        <v>8289.408</v>
      </c>
      <c r="AI15" s="15">
        <f>+'[3]Informe_dane'!AI15</f>
        <v>9924.243</v>
      </c>
      <c r="AJ15" s="15">
        <f>+'[3]Informe_dane'!AJ15</f>
        <v>11228.079</v>
      </c>
      <c r="AK15" s="15">
        <f>+'[3]Informe_dane'!AK15</f>
        <v>10386.521</v>
      </c>
      <c r="AL15" s="15">
        <f>+'[3]Informe_dane'!AL15</f>
        <v>10489.752</v>
      </c>
      <c r="AM15" s="15">
        <f>+'[3]Informe_dane'!AM15</f>
        <v>9751.66</v>
      </c>
      <c r="AN15" s="15">
        <f>+'[3]Informe_dane'!AN15</f>
        <v>10093.165</v>
      </c>
      <c r="AO15" s="15">
        <f>+'[3]Informe_dane'!AO15</f>
        <v>9656.914</v>
      </c>
      <c r="AP15" s="15">
        <f>+'[3]Informe_dane'!AP15</f>
        <v>10220.952</v>
      </c>
      <c r="AQ15" s="15">
        <f>+'[3]Informe_dane'!AQ15</f>
        <v>10130.62</v>
      </c>
      <c r="AR15" s="15">
        <f>+'[3]Informe_dane'!AR15</f>
        <v>0</v>
      </c>
      <c r="AS15" s="15">
        <f>+'[3]Informe_dane'!AS15</f>
        <v>0</v>
      </c>
      <c r="AT15" s="15">
        <f t="shared" si="8"/>
        <v>100171.31400000001</v>
      </c>
      <c r="AU15" s="15">
        <f>+'[3]Informe_dane'!AU15</f>
        <v>8289.408</v>
      </c>
      <c r="AV15" s="15">
        <f>+'[3]Informe_dane'!AV15</f>
        <v>9924.243</v>
      </c>
      <c r="AW15" s="15">
        <f>+'[3]Informe_dane'!AW15</f>
        <v>11228.079</v>
      </c>
      <c r="AX15" s="15">
        <f>+'[3]Informe_dane'!AX15</f>
        <v>10386.521</v>
      </c>
      <c r="AY15" s="15">
        <f>+'[3]Informe_dane'!AY15</f>
        <v>10489.752</v>
      </c>
      <c r="AZ15" s="15">
        <f>+'[3]Informe_dane'!AZ15</f>
        <v>9751.66</v>
      </c>
      <c r="BA15" s="15">
        <f>+'[3]Informe_dane'!BA15</f>
        <v>10093.165</v>
      </c>
      <c r="BB15" s="15">
        <f>+'[3]Informe_dane'!BB15</f>
        <v>9656.914</v>
      </c>
      <c r="BC15" s="15">
        <f>+'[3]Informe_dane'!BC15</f>
        <v>10220.952</v>
      </c>
      <c r="BD15" s="15">
        <f>+'[3]Informe_dane'!BD15</f>
        <v>10130.62</v>
      </c>
      <c r="BE15" s="15">
        <f>+'[3]Informe_dane'!BE15</f>
        <v>0</v>
      </c>
      <c r="BF15" s="15">
        <f>+'[3]Informe_dane'!BF15</f>
        <v>0</v>
      </c>
      <c r="BG15" s="15">
        <f t="shared" si="9"/>
        <v>100171.31400000001</v>
      </c>
    </row>
    <row r="16" spans="1:59" ht="11.25">
      <c r="A16" s="81" t="s">
        <v>112</v>
      </c>
      <c r="B16" s="76" t="s">
        <v>18</v>
      </c>
      <c r="C16" s="82" t="s">
        <v>65</v>
      </c>
      <c r="D16" s="17">
        <v>217296.12642</v>
      </c>
      <c r="E16" s="15">
        <v>0</v>
      </c>
      <c r="F16" s="15">
        <f>+'[3]Informe_dane'!F16</f>
        <v>60000</v>
      </c>
      <c r="G16" s="15">
        <f>+'[3]Informe_dane'!G16</f>
        <v>157296.12644</v>
      </c>
      <c r="H16" s="15">
        <f>+'[3]Informe_dane'!H16</f>
        <v>217296.12643</v>
      </c>
      <c r="I16" s="15">
        <f>+'[3]Informe_dane'!I16</f>
        <v>0</v>
      </c>
      <c r="J16" s="15">
        <f>+'[3]Informe_dane'!J16</f>
        <v>0</v>
      </c>
      <c r="K16" s="15">
        <f>+'[3]Informe_dane'!K16</f>
        <v>0</v>
      </c>
      <c r="L16" s="15">
        <f>+'[3]Informe_dane'!L16</f>
        <v>0</v>
      </c>
      <c r="M16" s="15">
        <f>+'[3]Informe_dane'!M16</f>
        <v>-30000</v>
      </c>
      <c r="N16" s="15">
        <f>+'[3]Informe_dane'!N16</f>
        <v>0</v>
      </c>
      <c r="O16" s="15">
        <f>+'[3]Informe_dane'!O16</f>
        <v>-30000</v>
      </c>
      <c r="P16" s="15">
        <f>+'[3]Informe_dane'!P16</f>
        <v>0</v>
      </c>
      <c r="Q16" s="15">
        <f>+'[3]Informe_dane'!Q16</f>
        <v>0</v>
      </c>
      <c r="R16" s="15">
        <f>+'[3]Informe_dane'!R16</f>
        <v>0</v>
      </c>
      <c r="S16" s="15">
        <f>+'[3]Informe_dane'!S16</f>
        <v>0</v>
      </c>
      <c r="T16" s="15">
        <f t="shared" si="6"/>
        <v>157296.12643</v>
      </c>
      <c r="U16" s="15">
        <f>+'[3]Informe_dane'!U16</f>
        <v>9702.367</v>
      </c>
      <c r="V16" s="15">
        <f>+'[3]Informe_dane'!V16</f>
        <v>11537.695</v>
      </c>
      <c r="W16" s="15">
        <f>+'[3]Informe_dane'!W16</f>
        <v>15496.67</v>
      </c>
      <c r="X16" s="15">
        <f>+'[3]Informe_dane'!X16</f>
        <v>13028.172</v>
      </c>
      <c r="Y16" s="15">
        <f>+'[3]Informe_dane'!Y16</f>
        <v>13209.881</v>
      </c>
      <c r="Z16" s="15">
        <f>+'[3]Informe_dane'!Z16</f>
        <v>6431.803</v>
      </c>
      <c r="AA16" s="15">
        <f>+'[3]Informe_dane'!AA16</f>
        <v>0</v>
      </c>
      <c r="AB16" s="15">
        <f>+'[3]Informe_dane'!AB16</f>
        <v>0</v>
      </c>
      <c r="AC16" s="15">
        <f>+'[3]Informe_dane'!AC16</f>
        <v>0</v>
      </c>
      <c r="AD16" s="15">
        <f>+'[3]Informe_dane'!AD16</f>
        <v>0</v>
      </c>
      <c r="AE16" s="15">
        <f>+'[3]Informe_dane'!AE16</f>
        <v>0</v>
      </c>
      <c r="AF16" s="15">
        <f>+'[3]Informe_dane'!AF16</f>
        <v>0</v>
      </c>
      <c r="AG16" s="15">
        <f t="shared" si="7"/>
        <v>69406.58799999999</v>
      </c>
      <c r="AH16" s="15">
        <f>+'[3]Informe_dane'!AH16</f>
        <v>9702.367</v>
      </c>
      <c r="AI16" s="15">
        <f>+'[3]Informe_dane'!AI16</f>
        <v>11537.695</v>
      </c>
      <c r="AJ16" s="15">
        <f>+'[3]Informe_dane'!AJ16</f>
        <v>15496.67</v>
      </c>
      <c r="AK16" s="15">
        <f>+'[3]Informe_dane'!AK16</f>
        <v>13028.172</v>
      </c>
      <c r="AL16" s="15">
        <f>+'[3]Informe_dane'!AL16</f>
        <v>13209.881</v>
      </c>
      <c r="AM16" s="15">
        <f>+'[3]Informe_dane'!AM16</f>
        <v>6431.803</v>
      </c>
      <c r="AN16" s="15">
        <f>+'[3]Informe_dane'!AN16</f>
        <v>0</v>
      </c>
      <c r="AO16" s="15">
        <f>+'[3]Informe_dane'!AO16</f>
        <v>0</v>
      </c>
      <c r="AP16" s="15">
        <f>+'[3]Informe_dane'!AP16</f>
        <v>0</v>
      </c>
      <c r="AQ16" s="15">
        <f>+'[3]Informe_dane'!AQ16</f>
        <v>0</v>
      </c>
      <c r="AR16" s="15">
        <f>+'[3]Informe_dane'!AR16</f>
        <v>0</v>
      </c>
      <c r="AS16" s="15">
        <f>+'[3]Informe_dane'!AS16</f>
        <v>0</v>
      </c>
      <c r="AT16" s="15">
        <f t="shared" si="8"/>
        <v>69406.58799999999</v>
      </c>
      <c r="AU16" s="15">
        <f>+'[3]Informe_dane'!AU16</f>
        <v>9702.367</v>
      </c>
      <c r="AV16" s="15">
        <f>+'[3]Informe_dane'!AV16</f>
        <v>11537.695</v>
      </c>
      <c r="AW16" s="15">
        <f>+'[3]Informe_dane'!AW16</f>
        <v>15496.67</v>
      </c>
      <c r="AX16" s="15">
        <f>+'[3]Informe_dane'!AX16</f>
        <v>13028.172</v>
      </c>
      <c r="AY16" s="15">
        <f>+'[3]Informe_dane'!AY16</f>
        <v>13209.881</v>
      </c>
      <c r="AZ16" s="15">
        <f>+'[3]Informe_dane'!AZ16</f>
        <v>6431.803</v>
      </c>
      <c r="BA16" s="15">
        <f>+'[3]Informe_dane'!BA16</f>
        <v>0</v>
      </c>
      <c r="BB16" s="15">
        <f>+'[3]Informe_dane'!BB16</f>
        <v>0</v>
      </c>
      <c r="BC16" s="15">
        <f>+'[3]Informe_dane'!BC16</f>
        <v>0</v>
      </c>
      <c r="BD16" s="15">
        <f>+'[3]Informe_dane'!BD16</f>
        <v>0</v>
      </c>
      <c r="BE16" s="15">
        <f>+'[3]Informe_dane'!BE16</f>
        <v>0</v>
      </c>
      <c r="BF16" s="15">
        <f>+'[3]Informe_dane'!BF16</f>
        <v>0</v>
      </c>
      <c r="BG16" s="15">
        <f t="shared" si="9"/>
        <v>69406.58799999999</v>
      </c>
    </row>
    <row r="17" spans="1:59" s="11" customFormat="1" ht="11.25">
      <c r="A17" s="79" t="s">
        <v>113</v>
      </c>
      <c r="B17" s="76" t="s">
        <v>18</v>
      </c>
      <c r="C17" s="80" t="s">
        <v>66</v>
      </c>
      <c r="D17" s="17">
        <v>2112184.76777</v>
      </c>
      <c r="E17" s="15">
        <f>+'[3]Informe_dane'!E17</f>
        <v>0</v>
      </c>
      <c r="F17" s="15">
        <f>+'[3]Informe_dane'!F17</f>
        <v>0</v>
      </c>
      <c r="G17" s="15">
        <f>+'[3]Informe_dane'!G17</f>
        <v>2112184.76777</v>
      </c>
      <c r="H17" s="15">
        <f>+'[3]Informe_dane'!H17</f>
        <v>2112184.76777</v>
      </c>
      <c r="I17" s="15">
        <f>+'[3]Informe_dane'!I17</f>
        <v>0</v>
      </c>
      <c r="J17" s="15">
        <f>+'[3]Informe_dane'!J17</f>
        <v>0</v>
      </c>
      <c r="K17" s="15">
        <f>+'[3]Informe_dane'!K17</f>
        <v>0</v>
      </c>
      <c r="L17" s="15">
        <f>+'[3]Informe_dane'!L17</f>
        <v>0</v>
      </c>
      <c r="M17" s="15">
        <f>+'[3]Informe_dane'!M17</f>
        <v>0</v>
      </c>
      <c r="N17" s="15">
        <f>+'[3]Informe_dane'!N17</f>
        <v>0</v>
      </c>
      <c r="O17" s="15">
        <f>+'[3]Informe_dane'!O17</f>
        <v>0</v>
      </c>
      <c r="P17" s="15">
        <f>+'[3]Informe_dane'!P17</f>
        <v>0</v>
      </c>
      <c r="Q17" s="15">
        <f>+'[3]Informe_dane'!Q17</f>
        <v>0</v>
      </c>
      <c r="R17" s="15">
        <f>+'[3]Informe_dane'!R17</f>
        <v>0</v>
      </c>
      <c r="S17" s="15">
        <f>+'[3]Informe_dane'!S17</f>
        <v>0</v>
      </c>
      <c r="T17" s="15">
        <f t="shared" si="6"/>
        <v>2112184.76777</v>
      </c>
      <c r="U17" s="15">
        <f>+'[3]Informe_dane'!U17</f>
        <v>9141.402</v>
      </c>
      <c r="V17" s="15">
        <f>+'[3]Informe_dane'!V17</f>
        <v>1672.049</v>
      </c>
      <c r="W17" s="15">
        <f>+'[3]Informe_dane'!W17</f>
        <v>16353.031</v>
      </c>
      <c r="X17" s="15">
        <f>+'[3]Informe_dane'!X17</f>
        <v>5207.287</v>
      </c>
      <c r="Y17" s="15">
        <f>+'[3]Informe_dane'!Y17</f>
        <v>0</v>
      </c>
      <c r="Z17" s="15">
        <f>+'[3]Informe_dane'!Z17</f>
        <v>18418.491</v>
      </c>
      <c r="AA17" s="15">
        <f>+'[3]Informe_dane'!AA17</f>
        <v>1953882.161</v>
      </c>
      <c r="AB17" s="15">
        <f>+'[3]Informe_dane'!AB17</f>
        <v>1042.858</v>
      </c>
      <c r="AC17" s="15">
        <f>+'[3]Informe_dane'!AC17</f>
        <v>-539.167</v>
      </c>
      <c r="AD17" s="15">
        <f>+'[3]Informe_dane'!AD17</f>
        <v>2420.826</v>
      </c>
      <c r="AE17" s="15">
        <f>+'[3]Informe_dane'!AE17</f>
        <v>0</v>
      </c>
      <c r="AF17" s="15">
        <f>+'[3]Informe_dane'!AF17</f>
        <v>0</v>
      </c>
      <c r="AG17" s="15">
        <f t="shared" si="7"/>
        <v>2007598.938</v>
      </c>
      <c r="AH17" s="15">
        <f>+'[3]Informe_dane'!AH17</f>
        <v>9141.402</v>
      </c>
      <c r="AI17" s="15">
        <f>+'[3]Informe_dane'!AI17</f>
        <v>1672.049</v>
      </c>
      <c r="AJ17" s="15">
        <f>+'[3]Informe_dane'!AJ17</f>
        <v>16353.031</v>
      </c>
      <c r="AK17" s="15">
        <f>+'[3]Informe_dane'!AK17</f>
        <v>5207.287</v>
      </c>
      <c r="AL17" s="15">
        <f>+'[3]Informe_dane'!AL17</f>
        <v>0</v>
      </c>
      <c r="AM17" s="15">
        <f>+'[3]Informe_dane'!AM17</f>
        <v>18418.491</v>
      </c>
      <c r="AN17" s="15">
        <f>+'[3]Informe_dane'!AN17</f>
        <v>1953882.161</v>
      </c>
      <c r="AO17" s="15">
        <f>+'[3]Informe_dane'!AO17</f>
        <v>-1375.472</v>
      </c>
      <c r="AP17" s="15">
        <f>+'[3]Informe_dane'!AP17</f>
        <v>1879.163</v>
      </c>
      <c r="AQ17" s="15">
        <f>+'[3]Informe_dane'!AQ17</f>
        <v>2420.826</v>
      </c>
      <c r="AR17" s="15">
        <f>+'[3]Informe_dane'!AR17</f>
        <v>0</v>
      </c>
      <c r="AS17" s="15">
        <f>+'[3]Informe_dane'!AS17</f>
        <v>0</v>
      </c>
      <c r="AT17" s="15">
        <f t="shared" si="8"/>
        <v>2007598.9379999998</v>
      </c>
      <c r="AU17" s="15">
        <f>+'[3]Informe_dane'!AU17</f>
        <v>9141.402</v>
      </c>
      <c r="AV17" s="15">
        <f>+'[3]Informe_dane'!AV17</f>
        <v>1672.049</v>
      </c>
      <c r="AW17" s="15">
        <f>+'[3]Informe_dane'!AW17</f>
        <v>16353.031</v>
      </c>
      <c r="AX17" s="15">
        <f>+'[3]Informe_dane'!AX17</f>
        <v>5207.287</v>
      </c>
      <c r="AY17" s="15">
        <f>+'[3]Informe_dane'!AY17</f>
        <v>0</v>
      </c>
      <c r="AZ17" s="15">
        <f>+'[3]Informe_dane'!AZ17</f>
        <v>18418.491</v>
      </c>
      <c r="BA17" s="15">
        <f>+'[3]Informe_dane'!BA17</f>
        <v>1953882.161</v>
      </c>
      <c r="BB17" s="15">
        <f>+'[3]Informe_dane'!BB17</f>
        <v>-1375.472</v>
      </c>
      <c r="BC17" s="15">
        <f>+'[3]Informe_dane'!BC17</f>
        <v>1879.163</v>
      </c>
      <c r="BD17" s="15">
        <f>+'[3]Informe_dane'!BD17</f>
        <v>2420.826</v>
      </c>
      <c r="BE17" s="15">
        <f>+'[3]Informe_dane'!BE17</f>
        <v>0</v>
      </c>
      <c r="BF17" s="15">
        <f>+'[3]Informe_dane'!BF17</f>
        <v>0</v>
      </c>
      <c r="BG17" s="15">
        <f t="shared" si="9"/>
        <v>2007598.9379999998</v>
      </c>
    </row>
    <row r="18" spans="1:59" ht="11.25">
      <c r="A18" s="79" t="s">
        <v>114</v>
      </c>
      <c r="B18" s="76" t="s">
        <v>18</v>
      </c>
      <c r="C18" s="80" t="s">
        <v>115</v>
      </c>
      <c r="D18" s="17">
        <v>2375264.43322</v>
      </c>
      <c r="E18" s="15">
        <f>+'[3]Informe_dane'!E18</f>
        <v>0</v>
      </c>
      <c r="F18" s="15">
        <f>+'[3]Informe_dane'!F18</f>
        <v>500000</v>
      </c>
      <c r="G18" s="15">
        <f>+'[3]Informe_dane'!G18</f>
        <v>1875264.43322</v>
      </c>
      <c r="H18" s="15">
        <f>+'[3]Informe_dane'!H18</f>
        <v>2375264.43322</v>
      </c>
      <c r="I18" s="15">
        <f>+'[3]Informe_dane'!I18</f>
        <v>0</v>
      </c>
      <c r="J18" s="15">
        <f>+'[3]Informe_dane'!J18</f>
        <v>0</v>
      </c>
      <c r="K18" s="15">
        <f>+'[3]Informe_dane'!K18</f>
        <v>0</v>
      </c>
      <c r="L18" s="15">
        <f>+'[3]Informe_dane'!L18</f>
        <v>0</v>
      </c>
      <c r="M18" s="15">
        <f>+'[3]Informe_dane'!M18</f>
        <v>-500000</v>
      </c>
      <c r="N18" s="15">
        <f>+'[3]Informe_dane'!N18</f>
        <v>0</v>
      </c>
      <c r="O18" s="15">
        <f>+'[3]Informe_dane'!O18</f>
        <v>0</v>
      </c>
      <c r="P18" s="15">
        <f>+'[3]Informe_dane'!P18</f>
        <v>0</v>
      </c>
      <c r="Q18" s="15">
        <f>+'[3]Informe_dane'!Q18</f>
        <v>0</v>
      </c>
      <c r="R18" s="15">
        <f>+'[3]Informe_dane'!R18</f>
        <v>0</v>
      </c>
      <c r="S18" s="15">
        <f>+'[3]Informe_dane'!S18</f>
        <v>0</v>
      </c>
      <c r="T18" s="15">
        <f t="shared" si="6"/>
        <v>1875264.43322</v>
      </c>
      <c r="U18" s="15">
        <f>+'[3]Informe_dane'!U18</f>
        <v>122551.741</v>
      </c>
      <c r="V18" s="15">
        <f>+'[3]Informe_dane'!V18</f>
        <v>61087.149</v>
      </c>
      <c r="W18" s="15">
        <f>+'[3]Informe_dane'!W18</f>
        <v>56900.013</v>
      </c>
      <c r="X18" s="15">
        <f>+'[3]Informe_dane'!X18</f>
        <v>60819.905</v>
      </c>
      <c r="Y18" s="15">
        <f>+'[3]Informe_dane'!Y18</f>
        <v>92547.623</v>
      </c>
      <c r="Z18" s="15">
        <f>+'[3]Informe_dane'!Z18</f>
        <v>64802.132</v>
      </c>
      <c r="AA18" s="15">
        <f>+'[3]Informe_dane'!AA18</f>
        <v>215719.724</v>
      </c>
      <c r="AB18" s="15">
        <f>+'[3]Informe_dane'!AB18</f>
        <v>105305.418</v>
      </c>
      <c r="AC18" s="15">
        <f>+'[3]Informe_dane'!AC18</f>
        <v>180415.62</v>
      </c>
      <c r="AD18" s="15">
        <f>+'[3]Informe_dane'!AD18</f>
        <v>164303.479</v>
      </c>
      <c r="AE18" s="15">
        <f>+'[3]Informe_dane'!AE18</f>
        <v>0</v>
      </c>
      <c r="AF18" s="15">
        <f>+'[3]Informe_dane'!AF18</f>
        <v>0</v>
      </c>
      <c r="AG18" s="15">
        <f t="shared" si="7"/>
        <v>1124452.804</v>
      </c>
      <c r="AH18" s="15">
        <f>+'[3]Informe_dane'!AH18</f>
        <v>122551.741</v>
      </c>
      <c r="AI18" s="15">
        <f>+'[3]Informe_dane'!AI18</f>
        <v>61087.149</v>
      </c>
      <c r="AJ18" s="15">
        <f>+'[3]Informe_dane'!AJ18</f>
        <v>56900.013</v>
      </c>
      <c r="AK18" s="15">
        <f>+'[3]Informe_dane'!AK18</f>
        <v>58627.908</v>
      </c>
      <c r="AL18" s="15">
        <f>+'[3]Informe_dane'!AL18</f>
        <v>88802.255</v>
      </c>
      <c r="AM18" s="15">
        <f>+'[3]Informe_dane'!AM18</f>
        <v>68547.5</v>
      </c>
      <c r="AN18" s="15">
        <f>+'[3]Informe_dane'!AN18</f>
        <v>215719.724</v>
      </c>
      <c r="AO18" s="15">
        <f>+'[3]Informe_dane'!AO18</f>
        <v>105305.418</v>
      </c>
      <c r="AP18" s="15">
        <f>+'[3]Informe_dane'!AP18</f>
        <v>180415.62</v>
      </c>
      <c r="AQ18" s="15">
        <f>+'[3]Informe_dane'!AQ18</f>
        <v>166495.476</v>
      </c>
      <c r="AR18" s="15">
        <f>+'[3]Informe_dane'!AR18</f>
        <v>0</v>
      </c>
      <c r="AS18" s="15">
        <f>+'[3]Informe_dane'!AS18</f>
        <v>0</v>
      </c>
      <c r="AT18" s="15">
        <f t="shared" si="8"/>
        <v>1124452.804</v>
      </c>
      <c r="AU18" s="15">
        <f>+'[3]Informe_dane'!AU18</f>
        <v>122551.741</v>
      </c>
      <c r="AV18" s="15">
        <f>+'[3]Informe_dane'!AV18</f>
        <v>61087.149</v>
      </c>
      <c r="AW18" s="15">
        <f>+'[3]Informe_dane'!AW18</f>
        <v>56900.013</v>
      </c>
      <c r="AX18" s="15">
        <f>+'[3]Informe_dane'!AX18</f>
        <v>58627.908</v>
      </c>
      <c r="AY18" s="15">
        <f>+'[3]Informe_dane'!AY18</f>
        <v>88802.255</v>
      </c>
      <c r="AZ18" s="15">
        <f>+'[3]Informe_dane'!AZ18</f>
        <v>68547.5</v>
      </c>
      <c r="BA18" s="15">
        <f>+'[3]Informe_dane'!BA18</f>
        <v>215719.724</v>
      </c>
      <c r="BB18" s="15">
        <f>+'[3]Informe_dane'!BB18</f>
        <v>105305.418</v>
      </c>
      <c r="BC18" s="15">
        <f>+'[3]Informe_dane'!BC18</f>
        <v>180415.62</v>
      </c>
      <c r="BD18" s="15">
        <f>+'[3]Informe_dane'!BD18</f>
        <v>166495.476</v>
      </c>
      <c r="BE18" s="15">
        <f>+'[3]Informe_dane'!BE18</f>
        <v>0</v>
      </c>
      <c r="BF18" s="15">
        <f>+'[3]Informe_dane'!BF18</f>
        <v>0</v>
      </c>
      <c r="BG18" s="15">
        <f t="shared" si="9"/>
        <v>1124452.804</v>
      </c>
    </row>
    <row r="19" spans="1:59" ht="11.25">
      <c r="A19" s="79" t="s">
        <v>116</v>
      </c>
      <c r="B19" s="76" t="s">
        <v>18</v>
      </c>
      <c r="C19" s="80" t="s">
        <v>117</v>
      </c>
      <c r="D19" s="17">
        <v>152395.99735</v>
      </c>
      <c r="E19" s="15">
        <f>+'[3]Informe_dane'!E19</f>
        <v>0</v>
      </c>
      <c r="F19" s="15">
        <f>+'[3]Informe_dane'!F19</f>
        <v>0</v>
      </c>
      <c r="G19" s="15">
        <f>+'[3]Informe_dane'!G19</f>
        <v>152395.99735</v>
      </c>
      <c r="H19" s="15">
        <f>+'[3]Informe_dane'!H19</f>
        <v>152395.99735</v>
      </c>
      <c r="I19" s="15">
        <f>+'[3]Informe_dane'!I19</f>
        <v>0</v>
      </c>
      <c r="J19" s="15">
        <f>+'[3]Informe_dane'!J19</f>
        <v>0</v>
      </c>
      <c r="K19" s="15">
        <f>+'[3]Informe_dane'!K19</f>
        <v>0</v>
      </c>
      <c r="L19" s="15">
        <f>+'[3]Informe_dane'!L19</f>
        <v>0</v>
      </c>
      <c r="M19" s="15">
        <f>+'[3]Informe_dane'!M19</f>
        <v>0</v>
      </c>
      <c r="N19" s="15">
        <f>+'[3]Informe_dane'!N19</f>
        <v>0</v>
      </c>
      <c r="O19" s="15">
        <f>+'[3]Informe_dane'!O19</f>
        <v>0</v>
      </c>
      <c r="P19" s="15">
        <f>+'[3]Informe_dane'!P19</f>
        <v>0</v>
      </c>
      <c r="Q19" s="15">
        <f>+'[3]Informe_dane'!Q19</f>
        <v>0</v>
      </c>
      <c r="R19" s="15">
        <f>+'[3]Informe_dane'!R19</f>
        <v>0</v>
      </c>
      <c r="S19" s="15">
        <f>+'[3]Informe_dane'!S19</f>
        <v>0</v>
      </c>
      <c r="T19" s="15">
        <f t="shared" si="6"/>
        <v>152395.99735</v>
      </c>
      <c r="U19" s="15">
        <f>+'[3]Informe_dane'!U19</f>
        <v>0</v>
      </c>
      <c r="V19" s="15">
        <f>+'[3]Informe_dane'!V19</f>
        <v>6416.017</v>
      </c>
      <c r="W19" s="15">
        <f>+'[3]Informe_dane'!W19</f>
        <v>8515.934</v>
      </c>
      <c r="X19" s="15">
        <f>+'[3]Informe_dane'!X19</f>
        <v>6571.875</v>
      </c>
      <c r="Y19" s="15">
        <f>+'[3]Informe_dane'!Y19</f>
        <v>4576.965</v>
      </c>
      <c r="Z19" s="15">
        <f>+'[3]Informe_dane'!Z19</f>
        <v>5546.082</v>
      </c>
      <c r="AA19" s="15">
        <f>+'[3]Informe_dane'!AA19</f>
        <v>3856.817</v>
      </c>
      <c r="AB19" s="15">
        <f>+'[3]Informe_dane'!AB19</f>
        <v>9031.042</v>
      </c>
      <c r="AC19" s="15">
        <f>+'[3]Informe_dane'!AC19</f>
        <v>6238.304</v>
      </c>
      <c r="AD19" s="15">
        <f>+'[3]Informe_dane'!AD19</f>
        <v>6601.208</v>
      </c>
      <c r="AE19" s="15">
        <f>+'[3]Informe_dane'!AE19</f>
        <v>0</v>
      </c>
      <c r="AF19" s="15">
        <f>+'[3]Informe_dane'!AF19</f>
        <v>0</v>
      </c>
      <c r="AG19" s="15">
        <f t="shared" si="7"/>
        <v>57354.244000000006</v>
      </c>
      <c r="AH19" s="15">
        <f>+'[3]Informe_dane'!AH19</f>
        <v>0</v>
      </c>
      <c r="AI19" s="15">
        <f>+'[3]Informe_dane'!AI19</f>
        <v>6416.017</v>
      </c>
      <c r="AJ19" s="15">
        <f>+'[3]Informe_dane'!AJ19</f>
        <v>8515.934</v>
      </c>
      <c r="AK19" s="15">
        <f>+'[3]Informe_dane'!AK19</f>
        <v>6571.875</v>
      </c>
      <c r="AL19" s="15">
        <f>+'[3]Informe_dane'!AL19</f>
        <v>4576.965</v>
      </c>
      <c r="AM19" s="15">
        <f>+'[3]Informe_dane'!AM19</f>
        <v>5546.082</v>
      </c>
      <c r="AN19" s="15">
        <f>+'[3]Informe_dane'!AN19</f>
        <v>3856.817</v>
      </c>
      <c r="AO19" s="15">
        <f>+'[3]Informe_dane'!AO19</f>
        <v>9031.042</v>
      </c>
      <c r="AP19" s="15">
        <f>+'[3]Informe_dane'!AP19</f>
        <v>6238.304</v>
      </c>
      <c r="AQ19" s="15">
        <f>+'[3]Informe_dane'!AQ19</f>
        <v>6601.208</v>
      </c>
      <c r="AR19" s="15">
        <f>+'[3]Informe_dane'!AR19</f>
        <v>0</v>
      </c>
      <c r="AS19" s="15">
        <f>+'[3]Informe_dane'!AS19</f>
        <v>0</v>
      </c>
      <c r="AT19" s="15">
        <f t="shared" si="8"/>
        <v>57354.244000000006</v>
      </c>
      <c r="AU19" s="15">
        <f>+'[3]Informe_dane'!AU19</f>
        <v>0</v>
      </c>
      <c r="AV19" s="15">
        <f>+'[3]Informe_dane'!AV19</f>
        <v>6416.017</v>
      </c>
      <c r="AW19" s="15">
        <f>+'[3]Informe_dane'!AW19</f>
        <v>8515.934</v>
      </c>
      <c r="AX19" s="15">
        <f>+'[3]Informe_dane'!AX19</f>
        <v>6571.875</v>
      </c>
      <c r="AY19" s="15">
        <f>+'[3]Informe_dane'!AY19</f>
        <v>4576.965</v>
      </c>
      <c r="AZ19" s="15">
        <f>+'[3]Informe_dane'!AZ19</f>
        <v>5546.082</v>
      </c>
      <c r="BA19" s="15">
        <f>+'[3]Informe_dane'!BA19</f>
        <v>3856.817</v>
      </c>
      <c r="BB19" s="15">
        <f>+'[3]Informe_dane'!BB19</f>
        <v>9031.042</v>
      </c>
      <c r="BC19" s="15">
        <f>+'[3]Informe_dane'!BC19</f>
        <v>6238.304</v>
      </c>
      <c r="BD19" s="15">
        <f>+'[3]Informe_dane'!BD19</f>
        <v>6601.208</v>
      </c>
      <c r="BE19" s="15">
        <f>+'[3]Informe_dane'!BE19</f>
        <v>0</v>
      </c>
      <c r="BF19" s="15">
        <f>+'[3]Informe_dane'!BF19</f>
        <v>0</v>
      </c>
      <c r="BG19" s="15">
        <f t="shared" si="9"/>
        <v>57354.244000000006</v>
      </c>
    </row>
    <row r="20" spans="1:59" ht="11.25">
      <c r="A20" s="79" t="s">
        <v>118</v>
      </c>
      <c r="B20" s="76" t="s">
        <v>18</v>
      </c>
      <c r="C20" s="80" t="s">
        <v>68</v>
      </c>
      <c r="D20" s="17">
        <v>4954094.3669799995</v>
      </c>
      <c r="E20" s="15">
        <f>+'[3]Informe_dane'!E20</f>
        <v>0</v>
      </c>
      <c r="F20" s="15">
        <f>+'[3]Informe_dane'!F20</f>
        <v>0</v>
      </c>
      <c r="G20" s="15">
        <f>+'[3]Informe_dane'!G20</f>
        <v>4954094.3669799995</v>
      </c>
      <c r="H20" s="15">
        <f>+'[3]Informe_dane'!H20</f>
        <v>4954094.3669799995</v>
      </c>
      <c r="I20" s="15">
        <f>+'[3]Informe_dane'!I20</f>
        <v>0</v>
      </c>
      <c r="J20" s="15">
        <f>+'[3]Informe_dane'!J20</f>
        <v>0</v>
      </c>
      <c r="K20" s="15">
        <f>+'[3]Informe_dane'!K20</f>
        <v>0</v>
      </c>
      <c r="L20" s="15">
        <f>+'[3]Informe_dane'!L20</f>
        <v>0</v>
      </c>
      <c r="M20" s="15">
        <f>+'[3]Informe_dane'!M20</f>
        <v>0</v>
      </c>
      <c r="N20" s="15">
        <f>+'[3]Informe_dane'!N20</f>
        <v>0</v>
      </c>
      <c r="O20" s="15">
        <f>+'[3]Informe_dane'!O20</f>
        <v>0</v>
      </c>
      <c r="P20" s="15">
        <f>+'[3]Informe_dane'!P20</f>
        <v>0</v>
      </c>
      <c r="Q20" s="15">
        <f>+'[3]Informe_dane'!Q20</f>
        <v>0</v>
      </c>
      <c r="R20" s="15">
        <f>+'[3]Informe_dane'!R20</f>
        <v>0</v>
      </c>
      <c r="S20" s="15">
        <f>+'[3]Informe_dane'!S20</f>
        <v>0</v>
      </c>
      <c r="T20" s="15">
        <f t="shared" si="6"/>
        <v>4954094.3669799995</v>
      </c>
      <c r="U20" s="15">
        <f>+'[3]Informe_dane'!U20</f>
        <v>496.178</v>
      </c>
      <c r="V20" s="15">
        <f>+'[3]Informe_dane'!V20</f>
        <v>351.664</v>
      </c>
      <c r="W20" s="15">
        <f>+'[3]Informe_dane'!W20</f>
        <v>8292.897</v>
      </c>
      <c r="X20" s="15">
        <f>+'[3]Informe_dane'!X20</f>
        <v>3720.392</v>
      </c>
      <c r="Y20" s="15">
        <f>+'[3]Informe_dane'!Y20</f>
        <v>0</v>
      </c>
      <c r="Z20" s="15">
        <f>+'[3]Informe_dane'!Z20</f>
        <v>19005.85</v>
      </c>
      <c r="AA20" s="15">
        <f>+'[3]Informe_dane'!AA20</f>
        <v>10663.424</v>
      </c>
      <c r="AB20" s="15">
        <f>+'[3]Informe_dane'!AB20</f>
        <v>14972.057</v>
      </c>
      <c r="AC20" s="15">
        <f>+'[3]Informe_dane'!AC20</f>
        <v>16009.186</v>
      </c>
      <c r="AD20" s="15">
        <f>+'[3]Informe_dane'!AD20</f>
        <v>16930.389</v>
      </c>
      <c r="AE20" s="15">
        <f>+'[3]Informe_dane'!AE20</f>
        <v>0</v>
      </c>
      <c r="AF20" s="15">
        <f>+'[3]Informe_dane'!AF20</f>
        <v>0</v>
      </c>
      <c r="AG20" s="15">
        <f t="shared" si="7"/>
        <v>90442.037</v>
      </c>
      <c r="AH20" s="15">
        <f>+'[3]Informe_dane'!AH20</f>
        <v>496.178</v>
      </c>
      <c r="AI20" s="15">
        <f>+'[3]Informe_dane'!AI20</f>
        <v>351.664</v>
      </c>
      <c r="AJ20" s="15">
        <f>+'[3]Informe_dane'!AJ20</f>
        <v>8292.897</v>
      </c>
      <c r="AK20" s="15">
        <f>+'[3]Informe_dane'!AK20</f>
        <v>3720.392</v>
      </c>
      <c r="AL20" s="15">
        <f>+'[3]Informe_dane'!AL20</f>
        <v>0</v>
      </c>
      <c r="AM20" s="15">
        <f>+'[3]Informe_dane'!AM20</f>
        <v>19005.85</v>
      </c>
      <c r="AN20" s="15">
        <f>+'[3]Informe_dane'!AN20</f>
        <v>10663.424</v>
      </c>
      <c r="AO20" s="15">
        <f>+'[3]Informe_dane'!AO20</f>
        <v>14972.057</v>
      </c>
      <c r="AP20" s="15">
        <f>+'[3]Informe_dane'!AP20</f>
        <v>16009.186</v>
      </c>
      <c r="AQ20" s="15">
        <f>+'[3]Informe_dane'!AQ20</f>
        <v>16930.389</v>
      </c>
      <c r="AR20" s="15">
        <f>+'[3]Informe_dane'!AR20</f>
        <v>0</v>
      </c>
      <c r="AS20" s="15">
        <f>+'[3]Informe_dane'!AS20</f>
        <v>0</v>
      </c>
      <c r="AT20" s="15">
        <f t="shared" si="8"/>
        <v>90442.037</v>
      </c>
      <c r="AU20" s="15">
        <f>+'[3]Informe_dane'!AU20</f>
        <v>496.178</v>
      </c>
      <c r="AV20" s="15">
        <f>+'[3]Informe_dane'!AV20</f>
        <v>351.664</v>
      </c>
      <c r="AW20" s="15">
        <f>+'[3]Informe_dane'!AW20</f>
        <v>8292.897</v>
      </c>
      <c r="AX20" s="15">
        <f>+'[3]Informe_dane'!AX20</f>
        <v>3720.392</v>
      </c>
      <c r="AY20" s="15">
        <f>+'[3]Informe_dane'!AY20</f>
        <v>0</v>
      </c>
      <c r="AZ20" s="15">
        <f>+'[3]Informe_dane'!AZ20</f>
        <v>19005.85</v>
      </c>
      <c r="BA20" s="15">
        <f>+'[3]Informe_dane'!BA20</f>
        <v>10663.424</v>
      </c>
      <c r="BB20" s="15">
        <f>+'[3]Informe_dane'!BB20</f>
        <v>14972.057</v>
      </c>
      <c r="BC20" s="15">
        <f>+'[3]Informe_dane'!BC20</f>
        <v>16009.186</v>
      </c>
      <c r="BD20" s="15">
        <f>+'[3]Informe_dane'!BD20</f>
        <v>16930.389</v>
      </c>
      <c r="BE20" s="15">
        <f>+'[3]Informe_dane'!BE20</f>
        <v>0</v>
      </c>
      <c r="BF20" s="15">
        <f>+'[3]Informe_dane'!BF20</f>
        <v>0</v>
      </c>
      <c r="BG20" s="15">
        <f t="shared" si="9"/>
        <v>90442.037</v>
      </c>
    </row>
    <row r="21" spans="1:59" ht="11.25">
      <c r="A21" s="79" t="s">
        <v>119</v>
      </c>
      <c r="B21" s="76" t="s">
        <v>18</v>
      </c>
      <c r="C21" s="80" t="s">
        <v>67</v>
      </c>
      <c r="D21" s="17">
        <v>2503501.86721</v>
      </c>
      <c r="E21" s="15">
        <f>+'[3]Informe_dane'!E21</f>
        <v>0</v>
      </c>
      <c r="F21" s="15">
        <f>+'[3]Informe_dane'!F21</f>
        <v>0</v>
      </c>
      <c r="G21" s="15">
        <f>+'[3]Informe_dane'!G21</f>
        <v>2503501.86721</v>
      </c>
      <c r="H21" s="15">
        <f>+'[3]Informe_dane'!H21</f>
        <v>2503501.86721</v>
      </c>
      <c r="I21" s="15">
        <f>+'[3]Informe_dane'!I21</f>
        <v>0</v>
      </c>
      <c r="J21" s="15">
        <f>+'[3]Informe_dane'!J21</f>
        <v>0</v>
      </c>
      <c r="K21" s="15">
        <f>+'[3]Informe_dane'!K21</f>
        <v>0</v>
      </c>
      <c r="L21" s="15">
        <f>+'[3]Informe_dane'!L21</f>
        <v>0</v>
      </c>
      <c r="M21" s="15">
        <f>+'[3]Informe_dane'!M21</f>
        <v>0</v>
      </c>
      <c r="N21" s="15">
        <f>+'[3]Informe_dane'!N21</f>
        <v>0</v>
      </c>
      <c r="O21" s="15">
        <f>+'[3]Informe_dane'!O21</f>
        <v>0</v>
      </c>
      <c r="P21" s="15">
        <f>+'[3]Informe_dane'!P21</f>
        <v>0</v>
      </c>
      <c r="Q21" s="15">
        <f>+'[3]Informe_dane'!Q21</f>
        <v>0</v>
      </c>
      <c r="R21" s="15">
        <f>+'[3]Informe_dane'!R21</f>
        <v>0</v>
      </c>
      <c r="S21" s="15">
        <f>+'[3]Informe_dane'!S21</f>
        <v>0</v>
      </c>
      <c r="T21" s="15">
        <f t="shared" si="6"/>
        <v>2503501.86721</v>
      </c>
      <c r="U21" s="15">
        <f>+'[3]Informe_dane'!U21</f>
        <v>98483.992</v>
      </c>
      <c r="V21" s="15">
        <f>+'[3]Informe_dane'!V21</f>
        <v>34291.888</v>
      </c>
      <c r="W21" s="15">
        <f>+'[3]Informe_dane'!W21</f>
        <v>112857.719</v>
      </c>
      <c r="X21" s="15">
        <f>+'[3]Informe_dane'!X21</f>
        <v>51490.893</v>
      </c>
      <c r="Y21" s="15">
        <f>+'[3]Informe_dane'!Y21</f>
        <v>131081.758</v>
      </c>
      <c r="Z21" s="15">
        <f>+'[3]Informe_dane'!Z21</f>
        <v>185833.806</v>
      </c>
      <c r="AA21" s="15">
        <f>+'[3]Informe_dane'!AA21</f>
        <v>234565.57</v>
      </c>
      <c r="AB21" s="15">
        <f>+'[3]Informe_dane'!AB21</f>
        <v>104647.311</v>
      </c>
      <c r="AC21" s="15">
        <f>+'[3]Informe_dane'!AC21</f>
        <v>167165.617</v>
      </c>
      <c r="AD21" s="15">
        <f>+'[3]Informe_dane'!AD21</f>
        <v>132417.072</v>
      </c>
      <c r="AE21" s="15">
        <f>+'[3]Informe_dane'!AE21</f>
        <v>0</v>
      </c>
      <c r="AF21" s="15">
        <f>+'[3]Informe_dane'!AF21</f>
        <v>0</v>
      </c>
      <c r="AG21" s="15">
        <f t="shared" si="7"/>
        <v>1252835.626</v>
      </c>
      <c r="AH21" s="15">
        <f>+'[3]Informe_dane'!AH21</f>
        <v>98483.992</v>
      </c>
      <c r="AI21" s="15">
        <f>+'[3]Informe_dane'!AI21</f>
        <v>34291.888</v>
      </c>
      <c r="AJ21" s="15">
        <f>+'[3]Informe_dane'!AJ21</f>
        <v>112857.719</v>
      </c>
      <c r="AK21" s="15">
        <f>+'[3]Informe_dane'!AK21</f>
        <v>51490.673</v>
      </c>
      <c r="AL21" s="15">
        <f>+'[3]Informe_dane'!AL21</f>
        <v>69685.559</v>
      </c>
      <c r="AM21" s="15">
        <f>+'[3]Informe_dane'!AM21</f>
        <v>247230.005</v>
      </c>
      <c r="AN21" s="15">
        <f>+'[3]Informe_dane'!AN21</f>
        <v>234565.57</v>
      </c>
      <c r="AO21" s="15">
        <f>+'[3]Informe_dane'!AO21</f>
        <v>104243.161</v>
      </c>
      <c r="AP21" s="15">
        <f>+'[3]Informe_dane'!AP21</f>
        <v>167569.767</v>
      </c>
      <c r="AQ21" s="15">
        <f>+'[3]Informe_dane'!AQ21</f>
        <v>132417.292</v>
      </c>
      <c r="AR21" s="15">
        <f>+'[3]Informe_dane'!AR21</f>
        <v>0</v>
      </c>
      <c r="AS21" s="15">
        <f>+'[3]Informe_dane'!AS21</f>
        <v>0</v>
      </c>
      <c r="AT21" s="15">
        <f t="shared" si="8"/>
        <v>1252835.6259999997</v>
      </c>
      <c r="AU21" s="15">
        <f>+'[3]Informe_dane'!AU21</f>
        <v>98483.992</v>
      </c>
      <c r="AV21" s="15">
        <f>+'[3]Informe_dane'!AV21</f>
        <v>34291.888</v>
      </c>
      <c r="AW21" s="15">
        <f>+'[3]Informe_dane'!AW21</f>
        <v>112857.719</v>
      </c>
      <c r="AX21" s="15">
        <f>+'[3]Informe_dane'!AX21</f>
        <v>51490.673</v>
      </c>
      <c r="AY21" s="15">
        <f>+'[3]Informe_dane'!AY21</f>
        <v>69685.559</v>
      </c>
      <c r="AZ21" s="15">
        <f>+'[3]Informe_dane'!AZ21</f>
        <v>247230.005</v>
      </c>
      <c r="BA21" s="15">
        <f>+'[3]Informe_dane'!BA21</f>
        <v>234565.57</v>
      </c>
      <c r="BB21" s="15">
        <f>+'[3]Informe_dane'!BB21</f>
        <v>104243.161</v>
      </c>
      <c r="BC21" s="15">
        <f>+'[3]Informe_dane'!BC21</f>
        <v>167569.767</v>
      </c>
      <c r="BD21" s="15">
        <f>+'[3]Informe_dane'!BD21</f>
        <v>132417.292</v>
      </c>
      <c r="BE21" s="15">
        <f>+'[3]Informe_dane'!BE21</f>
        <v>0</v>
      </c>
      <c r="BF21" s="15">
        <f>+'[3]Informe_dane'!BF21</f>
        <v>0</v>
      </c>
      <c r="BG21" s="15">
        <f t="shared" si="9"/>
        <v>1252835.6259999997</v>
      </c>
    </row>
    <row r="22" spans="1:59" ht="11.25">
      <c r="A22" s="147" t="s">
        <v>291</v>
      </c>
      <c r="B22" s="148" t="s">
        <v>18</v>
      </c>
      <c r="C22" s="149" t="s">
        <v>292</v>
      </c>
      <c r="D22" s="108">
        <v>0</v>
      </c>
      <c r="E22" s="15">
        <f>+'[3]Informe_dane'!E22</f>
        <v>60000</v>
      </c>
      <c r="F22" s="15">
        <f>+'[3]Informe_dane'!F22</f>
        <v>0</v>
      </c>
      <c r="G22" s="15">
        <f>+'[3]Informe_dane'!G22</f>
        <v>60000</v>
      </c>
      <c r="H22" s="15">
        <f>+'[3]Informe_dane'!H22</f>
        <v>0</v>
      </c>
      <c r="I22" s="15">
        <f>+'[3]Informe_dane'!I22</f>
        <v>0</v>
      </c>
      <c r="J22" s="15">
        <f>+'[3]Informe_dane'!J22</f>
        <v>0</v>
      </c>
      <c r="K22" s="15">
        <f>+'[3]Informe_dane'!K22</f>
        <v>0</v>
      </c>
      <c r="L22" s="15">
        <f>+'[3]Informe_dane'!L22</f>
        <v>0</v>
      </c>
      <c r="M22" s="15">
        <f>+'[3]Informe_dane'!M22</f>
        <v>30000</v>
      </c>
      <c r="N22" s="15">
        <f>+'[3]Informe_dane'!N22</f>
        <v>0</v>
      </c>
      <c r="O22" s="15">
        <f>+'[3]Informe_dane'!O22</f>
        <v>30000</v>
      </c>
      <c r="P22" s="15">
        <f>+'[3]Informe_dane'!P22</f>
        <v>0</v>
      </c>
      <c r="Q22" s="15">
        <f>+'[3]Informe_dane'!Q22</f>
        <v>0</v>
      </c>
      <c r="R22" s="15">
        <f>+'[3]Informe_dane'!R22</f>
        <v>0</v>
      </c>
      <c r="S22" s="15">
        <f>+'[3]Informe_dane'!S22</f>
        <v>0</v>
      </c>
      <c r="T22" s="15">
        <f>SUM(H22:S22)</f>
        <v>60000</v>
      </c>
      <c r="U22" s="15">
        <f>+'[3]Informe_dane'!U22</f>
        <v>0</v>
      </c>
      <c r="V22" s="15">
        <f>+'[3]Informe_dane'!V22</f>
        <v>0</v>
      </c>
      <c r="W22" s="15">
        <f>+'[3]Informe_dane'!W22</f>
        <v>0</v>
      </c>
      <c r="X22" s="15">
        <f>+'[3]Informe_dane'!X22</f>
        <v>0</v>
      </c>
      <c r="Y22" s="15">
        <f>+'[3]Informe_dane'!Y22</f>
        <v>0</v>
      </c>
      <c r="Z22" s="15">
        <f>+'[3]Informe_dane'!Z22</f>
        <v>6016.958</v>
      </c>
      <c r="AA22" s="15">
        <f>+'[3]Informe_dane'!AA22</f>
        <v>12781.322</v>
      </c>
      <c r="AB22" s="15">
        <f>+'[3]Informe_dane'!AB22</f>
        <v>12167.625</v>
      </c>
      <c r="AC22" s="15">
        <f>+'[3]Informe_dane'!AC22</f>
        <v>12867.035</v>
      </c>
      <c r="AD22" s="15">
        <f>+'[3]Informe_dane'!AD22</f>
        <v>12908.181</v>
      </c>
      <c r="AE22" s="15">
        <f>+'[3]Informe_dane'!AE22</f>
        <v>0</v>
      </c>
      <c r="AF22" s="15">
        <f>+'[3]Informe_dane'!AF22</f>
        <v>0</v>
      </c>
      <c r="AG22" s="15">
        <f>SUM(U22:AF22)</f>
        <v>56741.121</v>
      </c>
      <c r="AH22" s="15">
        <f>+'[3]Informe_dane'!AH22</f>
        <v>0</v>
      </c>
      <c r="AI22" s="15">
        <f>+'[3]Informe_dane'!AI22</f>
        <v>0</v>
      </c>
      <c r="AJ22" s="15">
        <f>+'[3]Informe_dane'!AJ22</f>
        <v>0</v>
      </c>
      <c r="AK22" s="15">
        <f>+'[3]Informe_dane'!AK22</f>
        <v>0</v>
      </c>
      <c r="AL22" s="15">
        <f>+'[3]Informe_dane'!AL22</f>
        <v>0</v>
      </c>
      <c r="AM22" s="15">
        <f>+'[3]Informe_dane'!AM22</f>
        <v>6016.958</v>
      </c>
      <c r="AN22" s="15">
        <f>+'[3]Informe_dane'!AN22</f>
        <v>12781.322</v>
      </c>
      <c r="AO22" s="15">
        <f>+'[3]Informe_dane'!AO22</f>
        <v>12160.768</v>
      </c>
      <c r="AP22" s="15">
        <f>+'[3]Informe_dane'!AP22</f>
        <v>12873.892</v>
      </c>
      <c r="AQ22" s="15">
        <f>+'[3]Informe_dane'!AQ22</f>
        <v>12908.181</v>
      </c>
      <c r="AR22" s="15">
        <f>+'[3]Informe_dane'!AR22</f>
        <v>0</v>
      </c>
      <c r="AS22" s="15">
        <f>+'[3]Informe_dane'!AS22</f>
        <v>0</v>
      </c>
      <c r="AT22" s="15">
        <f>SUM(AH22:AS22)</f>
        <v>56741.121</v>
      </c>
      <c r="AU22" s="15">
        <f>+'[3]Informe_dane'!AU22</f>
        <v>0</v>
      </c>
      <c r="AV22" s="15">
        <f>+'[3]Informe_dane'!AV22</f>
        <v>0</v>
      </c>
      <c r="AW22" s="15">
        <f>+'[3]Informe_dane'!AW22</f>
        <v>0</v>
      </c>
      <c r="AX22" s="15">
        <f>+'[3]Informe_dane'!AX22</f>
        <v>0</v>
      </c>
      <c r="AY22" s="15">
        <f>+'[3]Informe_dane'!AY22</f>
        <v>0</v>
      </c>
      <c r="AZ22" s="15">
        <f>+'[3]Informe_dane'!AZ22</f>
        <v>6016.958</v>
      </c>
      <c r="BA22" s="15">
        <f>+'[3]Informe_dane'!BA22</f>
        <v>12781.322</v>
      </c>
      <c r="BB22" s="15">
        <f>+'[3]Informe_dane'!BB22</f>
        <v>12160.768</v>
      </c>
      <c r="BC22" s="15">
        <f>+'[3]Informe_dane'!BC22</f>
        <v>12873.892</v>
      </c>
      <c r="BD22" s="15">
        <f>+'[3]Informe_dane'!BD22</f>
        <v>12908.181</v>
      </c>
      <c r="BE22" s="15">
        <f>+'[3]Informe_dane'!BE22</f>
        <v>0</v>
      </c>
      <c r="BF22" s="15">
        <f>+'[3]Informe_dane'!BF22</f>
        <v>0</v>
      </c>
      <c r="BG22" s="15">
        <f>SUM(AU22:BF22)</f>
        <v>56741.121</v>
      </c>
    </row>
    <row r="23" spans="1:59" ht="12">
      <c r="A23" s="70" t="s">
        <v>120</v>
      </c>
      <c r="B23" s="83"/>
      <c r="C23" s="70" t="s">
        <v>121</v>
      </c>
      <c r="D23" s="70">
        <f>SUM(D24:D32)</f>
        <v>22033000</v>
      </c>
      <c r="E23" s="70">
        <f aca="true" t="shared" si="10" ref="E23:BG23">SUM(E24:E32)</f>
        <v>0</v>
      </c>
      <c r="F23" s="70">
        <f t="shared" si="10"/>
        <v>656543.645</v>
      </c>
      <c r="G23" s="70">
        <f t="shared" si="10"/>
        <v>21376456.355</v>
      </c>
      <c r="H23" s="70">
        <f t="shared" si="10"/>
        <v>22033000</v>
      </c>
      <c r="I23" s="70">
        <f t="shared" si="10"/>
        <v>0</v>
      </c>
      <c r="J23" s="70">
        <f t="shared" si="10"/>
        <v>0</v>
      </c>
      <c r="K23" s="70">
        <f t="shared" si="10"/>
        <v>0</v>
      </c>
      <c r="L23" s="70">
        <f t="shared" si="10"/>
        <v>0</v>
      </c>
      <c r="M23" s="70">
        <f t="shared" si="10"/>
        <v>-335000</v>
      </c>
      <c r="N23" s="70">
        <f t="shared" si="10"/>
        <v>0</v>
      </c>
      <c r="O23" s="70">
        <f t="shared" si="10"/>
        <v>0</v>
      </c>
      <c r="P23" s="70">
        <f t="shared" si="10"/>
        <v>0</v>
      </c>
      <c r="Q23" s="70">
        <f t="shared" si="10"/>
        <v>-321543.645</v>
      </c>
      <c r="R23" s="70">
        <f t="shared" si="10"/>
        <v>0</v>
      </c>
      <c r="S23" s="70">
        <f t="shared" si="10"/>
        <v>0</v>
      </c>
      <c r="T23" s="70">
        <f t="shared" si="10"/>
        <v>21376456.355</v>
      </c>
      <c r="U23" s="70">
        <f t="shared" si="10"/>
        <v>1085869.7</v>
      </c>
      <c r="V23" s="70">
        <f t="shared" si="10"/>
        <v>1839240.6530000002</v>
      </c>
      <c r="W23" s="70">
        <f t="shared" si="10"/>
        <v>1436031.365</v>
      </c>
      <c r="X23" s="70">
        <f t="shared" si="10"/>
        <v>1601847.042</v>
      </c>
      <c r="Y23" s="70">
        <f t="shared" si="10"/>
        <v>1518082.841</v>
      </c>
      <c r="Z23" s="70">
        <f t="shared" si="10"/>
        <v>1667135.88</v>
      </c>
      <c r="AA23" s="70">
        <f t="shared" si="10"/>
        <v>1934212.599</v>
      </c>
      <c r="AB23" s="70">
        <f t="shared" si="10"/>
        <v>1493137.667</v>
      </c>
      <c r="AC23" s="70">
        <f t="shared" si="10"/>
        <v>1561339.4209999999</v>
      </c>
      <c r="AD23" s="70">
        <f t="shared" si="10"/>
        <v>1550041.106</v>
      </c>
      <c r="AE23" s="70">
        <f t="shared" si="10"/>
        <v>0</v>
      </c>
      <c r="AF23" s="70">
        <f t="shared" si="10"/>
        <v>0</v>
      </c>
      <c r="AG23" s="70">
        <f t="shared" si="10"/>
        <v>15686938.274000002</v>
      </c>
      <c r="AH23" s="70">
        <f t="shared" si="10"/>
        <v>1085869.7</v>
      </c>
      <c r="AI23" s="70">
        <f t="shared" si="10"/>
        <v>1839240.6530000002</v>
      </c>
      <c r="AJ23" s="70">
        <f t="shared" si="10"/>
        <v>1415566.4649999999</v>
      </c>
      <c r="AK23" s="70">
        <f t="shared" si="10"/>
        <v>1622311.942</v>
      </c>
      <c r="AL23" s="70">
        <f t="shared" si="10"/>
        <v>1518082.841</v>
      </c>
      <c r="AM23" s="70">
        <f t="shared" si="10"/>
        <v>1667135.88</v>
      </c>
      <c r="AN23" s="70">
        <f t="shared" si="10"/>
        <v>1934212.599</v>
      </c>
      <c r="AO23" s="70">
        <f t="shared" si="10"/>
        <v>1493137.667</v>
      </c>
      <c r="AP23" s="70">
        <f t="shared" si="10"/>
        <v>1561339.4209999999</v>
      </c>
      <c r="AQ23" s="70">
        <f t="shared" si="10"/>
        <v>1550041.106</v>
      </c>
      <c r="AR23" s="70">
        <f t="shared" si="10"/>
        <v>0</v>
      </c>
      <c r="AS23" s="70">
        <f t="shared" si="10"/>
        <v>0</v>
      </c>
      <c r="AT23" s="70">
        <f t="shared" si="10"/>
        <v>15686938.274000002</v>
      </c>
      <c r="AU23" s="70">
        <f t="shared" si="10"/>
        <v>1085869.7</v>
      </c>
      <c r="AV23" s="70">
        <f t="shared" si="10"/>
        <v>1839240.6530000002</v>
      </c>
      <c r="AW23" s="70">
        <f t="shared" si="10"/>
        <v>1415566.4649999999</v>
      </c>
      <c r="AX23" s="70">
        <f t="shared" si="10"/>
        <v>1463508.486</v>
      </c>
      <c r="AY23" s="70">
        <f t="shared" si="10"/>
        <v>1628875.002</v>
      </c>
      <c r="AZ23" s="70">
        <f t="shared" si="10"/>
        <v>1469203.816</v>
      </c>
      <c r="BA23" s="70">
        <f t="shared" si="10"/>
        <v>2068514.159</v>
      </c>
      <c r="BB23" s="70">
        <f t="shared" si="10"/>
        <v>1604779.4659999998</v>
      </c>
      <c r="BC23" s="70">
        <f t="shared" si="10"/>
        <v>1561339.4209999999</v>
      </c>
      <c r="BD23" s="70">
        <f t="shared" si="10"/>
        <v>1331653.3159999999</v>
      </c>
      <c r="BE23" s="70">
        <f t="shared" si="10"/>
        <v>0</v>
      </c>
      <c r="BF23" s="70">
        <f t="shared" si="10"/>
        <v>0</v>
      </c>
      <c r="BG23" s="70">
        <f t="shared" si="10"/>
        <v>15468550.484000001</v>
      </c>
    </row>
    <row r="24" spans="1:59" ht="11.25">
      <c r="A24" s="79" t="s">
        <v>122</v>
      </c>
      <c r="B24" s="84" t="s">
        <v>18</v>
      </c>
      <c r="C24" s="19" t="s">
        <v>123</v>
      </c>
      <c r="D24" s="17">
        <v>6273249.135430001</v>
      </c>
      <c r="E24" s="15">
        <f>+'[3]Informe_dane'!E24</f>
        <v>0</v>
      </c>
      <c r="F24" s="15">
        <f>+'[3]Informe_dane'!F24</f>
        <v>225080</v>
      </c>
      <c r="G24" s="15">
        <f>+'[3]Informe_dane'!G24</f>
        <v>6048169.135430001</v>
      </c>
      <c r="H24" s="15">
        <f>+'[3]Informe_dane'!H24</f>
        <v>6273249.135430001</v>
      </c>
      <c r="I24" s="15">
        <f>+'[3]Informe_dane'!I24</f>
        <v>0</v>
      </c>
      <c r="J24" s="15">
        <f>+'[3]Informe_dane'!J24</f>
        <v>0</v>
      </c>
      <c r="K24" s="15">
        <f>+'[3]Informe_dane'!K24</f>
        <v>0</v>
      </c>
      <c r="L24" s="15">
        <f>+'[3]Informe_dane'!L24</f>
        <v>0</v>
      </c>
      <c r="M24" s="15">
        <f>+'[3]Informe_dane'!M24</f>
        <v>0</v>
      </c>
      <c r="N24" s="15">
        <f>+'[3]Informe_dane'!N24</f>
        <v>0</v>
      </c>
      <c r="O24" s="15">
        <f>+'[3]Informe_dane'!O24</f>
        <v>0</v>
      </c>
      <c r="P24" s="15">
        <f>+'[3]Informe_dane'!P24</f>
        <v>0</v>
      </c>
      <c r="Q24" s="15">
        <f>+'[3]Informe_dane'!Q24</f>
        <v>-225080</v>
      </c>
      <c r="R24" s="15">
        <f>+'[3]Informe_dane'!R24</f>
        <v>0</v>
      </c>
      <c r="S24" s="15">
        <f>+'[3]Informe_dane'!S24</f>
        <v>0</v>
      </c>
      <c r="T24" s="15">
        <f aca="true" t="shared" si="11" ref="T24:T32">SUM(H24:S24)</f>
        <v>6048169.135430001</v>
      </c>
      <c r="U24" s="15">
        <f>+'[3]Informe_dane'!U24</f>
        <v>380444.7</v>
      </c>
      <c r="V24" s="15">
        <f>+'[3]Informe_dane'!V24</f>
        <v>373461.066</v>
      </c>
      <c r="W24" s="15">
        <f>+'[3]Informe_dane'!W24</f>
        <v>389487.89</v>
      </c>
      <c r="X24" s="15">
        <f>+'[3]Informe_dane'!X24</f>
        <v>430238.982</v>
      </c>
      <c r="Y24" s="15">
        <f>+'[3]Informe_dane'!Y24</f>
        <v>398048.223</v>
      </c>
      <c r="Z24" s="15">
        <f>+'[3]Informe_dane'!Z24</f>
        <v>394766.405</v>
      </c>
      <c r="AA24" s="15">
        <f>+'[3]Informe_dane'!AA24</f>
        <v>408550.2</v>
      </c>
      <c r="AB24" s="15">
        <f>+'[3]Informe_dane'!AB24</f>
        <v>393853.7</v>
      </c>
      <c r="AC24" s="15">
        <f>+'[3]Informe_dane'!AC24</f>
        <v>401601.696</v>
      </c>
      <c r="AD24" s="15">
        <f>+'[3]Informe_dane'!AD24</f>
        <v>406961.008</v>
      </c>
      <c r="AE24" s="15">
        <f>+'[3]Informe_dane'!AE24</f>
        <v>0</v>
      </c>
      <c r="AF24" s="15">
        <f>+'[3]Informe_dane'!AF24</f>
        <v>0</v>
      </c>
      <c r="AG24" s="15">
        <f aca="true" t="shared" si="12" ref="AG24:AG32">SUM(U24:AF24)</f>
        <v>3977413.87</v>
      </c>
      <c r="AH24" s="15">
        <f>+'[3]Informe_dane'!AH24</f>
        <v>380444.7</v>
      </c>
      <c r="AI24" s="15">
        <f>+'[3]Informe_dane'!AI24</f>
        <v>373461.066</v>
      </c>
      <c r="AJ24" s="15">
        <f>+'[3]Informe_dane'!AJ24</f>
        <v>389487.89</v>
      </c>
      <c r="AK24" s="15">
        <f>+'[3]Informe_dane'!AK24</f>
        <v>430238.982</v>
      </c>
      <c r="AL24" s="15">
        <f>+'[3]Informe_dane'!AL24</f>
        <v>398048.223</v>
      </c>
      <c r="AM24" s="15">
        <f>+'[3]Informe_dane'!AM24</f>
        <v>394766.405</v>
      </c>
      <c r="AN24" s="15">
        <f>+'[3]Informe_dane'!AN24</f>
        <v>408550.2</v>
      </c>
      <c r="AO24" s="15">
        <f>+'[3]Informe_dane'!AO24</f>
        <v>393853.7</v>
      </c>
      <c r="AP24" s="15">
        <f>+'[3]Informe_dane'!AP24</f>
        <v>401601.696</v>
      </c>
      <c r="AQ24" s="15">
        <f>+'[3]Informe_dane'!AQ24</f>
        <v>406961.008</v>
      </c>
      <c r="AR24" s="15">
        <f>+'[3]Informe_dane'!AR24</f>
        <v>0</v>
      </c>
      <c r="AS24" s="15">
        <f>+'[3]Informe_dane'!AS24</f>
        <v>0</v>
      </c>
      <c r="AT24" s="15">
        <f aca="true" t="shared" si="13" ref="AT24:AT32">SUM(AH24:AS24)</f>
        <v>3977413.87</v>
      </c>
      <c r="AU24" s="15">
        <f>+'[3]Informe_dane'!AU24</f>
        <v>380444.7</v>
      </c>
      <c r="AV24" s="15">
        <f>+'[3]Informe_dane'!AV24</f>
        <v>373461.066</v>
      </c>
      <c r="AW24" s="15">
        <f>+'[3]Informe_dane'!AW24</f>
        <v>389487.89</v>
      </c>
      <c r="AX24" s="15">
        <f>+'[3]Informe_dane'!AX24</f>
        <v>430238.982</v>
      </c>
      <c r="AY24" s="15">
        <f>+'[3]Informe_dane'!AY24</f>
        <v>398048.223</v>
      </c>
      <c r="AZ24" s="15">
        <f>+'[3]Informe_dane'!AZ24</f>
        <v>394766.405</v>
      </c>
      <c r="BA24" s="15">
        <f>+'[3]Informe_dane'!BA24</f>
        <v>408550.2</v>
      </c>
      <c r="BB24" s="15">
        <f>+'[3]Informe_dane'!BB24</f>
        <v>393853.7</v>
      </c>
      <c r="BC24" s="15">
        <f>+'[3]Informe_dane'!BC24</f>
        <v>401601.696</v>
      </c>
      <c r="BD24" s="15">
        <f>+'[3]Informe_dane'!BD24</f>
        <v>406961.008</v>
      </c>
      <c r="BE24" s="15">
        <f>+'[3]Informe_dane'!BE24</f>
        <v>0</v>
      </c>
      <c r="BF24" s="15">
        <f>+'[3]Informe_dane'!BF24</f>
        <v>0</v>
      </c>
      <c r="BG24" s="15">
        <f aca="true" t="shared" si="14" ref="BG24:BG32">SUM(AU24:BF24)</f>
        <v>3977413.87</v>
      </c>
    </row>
    <row r="25" spans="1:59" ht="11.25">
      <c r="A25" s="79" t="s">
        <v>124</v>
      </c>
      <c r="B25" s="84" t="s">
        <v>18</v>
      </c>
      <c r="C25" s="19" t="s">
        <v>125</v>
      </c>
      <c r="D25" s="17">
        <v>4474053.2688</v>
      </c>
      <c r="E25" s="15">
        <f>+'[3]Informe_dane'!E25</f>
        <v>0</v>
      </c>
      <c r="F25" s="15">
        <f>+'[3]Informe_dane'!F25</f>
        <v>0</v>
      </c>
      <c r="G25" s="15">
        <f>+'[3]Informe_dane'!G25</f>
        <v>4474053.2688</v>
      </c>
      <c r="H25" s="15">
        <f>+'[3]Informe_dane'!H25</f>
        <v>4474053.2688</v>
      </c>
      <c r="I25" s="15">
        <f>+'[3]Informe_dane'!I25</f>
        <v>0</v>
      </c>
      <c r="J25" s="15">
        <f>+'[3]Informe_dane'!J25</f>
        <v>0</v>
      </c>
      <c r="K25" s="15">
        <f>+'[3]Informe_dane'!K25</f>
        <v>0</v>
      </c>
      <c r="L25" s="15">
        <f>+'[3]Informe_dane'!L25</f>
        <v>0</v>
      </c>
      <c r="M25" s="15">
        <f>+'[3]Informe_dane'!M25</f>
        <v>0</v>
      </c>
      <c r="N25" s="15">
        <f>+'[3]Informe_dane'!N25</f>
        <v>0</v>
      </c>
      <c r="O25" s="15">
        <f>+'[3]Informe_dane'!O25</f>
        <v>0</v>
      </c>
      <c r="P25" s="15">
        <f>+'[3]Informe_dane'!P25</f>
        <v>0</v>
      </c>
      <c r="Q25" s="15">
        <f>+'[3]Informe_dane'!Q25</f>
        <v>0</v>
      </c>
      <c r="R25" s="15">
        <f>+'[3]Informe_dane'!R25</f>
        <v>0</v>
      </c>
      <c r="S25" s="15">
        <f>+'[3]Informe_dane'!S25</f>
        <v>0</v>
      </c>
      <c r="T25" s="15">
        <f t="shared" si="11"/>
        <v>4474053.2688</v>
      </c>
      <c r="U25" s="15">
        <f>+'[3]Informe_dane'!U25</f>
        <v>370282</v>
      </c>
      <c r="V25" s="15">
        <f>+'[3]Informe_dane'!V25</f>
        <v>363154.166</v>
      </c>
      <c r="W25" s="15">
        <f>+'[3]Informe_dane'!W25</f>
        <v>377753.49</v>
      </c>
      <c r="X25" s="15">
        <f>+'[3]Informe_dane'!X25</f>
        <v>415969.025</v>
      </c>
      <c r="Y25" s="15">
        <f>+'[3]Informe_dane'!Y25</f>
        <v>378794.123</v>
      </c>
      <c r="Z25" s="15">
        <f>+'[3]Informe_dane'!Z25</f>
        <v>378882.905</v>
      </c>
      <c r="AA25" s="15">
        <f>+'[3]Informe_dane'!AA25</f>
        <v>390666.6</v>
      </c>
      <c r="AB25" s="15">
        <f>+'[3]Informe_dane'!AB25</f>
        <v>377062.5</v>
      </c>
      <c r="AC25" s="15">
        <f>+'[3]Informe_dane'!AC25</f>
        <v>387507.796</v>
      </c>
      <c r="AD25" s="15">
        <f>+'[3]Informe_dane'!AD25</f>
        <v>406474.408</v>
      </c>
      <c r="AE25" s="15">
        <f>+'[3]Informe_dane'!AE25</f>
        <v>0</v>
      </c>
      <c r="AF25" s="15">
        <f>+'[3]Informe_dane'!AF25</f>
        <v>0</v>
      </c>
      <c r="AG25" s="15">
        <f t="shared" si="12"/>
        <v>3846547.013</v>
      </c>
      <c r="AH25" s="15">
        <f>+'[3]Informe_dane'!AH25</f>
        <v>370282</v>
      </c>
      <c r="AI25" s="15">
        <f>+'[3]Informe_dane'!AI25</f>
        <v>363154.166</v>
      </c>
      <c r="AJ25" s="15">
        <f>+'[3]Informe_dane'!AJ25</f>
        <v>377753.49</v>
      </c>
      <c r="AK25" s="15">
        <f>+'[3]Informe_dane'!AK25</f>
        <v>415969.025</v>
      </c>
      <c r="AL25" s="15">
        <f>+'[3]Informe_dane'!AL25</f>
        <v>378794.123</v>
      </c>
      <c r="AM25" s="15">
        <f>+'[3]Informe_dane'!AM25</f>
        <v>378882.905</v>
      </c>
      <c r="AN25" s="15">
        <f>+'[3]Informe_dane'!AN25</f>
        <v>390666.6</v>
      </c>
      <c r="AO25" s="15">
        <f>+'[3]Informe_dane'!AO25</f>
        <v>377062.5</v>
      </c>
      <c r="AP25" s="15">
        <f>+'[3]Informe_dane'!AP25</f>
        <v>387507.796</v>
      </c>
      <c r="AQ25" s="15">
        <f>+'[3]Informe_dane'!AQ25</f>
        <v>406474.408</v>
      </c>
      <c r="AR25" s="15">
        <f>+'[3]Informe_dane'!AR25</f>
        <v>0</v>
      </c>
      <c r="AS25" s="15">
        <f>+'[3]Informe_dane'!AS25</f>
        <v>0</v>
      </c>
      <c r="AT25" s="15">
        <f t="shared" si="13"/>
        <v>3846547.013</v>
      </c>
      <c r="AU25" s="15">
        <f>+'[3]Informe_dane'!AU25</f>
        <v>370282</v>
      </c>
      <c r="AV25" s="15">
        <f>+'[3]Informe_dane'!AV25</f>
        <v>363154.166</v>
      </c>
      <c r="AW25" s="15">
        <f>+'[3]Informe_dane'!AW25</f>
        <v>377753.49</v>
      </c>
      <c r="AX25" s="15">
        <f>+'[3]Informe_dane'!AX25</f>
        <v>415969.025</v>
      </c>
      <c r="AY25" s="15">
        <f>+'[3]Informe_dane'!AY25</f>
        <v>378794.123</v>
      </c>
      <c r="AZ25" s="15">
        <f>+'[3]Informe_dane'!AZ25</f>
        <v>378882.905</v>
      </c>
      <c r="BA25" s="15">
        <f>+'[3]Informe_dane'!BA25</f>
        <v>390666.6</v>
      </c>
      <c r="BB25" s="15">
        <f>+'[3]Informe_dane'!BB25</f>
        <v>377062.5</v>
      </c>
      <c r="BC25" s="15">
        <f>+'[3]Informe_dane'!BC25</f>
        <v>387507.796</v>
      </c>
      <c r="BD25" s="15">
        <f>+'[3]Informe_dane'!BD25</f>
        <v>406474.408</v>
      </c>
      <c r="BE25" s="15">
        <f>+'[3]Informe_dane'!BE25</f>
        <v>0</v>
      </c>
      <c r="BF25" s="15">
        <f>+'[3]Informe_dane'!BF25</f>
        <v>0</v>
      </c>
      <c r="BG25" s="15">
        <f t="shared" si="14"/>
        <v>3846547.013</v>
      </c>
    </row>
    <row r="26" spans="1:59" ht="11.25">
      <c r="A26" s="79" t="s">
        <v>126</v>
      </c>
      <c r="B26" s="84" t="s">
        <v>18</v>
      </c>
      <c r="C26" s="19" t="s">
        <v>288</v>
      </c>
      <c r="D26" s="17">
        <v>5519757.10912</v>
      </c>
      <c r="E26" s="15">
        <f>+'[3]Informe_dane'!E26</f>
        <v>0</v>
      </c>
      <c r="F26" s="15">
        <f>+'[3]Informe_dane'!F26</f>
        <v>431463.645</v>
      </c>
      <c r="G26" s="15">
        <f>+'[3]Informe_dane'!G26</f>
        <v>5088293.464120001</v>
      </c>
      <c r="H26" s="15">
        <f>+'[3]Informe_dane'!H26</f>
        <v>5519757.10912</v>
      </c>
      <c r="I26" s="15">
        <f>+'[3]Informe_dane'!I26</f>
        <v>0</v>
      </c>
      <c r="J26" s="15">
        <f>+'[3]Informe_dane'!J26</f>
        <v>0</v>
      </c>
      <c r="K26" s="15">
        <f>+'[3]Informe_dane'!K26</f>
        <v>0</v>
      </c>
      <c r="L26" s="15">
        <f>+'[3]Informe_dane'!L26</f>
        <v>0</v>
      </c>
      <c r="M26" s="15">
        <f>+'[3]Informe_dane'!M26</f>
        <v>-335000</v>
      </c>
      <c r="N26" s="15">
        <f>+'[3]Informe_dane'!N26</f>
        <v>0</v>
      </c>
      <c r="O26" s="15">
        <f>+'[3]Informe_dane'!O26</f>
        <v>0</v>
      </c>
      <c r="P26" s="15">
        <f>+'[3]Informe_dane'!P26</f>
        <v>0</v>
      </c>
      <c r="Q26" s="15">
        <f>+'[3]Informe_dane'!Q26</f>
        <v>-96463.645</v>
      </c>
      <c r="R26" s="15">
        <f>+'[3]Informe_dane'!R26</f>
        <v>0</v>
      </c>
      <c r="S26" s="15">
        <f>+'[3]Informe_dane'!S26</f>
        <v>0</v>
      </c>
      <c r="T26" s="15">
        <f t="shared" si="11"/>
        <v>5088293.464120001</v>
      </c>
      <c r="U26" s="15">
        <f>+'[3]Informe_dane'!U26</f>
        <v>0</v>
      </c>
      <c r="V26" s="15">
        <f>+'[3]Informe_dane'!V26</f>
        <v>728300.821</v>
      </c>
      <c r="W26" s="15">
        <f>+'[3]Informe_dane'!W26</f>
        <v>260212.785</v>
      </c>
      <c r="X26" s="15">
        <f>+'[3]Informe_dane'!X26</f>
        <v>324803.456</v>
      </c>
      <c r="Y26" s="15">
        <f>+'[3]Informe_dane'!Y26</f>
        <v>333011.295</v>
      </c>
      <c r="Z26" s="15">
        <f>+'[3]Informe_dane'!Z26</f>
        <v>345943.359</v>
      </c>
      <c r="AA26" s="15">
        <f>+'[3]Informe_dane'!AA26</f>
        <v>519641.799</v>
      </c>
      <c r="AB26" s="15">
        <f>+'[3]Informe_dane'!AB26</f>
        <v>333164.567</v>
      </c>
      <c r="AC26" s="15">
        <f>+'[3]Informe_dane'!AC26</f>
        <v>345158.729</v>
      </c>
      <c r="AD26" s="15">
        <f>+'[3]Informe_dane'!AD26</f>
        <v>343387.79</v>
      </c>
      <c r="AE26" s="15">
        <f>+'[3]Informe_dane'!AE26</f>
        <v>0</v>
      </c>
      <c r="AF26" s="15">
        <f>+'[3]Informe_dane'!AF26</f>
        <v>0</v>
      </c>
      <c r="AG26" s="15">
        <f t="shared" si="12"/>
        <v>3533624.6009999993</v>
      </c>
      <c r="AH26" s="15">
        <f>+'[3]Informe_dane'!AH26</f>
        <v>0</v>
      </c>
      <c r="AI26" s="15">
        <f>+'[3]Informe_dane'!AI26</f>
        <v>728300.821</v>
      </c>
      <c r="AJ26" s="15">
        <f>+'[3]Informe_dane'!AJ26</f>
        <v>260212.785</v>
      </c>
      <c r="AK26" s="15">
        <f>+'[3]Informe_dane'!AK26</f>
        <v>324803.456</v>
      </c>
      <c r="AL26" s="15">
        <f>+'[3]Informe_dane'!AL26</f>
        <v>333011.295</v>
      </c>
      <c r="AM26" s="15">
        <f>+'[3]Informe_dane'!AM26</f>
        <v>345943.359</v>
      </c>
      <c r="AN26" s="15">
        <f>+'[3]Informe_dane'!AN26</f>
        <v>519641.799</v>
      </c>
      <c r="AO26" s="15">
        <f>+'[3]Informe_dane'!AO26</f>
        <v>333164.567</v>
      </c>
      <c r="AP26" s="15">
        <f>+'[3]Informe_dane'!AP26</f>
        <v>345158.729</v>
      </c>
      <c r="AQ26" s="15">
        <f>+'[3]Informe_dane'!AQ26</f>
        <v>343387.79</v>
      </c>
      <c r="AR26" s="15">
        <f>+'[3]Informe_dane'!AR26</f>
        <v>0</v>
      </c>
      <c r="AS26" s="15">
        <f>+'[3]Informe_dane'!AS26</f>
        <v>0</v>
      </c>
      <c r="AT26" s="15">
        <f t="shared" si="13"/>
        <v>3533624.6009999993</v>
      </c>
      <c r="AU26" s="15">
        <f>+'[3]Informe_dane'!AU26</f>
        <v>0</v>
      </c>
      <c r="AV26" s="15">
        <f>+'[3]Informe_dane'!AV26</f>
        <v>728300.821</v>
      </c>
      <c r="AW26" s="15">
        <f>+'[3]Informe_dane'!AW26</f>
        <v>260212.785</v>
      </c>
      <c r="AX26" s="15">
        <f>+'[3]Informe_dane'!AX26</f>
        <v>166000</v>
      </c>
      <c r="AY26" s="15">
        <f>+'[3]Informe_dane'!AY26</f>
        <v>443803.456</v>
      </c>
      <c r="AZ26" s="15">
        <f>+'[3]Informe_dane'!AZ26</f>
        <v>148011.295</v>
      </c>
      <c r="BA26" s="15">
        <f>+'[3]Informe_dane'!BA26</f>
        <v>653943.359</v>
      </c>
      <c r="BB26" s="15">
        <f>+'[3]Informe_dane'!BB26</f>
        <v>444806.366</v>
      </c>
      <c r="BC26" s="15">
        <f>+'[3]Informe_dane'!BC26</f>
        <v>345158.729</v>
      </c>
      <c r="BD26" s="15">
        <f>+'[3]Informe_dane'!BD26</f>
        <v>125000</v>
      </c>
      <c r="BE26" s="15">
        <f>+'[3]Informe_dane'!BE26</f>
        <v>0</v>
      </c>
      <c r="BF26" s="15">
        <f>+'[3]Informe_dane'!BF26</f>
        <v>0</v>
      </c>
      <c r="BG26" s="15">
        <f t="shared" si="14"/>
        <v>3315236.8109999998</v>
      </c>
    </row>
    <row r="27" spans="1:59" ht="11.25">
      <c r="A27" s="79" t="s">
        <v>127</v>
      </c>
      <c r="B27" s="84" t="s">
        <v>18</v>
      </c>
      <c r="C27" s="19" t="s">
        <v>128</v>
      </c>
      <c r="D27" s="17">
        <v>2358141.2567399996</v>
      </c>
      <c r="E27" s="15">
        <f>+'[3]Informe_dane'!E27</f>
        <v>0</v>
      </c>
      <c r="F27" s="15">
        <f>+'[3]Informe_dane'!F27</f>
        <v>0</v>
      </c>
      <c r="G27" s="15">
        <f>+'[3]Informe_dane'!G27</f>
        <v>2358141.2567399996</v>
      </c>
      <c r="H27" s="15">
        <f>+'[3]Informe_dane'!H27</f>
        <v>2358141.2567399996</v>
      </c>
      <c r="I27" s="15">
        <f>+'[3]Informe_dane'!I27</f>
        <v>0</v>
      </c>
      <c r="J27" s="15">
        <f>+'[3]Informe_dane'!J27</f>
        <v>0</v>
      </c>
      <c r="K27" s="15">
        <f>+'[3]Informe_dane'!K27</f>
        <v>0</v>
      </c>
      <c r="L27" s="15">
        <f>+'[3]Informe_dane'!L27</f>
        <v>0</v>
      </c>
      <c r="M27" s="15">
        <f>+'[3]Informe_dane'!M27</f>
        <v>0</v>
      </c>
      <c r="N27" s="15">
        <f>+'[3]Informe_dane'!N27</f>
        <v>0</v>
      </c>
      <c r="O27" s="15">
        <f>+'[3]Informe_dane'!O27</f>
        <v>0</v>
      </c>
      <c r="P27" s="15">
        <f>+'[3]Informe_dane'!P27</f>
        <v>0</v>
      </c>
      <c r="Q27" s="15">
        <f>+'[3]Informe_dane'!Q27</f>
        <v>0</v>
      </c>
      <c r="R27" s="15">
        <f>+'[3]Informe_dane'!R27</f>
        <v>0</v>
      </c>
      <c r="S27" s="15">
        <f>+'[3]Informe_dane'!S27</f>
        <v>0</v>
      </c>
      <c r="T27" s="15">
        <f t="shared" si="11"/>
        <v>2358141.2567399996</v>
      </c>
      <c r="U27" s="15">
        <f>+'[3]Informe_dane'!U27</f>
        <v>153646.9</v>
      </c>
      <c r="V27" s="15">
        <f>+'[3]Informe_dane'!V27</f>
        <v>169292.6</v>
      </c>
      <c r="W27" s="15">
        <f>+'[3]Informe_dane'!W27</f>
        <v>184578.9</v>
      </c>
      <c r="X27" s="15">
        <f>+'[3]Informe_dane'!X27</f>
        <v>194723.579</v>
      </c>
      <c r="Y27" s="15">
        <f>+'[3]Informe_dane'!Y27</f>
        <v>184732</v>
      </c>
      <c r="Z27" s="15">
        <f>+'[3]Informe_dane'!Z27</f>
        <v>194380.9</v>
      </c>
      <c r="AA27" s="15">
        <f>+'[3]Informe_dane'!AA27</f>
        <v>277479.9</v>
      </c>
      <c r="AB27" s="15">
        <f>+'[3]Informe_dane'!AB27</f>
        <v>176698.4</v>
      </c>
      <c r="AC27" s="15">
        <f>+'[3]Informe_dane'!AC27</f>
        <v>193502.9</v>
      </c>
      <c r="AD27" s="15">
        <f>+'[3]Informe_dane'!AD27</f>
        <v>166035.5</v>
      </c>
      <c r="AE27" s="15">
        <f>+'[3]Informe_dane'!AE27</f>
        <v>0</v>
      </c>
      <c r="AF27" s="15">
        <f>+'[3]Informe_dane'!AF27</f>
        <v>0</v>
      </c>
      <c r="AG27" s="15">
        <f t="shared" si="12"/>
        <v>1895071.579</v>
      </c>
      <c r="AH27" s="15">
        <f>+'[3]Informe_dane'!AH27</f>
        <v>153646.9</v>
      </c>
      <c r="AI27" s="15">
        <f>+'[3]Informe_dane'!AI27</f>
        <v>169292.6</v>
      </c>
      <c r="AJ27" s="15">
        <f>+'[3]Informe_dane'!AJ27</f>
        <v>184578.9</v>
      </c>
      <c r="AK27" s="15">
        <f>+'[3]Informe_dane'!AK27</f>
        <v>194723.579</v>
      </c>
      <c r="AL27" s="15">
        <f>+'[3]Informe_dane'!AL27</f>
        <v>184732</v>
      </c>
      <c r="AM27" s="15">
        <f>+'[3]Informe_dane'!AM27</f>
        <v>194380.9</v>
      </c>
      <c r="AN27" s="15">
        <f>+'[3]Informe_dane'!AN27</f>
        <v>277479.9</v>
      </c>
      <c r="AO27" s="15">
        <f>+'[3]Informe_dane'!AO27</f>
        <v>176698.4</v>
      </c>
      <c r="AP27" s="15">
        <f>+'[3]Informe_dane'!AP27</f>
        <v>193502.9</v>
      </c>
      <c r="AQ27" s="15">
        <f>+'[3]Informe_dane'!AQ27</f>
        <v>166035.5</v>
      </c>
      <c r="AR27" s="15">
        <f>+'[3]Informe_dane'!AR27</f>
        <v>0</v>
      </c>
      <c r="AS27" s="15">
        <f>+'[3]Informe_dane'!AS27</f>
        <v>0</v>
      </c>
      <c r="AT27" s="15">
        <f t="shared" si="13"/>
        <v>1895071.579</v>
      </c>
      <c r="AU27" s="15">
        <f>+'[3]Informe_dane'!AU27</f>
        <v>153646.9</v>
      </c>
      <c r="AV27" s="15">
        <f>+'[3]Informe_dane'!AV27</f>
        <v>169292.6</v>
      </c>
      <c r="AW27" s="15">
        <f>+'[3]Informe_dane'!AW27</f>
        <v>184578.9</v>
      </c>
      <c r="AX27" s="15">
        <f>+'[3]Informe_dane'!AX27</f>
        <v>194723.579</v>
      </c>
      <c r="AY27" s="15">
        <f>+'[3]Informe_dane'!AY27</f>
        <v>184732</v>
      </c>
      <c r="AZ27" s="15">
        <f>+'[3]Informe_dane'!AZ27</f>
        <v>194380.9</v>
      </c>
      <c r="BA27" s="15">
        <f>+'[3]Informe_dane'!BA27</f>
        <v>277479.9</v>
      </c>
      <c r="BB27" s="15">
        <f>+'[3]Informe_dane'!BB27</f>
        <v>176698.4</v>
      </c>
      <c r="BC27" s="15">
        <f>+'[3]Informe_dane'!BC27</f>
        <v>193502.9</v>
      </c>
      <c r="BD27" s="15">
        <f>+'[3]Informe_dane'!BD27</f>
        <v>166035.5</v>
      </c>
      <c r="BE27" s="15">
        <f>+'[3]Informe_dane'!BE27</f>
        <v>0</v>
      </c>
      <c r="BF27" s="15">
        <f>+'[3]Informe_dane'!BF27</f>
        <v>0</v>
      </c>
      <c r="BG27" s="15">
        <f t="shared" si="14"/>
        <v>1895071.579</v>
      </c>
    </row>
    <row r="28" spans="1:59" ht="11.25">
      <c r="A28" s="79" t="s">
        <v>129</v>
      </c>
      <c r="B28" s="84" t="s">
        <v>18</v>
      </c>
      <c r="C28" s="19" t="s">
        <v>130</v>
      </c>
      <c r="D28" s="17">
        <v>341628.01301999995</v>
      </c>
      <c r="E28" s="15">
        <f>+'[3]Informe_dane'!E28</f>
        <v>0</v>
      </c>
      <c r="F28" s="15">
        <f>+'[3]Informe_dane'!F28</f>
        <v>0</v>
      </c>
      <c r="G28" s="15">
        <f>+'[3]Informe_dane'!G28</f>
        <v>341628.01301999995</v>
      </c>
      <c r="H28" s="15">
        <f>+'[3]Informe_dane'!H28</f>
        <v>341628.01301999995</v>
      </c>
      <c r="I28" s="15">
        <f>+'[3]Informe_dane'!I28</f>
        <v>0</v>
      </c>
      <c r="J28" s="15">
        <f>+'[3]Informe_dane'!J28</f>
        <v>0</v>
      </c>
      <c r="K28" s="15">
        <f>+'[3]Informe_dane'!K28</f>
        <v>0</v>
      </c>
      <c r="L28" s="15">
        <f>+'[3]Informe_dane'!L28</f>
        <v>0</v>
      </c>
      <c r="M28" s="15">
        <f>+'[3]Informe_dane'!M28</f>
        <v>0</v>
      </c>
      <c r="N28" s="15">
        <f>+'[3]Informe_dane'!N28</f>
        <v>0</v>
      </c>
      <c r="O28" s="15">
        <f>+'[3]Informe_dane'!O28</f>
        <v>0</v>
      </c>
      <c r="P28" s="15">
        <f>+'[3]Informe_dane'!P28</f>
        <v>0</v>
      </c>
      <c r="Q28" s="15">
        <f>+'[3]Informe_dane'!Q28</f>
        <v>0</v>
      </c>
      <c r="R28" s="15">
        <f>+'[3]Informe_dane'!R28</f>
        <v>0</v>
      </c>
      <c r="S28" s="15">
        <f>+'[3]Informe_dane'!S28</f>
        <v>0</v>
      </c>
      <c r="T28" s="15">
        <f t="shared" si="11"/>
        <v>341628.01301999995</v>
      </c>
      <c r="U28" s="15">
        <f>+'[3]Informe_dane'!U28</f>
        <v>16513.8</v>
      </c>
      <c r="V28" s="15">
        <f>+'[3]Informe_dane'!V28</f>
        <v>19463.2</v>
      </c>
      <c r="W28" s="15">
        <f>+'[3]Informe_dane'!W28</f>
        <v>20573.6</v>
      </c>
      <c r="X28" s="15">
        <f>+'[3]Informe_dane'!X28</f>
        <v>22173.2</v>
      </c>
      <c r="Y28" s="15">
        <f>+'[3]Informe_dane'!Y28</f>
        <v>20815.4</v>
      </c>
      <c r="Z28" s="15">
        <f>+'[3]Informe_dane'!Z28</f>
        <v>19767.2</v>
      </c>
      <c r="AA28" s="15">
        <f>+'[3]Informe_dane'!AA28</f>
        <v>20474.8</v>
      </c>
      <c r="AB28" s="15">
        <f>+'[3]Informe_dane'!AB28</f>
        <v>19433.1</v>
      </c>
      <c r="AC28" s="15">
        <f>+'[3]Informe_dane'!AC28</f>
        <v>20785.7</v>
      </c>
      <c r="AD28" s="15">
        <f>+'[3]Informe_dane'!AD28</f>
        <v>20444.8</v>
      </c>
      <c r="AE28" s="15">
        <f>+'[3]Informe_dane'!AE28</f>
        <v>0</v>
      </c>
      <c r="AF28" s="15">
        <f>+'[3]Informe_dane'!AF28</f>
        <v>0</v>
      </c>
      <c r="AG28" s="15">
        <f t="shared" si="12"/>
        <v>200444.80000000002</v>
      </c>
      <c r="AH28" s="15">
        <f>+'[3]Informe_dane'!AH28</f>
        <v>16513.8</v>
      </c>
      <c r="AI28" s="15">
        <f>+'[3]Informe_dane'!AI28</f>
        <v>19463.2</v>
      </c>
      <c r="AJ28" s="15">
        <f>+'[3]Informe_dane'!AJ28</f>
        <v>108.7</v>
      </c>
      <c r="AK28" s="15">
        <f>+'[3]Informe_dane'!AK28</f>
        <v>42638.1</v>
      </c>
      <c r="AL28" s="15">
        <f>+'[3]Informe_dane'!AL28</f>
        <v>20815.4</v>
      </c>
      <c r="AM28" s="15">
        <f>+'[3]Informe_dane'!AM28</f>
        <v>19767.2</v>
      </c>
      <c r="AN28" s="15">
        <f>+'[3]Informe_dane'!AN28</f>
        <v>20474.8</v>
      </c>
      <c r="AO28" s="15">
        <f>+'[3]Informe_dane'!AO28</f>
        <v>19433.1</v>
      </c>
      <c r="AP28" s="15">
        <f>+'[3]Informe_dane'!AP28</f>
        <v>20785.7</v>
      </c>
      <c r="AQ28" s="15">
        <f>+'[3]Informe_dane'!AQ28</f>
        <v>20444.8</v>
      </c>
      <c r="AR28" s="15">
        <f>+'[3]Informe_dane'!AR28</f>
        <v>0</v>
      </c>
      <c r="AS28" s="15">
        <f>+'[3]Informe_dane'!AS28</f>
        <v>0</v>
      </c>
      <c r="AT28" s="15">
        <f t="shared" si="13"/>
        <v>200444.8</v>
      </c>
      <c r="AU28" s="15">
        <f>+'[3]Informe_dane'!AU28</f>
        <v>16513.8</v>
      </c>
      <c r="AV28" s="15">
        <f>+'[3]Informe_dane'!AV28</f>
        <v>19463.2</v>
      </c>
      <c r="AW28" s="15">
        <f>+'[3]Informe_dane'!AW28</f>
        <v>108.7</v>
      </c>
      <c r="AX28" s="15">
        <f>+'[3]Informe_dane'!AX28</f>
        <v>42638.1</v>
      </c>
      <c r="AY28" s="15">
        <f>+'[3]Informe_dane'!AY28</f>
        <v>20815.4</v>
      </c>
      <c r="AZ28" s="15">
        <f>+'[3]Informe_dane'!AZ28</f>
        <v>19767.2</v>
      </c>
      <c r="BA28" s="15">
        <f>+'[3]Informe_dane'!BA28</f>
        <v>20474.8</v>
      </c>
      <c r="BB28" s="15">
        <f>+'[3]Informe_dane'!BB28</f>
        <v>19433.1</v>
      </c>
      <c r="BC28" s="15">
        <f>+'[3]Informe_dane'!BC28</f>
        <v>20785.7</v>
      </c>
      <c r="BD28" s="15">
        <f>+'[3]Informe_dane'!BD28</f>
        <v>20444.8</v>
      </c>
      <c r="BE28" s="15">
        <f>+'[3]Informe_dane'!BE28</f>
        <v>0</v>
      </c>
      <c r="BF28" s="15">
        <f>+'[3]Informe_dane'!BF28</f>
        <v>0</v>
      </c>
      <c r="BG28" s="15">
        <f t="shared" si="14"/>
        <v>200444.8</v>
      </c>
    </row>
    <row r="29" spans="1:59" ht="11.25">
      <c r="A29" s="79" t="s">
        <v>131</v>
      </c>
      <c r="B29" s="84" t="s">
        <v>18</v>
      </c>
      <c r="C29" s="19" t="s">
        <v>70</v>
      </c>
      <c r="D29" s="17">
        <v>1786198.64633</v>
      </c>
      <c r="E29" s="15">
        <f>+'[3]Informe_dane'!E29</f>
        <v>0</v>
      </c>
      <c r="F29" s="15">
        <f>+'[3]Informe_dane'!F29</f>
        <v>0</v>
      </c>
      <c r="G29" s="15">
        <f>+'[3]Informe_dane'!G29</f>
        <v>1786198.64633</v>
      </c>
      <c r="H29" s="15">
        <f>+'[3]Informe_dane'!H29</f>
        <v>1786198.64633</v>
      </c>
      <c r="I29" s="15">
        <f>+'[3]Informe_dane'!I29</f>
        <v>0</v>
      </c>
      <c r="J29" s="15">
        <f>+'[3]Informe_dane'!J29</f>
        <v>0</v>
      </c>
      <c r="K29" s="15">
        <f>+'[3]Informe_dane'!K29</f>
        <v>0</v>
      </c>
      <c r="L29" s="15">
        <f>+'[3]Informe_dane'!L29</f>
        <v>0</v>
      </c>
      <c r="M29" s="15">
        <f>+'[3]Informe_dane'!M29</f>
        <v>0</v>
      </c>
      <c r="N29" s="15">
        <f>+'[3]Informe_dane'!N29</f>
        <v>0</v>
      </c>
      <c r="O29" s="15">
        <f>+'[3]Informe_dane'!O29</f>
        <v>0</v>
      </c>
      <c r="P29" s="15">
        <f>+'[3]Informe_dane'!P29</f>
        <v>0</v>
      </c>
      <c r="Q29" s="15">
        <f>+'[3]Informe_dane'!Q29</f>
        <v>0</v>
      </c>
      <c r="R29" s="15">
        <f>+'[3]Informe_dane'!R29</f>
        <v>0</v>
      </c>
      <c r="S29" s="15">
        <f>+'[3]Informe_dane'!S29</f>
        <v>0</v>
      </c>
      <c r="T29" s="15">
        <f t="shared" si="11"/>
        <v>1786198.64633</v>
      </c>
      <c r="U29" s="15">
        <f>+'[3]Informe_dane'!U29</f>
        <v>98917.6</v>
      </c>
      <c r="V29" s="15">
        <f>+'[3]Informe_dane'!V29</f>
        <v>111270.8</v>
      </c>
      <c r="W29" s="15">
        <f>+'[3]Informe_dane'!W29</f>
        <v>121971.6</v>
      </c>
      <c r="X29" s="15">
        <f>+'[3]Informe_dane'!X29</f>
        <v>128255.8</v>
      </c>
      <c r="Y29" s="15">
        <f>+'[3]Informe_dane'!Y29</f>
        <v>121526.4</v>
      </c>
      <c r="Z29" s="15">
        <f>+'[3]Informe_dane'!Z29</f>
        <v>247291.111</v>
      </c>
      <c r="AA29" s="15">
        <f>+'[3]Informe_dane'!AA29</f>
        <v>190355.4</v>
      </c>
      <c r="AB29" s="15">
        <f>+'[3]Informe_dane'!AB29</f>
        <v>115675.5</v>
      </c>
      <c r="AC29" s="15">
        <f>+'[3]Informe_dane'!AC29</f>
        <v>127588.6</v>
      </c>
      <c r="AD29" s="15">
        <f>+'[3]Informe_dane'!AD29</f>
        <v>123962.6</v>
      </c>
      <c r="AE29" s="15">
        <f>+'[3]Informe_dane'!AE29</f>
        <v>0</v>
      </c>
      <c r="AF29" s="15">
        <f>+'[3]Informe_dane'!AF29</f>
        <v>0</v>
      </c>
      <c r="AG29" s="15">
        <f t="shared" si="12"/>
        <v>1386815.4110000003</v>
      </c>
      <c r="AH29" s="15">
        <f>+'[3]Informe_dane'!AH29</f>
        <v>98917.6</v>
      </c>
      <c r="AI29" s="15">
        <f>+'[3]Informe_dane'!AI29</f>
        <v>111270.8</v>
      </c>
      <c r="AJ29" s="15">
        <f>+'[3]Informe_dane'!AJ29</f>
        <v>121971.6</v>
      </c>
      <c r="AK29" s="15">
        <f>+'[3]Informe_dane'!AK29</f>
        <v>128255.8</v>
      </c>
      <c r="AL29" s="15">
        <f>+'[3]Informe_dane'!AL29</f>
        <v>121526.4</v>
      </c>
      <c r="AM29" s="15">
        <f>+'[3]Informe_dane'!AM29</f>
        <v>247291.111</v>
      </c>
      <c r="AN29" s="15">
        <f>+'[3]Informe_dane'!AN29</f>
        <v>190355.4</v>
      </c>
      <c r="AO29" s="15">
        <f>+'[3]Informe_dane'!AO29</f>
        <v>115675.5</v>
      </c>
      <c r="AP29" s="15">
        <f>+'[3]Informe_dane'!AP29</f>
        <v>127588.6</v>
      </c>
      <c r="AQ29" s="15">
        <f>+'[3]Informe_dane'!AQ29</f>
        <v>123962.6</v>
      </c>
      <c r="AR29" s="15">
        <f>+'[3]Informe_dane'!AR29</f>
        <v>0</v>
      </c>
      <c r="AS29" s="15">
        <f>+'[3]Informe_dane'!AS29</f>
        <v>0</v>
      </c>
      <c r="AT29" s="15">
        <f t="shared" si="13"/>
        <v>1386815.4110000003</v>
      </c>
      <c r="AU29" s="15">
        <f>+'[3]Informe_dane'!AU29</f>
        <v>98917.6</v>
      </c>
      <c r="AV29" s="15">
        <f>+'[3]Informe_dane'!AV29</f>
        <v>111270.8</v>
      </c>
      <c r="AW29" s="15">
        <f>+'[3]Informe_dane'!AW29</f>
        <v>121971.6</v>
      </c>
      <c r="AX29" s="15">
        <f>+'[3]Informe_dane'!AX29</f>
        <v>128255.8</v>
      </c>
      <c r="AY29" s="15">
        <f>+'[3]Informe_dane'!AY29</f>
        <v>121526.4</v>
      </c>
      <c r="AZ29" s="15">
        <f>+'[3]Informe_dane'!AZ29</f>
        <v>247291.111</v>
      </c>
      <c r="BA29" s="15">
        <f>+'[3]Informe_dane'!BA29</f>
        <v>190355.4</v>
      </c>
      <c r="BB29" s="15">
        <f>+'[3]Informe_dane'!BB29</f>
        <v>115675.5</v>
      </c>
      <c r="BC29" s="15">
        <f>+'[3]Informe_dane'!BC29</f>
        <v>127588.6</v>
      </c>
      <c r="BD29" s="15">
        <f>+'[3]Informe_dane'!BD29</f>
        <v>123962.6</v>
      </c>
      <c r="BE29" s="15">
        <f>+'[3]Informe_dane'!BE29</f>
        <v>0</v>
      </c>
      <c r="BF29" s="15">
        <f>+'[3]Informe_dane'!BF29</f>
        <v>0</v>
      </c>
      <c r="BG29" s="15">
        <f t="shared" si="14"/>
        <v>1386815.4110000003</v>
      </c>
    </row>
    <row r="30" spans="1:59" ht="11.25">
      <c r="A30" s="79" t="s">
        <v>132</v>
      </c>
      <c r="B30" s="84" t="s">
        <v>18</v>
      </c>
      <c r="C30" s="19" t="s">
        <v>71</v>
      </c>
      <c r="D30" s="17">
        <v>333278.77502</v>
      </c>
      <c r="E30" s="15">
        <f>+'[3]Informe_dane'!E30</f>
        <v>0</v>
      </c>
      <c r="F30" s="15">
        <f>+'[3]Informe_dane'!F30</f>
        <v>0</v>
      </c>
      <c r="G30" s="15">
        <f>+'[3]Informe_dane'!G30</f>
        <v>333278.77502</v>
      </c>
      <c r="H30" s="15">
        <f>+'[3]Informe_dane'!H30</f>
        <v>333278.77502</v>
      </c>
      <c r="I30" s="15">
        <f>+'[3]Informe_dane'!I30</f>
        <v>0</v>
      </c>
      <c r="J30" s="15">
        <f>+'[3]Informe_dane'!J30</f>
        <v>0</v>
      </c>
      <c r="K30" s="15">
        <f>+'[3]Informe_dane'!K30</f>
        <v>0</v>
      </c>
      <c r="L30" s="15">
        <f>+'[3]Informe_dane'!L30</f>
        <v>0</v>
      </c>
      <c r="M30" s="15">
        <f>+'[3]Informe_dane'!M30</f>
        <v>0</v>
      </c>
      <c r="N30" s="15">
        <f>+'[3]Informe_dane'!N30</f>
        <v>0</v>
      </c>
      <c r="O30" s="15">
        <f>+'[3]Informe_dane'!O30</f>
        <v>0</v>
      </c>
      <c r="P30" s="15">
        <f>+'[3]Informe_dane'!P30</f>
        <v>0</v>
      </c>
      <c r="Q30" s="15">
        <f>+'[3]Informe_dane'!Q30</f>
        <v>0</v>
      </c>
      <c r="R30" s="15">
        <f>+'[3]Informe_dane'!R30</f>
        <v>0</v>
      </c>
      <c r="S30" s="15">
        <f>+'[3]Informe_dane'!S30</f>
        <v>0</v>
      </c>
      <c r="T30" s="15">
        <f t="shared" si="11"/>
        <v>333278.77502</v>
      </c>
      <c r="U30" s="15">
        <f>+'[3]Informe_dane'!U30</f>
        <v>16527.6</v>
      </c>
      <c r="V30" s="15">
        <f>+'[3]Informe_dane'!V30</f>
        <v>18584.3</v>
      </c>
      <c r="W30" s="15">
        <f>+'[3]Informe_dane'!W30</f>
        <v>20378.9</v>
      </c>
      <c r="X30" s="15">
        <f>+'[3]Informe_dane'!X30</f>
        <v>21446</v>
      </c>
      <c r="Y30" s="15">
        <f>+'[3]Informe_dane'!Y30</f>
        <v>20304.1</v>
      </c>
      <c r="Z30" s="15">
        <f>+'[3]Informe_dane'!Z30</f>
        <v>21541.7</v>
      </c>
      <c r="AA30" s="15">
        <f>+'[3]Informe_dane'!AA30</f>
        <v>31776.8</v>
      </c>
      <c r="AB30" s="15">
        <f>+'[3]Informe_dane'!AB30</f>
        <v>19327.5</v>
      </c>
      <c r="AC30" s="15">
        <f>+'[3]Informe_dane'!AC30</f>
        <v>21314</v>
      </c>
      <c r="AD30" s="15">
        <f>+'[3]Informe_dane'!AD30</f>
        <v>20708.4</v>
      </c>
      <c r="AE30" s="15">
        <f>+'[3]Informe_dane'!AE30</f>
        <v>0</v>
      </c>
      <c r="AF30" s="15">
        <f>+'[3]Informe_dane'!AF30</f>
        <v>0</v>
      </c>
      <c r="AG30" s="15">
        <f t="shared" si="12"/>
        <v>211909.3</v>
      </c>
      <c r="AH30" s="15">
        <f>+'[3]Informe_dane'!AH30</f>
        <v>16527.6</v>
      </c>
      <c r="AI30" s="15">
        <f>+'[3]Informe_dane'!AI30</f>
        <v>18584.3</v>
      </c>
      <c r="AJ30" s="15">
        <f>+'[3]Informe_dane'!AJ30</f>
        <v>20378.9</v>
      </c>
      <c r="AK30" s="15">
        <f>+'[3]Informe_dane'!AK30</f>
        <v>21446</v>
      </c>
      <c r="AL30" s="15">
        <f>+'[3]Informe_dane'!AL30</f>
        <v>20304.1</v>
      </c>
      <c r="AM30" s="15">
        <f>+'[3]Informe_dane'!AM30</f>
        <v>21541.7</v>
      </c>
      <c r="AN30" s="15">
        <f>+'[3]Informe_dane'!AN30</f>
        <v>31776.8</v>
      </c>
      <c r="AO30" s="15">
        <f>+'[3]Informe_dane'!AO30</f>
        <v>19327.5</v>
      </c>
      <c r="AP30" s="15">
        <f>+'[3]Informe_dane'!AP30</f>
        <v>21314</v>
      </c>
      <c r="AQ30" s="15">
        <f>+'[3]Informe_dane'!AQ30</f>
        <v>20708.4</v>
      </c>
      <c r="AR30" s="15">
        <f>+'[3]Informe_dane'!AR30</f>
        <v>0</v>
      </c>
      <c r="AS30" s="15">
        <f>+'[3]Informe_dane'!AS30</f>
        <v>0</v>
      </c>
      <c r="AT30" s="15">
        <f t="shared" si="13"/>
        <v>211909.3</v>
      </c>
      <c r="AU30" s="15">
        <f>+'[3]Informe_dane'!AU30</f>
        <v>16527.6</v>
      </c>
      <c r="AV30" s="15">
        <f>+'[3]Informe_dane'!AV30</f>
        <v>18584.3</v>
      </c>
      <c r="AW30" s="15">
        <f>+'[3]Informe_dane'!AW30</f>
        <v>20378.9</v>
      </c>
      <c r="AX30" s="15">
        <f>+'[3]Informe_dane'!AX30</f>
        <v>21446</v>
      </c>
      <c r="AY30" s="15">
        <f>+'[3]Informe_dane'!AY30</f>
        <v>20304.1</v>
      </c>
      <c r="AZ30" s="15">
        <f>+'[3]Informe_dane'!AZ30</f>
        <v>21541.7</v>
      </c>
      <c r="BA30" s="15">
        <f>+'[3]Informe_dane'!BA30</f>
        <v>31776.8</v>
      </c>
      <c r="BB30" s="15">
        <f>+'[3]Informe_dane'!BB30</f>
        <v>19327.5</v>
      </c>
      <c r="BC30" s="15">
        <f>+'[3]Informe_dane'!BC30</f>
        <v>21314</v>
      </c>
      <c r="BD30" s="15">
        <f>+'[3]Informe_dane'!BD30</f>
        <v>20708.4</v>
      </c>
      <c r="BE30" s="15">
        <f>+'[3]Informe_dane'!BE30</f>
        <v>0</v>
      </c>
      <c r="BF30" s="15">
        <f>+'[3]Informe_dane'!BF30</f>
        <v>0</v>
      </c>
      <c r="BG30" s="15">
        <f t="shared" si="14"/>
        <v>211909.3</v>
      </c>
    </row>
    <row r="31" spans="1:59" s="11" customFormat="1" ht="11.25">
      <c r="A31" s="79" t="s">
        <v>133</v>
      </c>
      <c r="B31" s="84" t="s">
        <v>18</v>
      </c>
      <c r="C31" s="19" t="s">
        <v>72</v>
      </c>
      <c r="D31" s="17">
        <v>333278.77502</v>
      </c>
      <c r="E31" s="15">
        <f>+'[3]Informe_dane'!E31</f>
        <v>0</v>
      </c>
      <c r="F31" s="15">
        <f>+'[3]Informe_dane'!F31</f>
        <v>0</v>
      </c>
      <c r="G31" s="15">
        <f>+'[3]Informe_dane'!G31</f>
        <v>333278.77502</v>
      </c>
      <c r="H31" s="15">
        <f>+'[3]Informe_dane'!H31</f>
        <v>333278.77502</v>
      </c>
      <c r="I31" s="15">
        <f>+'[3]Informe_dane'!I31</f>
        <v>0</v>
      </c>
      <c r="J31" s="15">
        <f>+'[3]Informe_dane'!J31</f>
        <v>0</v>
      </c>
      <c r="K31" s="15">
        <f>+'[3]Informe_dane'!K31</f>
        <v>0</v>
      </c>
      <c r="L31" s="15">
        <f>+'[3]Informe_dane'!L31</f>
        <v>0</v>
      </c>
      <c r="M31" s="15">
        <f>+'[3]Informe_dane'!M31</f>
        <v>0</v>
      </c>
      <c r="N31" s="15">
        <f>+'[3]Informe_dane'!N31</f>
        <v>0</v>
      </c>
      <c r="O31" s="15">
        <f>+'[3]Informe_dane'!O31</f>
        <v>0</v>
      </c>
      <c r="P31" s="15">
        <f>+'[3]Informe_dane'!P31</f>
        <v>0</v>
      </c>
      <c r="Q31" s="15">
        <f>+'[3]Informe_dane'!Q31</f>
        <v>0</v>
      </c>
      <c r="R31" s="15">
        <f>+'[3]Informe_dane'!R31</f>
        <v>0</v>
      </c>
      <c r="S31" s="15">
        <f>+'[3]Informe_dane'!S31</f>
        <v>0</v>
      </c>
      <c r="T31" s="15">
        <f t="shared" si="11"/>
        <v>333278.77502</v>
      </c>
      <c r="U31" s="15">
        <f>+'[3]Informe_dane'!U31</f>
        <v>16527.6</v>
      </c>
      <c r="V31" s="15">
        <f>+'[3]Informe_dane'!V31</f>
        <v>18584.3</v>
      </c>
      <c r="W31" s="15">
        <f>+'[3]Informe_dane'!W31</f>
        <v>20378.9</v>
      </c>
      <c r="X31" s="15">
        <f>+'[3]Informe_dane'!X31</f>
        <v>21446</v>
      </c>
      <c r="Y31" s="15">
        <f>+'[3]Informe_dane'!Y31</f>
        <v>20304.1</v>
      </c>
      <c r="Z31" s="15">
        <f>+'[3]Informe_dane'!Z31</f>
        <v>21541.7</v>
      </c>
      <c r="AA31" s="15">
        <f>+'[3]Informe_dane'!AA31</f>
        <v>31776.8</v>
      </c>
      <c r="AB31" s="15">
        <f>+'[3]Informe_dane'!AB31</f>
        <v>19327.5</v>
      </c>
      <c r="AC31" s="15">
        <f>+'[3]Informe_dane'!AC31</f>
        <v>21314</v>
      </c>
      <c r="AD31" s="15">
        <f>+'[3]Informe_dane'!AD31</f>
        <v>20708.4</v>
      </c>
      <c r="AE31" s="15">
        <f>+'[3]Informe_dane'!AE31</f>
        <v>0</v>
      </c>
      <c r="AF31" s="15">
        <f>+'[3]Informe_dane'!AF31</f>
        <v>0</v>
      </c>
      <c r="AG31" s="15">
        <f t="shared" si="12"/>
        <v>211909.3</v>
      </c>
      <c r="AH31" s="15">
        <f>+'[3]Informe_dane'!AH31</f>
        <v>16527.6</v>
      </c>
      <c r="AI31" s="15">
        <f>+'[3]Informe_dane'!AI31</f>
        <v>18584.3</v>
      </c>
      <c r="AJ31" s="15">
        <f>+'[3]Informe_dane'!AJ31</f>
        <v>20378.9</v>
      </c>
      <c r="AK31" s="15">
        <f>+'[3]Informe_dane'!AK31</f>
        <v>21446</v>
      </c>
      <c r="AL31" s="15">
        <f>+'[3]Informe_dane'!AL31</f>
        <v>20304.1</v>
      </c>
      <c r="AM31" s="15">
        <f>+'[3]Informe_dane'!AM31</f>
        <v>21541.7</v>
      </c>
      <c r="AN31" s="15">
        <f>+'[3]Informe_dane'!AN31</f>
        <v>31776.8</v>
      </c>
      <c r="AO31" s="15">
        <f>+'[3]Informe_dane'!AO31</f>
        <v>19327.5</v>
      </c>
      <c r="AP31" s="15">
        <f>+'[3]Informe_dane'!AP31</f>
        <v>21314</v>
      </c>
      <c r="AQ31" s="15">
        <f>+'[3]Informe_dane'!AQ31</f>
        <v>20708.4</v>
      </c>
      <c r="AR31" s="15">
        <f>+'[3]Informe_dane'!AR31</f>
        <v>0</v>
      </c>
      <c r="AS31" s="15">
        <f>+'[3]Informe_dane'!AS31</f>
        <v>0</v>
      </c>
      <c r="AT31" s="15">
        <f t="shared" si="13"/>
        <v>211909.3</v>
      </c>
      <c r="AU31" s="15">
        <f>+'[3]Informe_dane'!AU31</f>
        <v>16527.6</v>
      </c>
      <c r="AV31" s="15">
        <f>+'[3]Informe_dane'!AV31</f>
        <v>18584.3</v>
      </c>
      <c r="AW31" s="15">
        <f>+'[3]Informe_dane'!AW31</f>
        <v>20378.9</v>
      </c>
      <c r="AX31" s="15">
        <f>+'[3]Informe_dane'!AX31</f>
        <v>21446</v>
      </c>
      <c r="AY31" s="15">
        <f>+'[3]Informe_dane'!AY31</f>
        <v>20304.1</v>
      </c>
      <c r="AZ31" s="15">
        <f>+'[3]Informe_dane'!AZ31</f>
        <v>21541.7</v>
      </c>
      <c r="BA31" s="15">
        <f>+'[3]Informe_dane'!BA31</f>
        <v>31776.8</v>
      </c>
      <c r="BB31" s="15">
        <f>+'[3]Informe_dane'!BB31</f>
        <v>19327.5</v>
      </c>
      <c r="BC31" s="15">
        <f>+'[3]Informe_dane'!BC31</f>
        <v>21314</v>
      </c>
      <c r="BD31" s="15">
        <f>+'[3]Informe_dane'!BD31</f>
        <v>20708.4</v>
      </c>
      <c r="BE31" s="15">
        <f>+'[3]Informe_dane'!BE31</f>
        <v>0</v>
      </c>
      <c r="BF31" s="15">
        <f>+'[3]Informe_dane'!BF31</f>
        <v>0</v>
      </c>
      <c r="BG31" s="15">
        <f t="shared" si="14"/>
        <v>211909.3</v>
      </c>
    </row>
    <row r="32" spans="1:59" ht="11.25">
      <c r="A32" s="79" t="s">
        <v>134</v>
      </c>
      <c r="B32" s="84" t="s">
        <v>18</v>
      </c>
      <c r="C32" s="19" t="s">
        <v>135</v>
      </c>
      <c r="D32" s="17">
        <v>613415.02052</v>
      </c>
      <c r="E32" s="15">
        <f>+'[3]Informe_dane'!E32</f>
        <v>0</v>
      </c>
      <c r="F32" s="15">
        <f>+'[3]Informe_dane'!F32</f>
        <v>0</v>
      </c>
      <c r="G32" s="15">
        <f>+'[3]Informe_dane'!G32</f>
        <v>613415.02052</v>
      </c>
      <c r="H32" s="15">
        <f>+'[3]Informe_dane'!H32</f>
        <v>613415.02052</v>
      </c>
      <c r="I32" s="15">
        <f>+'[3]Informe_dane'!I32</f>
        <v>0</v>
      </c>
      <c r="J32" s="15">
        <f>+'[3]Informe_dane'!J32</f>
        <v>0</v>
      </c>
      <c r="K32" s="15">
        <f>+'[3]Informe_dane'!K32</f>
        <v>0</v>
      </c>
      <c r="L32" s="15">
        <f>+'[3]Informe_dane'!L32</f>
        <v>0</v>
      </c>
      <c r="M32" s="15">
        <f>+'[3]Informe_dane'!M32</f>
        <v>0</v>
      </c>
      <c r="N32" s="15">
        <f>+'[3]Informe_dane'!N32</f>
        <v>0</v>
      </c>
      <c r="O32" s="15">
        <f>+'[3]Informe_dane'!O32</f>
        <v>0</v>
      </c>
      <c r="P32" s="15">
        <f>+'[3]Informe_dane'!P32</f>
        <v>0</v>
      </c>
      <c r="Q32" s="15">
        <f>+'[3]Informe_dane'!Q32</f>
        <v>0</v>
      </c>
      <c r="R32" s="15">
        <f>+'[3]Informe_dane'!R32</f>
        <v>0</v>
      </c>
      <c r="S32" s="15">
        <f>+'[3]Informe_dane'!S32</f>
        <v>0</v>
      </c>
      <c r="T32" s="15">
        <f t="shared" si="11"/>
        <v>613415.02052</v>
      </c>
      <c r="U32" s="15">
        <f>+'[3]Informe_dane'!U32</f>
        <v>33009.5</v>
      </c>
      <c r="V32" s="15">
        <f>+'[3]Informe_dane'!V32</f>
        <v>37129.4</v>
      </c>
      <c r="W32" s="15">
        <f>+'[3]Informe_dane'!W32</f>
        <v>40695.3</v>
      </c>
      <c r="X32" s="15">
        <f>+'[3]Informe_dane'!X32</f>
        <v>42791</v>
      </c>
      <c r="Y32" s="15">
        <f>+'[3]Informe_dane'!Y32</f>
        <v>40547.2</v>
      </c>
      <c r="Z32" s="15">
        <f>+'[3]Informe_dane'!Z32</f>
        <v>43020.6</v>
      </c>
      <c r="AA32" s="15">
        <f>+'[3]Informe_dane'!AA32</f>
        <v>63490.3</v>
      </c>
      <c r="AB32" s="15">
        <f>+'[3]Informe_dane'!AB32</f>
        <v>38594.9</v>
      </c>
      <c r="AC32" s="15">
        <f>+'[3]Informe_dane'!AC32</f>
        <v>42566</v>
      </c>
      <c r="AD32" s="15">
        <f>+'[3]Informe_dane'!AD32</f>
        <v>41358.2</v>
      </c>
      <c r="AE32" s="15">
        <f>+'[3]Informe_dane'!AE32</f>
        <v>0</v>
      </c>
      <c r="AF32" s="15">
        <f>+'[3]Informe_dane'!AF32</f>
        <v>0</v>
      </c>
      <c r="AG32" s="15">
        <f t="shared" si="12"/>
        <v>423202.4000000001</v>
      </c>
      <c r="AH32" s="15">
        <f>+'[3]Informe_dane'!AH32</f>
        <v>33009.5</v>
      </c>
      <c r="AI32" s="15">
        <f>+'[3]Informe_dane'!AI32</f>
        <v>37129.4</v>
      </c>
      <c r="AJ32" s="15">
        <f>+'[3]Informe_dane'!AJ32</f>
        <v>40695.3</v>
      </c>
      <c r="AK32" s="15">
        <f>+'[3]Informe_dane'!AK32</f>
        <v>42791</v>
      </c>
      <c r="AL32" s="15">
        <f>+'[3]Informe_dane'!AL32</f>
        <v>40547.2</v>
      </c>
      <c r="AM32" s="15">
        <f>+'[3]Informe_dane'!AM32</f>
        <v>43020.6</v>
      </c>
      <c r="AN32" s="15">
        <f>+'[3]Informe_dane'!AN32</f>
        <v>63490.3</v>
      </c>
      <c r="AO32" s="15">
        <f>+'[3]Informe_dane'!AO32</f>
        <v>38594.9</v>
      </c>
      <c r="AP32" s="15">
        <f>+'[3]Informe_dane'!AP32</f>
        <v>42566</v>
      </c>
      <c r="AQ32" s="15">
        <f>+'[3]Informe_dane'!AQ32</f>
        <v>41358.2</v>
      </c>
      <c r="AR32" s="15">
        <f>+'[3]Informe_dane'!AR32</f>
        <v>0</v>
      </c>
      <c r="AS32" s="15">
        <f>+'[3]Informe_dane'!AS32</f>
        <v>0</v>
      </c>
      <c r="AT32" s="15">
        <f t="shared" si="13"/>
        <v>423202.4000000001</v>
      </c>
      <c r="AU32" s="15">
        <f>+'[3]Informe_dane'!AU32</f>
        <v>33009.5</v>
      </c>
      <c r="AV32" s="15">
        <f>+'[3]Informe_dane'!AV32</f>
        <v>37129.4</v>
      </c>
      <c r="AW32" s="15">
        <f>+'[3]Informe_dane'!AW32</f>
        <v>40695.3</v>
      </c>
      <c r="AX32" s="15">
        <f>+'[3]Informe_dane'!AX32</f>
        <v>42791</v>
      </c>
      <c r="AY32" s="15">
        <f>+'[3]Informe_dane'!AY32</f>
        <v>40547.2</v>
      </c>
      <c r="AZ32" s="15">
        <f>+'[3]Informe_dane'!AZ32</f>
        <v>43020.6</v>
      </c>
      <c r="BA32" s="15">
        <f>+'[3]Informe_dane'!BA32</f>
        <v>63490.3</v>
      </c>
      <c r="BB32" s="15">
        <f>+'[3]Informe_dane'!BB32</f>
        <v>38594.9</v>
      </c>
      <c r="BC32" s="15">
        <f>+'[3]Informe_dane'!BC32</f>
        <v>42566</v>
      </c>
      <c r="BD32" s="15">
        <f>+'[3]Informe_dane'!BD32</f>
        <v>41358.2</v>
      </c>
      <c r="BE32" s="15">
        <f>+'[3]Informe_dane'!BE32</f>
        <v>0</v>
      </c>
      <c r="BF32" s="15">
        <f>+'[3]Informe_dane'!BF32</f>
        <v>0</v>
      </c>
      <c r="BG32" s="15">
        <f t="shared" si="14"/>
        <v>423202.4000000001</v>
      </c>
    </row>
    <row r="33" spans="1:59" ht="24">
      <c r="A33" s="70" t="s">
        <v>136</v>
      </c>
      <c r="B33" s="83"/>
      <c r="C33" s="70" t="s">
        <v>137</v>
      </c>
      <c r="D33" s="70">
        <f>SUM(D34,D38:D41)</f>
        <v>2963000</v>
      </c>
      <c r="E33" s="70">
        <f aca="true" t="shared" si="15" ref="E33:BG33">SUM(E34,E38:E41)</f>
        <v>2496400</v>
      </c>
      <c r="F33" s="70">
        <f t="shared" si="15"/>
        <v>423400</v>
      </c>
      <c r="G33" s="70">
        <f t="shared" si="15"/>
        <v>5036000</v>
      </c>
      <c r="H33" s="70">
        <f t="shared" si="15"/>
        <v>2963000</v>
      </c>
      <c r="I33" s="70">
        <f t="shared" si="15"/>
        <v>0</v>
      </c>
      <c r="J33" s="70">
        <f t="shared" si="15"/>
        <v>0</v>
      </c>
      <c r="K33" s="70">
        <f t="shared" si="15"/>
        <v>0</v>
      </c>
      <c r="L33" s="70">
        <f t="shared" si="15"/>
        <v>0</v>
      </c>
      <c r="M33" s="70">
        <f t="shared" si="15"/>
        <v>0</v>
      </c>
      <c r="N33" s="70">
        <f t="shared" si="15"/>
        <v>2073000</v>
      </c>
      <c r="O33" s="70">
        <f t="shared" si="15"/>
        <v>0</v>
      </c>
      <c r="P33" s="70">
        <f t="shared" si="15"/>
        <v>0</v>
      </c>
      <c r="Q33" s="70">
        <f t="shared" si="15"/>
        <v>0</v>
      </c>
      <c r="R33" s="70">
        <f t="shared" si="15"/>
        <v>0</v>
      </c>
      <c r="S33" s="70">
        <f t="shared" si="15"/>
        <v>0</v>
      </c>
      <c r="T33" s="70">
        <f t="shared" si="15"/>
        <v>5036000</v>
      </c>
      <c r="U33" s="70">
        <f t="shared" si="15"/>
        <v>321143.397</v>
      </c>
      <c r="V33" s="70">
        <f t="shared" si="15"/>
        <v>237034.999</v>
      </c>
      <c r="W33" s="70">
        <f t="shared" si="15"/>
        <v>388684.188</v>
      </c>
      <c r="X33" s="70">
        <f t="shared" si="15"/>
        <v>261983.506</v>
      </c>
      <c r="Y33" s="70">
        <f t="shared" si="15"/>
        <v>416165.661</v>
      </c>
      <c r="Z33" s="70">
        <f t="shared" si="15"/>
        <v>727320.77</v>
      </c>
      <c r="AA33" s="70">
        <f t="shared" si="15"/>
        <v>570226.8559999999</v>
      </c>
      <c r="AB33" s="70">
        <f t="shared" si="15"/>
        <v>348257.406</v>
      </c>
      <c r="AC33" s="70">
        <f t="shared" si="15"/>
        <v>442813.233</v>
      </c>
      <c r="AD33" s="70">
        <f t="shared" si="15"/>
        <v>393885.50200000004</v>
      </c>
      <c r="AE33" s="70">
        <f t="shared" si="15"/>
        <v>0</v>
      </c>
      <c r="AF33" s="70">
        <f t="shared" si="15"/>
        <v>0</v>
      </c>
      <c r="AG33" s="70">
        <f t="shared" si="15"/>
        <v>4107515.518</v>
      </c>
      <c r="AH33" s="70">
        <f t="shared" si="15"/>
        <v>321143.397</v>
      </c>
      <c r="AI33" s="70">
        <f t="shared" si="15"/>
        <v>235164.924</v>
      </c>
      <c r="AJ33" s="70">
        <f t="shared" si="15"/>
        <v>390554.263</v>
      </c>
      <c r="AK33" s="70">
        <f t="shared" si="15"/>
        <v>261983.197</v>
      </c>
      <c r="AL33" s="70">
        <f t="shared" si="15"/>
        <v>308354.227</v>
      </c>
      <c r="AM33" s="70">
        <f t="shared" si="15"/>
        <v>832644.5619999999</v>
      </c>
      <c r="AN33" s="70">
        <f t="shared" si="15"/>
        <v>569692.412</v>
      </c>
      <c r="AO33" s="70">
        <f t="shared" si="15"/>
        <v>347290.324</v>
      </c>
      <c r="AP33" s="70">
        <f t="shared" si="15"/>
        <v>444592.793</v>
      </c>
      <c r="AQ33" s="70">
        <f t="shared" si="15"/>
        <v>396095.419</v>
      </c>
      <c r="AR33" s="70">
        <f t="shared" si="15"/>
        <v>0</v>
      </c>
      <c r="AS33" s="70">
        <f t="shared" si="15"/>
        <v>0</v>
      </c>
      <c r="AT33" s="70">
        <f t="shared" si="15"/>
        <v>4107515.518</v>
      </c>
      <c r="AU33" s="70">
        <f t="shared" si="15"/>
        <v>321143.397</v>
      </c>
      <c r="AV33" s="70">
        <f t="shared" si="15"/>
        <v>235164.924</v>
      </c>
      <c r="AW33" s="70">
        <f t="shared" si="15"/>
        <v>390554.263</v>
      </c>
      <c r="AX33" s="70">
        <f t="shared" si="15"/>
        <v>261983.197</v>
      </c>
      <c r="AY33" s="70">
        <f t="shared" si="15"/>
        <v>308354.227</v>
      </c>
      <c r="AZ33" s="70">
        <f t="shared" si="15"/>
        <v>832644.5619999999</v>
      </c>
      <c r="BA33" s="70">
        <f t="shared" si="15"/>
        <v>569692.412</v>
      </c>
      <c r="BB33" s="70">
        <f t="shared" si="15"/>
        <v>347290.324</v>
      </c>
      <c r="BC33" s="70">
        <f t="shared" si="15"/>
        <v>444592.793</v>
      </c>
      <c r="BD33" s="70">
        <f t="shared" si="15"/>
        <v>396095.419</v>
      </c>
      <c r="BE33" s="70">
        <f t="shared" si="15"/>
        <v>0</v>
      </c>
      <c r="BF33" s="70">
        <f t="shared" si="15"/>
        <v>0</v>
      </c>
      <c r="BG33" s="70">
        <f t="shared" si="15"/>
        <v>4107515.518</v>
      </c>
    </row>
    <row r="34" spans="1:59" s="11" customFormat="1" ht="11.25">
      <c r="A34" s="71" t="s">
        <v>138</v>
      </c>
      <c r="B34" s="72"/>
      <c r="C34" s="73" t="s">
        <v>139</v>
      </c>
      <c r="D34" s="74">
        <f>SUM(D35:D37)</f>
        <v>1705203.75251</v>
      </c>
      <c r="E34" s="74">
        <f aca="true" t="shared" si="16" ref="E34:BG34">SUM(E35:E37)</f>
        <v>750000</v>
      </c>
      <c r="F34" s="74">
        <f t="shared" si="16"/>
        <v>393400</v>
      </c>
      <c r="G34" s="74">
        <f t="shared" si="16"/>
        <v>2061803.75251</v>
      </c>
      <c r="H34" s="74">
        <f t="shared" si="16"/>
        <v>1705203.75251</v>
      </c>
      <c r="I34" s="74">
        <f t="shared" si="16"/>
        <v>0</v>
      </c>
      <c r="J34" s="74">
        <f t="shared" si="16"/>
        <v>0</v>
      </c>
      <c r="K34" s="74">
        <f t="shared" si="16"/>
        <v>0</v>
      </c>
      <c r="L34" s="74">
        <f t="shared" si="16"/>
        <v>0</v>
      </c>
      <c r="M34" s="74">
        <f t="shared" si="16"/>
        <v>-373400</v>
      </c>
      <c r="N34" s="74">
        <f t="shared" si="16"/>
        <v>710000</v>
      </c>
      <c r="O34" s="74">
        <f t="shared" si="16"/>
        <v>0</v>
      </c>
      <c r="P34" s="74">
        <f t="shared" si="16"/>
        <v>0</v>
      </c>
      <c r="Q34" s="74">
        <f t="shared" si="16"/>
        <v>20000</v>
      </c>
      <c r="R34" s="74">
        <f t="shared" si="16"/>
        <v>0</v>
      </c>
      <c r="S34" s="74">
        <f t="shared" si="16"/>
        <v>0</v>
      </c>
      <c r="T34" s="74">
        <f t="shared" si="16"/>
        <v>2061803.75251</v>
      </c>
      <c r="U34" s="74">
        <f t="shared" si="16"/>
        <v>143853.022</v>
      </c>
      <c r="V34" s="74">
        <f t="shared" si="16"/>
        <v>48980.605</v>
      </c>
      <c r="W34" s="74">
        <f t="shared" si="16"/>
        <v>183473.677</v>
      </c>
      <c r="X34" s="74">
        <f t="shared" si="16"/>
        <v>81754.275</v>
      </c>
      <c r="Y34" s="74">
        <f t="shared" si="16"/>
        <v>223862.60100000002</v>
      </c>
      <c r="Z34" s="74">
        <f t="shared" si="16"/>
        <v>301067.801</v>
      </c>
      <c r="AA34" s="74">
        <f t="shared" si="16"/>
        <v>383405.1</v>
      </c>
      <c r="AB34" s="74">
        <f t="shared" si="16"/>
        <v>159879.372</v>
      </c>
      <c r="AC34" s="74">
        <f t="shared" si="16"/>
        <v>254364.847</v>
      </c>
      <c r="AD34" s="74">
        <f t="shared" si="16"/>
        <v>211078.342</v>
      </c>
      <c r="AE34" s="74">
        <f t="shared" si="16"/>
        <v>0</v>
      </c>
      <c r="AF34" s="74">
        <f t="shared" si="16"/>
        <v>0</v>
      </c>
      <c r="AG34" s="74">
        <f t="shared" si="16"/>
        <v>1991719.6419999998</v>
      </c>
      <c r="AH34" s="74">
        <f t="shared" si="16"/>
        <v>143853.022</v>
      </c>
      <c r="AI34" s="74">
        <f t="shared" si="16"/>
        <v>48980.605</v>
      </c>
      <c r="AJ34" s="74">
        <f t="shared" si="16"/>
        <v>183473.677</v>
      </c>
      <c r="AK34" s="74">
        <f t="shared" si="16"/>
        <v>81753.96599999999</v>
      </c>
      <c r="AL34" s="74">
        <f t="shared" si="16"/>
        <v>118538.809</v>
      </c>
      <c r="AM34" s="74">
        <f t="shared" si="16"/>
        <v>406391.593</v>
      </c>
      <c r="AN34" s="74">
        <f t="shared" si="16"/>
        <v>383405.1</v>
      </c>
      <c r="AO34" s="74">
        <f t="shared" si="16"/>
        <v>159879.372</v>
      </c>
      <c r="AP34" s="74">
        <f t="shared" si="16"/>
        <v>254364.847</v>
      </c>
      <c r="AQ34" s="74">
        <f t="shared" si="16"/>
        <v>211078.65099999998</v>
      </c>
      <c r="AR34" s="74">
        <f t="shared" si="16"/>
        <v>0</v>
      </c>
      <c r="AS34" s="74">
        <f t="shared" si="16"/>
        <v>0</v>
      </c>
      <c r="AT34" s="74">
        <f t="shared" si="16"/>
        <v>1991719.6419999998</v>
      </c>
      <c r="AU34" s="74">
        <f t="shared" si="16"/>
        <v>143853.022</v>
      </c>
      <c r="AV34" s="74">
        <f t="shared" si="16"/>
        <v>48980.605</v>
      </c>
      <c r="AW34" s="74">
        <f t="shared" si="16"/>
        <v>183473.677</v>
      </c>
      <c r="AX34" s="74">
        <f t="shared" si="16"/>
        <v>81753.96599999999</v>
      </c>
      <c r="AY34" s="74">
        <f t="shared" si="16"/>
        <v>118538.809</v>
      </c>
      <c r="AZ34" s="74">
        <f t="shared" si="16"/>
        <v>406391.593</v>
      </c>
      <c r="BA34" s="74">
        <f t="shared" si="16"/>
        <v>383405.1</v>
      </c>
      <c r="BB34" s="74">
        <f t="shared" si="16"/>
        <v>159879.372</v>
      </c>
      <c r="BC34" s="74">
        <f t="shared" si="16"/>
        <v>254364.847</v>
      </c>
      <c r="BD34" s="74">
        <f t="shared" si="16"/>
        <v>211078.65099999998</v>
      </c>
      <c r="BE34" s="74">
        <f t="shared" si="16"/>
        <v>0</v>
      </c>
      <c r="BF34" s="74">
        <f t="shared" si="16"/>
        <v>0</v>
      </c>
      <c r="BG34" s="74">
        <f t="shared" si="16"/>
        <v>1991719.6419999998</v>
      </c>
    </row>
    <row r="35" spans="1:59" ht="11.25">
      <c r="A35" s="79" t="s">
        <v>140</v>
      </c>
      <c r="B35" s="84" t="s">
        <v>18</v>
      </c>
      <c r="C35" s="80" t="s">
        <v>141</v>
      </c>
      <c r="D35" s="17">
        <v>1414197.93476</v>
      </c>
      <c r="E35" s="15">
        <f>+'[3]Informe_dane'!E35</f>
        <v>600000</v>
      </c>
      <c r="F35" s="15">
        <f>+'[3]Informe_dane'!F35</f>
        <v>378400</v>
      </c>
      <c r="G35" s="15">
        <f>+'[3]Informe_dane'!G35</f>
        <v>1635797.93476</v>
      </c>
      <c r="H35" s="15">
        <f>+'[3]Informe_dane'!H35</f>
        <v>1414197.93476</v>
      </c>
      <c r="I35" s="15">
        <f>+'[3]Informe_dane'!I35</f>
        <v>0</v>
      </c>
      <c r="J35" s="15">
        <f>+'[3]Informe_dane'!J35</f>
        <v>0</v>
      </c>
      <c r="K35" s="15">
        <f>+'[3]Informe_dane'!K35</f>
        <v>0</v>
      </c>
      <c r="L35" s="15">
        <f>+'[3]Informe_dane'!L35</f>
        <v>0</v>
      </c>
      <c r="M35" s="15">
        <f>+'[3]Informe_dane'!M35</f>
        <v>-358400</v>
      </c>
      <c r="N35" s="15">
        <f>+'[3]Informe_dane'!N35</f>
        <v>600000</v>
      </c>
      <c r="O35" s="15">
        <f>+'[3]Informe_dane'!O35</f>
        <v>0</v>
      </c>
      <c r="P35" s="15">
        <f>+'[3]Informe_dane'!P35</f>
        <v>0</v>
      </c>
      <c r="Q35" s="15">
        <f>+'[3]Informe_dane'!Q35</f>
        <v>-20000</v>
      </c>
      <c r="R35" s="15">
        <f>+'[3]Informe_dane'!R35</f>
        <v>0</v>
      </c>
      <c r="S35" s="15">
        <f>+'[3]Informe_dane'!S35</f>
        <v>0</v>
      </c>
      <c r="T35" s="15">
        <f aca="true" t="shared" si="17" ref="T35:T41">SUM(H35:S35)</f>
        <v>1635797.93476</v>
      </c>
      <c r="U35" s="15">
        <f>+'[3]Informe_dane'!U35</f>
        <v>95974.624</v>
      </c>
      <c r="V35" s="15">
        <f>+'[3]Informe_dane'!V35</f>
        <v>39906.538</v>
      </c>
      <c r="W35" s="15">
        <f>+'[3]Informe_dane'!W35</f>
        <v>125695.473</v>
      </c>
      <c r="X35" s="15">
        <f>+'[3]Informe_dane'!X35</f>
        <v>59258.619</v>
      </c>
      <c r="Y35" s="15">
        <f>+'[3]Informe_dane'!Y35</f>
        <v>207644.708</v>
      </c>
      <c r="Z35" s="15">
        <f>+'[3]Informe_dane'!Z35</f>
        <v>247735.68</v>
      </c>
      <c r="AA35" s="15">
        <f>+'[3]Informe_dane'!AA35</f>
        <v>337791.745</v>
      </c>
      <c r="AB35" s="15">
        <f>+'[3]Informe_dane'!AB35</f>
        <v>119732.613</v>
      </c>
      <c r="AC35" s="15">
        <f>+'[3]Informe_dane'!AC35</f>
        <v>208424.389</v>
      </c>
      <c r="AD35" s="15">
        <f>+'[3]Informe_dane'!AD35</f>
        <v>165244.926</v>
      </c>
      <c r="AE35" s="15">
        <f>+'[3]Informe_dane'!AE35</f>
        <v>0</v>
      </c>
      <c r="AF35" s="15">
        <f>+'[3]Informe_dane'!AF35</f>
        <v>0</v>
      </c>
      <c r="AG35" s="15">
        <f aca="true" t="shared" si="18" ref="AG35:AG41">SUM(U35:AF35)</f>
        <v>1607409.315</v>
      </c>
      <c r="AH35" s="15">
        <f>+'[3]Informe_dane'!AH35</f>
        <v>95974.624</v>
      </c>
      <c r="AI35" s="15">
        <f>+'[3]Informe_dane'!AI35</f>
        <v>39906.538</v>
      </c>
      <c r="AJ35" s="15">
        <f>+'[3]Informe_dane'!AJ35</f>
        <v>125695.473</v>
      </c>
      <c r="AK35" s="15">
        <f>+'[3]Informe_dane'!AK35</f>
        <v>59258.31</v>
      </c>
      <c r="AL35" s="15">
        <f>+'[3]Informe_dane'!AL35</f>
        <v>109925.627</v>
      </c>
      <c r="AM35" s="15">
        <f>+'[3]Informe_dane'!AM35</f>
        <v>345454.761</v>
      </c>
      <c r="AN35" s="15">
        <f>+'[3]Informe_dane'!AN35</f>
        <v>337791.745</v>
      </c>
      <c r="AO35" s="15">
        <f>+'[3]Informe_dane'!AO35</f>
        <v>119732.613</v>
      </c>
      <c r="AP35" s="15">
        <f>+'[3]Informe_dane'!AP35</f>
        <v>208424.389</v>
      </c>
      <c r="AQ35" s="15">
        <f>+'[3]Informe_dane'!AQ35</f>
        <v>165245.235</v>
      </c>
      <c r="AR35" s="15">
        <f>+'[3]Informe_dane'!AR35</f>
        <v>0</v>
      </c>
      <c r="AS35" s="15">
        <f>+'[3]Informe_dane'!AS35</f>
        <v>0</v>
      </c>
      <c r="AT35" s="15">
        <f aca="true" t="shared" si="19" ref="AT35:AT41">SUM(AH35:AS35)</f>
        <v>1607409.315</v>
      </c>
      <c r="AU35" s="15">
        <f>+'[3]Informe_dane'!AU35</f>
        <v>95974.624</v>
      </c>
      <c r="AV35" s="15">
        <f>+'[3]Informe_dane'!AV35</f>
        <v>39906.538</v>
      </c>
      <c r="AW35" s="15">
        <f>+'[3]Informe_dane'!AW35</f>
        <v>125695.473</v>
      </c>
      <c r="AX35" s="15">
        <f>+'[3]Informe_dane'!AX35</f>
        <v>59258.31</v>
      </c>
      <c r="AY35" s="15">
        <f>+'[3]Informe_dane'!AY35</f>
        <v>109925.627</v>
      </c>
      <c r="AZ35" s="15">
        <f>+'[3]Informe_dane'!AZ35</f>
        <v>345454.761</v>
      </c>
      <c r="BA35" s="15">
        <f>+'[3]Informe_dane'!BA35</f>
        <v>337791.745</v>
      </c>
      <c r="BB35" s="15">
        <f>+'[3]Informe_dane'!BB35</f>
        <v>119732.613</v>
      </c>
      <c r="BC35" s="15">
        <f>+'[3]Informe_dane'!BC35</f>
        <v>208424.389</v>
      </c>
      <c r="BD35" s="15">
        <f>+'[3]Informe_dane'!BD35</f>
        <v>165245.235</v>
      </c>
      <c r="BE35" s="15">
        <f>+'[3]Informe_dane'!BE35</f>
        <v>0</v>
      </c>
      <c r="BF35" s="15">
        <f>+'[3]Informe_dane'!BF35</f>
        <v>0</v>
      </c>
      <c r="BG35" s="15">
        <f aca="true" t="shared" si="20" ref="BG35:BG41">SUM(AU35:BF35)</f>
        <v>1607409.315</v>
      </c>
    </row>
    <row r="36" spans="1:59" ht="11.25">
      <c r="A36" s="79" t="s">
        <v>142</v>
      </c>
      <c r="B36" s="84" t="s">
        <v>18</v>
      </c>
      <c r="C36" s="80" t="s">
        <v>143</v>
      </c>
      <c r="D36" s="17">
        <v>160230.90128999998</v>
      </c>
      <c r="E36" s="15">
        <f>+'[3]Informe_dane'!E36</f>
        <v>100000</v>
      </c>
      <c r="F36" s="15">
        <f>+'[3]Informe_dane'!F36</f>
        <v>5000</v>
      </c>
      <c r="G36" s="15">
        <f>+'[3]Informe_dane'!G36</f>
        <v>255230.90128999998</v>
      </c>
      <c r="H36" s="15">
        <f>+'[3]Informe_dane'!H36</f>
        <v>160230.90128999998</v>
      </c>
      <c r="I36" s="15">
        <f>+'[3]Informe_dane'!I36</f>
        <v>0</v>
      </c>
      <c r="J36" s="15">
        <f>+'[3]Informe_dane'!J36</f>
        <v>0</v>
      </c>
      <c r="K36" s="15">
        <f>+'[3]Informe_dane'!K36</f>
        <v>0</v>
      </c>
      <c r="L36" s="15">
        <f>+'[3]Informe_dane'!L36</f>
        <v>0</v>
      </c>
      <c r="M36" s="15">
        <f>+'[3]Informe_dane'!M36</f>
        <v>-5000</v>
      </c>
      <c r="N36" s="15">
        <f>+'[3]Informe_dane'!N36</f>
        <v>60000</v>
      </c>
      <c r="O36" s="15">
        <f>+'[3]Informe_dane'!O36</f>
        <v>0</v>
      </c>
      <c r="P36" s="15">
        <f>+'[3]Informe_dane'!P36</f>
        <v>0</v>
      </c>
      <c r="Q36" s="15">
        <f>+'[3]Informe_dane'!Q36</f>
        <v>40000</v>
      </c>
      <c r="R36" s="15">
        <f>+'[3]Informe_dane'!R36</f>
        <v>0</v>
      </c>
      <c r="S36" s="15">
        <f>+'[3]Informe_dane'!S36</f>
        <v>0</v>
      </c>
      <c r="T36" s="15">
        <f t="shared" si="17"/>
        <v>255230.90128999998</v>
      </c>
      <c r="U36" s="15">
        <f>+'[3]Informe_dane'!U36</f>
        <v>35584.282</v>
      </c>
      <c r="V36" s="15">
        <f>+'[3]Informe_dane'!V36</f>
        <v>4842.597</v>
      </c>
      <c r="W36" s="15">
        <f>+'[3]Informe_dane'!W36</f>
        <v>45630.961</v>
      </c>
      <c r="X36" s="15">
        <f>+'[3]Informe_dane'!X36</f>
        <v>16099.354</v>
      </c>
      <c r="Y36" s="15">
        <f>+'[3]Informe_dane'!Y36</f>
        <v>0</v>
      </c>
      <c r="Z36" s="15">
        <f>+'[3]Informe_dane'!Z36</f>
        <v>30338.179</v>
      </c>
      <c r="AA36" s="15">
        <f>+'[3]Informe_dane'!AA36</f>
        <v>16928.512</v>
      </c>
      <c r="AB36" s="15">
        <f>+'[3]Informe_dane'!AB36</f>
        <v>27280.015</v>
      </c>
      <c r="AC36" s="15">
        <f>+'[3]Informe_dane'!AC36</f>
        <v>25064.095</v>
      </c>
      <c r="AD36" s="15">
        <f>+'[3]Informe_dane'!AD36</f>
        <v>29613.365</v>
      </c>
      <c r="AE36" s="15">
        <f>+'[3]Informe_dane'!AE36</f>
        <v>0</v>
      </c>
      <c r="AF36" s="15">
        <f>+'[3]Informe_dane'!AF36</f>
        <v>0</v>
      </c>
      <c r="AG36" s="15">
        <f t="shared" si="18"/>
        <v>231381.35999999996</v>
      </c>
      <c r="AH36" s="15">
        <f>+'[3]Informe_dane'!AH36</f>
        <v>35584.282</v>
      </c>
      <c r="AI36" s="15">
        <f>+'[3]Informe_dane'!AI36</f>
        <v>4842.597</v>
      </c>
      <c r="AJ36" s="15">
        <f>+'[3]Informe_dane'!AJ36</f>
        <v>45630.961</v>
      </c>
      <c r="AK36" s="15">
        <f>+'[3]Informe_dane'!AK36</f>
        <v>16099.354</v>
      </c>
      <c r="AL36" s="15">
        <f>+'[3]Informe_dane'!AL36</f>
        <v>0</v>
      </c>
      <c r="AM36" s="15">
        <f>+'[3]Informe_dane'!AM36</f>
        <v>30338.179</v>
      </c>
      <c r="AN36" s="15">
        <f>+'[3]Informe_dane'!AN36</f>
        <v>16928.512</v>
      </c>
      <c r="AO36" s="15">
        <f>+'[3]Informe_dane'!AO36</f>
        <v>27280.015</v>
      </c>
      <c r="AP36" s="15">
        <f>+'[3]Informe_dane'!AP36</f>
        <v>25064.095</v>
      </c>
      <c r="AQ36" s="15">
        <f>+'[3]Informe_dane'!AQ36</f>
        <v>29613.365</v>
      </c>
      <c r="AR36" s="15">
        <f>+'[3]Informe_dane'!AR36</f>
        <v>0</v>
      </c>
      <c r="AS36" s="15">
        <f>+'[3]Informe_dane'!AS36</f>
        <v>0</v>
      </c>
      <c r="AT36" s="15">
        <f t="shared" si="19"/>
        <v>231381.35999999996</v>
      </c>
      <c r="AU36" s="15">
        <f>+'[3]Informe_dane'!AU36</f>
        <v>35584.282</v>
      </c>
      <c r="AV36" s="15">
        <f>+'[3]Informe_dane'!AV36</f>
        <v>4842.597</v>
      </c>
      <c r="AW36" s="15">
        <f>+'[3]Informe_dane'!AW36</f>
        <v>45630.961</v>
      </c>
      <c r="AX36" s="15">
        <f>+'[3]Informe_dane'!AX36</f>
        <v>16099.354</v>
      </c>
      <c r="AY36" s="15">
        <f>+'[3]Informe_dane'!AY36</f>
        <v>0</v>
      </c>
      <c r="AZ36" s="15">
        <f>+'[3]Informe_dane'!AZ36</f>
        <v>30338.179</v>
      </c>
      <c r="BA36" s="15">
        <f>+'[3]Informe_dane'!BA36</f>
        <v>16928.512</v>
      </c>
      <c r="BB36" s="15">
        <f>+'[3]Informe_dane'!BB36</f>
        <v>27280.015</v>
      </c>
      <c r="BC36" s="15">
        <f>+'[3]Informe_dane'!BC36</f>
        <v>25064.095</v>
      </c>
      <c r="BD36" s="15">
        <f>+'[3]Informe_dane'!BD36</f>
        <v>29613.365</v>
      </c>
      <c r="BE36" s="15">
        <f>+'[3]Informe_dane'!BE36</f>
        <v>0</v>
      </c>
      <c r="BF36" s="15">
        <f>+'[3]Informe_dane'!BF36</f>
        <v>0</v>
      </c>
      <c r="BG36" s="15">
        <f t="shared" si="20"/>
        <v>231381.35999999996</v>
      </c>
    </row>
    <row r="37" spans="1:59" ht="11.25">
      <c r="A37" s="79" t="s">
        <v>144</v>
      </c>
      <c r="B37" s="84" t="s">
        <v>18</v>
      </c>
      <c r="C37" s="80" t="s">
        <v>145</v>
      </c>
      <c r="D37" s="17">
        <v>130774.91646</v>
      </c>
      <c r="E37" s="15">
        <f>+'[3]Informe_dane'!E37</f>
        <v>50000</v>
      </c>
      <c r="F37" s="15">
        <f>+'[3]Informe_dane'!F37</f>
        <v>10000</v>
      </c>
      <c r="G37" s="15">
        <f>+'[3]Informe_dane'!G37</f>
        <v>170774.91645999998</v>
      </c>
      <c r="H37" s="15">
        <f>+'[3]Informe_dane'!H37</f>
        <v>130774.91646</v>
      </c>
      <c r="I37" s="15">
        <f>+'[3]Informe_dane'!I37</f>
        <v>0</v>
      </c>
      <c r="J37" s="15">
        <f>+'[3]Informe_dane'!J37</f>
        <v>0</v>
      </c>
      <c r="K37" s="15">
        <f>+'[3]Informe_dane'!K37</f>
        <v>0</v>
      </c>
      <c r="L37" s="15">
        <f>+'[3]Informe_dane'!L37</f>
        <v>0</v>
      </c>
      <c r="M37" s="15">
        <f>+'[3]Informe_dane'!M37</f>
        <v>-10000</v>
      </c>
      <c r="N37" s="15">
        <f>+'[3]Informe_dane'!N37</f>
        <v>50000</v>
      </c>
      <c r="O37" s="15">
        <f>+'[3]Informe_dane'!O37</f>
        <v>0</v>
      </c>
      <c r="P37" s="15">
        <f>+'[3]Informe_dane'!P37</f>
        <v>0</v>
      </c>
      <c r="Q37" s="15">
        <f>+'[3]Informe_dane'!Q37</f>
        <v>0</v>
      </c>
      <c r="R37" s="15">
        <f>+'[3]Informe_dane'!R37</f>
        <v>0</v>
      </c>
      <c r="S37" s="15">
        <f>+'[3]Informe_dane'!S37</f>
        <v>0</v>
      </c>
      <c r="T37" s="15">
        <f t="shared" si="17"/>
        <v>170774.91645999998</v>
      </c>
      <c r="U37" s="15">
        <f>+'[3]Informe_dane'!U37</f>
        <v>12294.116</v>
      </c>
      <c r="V37" s="15">
        <f>+'[3]Informe_dane'!V37</f>
        <v>4231.47</v>
      </c>
      <c r="W37" s="15">
        <f>+'[3]Informe_dane'!W37</f>
        <v>12147.243</v>
      </c>
      <c r="X37" s="15">
        <f>+'[3]Informe_dane'!X37</f>
        <v>6396.302</v>
      </c>
      <c r="Y37" s="15">
        <f>+'[3]Informe_dane'!Y37</f>
        <v>16217.893</v>
      </c>
      <c r="Z37" s="15">
        <f>+'[3]Informe_dane'!Z37</f>
        <v>22993.942</v>
      </c>
      <c r="AA37" s="15">
        <f>+'[3]Informe_dane'!AA37</f>
        <v>28684.843</v>
      </c>
      <c r="AB37" s="15">
        <f>+'[3]Informe_dane'!AB37</f>
        <v>12866.744</v>
      </c>
      <c r="AC37" s="15">
        <f>+'[3]Informe_dane'!AC37</f>
        <v>20876.363</v>
      </c>
      <c r="AD37" s="15">
        <f>+'[3]Informe_dane'!AD37</f>
        <v>16220.051</v>
      </c>
      <c r="AE37" s="15">
        <f>+'[3]Informe_dane'!AE37</f>
        <v>0</v>
      </c>
      <c r="AF37" s="15">
        <f>+'[3]Informe_dane'!AF37</f>
        <v>0</v>
      </c>
      <c r="AG37" s="15">
        <f t="shared" si="18"/>
        <v>152928.967</v>
      </c>
      <c r="AH37" s="15">
        <f>+'[3]Informe_dane'!AH37</f>
        <v>12294.116</v>
      </c>
      <c r="AI37" s="15">
        <f>+'[3]Informe_dane'!AI37</f>
        <v>4231.47</v>
      </c>
      <c r="AJ37" s="15">
        <f>+'[3]Informe_dane'!AJ37</f>
        <v>12147.243</v>
      </c>
      <c r="AK37" s="15">
        <f>+'[3]Informe_dane'!AK37</f>
        <v>6396.302</v>
      </c>
      <c r="AL37" s="15">
        <f>+'[3]Informe_dane'!AL37</f>
        <v>8613.182</v>
      </c>
      <c r="AM37" s="15">
        <f>+'[3]Informe_dane'!AM37</f>
        <v>30598.653</v>
      </c>
      <c r="AN37" s="15">
        <f>+'[3]Informe_dane'!AN37</f>
        <v>28684.843</v>
      </c>
      <c r="AO37" s="15">
        <f>+'[3]Informe_dane'!AO37</f>
        <v>12866.744</v>
      </c>
      <c r="AP37" s="15">
        <f>+'[3]Informe_dane'!AP37</f>
        <v>20876.363</v>
      </c>
      <c r="AQ37" s="15">
        <f>+'[3]Informe_dane'!AQ37</f>
        <v>16220.051</v>
      </c>
      <c r="AR37" s="15">
        <f>+'[3]Informe_dane'!AR37</f>
        <v>0</v>
      </c>
      <c r="AS37" s="15">
        <f>+'[3]Informe_dane'!AS37</f>
        <v>0</v>
      </c>
      <c r="AT37" s="15">
        <f t="shared" si="19"/>
        <v>152928.967</v>
      </c>
      <c r="AU37" s="15">
        <f>+'[3]Informe_dane'!AU37</f>
        <v>12294.116</v>
      </c>
      <c r="AV37" s="15">
        <f>+'[3]Informe_dane'!AV37</f>
        <v>4231.47</v>
      </c>
      <c r="AW37" s="15">
        <f>+'[3]Informe_dane'!AW37</f>
        <v>12147.243</v>
      </c>
      <c r="AX37" s="15">
        <f>+'[3]Informe_dane'!AX37</f>
        <v>6396.302</v>
      </c>
      <c r="AY37" s="15">
        <f>+'[3]Informe_dane'!AY37</f>
        <v>8613.182</v>
      </c>
      <c r="AZ37" s="15">
        <f>+'[3]Informe_dane'!AZ37</f>
        <v>30598.653</v>
      </c>
      <c r="BA37" s="15">
        <f>+'[3]Informe_dane'!BA37</f>
        <v>28684.843</v>
      </c>
      <c r="BB37" s="15">
        <f>+'[3]Informe_dane'!BB37</f>
        <v>12866.744</v>
      </c>
      <c r="BC37" s="15">
        <f>+'[3]Informe_dane'!BC37</f>
        <v>20876.363</v>
      </c>
      <c r="BD37" s="15">
        <f>+'[3]Informe_dane'!BD37</f>
        <v>16220.051</v>
      </c>
      <c r="BE37" s="15">
        <f>+'[3]Informe_dane'!BE37</f>
        <v>0</v>
      </c>
      <c r="BF37" s="15">
        <f>+'[3]Informe_dane'!BF37</f>
        <v>0</v>
      </c>
      <c r="BG37" s="15">
        <f t="shared" si="20"/>
        <v>152928.967</v>
      </c>
    </row>
    <row r="38" spans="1:59" s="11" customFormat="1" ht="11.25">
      <c r="A38" s="75" t="s">
        <v>146</v>
      </c>
      <c r="B38" s="76" t="s">
        <v>18</v>
      </c>
      <c r="C38" s="113" t="s">
        <v>147</v>
      </c>
      <c r="D38" s="78">
        <v>551916.61116</v>
      </c>
      <c r="E38" s="15">
        <f>+'[3]Informe_dane'!E38</f>
        <v>803000</v>
      </c>
      <c r="F38" s="15">
        <f>+'[3]Informe_dane'!F38</f>
        <v>0</v>
      </c>
      <c r="G38" s="15">
        <f>+'[3]Informe_dane'!G38</f>
        <v>1354916.6111599999</v>
      </c>
      <c r="H38" s="15">
        <f>+'[3]Informe_dane'!H38</f>
        <v>551916.61116</v>
      </c>
      <c r="I38" s="15">
        <f>+'[3]Informe_dane'!I38</f>
        <v>0</v>
      </c>
      <c r="J38" s="15">
        <f>+'[3]Informe_dane'!J38</f>
        <v>0</v>
      </c>
      <c r="K38" s="15">
        <f>+'[3]Informe_dane'!K38</f>
        <v>0</v>
      </c>
      <c r="L38" s="15">
        <f>+'[3]Informe_dane'!L38</f>
        <v>0</v>
      </c>
      <c r="M38" s="15">
        <f>+'[3]Informe_dane'!M38</f>
        <v>203000</v>
      </c>
      <c r="N38" s="15">
        <f>+'[3]Informe_dane'!N38</f>
        <v>600000</v>
      </c>
      <c r="O38" s="15">
        <f>+'[3]Informe_dane'!O38</f>
        <v>0</v>
      </c>
      <c r="P38" s="15">
        <f>+'[3]Informe_dane'!P38</f>
        <v>0</v>
      </c>
      <c r="Q38" s="15">
        <f>+'[3]Informe_dane'!Q38</f>
        <v>0</v>
      </c>
      <c r="R38" s="15">
        <f>+'[3]Informe_dane'!R38</f>
        <v>0</v>
      </c>
      <c r="S38" s="15">
        <f>+'[3]Informe_dane'!S38</f>
        <v>0</v>
      </c>
      <c r="T38" s="15">
        <f t="shared" si="17"/>
        <v>1354916.6111599999</v>
      </c>
      <c r="U38" s="15">
        <f>+'[3]Informe_dane'!U38</f>
        <v>105731.342</v>
      </c>
      <c r="V38" s="15">
        <f>+'[3]Informe_dane'!V38</f>
        <v>110111.968</v>
      </c>
      <c r="W38" s="15">
        <f>+'[3]Informe_dane'!W38</f>
        <v>111613.772</v>
      </c>
      <c r="X38" s="15">
        <f>+'[3]Informe_dane'!X38</f>
        <v>99718.784</v>
      </c>
      <c r="Y38" s="15">
        <f>+'[3]Informe_dane'!Y38</f>
        <v>110986.316</v>
      </c>
      <c r="Z38" s="15">
        <f>+'[3]Informe_dane'!Z38</f>
        <v>107581.897</v>
      </c>
      <c r="AA38" s="15">
        <f>+'[3]Informe_dane'!AA38</f>
        <v>103655.071</v>
      </c>
      <c r="AB38" s="15">
        <f>+'[3]Informe_dane'!AB38</f>
        <v>98683.544</v>
      </c>
      <c r="AC38" s="15">
        <f>+'[3]Informe_dane'!AC38</f>
        <v>99389.72</v>
      </c>
      <c r="AD38" s="15">
        <f>+'[3]Informe_dane'!AD38</f>
        <v>101102.938</v>
      </c>
      <c r="AE38" s="15">
        <f>+'[3]Informe_dane'!AE38</f>
        <v>0</v>
      </c>
      <c r="AF38" s="15">
        <f>+'[3]Informe_dane'!AF38</f>
        <v>0</v>
      </c>
      <c r="AG38" s="15">
        <f t="shared" si="18"/>
        <v>1048575.352</v>
      </c>
      <c r="AH38" s="15">
        <f>+'[3]Informe_dane'!AH38</f>
        <v>105731.342</v>
      </c>
      <c r="AI38" s="15">
        <f>+'[3]Informe_dane'!AI38</f>
        <v>108241.893</v>
      </c>
      <c r="AJ38" s="15">
        <f>+'[3]Informe_dane'!AJ38</f>
        <v>113483.847</v>
      </c>
      <c r="AK38" s="15">
        <f>+'[3]Informe_dane'!AK38</f>
        <v>99718.784</v>
      </c>
      <c r="AL38" s="15">
        <f>+'[3]Informe_dane'!AL38</f>
        <v>110986.316</v>
      </c>
      <c r="AM38" s="15">
        <f>+'[3]Informe_dane'!AM38</f>
        <v>107581.897</v>
      </c>
      <c r="AN38" s="15">
        <f>+'[3]Informe_dane'!AN38</f>
        <v>103655.071</v>
      </c>
      <c r="AO38" s="15">
        <f>+'[3]Informe_dane'!AO38</f>
        <v>98159.325</v>
      </c>
      <c r="AP38" s="15">
        <f>+'[3]Informe_dane'!AP38</f>
        <v>99913.939</v>
      </c>
      <c r="AQ38" s="15">
        <f>+'[3]Informe_dane'!AQ38</f>
        <v>101102.938</v>
      </c>
      <c r="AR38" s="15">
        <f>+'[3]Informe_dane'!AR38</f>
        <v>0</v>
      </c>
      <c r="AS38" s="15">
        <f>+'[3]Informe_dane'!AS38</f>
        <v>0</v>
      </c>
      <c r="AT38" s="15">
        <f t="shared" si="19"/>
        <v>1048575.352</v>
      </c>
      <c r="AU38" s="15">
        <f>+'[3]Informe_dane'!AU38</f>
        <v>105731.342</v>
      </c>
      <c r="AV38" s="15">
        <f>+'[3]Informe_dane'!AV38</f>
        <v>108241.893</v>
      </c>
      <c r="AW38" s="15">
        <f>+'[3]Informe_dane'!AW38</f>
        <v>113483.847</v>
      </c>
      <c r="AX38" s="15">
        <f>+'[3]Informe_dane'!AX38</f>
        <v>99718.784</v>
      </c>
      <c r="AY38" s="15">
        <f>+'[3]Informe_dane'!AY38</f>
        <v>110986.316</v>
      </c>
      <c r="AZ38" s="15">
        <f>+'[3]Informe_dane'!AZ38</f>
        <v>107581.897</v>
      </c>
      <c r="BA38" s="15">
        <f>+'[3]Informe_dane'!BA38</f>
        <v>103655.071</v>
      </c>
      <c r="BB38" s="15">
        <f>+'[3]Informe_dane'!BB38</f>
        <v>98159.325</v>
      </c>
      <c r="BC38" s="15">
        <f>+'[3]Informe_dane'!BC38</f>
        <v>99913.939</v>
      </c>
      <c r="BD38" s="15">
        <f>+'[3]Informe_dane'!BD38</f>
        <v>101102.938</v>
      </c>
      <c r="BE38" s="15">
        <f>+'[3]Informe_dane'!BE38</f>
        <v>0</v>
      </c>
      <c r="BF38" s="15">
        <f>+'[3]Informe_dane'!BF38</f>
        <v>0</v>
      </c>
      <c r="BG38" s="15">
        <f t="shared" si="20"/>
        <v>1048575.352</v>
      </c>
    </row>
    <row r="39" spans="1:59" ht="11.25">
      <c r="A39" s="79" t="s">
        <v>148</v>
      </c>
      <c r="B39" s="84" t="s">
        <v>18</v>
      </c>
      <c r="C39" s="19" t="s">
        <v>69</v>
      </c>
      <c r="D39" s="17">
        <v>2034.67811</v>
      </c>
      <c r="E39" s="15">
        <f>+'[3]Informe_dane'!E39</f>
        <v>3400</v>
      </c>
      <c r="F39" s="15">
        <f>+'[3]Informe_dane'!F39</f>
        <v>0</v>
      </c>
      <c r="G39" s="15">
        <f>+'[3]Informe_dane'!G39</f>
        <v>5434.67811</v>
      </c>
      <c r="H39" s="15">
        <f>+'[3]Informe_dane'!H39</f>
        <v>2034.67811</v>
      </c>
      <c r="I39" s="15">
        <f>+'[3]Informe_dane'!I39</f>
        <v>0</v>
      </c>
      <c r="J39" s="15">
        <f>+'[3]Informe_dane'!J39</f>
        <v>0</v>
      </c>
      <c r="K39" s="15">
        <f>+'[3]Informe_dane'!K39</f>
        <v>0</v>
      </c>
      <c r="L39" s="15">
        <f>+'[3]Informe_dane'!L39</f>
        <v>0</v>
      </c>
      <c r="M39" s="15">
        <f>+'[3]Informe_dane'!M39</f>
        <v>400</v>
      </c>
      <c r="N39" s="15">
        <f>+'[3]Informe_dane'!N39</f>
        <v>3000</v>
      </c>
      <c r="O39" s="15">
        <f>+'[3]Informe_dane'!O39</f>
        <v>0</v>
      </c>
      <c r="P39" s="15">
        <f>+'[3]Informe_dane'!P39</f>
        <v>0</v>
      </c>
      <c r="Q39" s="15">
        <f>+'[3]Informe_dane'!Q39</f>
        <v>0</v>
      </c>
      <c r="R39" s="15">
        <f>+'[3]Informe_dane'!R39</f>
        <v>0</v>
      </c>
      <c r="S39" s="15">
        <f>+'[3]Informe_dane'!S39</f>
        <v>0</v>
      </c>
      <c r="T39" s="15">
        <f t="shared" si="17"/>
        <v>5434.67811</v>
      </c>
      <c r="U39" s="15">
        <f>+'[3]Informe_dane'!U39</f>
        <v>340.03</v>
      </c>
      <c r="V39" s="15">
        <f>+'[3]Informe_dane'!V39</f>
        <v>340.03</v>
      </c>
      <c r="W39" s="15">
        <f>+'[3]Informe_dane'!W39</f>
        <v>392.259</v>
      </c>
      <c r="X39" s="15">
        <f>+'[3]Informe_dane'!X39</f>
        <v>357.44</v>
      </c>
      <c r="Y39" s="15">
        <f>+'[3]Informe_dane'!Y39</f>
        <v>357.44</v>
      </c>
      <c r="Z39" s="15">
        <f>+'[3]Informe_dane'!Z39</f>
        <v>357.44</v>
      </c>
      <c r="AA39" s="15">
        <f>+'[3]Informe_dane'!AA39</f>
        <v>357.44</v>
      </c>
      <c r="AB39" s="15">
        <f>+'[3]Informe_dane'!AB39</f>
        <v>357.44</v>
      </c>
      <c r="AC39" s="15">
        <f>+'[3]Informe_dane'!AC39</f>
        <v>357.44</v>
      </c>
      <c r="AD39" s="15">
        <f>+'[3]Informe_dane'!AD39</f>
        <v>357.44</v>
      </c>
      <c r="AE39" s="15">
        <f>+'[3]Informe_dane'!AE39</f>
        <v>0</v>
      </c>
      <c r="AF39" s="15">
        <f>+'[3]Informe_dane'!AF39</f>
        <v>0</v>
      </c>
      <c r="AG39" s="15">
        <f t="shared" si="18"/>
        <v>3574.3990000000003</v>
      </c>
      <c r="AH39" s="15">
        <f>+'[3]Informe_dane'!AH39</f>
        <v>340.03</v>
      </c>
      <c r="AI39" s="15">
        <f>+'[3]Informe_dane'!AI39</f>
        <v>340.03</v>
      </c>
      <c r="AJ39" s="15">
        <f>+'[3]Informe_dane'!AJ39</f>
        <v>392.259</v>
      </c>
      <c r="AK39" s="15">
        <f>+'[3]Informe_dane'!AK39</f>
        <v>357.44</v>
      </c>
      <c r="AL39" s="15">
        <f>+'[3]Informe_dane'!AL39</f>
        <v>357.44</v>
      </c>
      <c r="AM39" s="15">
        <f>+'[3]Informe_dane'!AM39</f>
        <v>357.44</v>
      </c>
      <c r="AN39" s="15">
        <f>+'[3]Informe_dane'!AN39</f>
        <v>357.44</v>
      </c>
      <c r="AO39" s="15">
        <f>+'[3]Informe_dane'!AO39</f>
        <v>357.44</v>
      </c>
      <c r="AP39" s="15">
        <f>+'[3]Informe_dane'!AP39</f>
        <v>357.44</v>
      </c>
      <c r="AQ39" s="15">
        <f>+'[3]Informe_dane'!AQ39</f>
        <v>357.44</v>
      </c>
      <c r="AR39" s="15">
        <f>+'[3]Informe_dane'!AR39</f>
        <v>0</v>
      </c>
      <c r="AS39" s="15">
        <f>+'[3]Informe_dane'!AS39</f>
        <v>0</v>
      </c>
      <c r="AT39" s="15">
        <f t="shared" si="19"/>
        <v>3574.3990000000003</v>
      </c>
      <c r="AU39" s="15">
        <f>+'[3]Informe_dane'!AU39</f>
        <v>340.03</v>
      </c>
      <c r="AV39" s="15">
        <f>+'[3]Informe_dane'!AV39</f>
        <v>340.03</v>
      </c>
      <c r="AW39" s="15">
        <f>+'[3]Informe_dane'!AW39</f>
        <v>392.259</v>
      </c>
      <c r="AX39" s="15">
        <f>+'[3]Informe_dane'!AX39</f>
        <v>357.44</v>
      </c>
      <c r="AY39" s="15">
        <f>+'[3]Informe_dane'!AY39</f>
        <v>357.44</v>
      </c>
      <c r="AZ39" s="15">
        <f>+'[3]Informe_dane'!AZ39</f>
        <v>357.44</v>
      </c>
      <c r="BA39" s="15">
        <f>+'[3]Informe_dane'!BA39</f>
        <v>357.44</v>
      </c>
      <c r="BB39" s="15">
        <f>+'[3]Informe_dane'!BB39</f>
        <v>357.44</v>
      </c>
      <c r="BC39" s="15">
        <f>+'[3]Informe_dane'!BC39</f>
        <v>357.44</v>
      </c>
      <c r="BD39" s="15">
        <f>+'[3]Informe_dane'!BD39</f>
        <v>357.44</v>
      </c>
      <c r="BE39" s="15">
        <f>+'[3]Informe_dane'!BE39</f>
        <v>0</v>
      </c>
      <c r="BF39" s="15">
        <f>+'[3]Informe_dane'!BF39</f>
        <v>0</v>
      </c>
      <c r="BG39" s="15">
        <f t="shared" si="20"/>
        <v>3574.3990000000003</v>
      </c>
    </row>
    <row r="40" spans="1:59" ht="11.25">
      <c r="A40" s="79" t="s">
        <v>149</v>
      </c>
      <c r="B40" s="84" t="s">
        <v>18</v>
      </c>
      <c r="C40" s="19" t="s">
        <v>150</v>
      </c>
      <c r="D40" s="17">
        <v>446999.15936</v>
      </c>
      <c r="E40" s="15">
        <f>+'[3]Informe_dane'!E40</f>
        <v>680000</v>
      </c>
      <c r="F40" s="15">
        <f>+'[3]Informe_dane'!F40</f>
        <v>20000</v>
      </c>
      <c r="G40" s="15">
        <f>+'[3]Informe_dane'!G40</f>
        <v>1106999.15936</v>
      </c>
      <c r="H40" s="15">
        <f>+'[3]Informe_dane'!H40</f>
        <v>446999.15936</v>
      </c>
      <c r="I40" s="15">
        <f>+'[3]Informe_dane'!I40</f>
        <v>0</v>
      </c>
      <c r="J40" s="15">
        <f>+'[3]Informe_dane'!J40</f>
        <v>0</v>
      </c>
      <c r="K40" s="15">
        <f>+'[3]Informe_dane'!K40</f>
        <v>0</v>
      </c>
      <c r="L40" s="15">
        <f>+'[3]Informe_dane'!L40</f>
        <v>0</v>
      </c>
      <c r="M40" s="15">
        <f>+'[3]Informe_dane'!M40</f>
        <v>180000</v>
      </c>
      <c r="N40" s="15">
        <f>+'[3]Informe_dane'!N40</f>
        <v>500000</v>
      </c>
      <c r="O40" s="15">
        <f>+'[3]Informe_dane'!O40</f>
        <v>0</v>
      </c>
      <c r="P40" s="15">
        <f>+'[3]Informe_dane'!P40</f>
        <v>0</v>
      </c>
      <c r="Q40" s="15">
        <f>+'[3]Informe_dane'!Q40</f>
        <v>-20000</v>
      </c>
      <c r="R40" s="15">
        <f>+'[3]Informe_dane'!R40</f>
        <v>0</v>
      </c>
      <c r="S40" s="15">
        <f>+'[3]Informe_dane'!S40</f>
        <v>0</v>
      </c>
      <c r="T40" s="15">
        <f t="shared" si="17"/>
        <v>1106999.15936</v>
      </c>
      <c r="U40" s="15">
        <f>+'[3]Informe_dane'!U40</f>
        <v>71219.003</v>
      </c>
      <c r="V40" s="15">
        <f>+'[3]Informe_dane'!V40</f>
        <v>77602.396</v>
      </c>
      <c r="W40" s="15">
        <f>+'[3]Informe_dane'!W40</f>
        <v>89272.833</v>
      </c>
      <c r="X40" s="15">
        <f>+'[3]Informe_dane'!X40</f>
        <v>80153.007</v>
      </c>
      <c r="Y40" s="15">
        <f>+'[3]Informe_dane'!Y40</f>
        <v>80959.304</v>
      </c>
      <c r="Z40" s="15">
        <f>+'[3]Informe_dane'!Z40</f>
        <v>85794.711</v>
      </c>
      <c r="AA40" s="15">
        <f>+'[3]Informe_dane'!AA40</f>
        <v>82809.245</v>
      </c>
      <c r="AB40" s="15">
        <f>+'[3]Informe_dane'!AB40</f>
        <v>89337.05</v>
      </c>
      <c r="AC40" s="15">
        <f>+'[3]Informe_dane'!AC40</f>
        <v>84769.579</v>
      </c>
      <c r="AD40" s="15">
        <f>+'[3]Informe_dane'!AD40</f>
        <v>81346.782</v>
      </c>
      <c r="AE40" s="15">
        <f>+'[3]Informe_dane'!AE40</f>
        <v>0</v>
      </c>
      <c r="AF40" s="15">
        <f>+'[3]Informe_dane'!AF40</f>
        <v>0</v>
      </c>
      <c r="AG40" s="15">
        <f t="shared" si="18"/>
        <v>823263.91</v>
      </c>
      <c r="AH40" s="15">
        <f>+'[3]Informe_dane'!AH40</f>
        <v>71219.003</v>
      </c>
      <c r="AI40" s="15">
        <f>+'[3]Informe_dane'!AI40</f>
        <v>77602.396</v>
      </c>
      <c r="AJ40" s="15">
        <f>+'[3]Informe_dane'!AJ40</f>
        <v>89272.833</v>
      </c>
      <c r="AK40" s="15">
        <f>+'[3]Informe_dane'!AK40</f>
        <v>80153.007</v>
      </c>
      <c r="AL40" s="15">
        <f>+'[3]Informe_dane'!AL40</f>
        <v>78471.662</v>
      </c>
      <c r="AM40" s="15">
        <f>+'[3]Informe_dane'!AM40</f>
        <v>85794.711</v>
      </c>
      <c r="AN40" s="15">
        <f>+'[3]Informe_dane'!AN40</f>
        <v>82274.801</v>
      </c>
      <c r="AO40" s="15">
        <f>+'[3]Informe_dane'!AO40</f>
        <v>88894.187</v>
      </c>
      <c r="AP40" s="15">
        <f>+'[3]Informe_dane'!AP40</f>
        <v>86024.92</v>
      </c>
      <c r="AQ40" s="15">
        <f>+'[3]Informe_dane'!AQ40</f>
        <v>83556.39</v>
      </c>
      <c r="AR40" s="15">
        <f>+'[3]Informe_dane'!AR40</f>
        <v>0</v>
      </c>
      <c r="AS40" s="15">
        <f>+'[3]Informe_dane'!AS40</f>
        <v>0</v>
      </c>
      <c r="AT40" s="15">
        <f t="shared" si="19"/>
        <v>823263.91</v>
      </c>
      <c r="AU40" s="15">
        <f>+'[3]Informe_dane'!AU40</f>
        <v>71219.003</v>
      </c>
      <c r="AV40" s="15">
        <f>+'[3]Informe_dane'!AV40</f>
        <v>77602.396</v>
      </c>
      <c r="AW40" s="15">
        <f>+'[3]Informe_dane'!AW40</f>
        <v>89272.833</v>
      </c>
      <c r="AX40" s="15">
        <f>+'[3]Informe_dane'!AX40</f>
        <v>80153.007</v>
      </c>
      <c r="AY40" s="15">
        <f>+'[3]Informe_dane'!AY40</f>
        <v>78471.662</v>
      </c>
      <c r="AZ40" s="15">
        <f>+'[3]Informe_dane'!AZ40</f>
        <v>85794.711</v>
      </c>
      <c r="BA40" s="15">
        <f>+'[3]Informe_dane'!BA40</f>
        <v>82274.801</v>
      </c>
      <c r="BB40" s="15">
        <f>+'[3]Informe_dane'!BB40</f>
        <v>88894.187</v>
      </c>
      <c r="BC40" s="15">
        <f>+'[3]Informe_dane'!BC40</f>
        <v>86024.92</v>
      </c>
      <c r="BD40" s="15">
        <f>+'[3]Informe_dane'!BD40</f>
        <v>83556.39</v>
      </c>
      <c r="BE40" s="15">
        <f>+'[3]Informe_dane'!BE40</f>
        <v>0</v>
      </c>
      <c r="BF40" s="15">
        <f>+'[3]Informe_dane'!BF40</f>
        <v>0</v>
      </c>
      <c r="BG40" s="15">
        <f t="shared" si="20"/>
        <v>823263.91</v>
      </c>
    </row>
    <row r="41" spans="1:59" ht="11.25">
      <c r="A41" s="121" t="s">
        <v>151</v>
      </c>
      <c r="B41" s="122" t="s">
        <v>18</v>
      </c>
      <c r="C41" s="123" t="s">
        <v>152</v>
      </c>
      <c r="D41" s="124">
        <v>256845.79886</v>
      </c>
      <c r="E41" s="15">
        <f>+'[3]Informe_dane'!E41</f>
        <v>260000</v>
      </c>
      <c r="F41" s="15">
        <f>+'[3]Informe_dane'!F41</f>
        <v>10000</v>
      </c>
      <c r="G41" s="15">
        <f>+'[3]Informe_dane'!G41</f>
        <v>506845.79886</v>
      </c>
      <c r="H41" s="15">
        <f>+'[3]Informe_dane'!H41</f>
        <v>256845.79886</v>
      </c>
      <c r="I41" s="15">
        <f>+'[3]Informe_dane'!I41</f>
        <v>0</v>
      </c>
      <c r="J41" s="15">
        <f>+'[3]Informe_dane'!J41</f>
        <v>0</v>
      </c>
      <c r="K41" s="15">
        <f>+'[3]Informe_dane'!K41</f>
        <v>0</v>
      </c>
      <c r="L41" s="15">
        <f>+'[3]Informe_dane'!L41</f>
        <v>0</v>
      </c>
      <c r="M41" s="15">
        <f>+'[3]Informe_dane'!M41</f>
        <v>-10000</v>
      </c>
      <c r="N41" s="15">
        <f>+'[3]Informe_dane'!N41</f>
        <v>260000</v>
      </c>
      <c r="O41" s="15">
        <f>+'[3]Informe_dane'!O41</f>
        <v>0</v>
      </c>
      <c r="P41" s="15">
        <f>+'[3]Informe_dane'!P41</f>
        <v>0</v>
      </c>
      <c r="Q41" s="15">
        <f>+'[3]Informe_dane'!Q41</f>
        <v>0</v>
      </c>
      <c r="R41" s="15">
        <f>+'[3]Informe_dane'!R41</f>
        <v>0</v>
      </c>
      <c r="S41" s="15">
        <f>+'[3]Informe_dane'!S41</f>
        <v>0</v>
      </c>
      <c r="T41" s="15">
        <f t="shared" si="17"/>
        <v>506845.79886</v>
      </c>
      <c r="U41" s="15">
        <f>+'[3]Informe_dane'!U41</f>
        <v>0</v>
      </c>
      <c r="V41" s="15">
        <f>+'[3]Informe_dane'!V41</f>
        <v>0</v>
      </c>
      <c r="W41" s="15">
        <f>+'[3]Informe_dane'!W41</f>
        <v>3931.647</v>
      </c>
      <c r="X41" s="15">
        <f>+'[3]Informe_dane'!X41</f>
        <v>0</v>
      </c>
      <c r="Y41" s="15">
        <f>+'[3]Informe_dane'!Y41</f>
        <v>0</v>
      </c>
      <c r="Z41" s="15">
        <f>+'[3]Informe_dane'!Z41</f>
        <v>232518.921</v>
      </c>
      <c r="AA41" s="15">
        <f>+'[3]Informe_dane'!AA41</f>
        <v>0</v>
      </c>
      <c r="AB41" s="15">
        <f>+'[3]Informe_dane'!AB41</f>
        <v>0</v>
      </c>
      <c r="AC41" s="15">
        <f>+'[3]Informe_dane'!AC41</f>
        <v>3931.647</v>
      </c>
      <c r="AD41" s="15">
        <f>+'[3]Informe_dane'!AD41</f>
        <v>0</v>
      </c>
      <c r="AE41" s="15">
        <f>+'[3]Informe_dane'!AE41</f>
        <v>0</v>
      </c>
      <c r="AF41" s="15">
        <f>+'[3]Informe_dane'!AF41</f>
        <v>0</v>
      </c>
      <c r="AG41" s="15">
        <f t="shared" si="18"/>
        <v>240382.215</v>
      </c>
      <c r="AH41" s="15">
        <f>+'[3]Informe_dane'!AH41</f>
        <v>0</v>
      </c>
      <c r="AI41" s="15">
        <f>+'[3]Informe_dane'!AI41</f>
        <v>0</v>
      </c>
      <c r="AJ41" s="15">
        <f>+'[3]Informe_dane'!AJ41</f>
        <v>3931.647</v>
      </c>
      <c r="AK41" s="15">
        <f>+'[3]Informe_dane'!AK41</f>
        <v>0</v>
      </c>
      <c r="AL41" s="15">
        <f>+'[3]Informe_dane'!AL41</f>
        <v>0</v>
      </c>
      <c r="AM41" s="15">
        <f>+'[3]Informe_dane'!AM41</f>
        <v>232518.921</v>
      </c>
      <c r="AN41" s="15">
        <f>+'[3]Informe_dane'!AN41</f>
        <v>0</v>
      </c>
      <c r="AO41" s="15">
        <f>+'[3]Informe_dane'!AO41</f>
        <v>0</v>
      </c>
      <c r="AP41" s="15">
        <f>+'[3]Informe_dane'!AP41</f>
        <v>3931.647</v>
      </c>
      <c r="AQ41" s="15">
        <f>+'[3]Informe_dane'!AQ41</f>
        <v>0</v>
      </c>
      <c r="AR41" s="15">
        <f>+'[3]Informe_dane'!AR41</f>
        <v>0</v>
      </c>
      <c r="AS41" s="15">
        <f>+'[3]Informe_dane'!AS41</f>
        <v>0</v>
      </c>
      <c r="AT41" s="15">
        <f t="shared" si="19"/>
        <v>240382.215</v>
      </c>
      <c r="AU41" s="15">
        <f>+'[3]Informe_dane'!AU41</f>
        <v>0</v>
      </c>
      <c r="AV41" s="15">
        <f>+'[3]Informe_dane'!AV41</f>
        <v>0</v>
      </c>
      <c r="AW41" s="15">
        <f>+'[3]Informe_dane'!AW41</f>
        <v>3931.647</v>
      </c>
      <c r="AX41" s="15">
        <f>+'[3]Informe_dane'!AX41</f>
        <v>0</v>
      </c>
      <c r="AY41" s="15">
        <f>+'[3]Informe_dane'!AY41</f>
        <v>0</v>
      </c>
      <c r="AZ41" s="15">
        <f>+'[3]Informe_dane'!AZ41</f>
        <v>232518.921</v>
      </c>
      <c r="BA41" s="15">
        <f>+'[3]Informe_dane'!BA41</f>
        <v>0</v>
      </c>
      <c r="BB41" s="15">
        <f>+'[3]Informe_dane'!BB41</f>
        <v>0</v>
      </c>
      <c r="BC41" s="15">
        <f>+'[3]Informe_dane'!BC41</f>
        <v>3931.647</v>
      </c>
      <c r="BD41" s="15">
        <f>+'[3]Informe_dane'!BD41</f>
        <v>0</v>
      </c>
      <c r="BE41" s="15">
        <f>+'[3]Informe_dane'!BE41</f>
        <v>0</v>
      </c>
      <c r="BF41" s="15">
        <f>+'[3]Informe_dane'!BF41</f>
        <v>0</v>
      </c>
      <c r="BG41" s="15">
        <f t="shared" si="20"/>
        <v>240382.215</v>
      </c>
    </row>
    <row r="42" spans="1:59" ht="12.75">
      <c r="A42" s="68" t="s">
        <v>153</v>
      </c>
      <c r="B42" s="85"/>
      <c r="C42" s="86" t="s">
        <v>73</v>
      </c>
      <c r="D42" s="87">
        <f>+D43</f>
        <v>6981000</v>
      </c>
      <c r="E42" s="87">
        <f aca="true" t="shared" si="21" ref="E42:BG42">+E43</f>
        <v>1462316.4557400001</v>
      </c>
      <c r="F42" s="87">
        <f t="shared" si="21"/>
        <v>1462316.4557400001</v>
      </c>
      <c r="G42" s="87">
        <f t="shared" si="21"/>
        <v>6980999.999999999</v>
      </c>
      <c r="H42" s="87">
        <f t="shared" si="21"/>
        <v>5721084.41377</v>
      </c>
      <c r="I42" s="87">
        <f t="shared" si="21"/>
        <v>669267.8543400001</v>
      </c>
      <c r="J42" s="87">
        <f t="shared" si="21"/>
        <v>61687.82217</v>
      </c>
      <c r="K42" s="87">
        <f t="shared" si="21"/>
        <v>258994.2043</v>
      </c>
      <c r="L42" s="87">
        <f t="shared" si="21"/>
        <v>64108.254030000004</v>
      </c>
      <c r="M42" s="87">
        <f t="shared" si="21"/>
        <v>-7044.652480000001</v>
      </c>
      <c r="N42" s="87">
        <f t="shared" si="21"/>
        <v>57494.822869999996</v>
      </c>
      <c r="O42" s="87">
        <f t="shared" si="21"/>
        <v>1025.22614</v>
      </c>
      <c r="P42" s="87">
        <f t="shared" si="21"/>
        <v>-52043.81030000001</v>
      </c>
      <c r="Q42" s="87">
        <f t="shared" si="21"/>
        <v>-2538.4442400000175</v>
      </c>
      <c r="R42" s="87">
        <f t="shared" si="21"/>
        <v>0</v>
      </c>
      <c r="S42" s="87">
        <f t="shared" si="21"/>
        <v>0</v>
      </c>
      <c r="T42" s="87">
        <f t="shared" si="21"/>
        <v>6772035.6906</v>
      </c>
      <c r="U42" s="87">
        <f t="shared" si="21"/>
        <v>3866175.63369</v>
      </c>
      <c r="V42" s="87">
        <f t="shared" si="21"/>
        <v>1170327.97473</v>
      </c>
      <c r="W42" s="87">
        <f t="shared" si="21"/>
        <v>554326.87663</v>
      </c>
      <c r="X42" s="87">
        <f t="shared" si="21"/>
        <v>105160.13797</v>
      </c>
      <c r="Y42" s="87">
        <f t="shared" si="21"/>
        <v>112755.84166</v>
      </c>
      <c r="Z42" s="87">
        <f t="shared" si="21"/>
        <v>121435.18686000002</v>
      </c>
      <c r="AA42" s="87">
        <f t="shared" si="21"/>
        <v>253921.43854</v>
      </c>
      <c r="AB42" s="87">
        <f t="shared" si="21"/>
        <v>73604.96715</v>
      </c>
      <c r="AC42" s="87">
        <f t="shared" si="21"/>
        <v>77428.2966</v>
      </c>
      <c r="AD42" s="87">
        <f t="shared" si="21"/>
        <v>276052.16689000005</v>
      </c>
      <c r="AE42" s="87">
        <f t="shared" si="21"/>
        <v>0</v>
      </c>
      <c r="AF42" s="87">
        <f t="shared" si="21"/>
        <v>0</v>
      </c>
      <c r="AG42" s="87">
        <f t="shared" si="21"/>
        <v>6611188.520720001</v>
      </c>
      <c r="AH42" s="87">
        <f t="shared" si="21"/>
        <v>203818.8461</v>
      </c>
      <c r="AI42" s="87">
        <f t="shared" si="21"/>
        <v>401415.71670999995</v>
      </c>
      <c r="AJ42" s="87">
        <f t="shared" si="21"/>
        <v>1722016.61572</v>
      </c>
      <c r="AK42" s="87">
        <f t="shared" si="21"/>
        <v>627052.7548700001</v>
      </c>
      <c r="AL42" s="87">
        <f t="shared" si="21"/>
        <v>407535.27069999994</v>
      </c>
      <c r="AM42" s="87">
        <f t="shared" si="21"/>
        <v>402472.56820000004</v>
      </c>
      <c r="AN42" s="87">
        <f t="shared" si="21"/>
        <v>419408.93563</v>
      </c>
      <c r="AO42" s="87">
        <f t="shared" si="21"/>
        <v>394057.79043999995</v>
      </c>
      <c r="AP42" s="87">
        <f t="shared" si="21"/>
        <v>321727.30502</v>
      </c>
      <c r="AQ42" s="87">
        <f t="shared" si="21"/>
        <v>561084.5814900001</v>
      </c>
      <c r="AR42" s="87">
        <f t="shared" si="21"/>
        <v>0</v>
      </c>
      <c r="AS42" s="87">
        <f t="shared" si="21"/>
        <v>0</v>
      </c>
      <c r="AT42" s="87">
        <f t="shared" si="21"/>
        <v>5460590.38488</v>
      </c>
      <c r="AU42" s="87">
        <f t="shared" si="21"/>
        <v>203818.8461</v>
      </c>
      <c r="AV42" s="87">
        <f t="shared" si="21"/>
        <v>401415.71670999995</v>
      </c>
      <c r="AW42" s="87">
        <f t="shared" si="21"/>
        <v>1722016.61572</v>
      </c>
      <c r="AX42" s="87">
        <f t="shared" si="21"/>
        <v>627052.7548700001</v>
      </c>
      <c r="AY42" s="87">
        <f t="shared" si="21"/>
        <v>407535.27069999994</v>
      </c>
      <c r="AZ42" s="87">
        <f t="shared" si="21"/>
        <v>401976.0582</v>
      </c>
      <c r="BA42" s="87">
        <f t="shared" si="21"/>
        <v>419905.44563000003</v>
      </c>
      <c r="BB42" s="87">
        <f t="shared" si="21"/>
        <v>394057.79043999995</v>
      </c>
      <c r="BC42" s="87">
        <f t="shared" si="21"/>
        <v>321727.30502</v>
      </c>
      <c r="BD42" s="87">
        <f t="shared" si="21"/>
        <v>561084.5814900001</v>
      </c>
      <c r="BE42" s="87">
        <f t="shared" si="21"/>
        <v>0</v>
      </c>
      <c r="BF42" s="87">
        <f t="shared" si="21"/>
        <v>0</v>
      </c>
      <c r="BG42" s="87">
        <f t="shared" si="21"/>
        <v>5460590.38488</v>
      </c>
    </row>
    <row r="43" spans="1:59" ht="12">
      <c r="A43" s="70" t="s">
        <v>154</v>
      </c>
      <c r="B43" s="88"/>
      <c r="C43" s="89" t="s">
        <v>155</v>
      </c>
      <c r="D43" s="74">
        <f aca="true" t="shared" si="22" ref="D43:AI43">+D44+D59</f>
        <v>6981000</v>
      </c>
      <c r="E43" s="74">
        <f t="shared" si="22"/>
        <v>1462316.4557400001</v>
      </c>
      <c r="F43" s="74">
        <f t="shared" si="22"/>
        <v>1462316.4557400001</v>
      </c>
      <c r="G43" s="74">
        <f t="shared" si="22"/>
        <v>6980999.999999999</v>
      </c>
      <c r="H43" s="74">
        <f t="shared" si="22"/>
        <v>5721084.41377</v>
      </c>
      <c r="I43" s="74">
        <f t="shared" si="22"/>
        <v>669267.8543400001</v>
      </c>
      <c r="J43" s="74">
        <f t="shared" si="22"/>
        <v>61687.82217</v>
      </c>
      <c r="K43" s="74">
        <f t="shared" si="22"/>
        <v>258994.2043</v>
      </c>
      <c r="L43" s="74">
        <f t="shared" si="22"/>
        <v>64108.254030000004</v>
      </c>
      <c r="M43" s="74">
        <f t="shared" si="22"/>
        <v>-7044.652480000001</v>
      </c>
      <c r="N43" s="74">
        <f t="shared" si="22"/>
        <v>57494.822869999996</v>
      </c>
      <c r="O43" s="74">
        <f t="shared" si="22"/>
        <v>1025.22614</v>
      </c>
      <c r="P43" s="74">
        <f t="shared" si="22"/>
        <v>-52043.81030000001</v>
      </c>
      <c r="Q43" s="74">
        <f t="shared" si="22"/>
        <v>-2538.4442400000175</v>
      </c>
      <c r="R43" s="74">
        <f t="shared" si="22"/>
        <v>0</v>
      </c>
      <c r="S43" s="74">
        <f t="shared" si="22"/>
        <v>0</v>
      </c>
      <c r="T43" s="74">
        <f t="shared" si="22"/>
        <v>6772035.6906</v>
      </c>
      <c r="U43" s="74">
        <f t="shared" si="22"/>
        <v>3866175.63369</v>
      </c>
      <c r="V43" s="74">
        <f t="shared" si="22"/>
        <v>1170327.97473</v>
      </c>
      <c r="W43" s="74">
        <f t="shared" si="22"/>
        <v>554326.87663</v>
      </c>
      <c r="X43" s="74">
        <f t="shared" si="22"/>
        <v>105160.13797</v>
      </c>
      <c r="Y43" s="74">
        <f t="shared" si="22"/>
        <v>112755.84166</v>
      </c>
      <c r="Z43" s="74">
        <f t="shared" si="22"/>
        <v>121435.18686000002</v>
      </c>
      <c r="AA43" s="74">
        <f t="shared" si="22"/>
        <v>253921.43854</v>
      </c>
      <c r="AB43" s="74">
        <f t="shared" si="22"/>
        <v>73604.96715</v>
      </c>
      <c r="AC43" s="74">
        <f t="shared" si="22"/>
        <v>77428.2966</v>
      </c>
      <c r="AD43" s="74">
        <f t="shared" si="22"/>
        <v>276052.16689000005</v>
      </c>
      <c r="AE43" s="74">
        <f t="shared" si="22"/>
        <v>0</v>
      </c>
      <c r="AF43" s="74">
        <f t="shared" si="22"/>
        <v>0</v>
      </c>
      <c r="AG43" s="74">
        <f t="shared" si="22"/>
        <v>6611188.520720001</v>
      </c>
      <c r="AH43" s="74">
        <f t="shared" si="22"/>
        <v>203818.8461</v>
      </c>
      <c r="AI43" s="74">
        <f t="shared" si="22"/>
        <v>401415.71670999995</v>
      </c>
      <c r="AJ43" s="74">
        <f aca="true" t="shared" si="23" ref="AJ43:BG43">+AJ44+AJ59</f>
        <v>1722016.61572</v>
      </c>
      <c r="AK43" s="74">
        <f t="shared" si="23"/>
        <v>627052.7548700001</v>
      </c>
      <c r="AL43" s="74">
        <f t="shared" si="23"/>
        <v>407535.27069999994</v>
      </c>
      <c r="AM43" s="74">
        <f t="shared" si="23"/>
        <v>402472.56820000004</v>
      </c>
      <c r="AN43" s="74">
        <f t="shared" si="23"/>
        <v>419408.93563</v>
      </c>
      <c r="AO43" s="74">
        <f t="shared" si="23"/>
        <v>394057.79043999995</v>
      </c>
      <c r="AP43" s="74">
        <f t="shared" si="23"/>
        <v>321727.30502</v>
      </c>
      <c r="AQ43" s="74">
        <f t="shared" si="23"/>
        <v>561084.5814900001</v>
      </c>
      <c r="AR43" s="74">
        <f t="shared" si="23"/>
        <v>0</v>
      </c>
      <c r="AS43" s="74">
        <f t="shared" si="23"/>
        <v>0</v>
      </c>
      <c r="AT43" s="74">
        <f t="shared" si="23"/>
        <v>5460590.38488</v>
      </c>
      <c r="AU43" s="74">
        <f t="shared" si="23"/>
        <v>203818.8461</v>
      </c>
      <c r="AV43" s="74">
        <f t="shared" si="23"/>
        <v>401415.71670999995</v>
      </c>
      <c r="AW43" s="74">
        <f t="shared" si="23"/>
        <v>1722016.61572</v>
      </c>
      <c r="AX43" s="74">
        <f t="shared" si="23"/>
        <v>627052.7548700001</v>
      </c>
      <c r="AY43" s="74">
        <f t="shared" si="23"/>
        <v>407535.27069999994</v>
      </c>
      <c r="AZ43" s="74">
        <f t="shared" si="23"/>
        <v>401976.0582</v>
      </c>
      <c r="BA43" s="74">
        <f t="shared" si="23"/>
        <v>419905.44563000003</v>
      </c>
      <c r="BB43" s="74">
        <f t="shared" si="23"/>
        <v>394057.79043999995</v>
      </c>
      <c r="BC43" s="74">
        <f t="shared" si="23"/>
        <v>321727.30502</v>
      </c>
      <c r="BD43" s="74">
        <f t="shared" si="23"/>
        <v>561084.5814900001</v>
      </c>
      <c r="BE43" s="74">
        <f t="shared" si="23"/>
        <v>0</v>
      </c>
      <c r="BF43" s="74">
        <f t="shared" si="23"/>
        <v>0</v>
      </c>
      <c r="BG43" s="74">
        <f t="shared" si="23"/>
        <v>5460590.38488</v>
      </c>
    </row>
    <row r="44" spans="1:59" ht="11.25">
      <c r="A44" s="90" t="s">
        <v>156</v>
      </c>
      <c r="B44" s="91"/>
      <c r="C44" s="92" t="s">
        <v>74</v>
      </c>
      <c r="D44" s="74">
        <f>+D45+D47+D49+D55</f>
        <v>204837.06095</v>
      </c>
      <c r="E44" s="74">
        <f aca="true" t="shared" si="24" ref="E44:BG44">+E45+E47+E49+E55</f>
        <v>51378.03287</v>
      </c>
      <c r="F44" s="74">
        <f t="shared" si="24"/>
        <v>87603.30902</v>
      </c>
      <c r="G44" s="74">
        <f t="shared" si="24"/>
        <v>168611.7848</v>
      </c>
      <c r="H44" s="74">
        <f t="shared" si="24"/>
        <v>40363.798299999995</v>
      </c>
      <c r="I44" s="74">
        <f t="shared" si="24"/>
        <v>0</v>
      </c>
      <c r="J44" s="74">
        <f t="shared" si="24"/>
        <v>0</v>
      </c>
      <c r="K44" s="74">
        <f t="shared" si="24"/>
        <v>118503.405</v>
      </c>
      <c r="L44" s="74">
        <f t="shared" si="24"/>
        <v>9757.51999</v>
      </c>
      <c r="M44" s="74">
        <f t="shared" si="24"/>
        <v>0</v>
      </c>
      <c r="N44" s="74">
        <f t="shared" si="24"/>
        <v>-1168.243</v>
      </c>
      <c r="O44" s="74">
        <f t="shared" si="24"/>
        <v>-0.0005</v>
      </c>
      <c r="P44" s="74">
        <f t="shared" si="24"/>
        <v>-14.69499</v>
      </c>
      <c r="Q44" s="74">
        <f t="shared" si="24"/>
        <v>-105.845</v>
      </c>
      <c r="R44" s="74">
        <f t="shared" si="24"/>
        <v>0</v>
      </c>
      <c r="S44" s="74">
        <f t="shared" si="24"/>
        <v>0</v>
      </c>
      <c r="T44" s="74">
        <f t="shared" si="24"/>
        <v>167335.9398</v>
      </c>
      <c r="U44" s="74">
        <f t="shared" si="24"/>
        <v>11634.4125</v>
      </c>
      <c r="V44" s="74">
        <f t="shared" si="24"/>
        <v>27699.3858</v>
      </c>
      <c r="W44" s="74">
        <f t="shared" si="24"/>
        <v>0</v>
      </c>
      <c r="X44" s="74">
        <f t="shared" si="24"/>
        <v>0</v>
      </c>
      <c r="Y44" s="74">
        <f t="shared" si="24"/>
        <v>6549.200000000001</v>
      </c>
      <c r="Z44" s="74">
        <f t="shared" si="24"/>
        <v>3311.9249999999997</v>
      </c>
      <c r="AA44" s="74">
        <f t="shared" si="24"/>
        <v>-1128.4429999999998</v>
      </c>
      <c r="AB44" s="74">
        <f t="shared" si="24"/>
        <v>124.9675</v>
      </c>
      <c r="AC44" s="74">
        <f t="shared" si="24"/>
        <v>29550.27466</v>
      </c>
      <c r="AD44" s="74">
        <f t="shared" si="24"/>
        <v>-1275.845</v>
      </c>
      <c r="AE44" s="74">
        <f t="shared" si="24"/>
        <v>0</v>
      </c>
      <c r="AF44" s="74">
        <f t="shared" si="24"/>
        <v>0</v>
      </c>
      <c r="AG44" s="74">
        <f t="shared" si="24"/>
        <v>76465.87745999999</v>
      </c>
      <c r="AH44" s="74">
        <f t="shared" si="24"/>
        <v>0</v>
      </c>
      <c r="AI44" s="74">
        <f t="shared" si="24"/>
        <v>2903.272</v>
      </c>
      <c r="AJ44" s="74">
        <f t="shared" si="24"/>
        <v>3902.095</v>
      </c>
      <c r="AK44" s="74">
        <f t="shared" si="24"/>
        <v>3266.88</v>
      </c>
      <c r="AL44" s="74">
        <f t="shared" si="24"/>
        <v>1780.576</v>
      </c>
      <c r="AM44" s="74">
        <f t="shared" si="24"/>
        <v>11374.918</v>
      </c>
      <c r="AN44" s="74">
        <f t="shared" si="24"/>
        <v>1923.2440000000001</v>
      </c>
      <c r="AO44" s="74">
        <f t="shared" si="24"/>
        <v>1387.6159999999998</v>
      </c>
      <c r="AP44" s="74">
        <f t="shared" si="24"/>
        <v>2433.391</v>
      </c>
      <c r="AQ44" s="74">
        <f t="shared" si="24"/>
        <v>2269.755</v>
      </c>
      <c r="AR44" s="74">
        <f t="shared" si="24"/>
        <v>0</v>
      </c>
      <c r="AS44" s="74">
        <f t="shared" si="24"/>
        <v>0</v>
      </c>
      <c r="AT44" s="74">
        <f t="shared" si="24"/>
        <v>31241.747000000007</v>
      </c>
      <c r="AU44" s="74">
        <f t="shared" si="24"/>
        <v>0</v>
      </c>
      <c r="AV44" s="74">
        <f t="shared" si="24"/>
        <v>2903.272</v>
      </c>
      <c r="AW44" s="74">
        <f t="shared" si="24"/>
        <v>3902.095</v>
      </c>
      <c r="AX44" s="74">
        <f t="shared" si="24"/>
        <v>3266.88</v>
      </c>
      <c r="AY44" s="74">
        <f t="shared" si="24"/>
        <v>1780.576</v>
      </c>
      <c r="AZ44" s="74">
        <f t="shared" si="24"/>
        <v>11374.918</v>
      </c>
      <c r="BA44" s="74">
        <f t="shared" si="24"/>
        <v>1923.2440000000001</v>
      </c>
      <c r="BB44" s="74">
        <f t="shared" si="24"/>
        <v>1387.6159999999998</v>
      </c>
      <c r="BC44" s="74">
        <f t="shared" si="24"/>
        <v>2433.391</v>
      </c>
      <c r="BD44" s="74">
        <f t="shared" si="24"/>
        <v>2269.755</v>
      </c>
      <c r="BE44" s="74">
        <f t="shared" si="24"/>
        <v>0</v>
      </c>
      <c r="BF44" s="74">
        <f t="shared" si="24"/>
        <v>0</v>
      </c>
      <c r="BG44" s="74">
        <f t="shared" si="24"/>
        <v>31241.747000000007</v>
      </c>
    </row>
    <row r="45" spans="1:60" ht="11.25">
      <c r="A45" s="90" t="s">
        <v>157</v>
      </c>
      <c r="B45" s="90"/>
      <c r="C45" s="144" t="s">
        <v>158</v>
      </c>
      <c r="D45" s="90">
        <f>+D46</f>
        <v>300</v>
      </c>
      <c r="E45" s="90">
        <f aca="true" t="shared" si="25" ref="E45:BG45">+E46</f>
        <v>0</v>
      </c>
      <c r="F45" s="90">
        <f t="shared" si="25"/>
        <v>0</v>
      </c>
      <c r="G45" s="90">
        <f t="shared" si="25"/>
        <v>300</v>
      </c>
      <c r="H45" s="90">
        <f t="shared" si="25"/>
        <v>300</v>
      </c>
      <c r="I45" s="90">
        <f t="shared" si="25"/>
        <v>0</v>
      </c>
      <c r="J45" s="90">
        <f t="shared" si="25"/>
        <v>0</v>
      </c>
      <c r="K45" s="90">
        <f t="shared" si="25"/>
        <v>0</v>
      </c>
      <c r="L45" s="90">
        <f t="shared" si="25"/>
        <v>0</v>
      </c>
      <c r="M45" s="90">
        <f t="shared" si="25"/>
        <v>0</v>
      </c>
      <c r="N45" s="90">
        <f t="shared" si="25"/>
        <v>0</v>
      </c>
      <c r="O45" s="90">
        <f t="shared" si="25"/>
        <v>0</v>
      </c>
      <c r="P45" s="90">
        <f t="shared" si="25"/>
        <v>0</v>
      </c>
      <c r="Q45" s="90">
        <f t="shared" si="25"/>
        <v>0</v>
      </c>
      <c r="R45" s="90">
        <f t="shared" si="25"/>
        <v>0</v>
      </c>
      <c r="S45" s="90">
        <f t="shared" si="25"/>
        <v>0</v>
      </c>
      <c r="T45" s="90">
        <f t="shared" si="25"/>
        <v>300</v>
      </c>
      <c r="U45" s="90">
        <f t="shared" si="25"/>
        <v>0</v>
      </c>
      <c r="V45" s="90">
        <f t="shared" si="25"/>
        <v>80</v>
      </c>
      <c r="W45" s="90">
        <f t="shared" si="25"/>
        <v>0</v>
      </c>
      <c r="X45" s="90">
        <f t="shared" si="25"/>
        <v>0</v>
      </c>
      <c r="Y45" s="90">
        <f t="shared" si="25"/>
        <v>0</v>
      </c>
      <c r="Z45" s="90">
        <f t="shared" si="25"/>
        <v>0</v>
      </c>
      <c r="AA45" s="90">
        <f t="shared" si="25"/>
        <v>0</v>
      </c>
      <c r="AB45" s="90">
        <f t="shared" si="25"/>
        <v>0</v>
      </c>
      <c r="AC45" s="90">
        <f t="shared" si="25"/>
        <v>0</v>
      </c>
      <c r="AD45" s="90">
        <f t="shared" si="25"/>
        <v>0</v>
      </c>
      <c r="AE45" s="90">
        <f t="shared" si="25"/>
        <v>0</v>
      </c>
      <c r="AF45" s="90">
        <f t="shared" si="25"/>
        <v>0</v>
      </c>
      <c r="AG45" s="90">
        <f t="shared" si="25"/>
        <v>80</v>
      </c>
      <c r="AH45" s="90">
        <f t="shared" si="25"/>
        <v>0</v>
      </c>
      <c r="AI45" s="90">
        <f t="shared" si="25"/>
        <v>80</v>
      </c>
      <c r="AJ45" s="90">
        <f t="shared" si="25"/>
        <v>0</v>
      </c>
      <c r="AK45" s="90">
        <f t="shared" si="25"/>
        <v>0</v>
      </c>
      <c r="AL45" s="90">
        <f t="shared" si="25"/>
        <v>0</v>
      </c>
      <c r="AM45" s="90">
        <f t="shared" si="25"/>
        <v>0</v>
      </c>
      <c r="AN45" s="90">
        <f t="shared" si="25"/>
        <v>0</v>
      </c>
      <c r="AO45" s="90">
        <f t="shared" si="25"/>
        <v>0</v>
      </c>
      <c r="AP45" s="90">
        <f t="shared" si="25"/>
        <v>0</v>
      </c>
      <c r="AQ45" s="90">
        <f t="shared" si="25"/>
        <v>0</v>
      </c>
      <c r="AR45" s="90">
        <f t="shared" si="25"/>
        <v>0</v>
      </c>
      <c r="AS45" s="90">
        <f t="shared" si="25"/>
        <v>0</v>
      </c>
      <c r="AT45" s="90">
        <f t="shared" si="25"/>
        <v>80</v>
      </c>
      <c r="AU45" s="90">
        <f t="shared" si="25"/>
        <v>0</v>
      </c>
      <c r="AV45" s="90">
        <f t="shared" si="25"/>
        <v>80</v>
      </c>
      <c r="AW45" s="90">
        <f t="shared" si="25"/>
        <v>0</v>
      </c>
      <c r="AX45" s="90">
        <f t="shared" si="25"/>
        <v>0</v>
      </c>
      <c r="AY45" s="90">
        <f t="shared" si="25"/>
        <v>0</v>
      </c>
      <c r="AZ45" s="90">
        <f t="shared" si="25"/>
        <v>0</v>
      </c>
      <c r="BA45" s="90">
        <f t="shared" si="25"/>
        <v>0</v>
      </c>
      <c r="BB45" s="90">
        <f t="shared" si="25"/>
        <v>0</v>
      </c>
      <c r="BC45" s="90">
        <f t="shared" si="25"/>
        <v>0</v>
      </c>
      <c r="BD45" s="90">
        <f t="shared" si="25"/>
        <v>0</v>
      </c>
      <c r="BE45" s="90">
        <f t="shared" si="25"/>
        <v>0</v>
      </c>
      <c r="BF45" s="90">
        <f t="shared" si="25"/>
        <v>0</v>
      </c>
      <c r="BG45" s="90">
        <f t="shared" si="25"/>
        <v>80</v>
      </c>
      <c r="BH45" s="145"/>
    </row>
    <row r="46" spans="1:59" ht="14.25" customHeight="1">
      <c r="A46" s="78" t="s">
        <v>235</v>
      </c>
      <c r="B46" s="66" t="s">
        <v>18</v>
      </c>
      <c r="C46" s="106" t="s">
        <v>236</v>
      </c>
      <c r="D46" s="17">
        <v>300</v>
      </c>
      <c r="E46" s="15">
        <f>+'[3]Informe_dane'!E46</f>
        <v>0</v>
      </c>
      <c r="F46" s="15">
        <f>+'[3]Informe_dane'!F46</f>
        <v>0</v>
      </c>
      <c r="G46" s="15">
        <f>+'[3]Informe_dane'!G46</f>
        <v>300</v>
      </c>
      <c r="H46" s="15">
        <f>+'[3]Informe_dane'!H46</f>
        <v>300</v>
      </c>
      <c r="I46" s="15">
        <f>+'[3]Informe_dane'!I46</f>
        <v>0</v>
      </c>
      <c r="J46" s="15">
        <f>+'[3]Informe_dane'!J46</f>
        <v>0</v>
      </c>
      <c r="K46" s="15">
        <f>+'[3]Informe_dane'!K46</f>
        <v>0</v>
      </c>
      <c r="L46" s="15">
        <f>+'[3]Informe_dane'!L46</f>
        <v>0</v>
      </c>
      <c r="M46" s="15">
        <f>+'[3]Informe_dane'!M46</f>
        <v>0</v>
      </c>
      <c r="N46" s="15">
        <f>+'[3]Informe_dane'!N46</f>
        <v>0</v>
      </c>
      <c r="O46" s="15">
        <f>+'[3]Informe_dane'!O46</f>
        <v>0</v>
      </c>
      <c r="P46" s="15">
        <f>+'[3]Informe_dane'!P46</f>
        <v>0</v>
      </c>
      <c r="Q46" s="15">
        <f>+'[3]Informe_dane'!Q46</f>
        <v>0</v>
      </c>
      <c r="R46" s="15">
        <f>+'[3]Informe_dane'!R46</f>
        <v>0</v>
      </c>
      <c r="S46" s="15">
        <f>+'[3]Informe_dane'!S46</f>
        <v>0</v>
      </c>
      <c r="T46" s="15">
        <f>SUM(H46:S46)</f>
        <v>300</v>
      </c>
      <c r="U46" s="15">
        <f>+'[3]Informe_dane'!U46</f>
        <v>0</v>
      </c>
      <c r="V46" s="15">
        <f>+'[3]Informe_dane'!V46</f>
        <v>80</v>
      </c>
      <c r="W46" s="15">
        <f>+'[3]Informe_dane'!W46</f>
        <v>0</v>
      </c>
      <c r="X46" s="15">
        <f>+'[3]Informe_dane'!X46</f>
        <v>0</v>
      </c>
      <c r="Y46" s="15">
        <f>+'[3]Informe_dane'!Y46</f>
        <v>0</v>
      </c>
      <c r="Z46" s="15">
        <f>+'[3]Informe_dane'!Z46</f>
        <v>0</v>
      </c>
      <c r="AA46" s="15">
        <f>+'[3]Informe_dane'!AA46</f>
        <v>0</v>
      </c>
      <c r="AB46" s="15">
        <f>+'[3]Informe_dane'!AB46</f>
        <v>0</v>
      </c>
      <c r="AC46" s="15">
        <f>+'[3]Informe_dane'!AC46</f>
        <v>0</v>
      </c>
      <c r="AD46" s="15">
        <f>+'[3]Informe_dane'!AD46</f>
        <v>0</v>
      </c>
      <c r="AE46" s="15">
        <f>+'[3]Informe_dane'!AE46</f>
        <v>0</v>
      </c>
      <c r="AF46" s="15">
        <f>+'[3]Informe_dane'!AF46</f>
        <v>0</v>
      </c>
      <c r="AG46" s="15">
        <f>SUM(U46:AF46)</f>
        <v>80</v>
      </c>
      <c r="AH46" s="15">
        <f>+'[3]Informe_dane'!AH46</f>
        <v>0</v>
      </c>
      <c r="AI46" s="15">
        <f>+'[3]Informe_dane'!AI46</f>
        <v>80</v>
      </c>
      <c r="AJ46" s="15">
        <f>+'[3]Informe_dane'!AJ46</f>
        <v>0</v>
      </c>
      <c r="AK46" s="15">
        <f>+'[3]Informe_dane'!AK46</f>
        <v>0</v>
      </c>
      <c r="AL46" s="15">
        <f>+'[3]Informe_dane'!AL46</f>
        <v>0</v>
      </c>
      <c r="AM46" s="15">
        <f>+'[3]Informe_dane'!AM46</f>
        <v>0</v>
      </c>
      <c r="AN46" s="15">
        <f>+'[3]Informe_dane'!AN46</f>
        <v>0</v>
      </c>
      <c r="AO46" s="15">
        <f>+'[3]Informe_dane'!AO46</f>
        <v>0</v>
      </c>
      <c r="AP46" s="15">
        <f>+'[3]Informe_dane'!AP46</f>
        <v>0</v>
      </c>
      <c r="AQ46" s="15">
        <f>+'[3]Informe_dane'!AQ46</f>
        <v>0</v>
      </c>
      <c r="AR46" s="15">
        <f>+'[3]Informe_dane'!AR46</f>
        <v>0</v>
      </c>
      <c r="AS46" s="15">
        <f>+'[3]Informe_dane'!AS46</f>
        <v>0</v>
      </c>
      <c r="AT46" s="15">
        <f>SUM(AH46:AS46)</f>
        <v>80</v>
      </c>
      <c r="AU46" s="15">
        <f>+'[3]Informe_dane'!AU46</f>
        <v>0</v>
      </c>
      <c r="AV46" s="15">
        <f>+'[3]Informe_dane'!AV46</f>
        <v>80</v>
      </c>
      <c r="AW46" s="15">
        <f>+'[3]Informe_dane'!AW46</f>
        <v>0</v>
      </c>
      <c r="AX46" s="15">
        <f>+'[3]Informe_dane'!AX46</f>
        <v>0</v>
      </c>
      <c r="AY46" s="15">
        <f>+'[3]Informe_dane'!AY46</f>
        <v>0</v>
      </c>
      <c r="AZ46" s="15">
        <f>+'[3]Informe_dane'!AZ46</f>
        <v>0</v>
      </c>
      <c r="BA46" s="15">
        <f>+'[3]Informe_dane'!BA46</f>
        <v>0</v>
      </c>
      <c r="BB46" s="15">
        <f>+'[3]Informe_dane'!BB46</f>
        <v>0</v>
      </c>
      <c r="BC46" s="15">
        <f>+'[3]Informe_dane'!BC46</f>
        <v>0</v>
      </c>
      <c r="BD46" s="15">
        <f>+'[3]Informe_dane'!BD46</f>
        <v>0</v>
      </c>
      <c r="BE46" s="15">
        <f>+'[3]Informe_dane'!BE46</f>
        <v>0</v>
      </c>
      <c r="BF46" s="15">
        <f>+'[3]Informe_dane'!BF46</f>
        <v>0</v>
      </c>
      <c r="BG46" s="15">
        <f>SUM(AU46:BF46)</f>
        <v>80</v>
      </c>
    </row>
    <row r="47" spans="1:60" ht="22.5">
      <c r="A47" s="90" t="s">
        <v>159</v>
      </c>
      <c r="B47" s="90"/>
      <c r="C47" s="144" t="s">
        <v>160</v>
      </c>
      <c r="D47" s="90">
        <f>+D48</f>
        <v>150000</v>
      </c>
      <c r="E47" s="90">
        <f aca="true" t="shared" si="26" ref="E47:BG47">+E48</f>
        <v>46971.11288</v>
      </c>
      <c r="F47" s="90">
        <f t="shared" si="26"/>
        <v>78467.70788</v>
      </c>
      <c r="G47" s="90">
        <f t="shared" si="26"/>
        <v>118503.405</v>
      </c>
      <c r="H47" s="90">
        <f t="shared" si="26"/>
        <v>0</v>
      </c>
      <c r="I47" s="90">
        <f t="shared" si="26"/>
        <v>0</v>
      </c>
      <c r="J47" s="90">
        <f t="shared" si="26"/>
        <v>0</v>
      </c>
      <c r="K47" s="90">
        <f t="shared" si="26"/>
        <v>118503.405</v>
      </c>
      <c r="L47" s="90">
        <f t="shared" si="26"/>
        <v>0</v>
      </c>
      <c r="M47" s="90">
        <f t="shared" si="26"/>
        <v>0</v>
      </c>
      <c r="N47" s="90">
        <f t="shared" si="26"/>
        <v>0</v>
      </c>
      <c r="O47" s="90">
        <f t="shared" si="26"/>
        <v>0</v>
      </c>
      <c r="P47" s="90">
        <f t="shared" si="26"/>
        <v>0</v>
      </c>
      <c r="Q47" s="90">
        <f t="shared" si="26"/>
        <v>0</v>
      </c>
      <c r="R47" s="90">
        <f t="shared" si="26"/>
        <v>0</v>
      </c>
      <c r="S47" s="90">
        <f t="shared" si="26"/>
        <v>0</v>
      </c>
      <c r="T47" s="90">
        <f t="shared" si="26"/>
        <v>118503.405</v>
      </c>
      <c r="U47" s="90">
        <f t="shared" si="26"/>
        <v>0</v>
      </c>
      <c r="V47" s="90">
        <f t="shared" si="26"/>
        <v>0</v>
      </c>
      <c r="W47" s="90">
        <f t="shared" si="26"/>
        <v>0</v>
      </c>
      <c r="X47" s="90">
        <f t="shared" si="26"/>
        <v>0</v>
      </c>
      <c r="Y47" s="90">
        <f t="shared" si="26"/>
        <v>0</v>
      </c>
      <c r="Z47" s="90">
        <f t="shared" si="26"/>
        <v>0</v>
      </c>
      <c r="AA47" s="90">
        <f t="shared" si="26"/>
        <v>0</v>
      </c>
      <c r="AB47" s="90">
        <f t="shared" si="26"/>
        <v>0</v>
      </c>
      <c r="AC47" s="90">
        <f t="shared" si="26"/>
        <v>29550.27466</v>
      </c>
      <c r="AD47" s="90">
        <f t="shared" si="26"/>
        <v>0</v>
      </c>
      <c r="AE47" s="90">
        <f t="shared" si="26"/>
        <v>0</v>
      </c>
      <c r="AF47" s="90">
        <f t="shared" si="26"/>
        <v>0</v>
      </c>
      <c r="AG47" s="90">
        <f t="shared" si="26"/>
        <v>29550.27466</v>
      </c>
      <c r="AH47" s="90">
        <f t="shared" si="26"/>
        <v>0</v>
      </c>
      <c r="AI47" s="90">
        <f t="shared" si="26"/>
        <v>0</v>
      </c>
      <c r="AJ47" s="90">
        <f t="shared" si="26"/>
        <v>0</v>
      </c>
      <c r="AK47" s="90">
        <f t="shared" si="26"/>
        <v>0</v>
      </c>
      <c r="AL47" s="90">
        <f t="shared" si="26"/>
        <v>0</v>
      </c>
      <c r="AM47" s="90">
        <f t="shared" si="26"/>
        <v>0</v>
      </c>
      <c r="AN47" s="90">
        <f t="shared" si="26"/>
        <v>0</v>
      </c>
      <c r="AO47" s="90">
        <f t="shared" si="26"/>
        <v>0</v>
      </c>
      <c r="AP47" s="90">
        <f t="shared" si="26"/>
        <v>0</v>
      </c>
      <c r="AQ47" s="90">
        <f t="shared" si="26"/>
        <v>0</v>
      </c>
      <c r="AR47" s="90">
        <f t="shared" si="26"/>
        <v>0</v>
      </c>
      <c r="AS47" s="90">
        <f t="shared" si="26"/>
        <v>0</v>
      </c>
      <c r="AT47" s="90">
        <f t="shared" si="26"/>
        <v>0</v>
      </c>
      <c r="AU47" s="90">
        <f t="shared" si="26"/>
        <v>0</v>
      </c>
      <c r="AV47" s="90">
        <f t="shared" si="26"/>
        <v>0</v>
      </c>
      <c r="AW47" s="90">
        <f t="shared" si="26"/>
        <v>0</v>
      </c>
      <c r="AX47" s="90">
        <f t="shared" si="26"/>
        <v>0</v>
      </c>
      <c r="AY47" s="90">
        <f t="shared" si="26"/>
        <v>0</v>
      </c>
      <c r="AZ47" s="90">
        <f t="shared" si="26"/>
        <v>0</v>
      </c>
      <c r="BA47" s="90">
        <f t="shared" si="26"/>
        <v>0</v>
      </c>
      <c r="BB47" s="90">
        <f t="shared" si="26"/>
        <v>0</v>
      </c>
      <c r="BC47" s="90">
        <f t="shared" si="26"/>
        <v>0</v>
      </c>
      <c r="BD47" s="90">
        <f t="shared" si="26"/>
        <v>0</v>
      </c>
      <c r="BE47" s="90">
        <f t="shared" si="26"/>
        <v>0</v>
      </c>
      <c r="BF47" s="90">
        <f t="shared" si="26"/>
        <v>0</v>
      </c>
      <c r="BG47" s="90">
        <f t="shared" si="26"/>
        <v>0</v>
      </c>
      <c r="BH47" s="145"/>
    </row>
    <row r="48" spans="1:59" ht="14.25" customHeight="1">
      <c r="A48" s="95" t="s">
        <v>237</v>
      </c>
      <c r="B48" s="18" t="s">
        <v>18</v>
      </c>
      <c r="C48" s="143" t="s">
        <v>238</v>
      </c>
      <c r="D48" s="17">
        <v>150000</v>
      </c>
      <c r="E48" s="15">
        <f>+'[3]Informe_dane'!E48</f>
        <v>46971.11288</v>
      </c>
      <c r="F48" s="15">
        <f>+'[3]Informe_dane'!F48</f>
        <v>78467.70788</v>
      </c>
      <c r="G48" s="15">
        <f>+'[3]Informe_dane'!G48</f>
        <v>118503.405</v>
      </c>
      <c r="H48" s="15">
        <f>+'[3]Informe_dane'!H48</f>
        <v>0</v>
      </c>
      <c r="I48" s="15">
        <f>+'[3]Informe_dane'!I48</f>
        <v>0</v>
      </c>
      <c r="J48" s="15">
        <f>+'[3]Informe_dane'!J48</f>
        <v>0</v>
      </c>
      <c r="K48" s="15">
        <f>+'[3]Informe_dane'!K48</f>
        <v>118503.405</v>
      </c>
      <c r="L48" s="15">
        <f>+'[3]Informe_dane'!L48</f>
        <v>0</v>
      </c>
      <c r="M48" s="15">
        <f>+'[3]Informe_dane'!M48</f>
        <v>0</v>
      </c>
      <c r="N48" s="15">
        <f>+'[3]Informe_dane'!N48</f>
        <v>0</v>
      </c>
      <c r="O48" s="15">
        <f>+'[3]Informe_dane'!O48</f>
        <v>0</v>
      </c>
      <c r="P48" s="15">
        <f>+'[3]Informe_dane'!P48</f>
        <v>0</v>
      </c>
      <c r="Q48" s="15">
        <f>+'[3]Informe_dane'!Q48</f>
        <v>0</v>
      </c>
      <c r="R48" s="15">
        <f>+'[3]Informe_dane'!R48</f>
        <v>0</v>
      </c>
      <c r="S48" s="15">
        <f>+'[3]Informe_dane'!S48</f>
        <v>0</v>
      </c>
      <c r="T48" s="15">
        <f>SUM(H48:S48)</f>
        <v>118503.405</v>
      </c>
      <c r="U48" s="15">
        <f>+'[3]Informe_dane'!U48</f>
        <v>0</v>
      </c>
      <c r="V48" s="15">
        <f>+'[3]Informe_dane'!V48</f>
        <v>0</v>
      </c>
      <c r="W48" s="15">
        <f>+'[3]Informe_dane'!W48</f>
        <v>0</v>
      </c>
      <c r="X48" s="15">
        <f>+'[3]Informe_dane'!X48</f>
        <v>0</v>
      </c>
      <c r="Y48" s="15">
        <f>+'[3]Informe_dane'!Y48</f>
        <v>0</v>
      </c>
      <c r="Z48" s="15">
        <f>+'[3]Informe_dane'!Z48</f>
        <v>0</v>
      </c>
      <c r="AA48" s="15">
        <f>+'[3]Informe_dane'!AA48</f>
        <v>0</v>
      </c>
      <c r="AB48" s="15">
        <f>+'[3]Informe_dane'!AB48</f>
        <v>0</v>
      </c>
      <c r="AC48" s="15">
        <f>+'[3]Informe_dane'!AC48</f>
        <v>29550.27466</v>
      </c>
      <c r="AD48" s="15">
        <f>+'[3]Informe_dane'!AD48</f>
        <v>0</v>
      </c>
      <c r="AE48" s="15">
        <f>+'[3]Informe_dane'!AE48</f>
        <v>0</v>
      </c>
      <c r="AF48" s="15">
        <f>+'[3]Informe_dane'!AF48</f>
        <v>0</v>
      </c>
      <c r="AG48" s="15">
        <f>SUM(U48:AF48)</f>
        <v>29550.27466</v>
      </c>
      <c r="AH48" s="15">
        <f>+'[3]Informe_dane'!AH48</f>
        <v>0</v>
      </c>
      <c r="AI48" s="15">
        <f>+'[3]Informe_dane'!AI48</f>
        <v>0</v>
      </c>
      <c r="AJ48" s="15">
        <f>+'[3]Informe_dane'!AJ48</f>
        <v>0</v>
      </c>
      <c r="AK48" s="15">
        <f>+'[3]Informe_dane'!AK48</f>
        <v>0</v>
      </c>
      <c r="AL48" s="15">
        <f>+'[3]Informe_dane'!AL48</f>
        <v>0</v>
      </c>
      <c r="AM48" s="15">
        <f>+'[3]Informe_dane'!AM48</f>
        <v>0</v>
      </c>
      <c r="AN48" s="15">
        <f>+'[3]Informe_dane'!AN48</f>
        <v>0</v>
      </c>
      <c r="AO48" s="15">
        <f>+'[3]Informe_dane'!AO48</f>
        <v>0</v>
      </c>
      <c r="AP48" s="15">
        <f>+'[3]Informe_dane'!AP48</f>
        <v>0</v>
      </c>
      <c r="AQ48" s="15">
        <f>+'[3]Informe_dane'!AQ48</f>
        <v>0</v>
      </c>
      <c r="AR48" s="15">
        <f>+'[3]Informe_dane'!AR48</f>
        <v>0</v>
      </c>
      <c r="AS48" s="15">
        <f>+'[3]Informe_dane'!AS48</f>
        <v>0</v>
      </c>
      <c r="AT48" s="15">
        <f>SUM(AH48:AS48)</f>
        <v>0</v>
      </c>
      <c r="AU48" s="15">
        <f>+'[3]Informe_dane'!AU48</f>
        <v>0</v>
      </c>
      <c r="AV48" s="15">
        <f>+'[3]Informe_dane'!AV48</f>
        <v>0</v>
      </c>
      <c r="AW48" s="15">
        <f>+'[3]Informe_dane'!AW48</f>
        <v>0</v>
      </c>
      <c r="AX48" s="15">
        <f>+'[3]Informe_dane'!AX48</f>
        <v>0</v>
      </c>
      <c r="AY48" s="15">
        <f>+'[3]Informe_dane'!AY48</f>
        <v>0</v>
      </c>
      <c r="AZ48" s="15">
        <f>+'[3]Informe_dane'!AZ48</f>
        <v>0</v>
      </c>
      <c r="BA48" s="15">
        <f>+'[3]Informe_dane'!BA48</f>
        <v>0</v>
      </c>
      <c r="BB48" s="15">
        <f>+'[3]Informe_dane'!BB48</f>
        <v>0</v>
      </c>
      <c r="BC48" s="15">
        <f>+'[3]Informe_dane'!BC48</f>
        <v>0</v>
      </c>
      <c r="BD48" s="15">
        <f>+'[3]Informe_dane'!BD48</f>
        <v>0</v>
      </c>
      <c r="BE48" s="15">
        <f>+'[3]Informe_dane'!BE48</f>
        <v>0</v>
      </c>
      <c r="BF48" s="15">
        <f>+'[3]Informe_dane'!BF48</f>
        <v>0</v>
      </c>
      <c r="BG48" s="15">
        <f>SUM(AU48:BF48)</f>
        <v>0</v>
      </c>
    </row>
    <row r="49" spans="1:60" ht="22.5">
      <c r="A49" s="90" t="s">
        <v>161</v>
      </c>
      <c r="B49" s="90"/>
      <c r="C49" s="144" t="s">
        <v>162</v>
      </c>
      <c r="D49" s="90">
        <f>SUM(D50:D54)</f>
        <v>54037.06095</v>
      </c>
      <c r="E49" s="90">
        <f aca="true" t="shared" si="27" ref="E49:BG49">SUM(E50:E54)</f>
        <v>1170</v>
      </c>
      <c r="F49" s="90">
        <f t="shared" si="27"/>
        <v>9120.90615</v>
      </c>
      <c r="G49" s="90">
        <f t="shared" si="27"/>
        <v>46086.1548</v>
      </c>
      <c r="H49" s="90">
        <f t="shared" si="27"/>
        <v>39563.798299999995</v>
      </c>
      <c r="I49" s="90">
        <f t="shared" si="27"/>
        <v>0</v>
      </c>
      <c r="J49" s="90">
        <f t="shared" si="27"/>
        <v>0</v>
      </c>
      <c r="K49" s="90">
        <f t="shared" si="27"/>
        <v>0</v>
      </c>
      <c r="L49" s="90">
        <f t="shared" si="27"/>
        <v>6520.6</v>
      </c>
      <c r="M49" s="90">
        <f t="shared" si="27"/>
        <v>0</v>
      </c>
      <c r="N49" s="90">
        <f t="shared" si="27"/>
        <v>-1168.243</v>
      </c>
      <c r="O49" s="90">
        <f t="shared" si="27"/>
        <v>-0.0005</v>
      </c>
      <c r="P49" s="90">
        <f t="shared" si="27"/>
        <v>0</v>
      </c>
      <c r="Q49" s="90">
        <f t="shared" si="27"/>
        <v>-105.845</v>
      </c>
      <c r="R49" s="90">
        <f t="shared" si="27"/>
        <v>0</v>
      </c>
      <c r="S49" s="90">
        <f t="shared" si="27"/>
        <v>0</v>
      </c>
      <c r="T49" s="90">
        <f t="shared" si="27"/>
        <v>44810.30979999999</v>
      </c>
      <c r="U49" s="90">
        <f t="shared" si="27"/>
        <v>11634.4125</v>
      </c>
      <c r="V49" s="90">
        <f t="shared" si="27"/>
        <v>27409.3858</v>
      </c>
      <c r="W49" s="90">
        <f t="shared" si="27"/>
        <v>0</v>
      </c>
      <c r="X49" s="90">
        <f t="shared" si="27"/>
        <v>0</v>
      </c>
      <c r="Y49" s="90">
        <f t="shared" si="27"/>
        <v>6549.200000000001</v>
      </c>
      <c r="Z49" s="90">
        <f t="shared" si="27"/>
        <v>89.7</v>
      </c>
      <c r="AA49" s="90">
        <f t="shared" si="27"/>
        <v>-1128.4429999999998</v>
      </c>
      <c r="AB49" s="90">
        <f t="shared" si="27"/>
        <v>21.1675</v>
      </c>
      <c r="AC49" s="90">
        <f t="shared" si="27"/>
        <v>0</v>
      </c>
      <c r="AD49" s="90">
        <f t="shared" si="27"/>
        <v>-1275.845</v>
      </c>
      <c r="AE49" s="90">
        <f t="shared" si="27"/>
        <v>0</v>
      </c>
      <c r="AF49" s="90">
        <f t="shared" si="27"/>
        <v>0</v>
      </c>
      <c r="AG49" s="90">
        <f t="shared" si="27"/>
        <v>43299.5778</v>
      </c>
      <c r="AH49" s="90">
        <f t="shared" si="27"/>
        <v>0</v>
      </c>
      <c r="AI49" s="90">
        <f t="shared" si="27"/>
        <v>2613.272</v>
      </c>
      <c r="AJ49" s="90">
        <f t="shared" si="27"/>
        <v>3902.095</v>
      </c>
      <c r="AK49" s="90">
        <f t="shared" si="27"/>
        <v>3266.88</v>
      </c>
      <c r="AL49" s="90">
        <f t="shared" si="27"/>
        <v>1780.576</v>
      </c>
      <c r="AM49" s="90">
        <f t="shared" si="27"/>
        <v>8152.693</v>
      </c>
      <c r="AN49" s="90">
        <f t="shared" si="27"/>
        <v>1923.2440000000001</v>
      </c>
      <c r="AO49" s="90">
        <f t="shared" si="27"/>
        <v>1283.8159999999998</v>
      </c>
      <c r="AP49" s="90">
        <f t="shared" si="27"/>
        <v>2433.391</v>
      </c>
      <c r="AQ49" s="90">
        <f t="shared" si="27"/>
        <v>2269.755</v>
      </c>
      <c r="AR49" s="90">
        <f t="shared" si="27"/>
        <v>0</v>
      </c>
      <c r="AS49" s="90">
        <f t="shared" si="27"/>
        <v>0</v>
      </c>
      <c r="AT49" s="90">
        <f t="shared" si="27"/>
        <v>27625.722000000005</v>
      </c>
      <c r="AU49" s="90">
        <f t="shared" si="27"/>
        <v>0</v>
      </c>
      <c r="AV49" s="90">
        <f t="shared" si="27"/>
        <v>2613.272</v>
      </c>
      <c r="AW49" s="90">
        <f t="shared" si="27"/>
        <v>3902.095</v>
      </c>
      <c r="AX49" s="90">
        <f t="shared" si="27"/>
        <v>3266.88</v>
      </c>
      <c r="AY49" s="90">
        <f t="shared" si="27"/>
        <v>1780.576</v>
      </c>
      <c r="AZ49" s="90">
        <f t="shared" si="27"/>
        <v>8152.693</v>
      </c>
      <c r="BA49" s="90">
        <f t="shared" si="27"/>
        <v>1923.2440000000001</v>
      </c>
      <c r="BB49" s="90">
        <f t="shared" si="27"/>
        <v>1283.8159999999998</v>
      </c>
      <c r="BC49" s="90">
        <f t="shared" si="27"/>
        <v>2433.391</v>
      </c>
      <c r="BD49" s="90">
        <f t="shared" si="27"/>
        <v>2269.755</v>
      </c>
      <c r="BE49" s="90">
        <f t="shared" si="27"/>
        <v>0</v>
      </c>
      <c r="BF49" s="90">
        <f t="shared" si="27"/>
        <v>0</v>
      </c>
      <c r="BG49" s="90">
        <f t="shared" si="27"/>
        <v>27625.722000000005</v>
      </c>
      <c r="BH49" s="145"/>
    </row>
    <row r="50" spans="1:59" ht="22.5">
      <c r="A50" s="17" t="s">
        <v>239</v>
      </c>
      <c r="B50" s="18" t="s">
        <v>18</v>
      </c>
      <c r="C50" s="143" t="s">
        <v>240</v>
      </c>
      <c r="D50" s="17">
        <v>250</v>
      </c>
      <c r="E50" s="15">
        <f>+'[3]Informe_dane'!E50</f>
        <v>0</v>
      </c>
      <c r="F50" s="15">
        <f>+'[3]Informe_dane'!F50</f>
        <v>0</v>
      </c>
      <c r="G50" s="15">
        <f>+'[3]Informe_dane'!G50</f>
        <v>250</v>
      </c>
      <c r="H50" s="15">
        <f>+'[3]Informe_dane'!H50</f>
        <v>250</v>
      </c>
      <c r="I50" s="15">
        <f>+'[3]Informe_dane'!I50</f>
        <v>0</v>
      </c>
      <c r="J50" s="15">
        <f>+'[3]Informe_dane'!J50</f>
        <v>0</v>
      </c>
      <c r="K50" s="15">
        <f>+'[3]Informe_dane'!K50</f>
        <v>0</v>
      </c>
      <c r="L50" s="15">
        <f>+'[3]Informe_dane'!L50</f>
        <v>0</v>
      </c>
      <c r="M50" s="15">
        <f>+'[3]Informe_dane'!M50</f>
        <v>0</v>
      </c>
      <c r="N50" s="15">
        <f>+'[3]Informe_dane'!N50</f>
        <v>0</v>
      </c>
      <c r="O50" s="15">
        <f>+'[3]Informe_dane'!O50</f>
        <v>0</v>
      </c>
      <c r="P50" s="15">
        <f>+'[3]Informe_dane'!P50</f>
        <v>0</v>
      </c>
      <c r="Q50" s="15">
        <f>+'[3]Informe_dane'!Q50</f>
        <v>0</v>
      </c>
      <c r="R50" s="15">
        <f>+'[3]Informe_dane'!R50</f>
        <v>0</v>
      </c>
      <c r="S50" s="15">
        <f>+'[3]Informe_dane'!S50</f>
        <v>0</v>
      </c>
      <c r="T50" s="15">
        <f>SUM(H50:S50)</f>
        <v>250</v>
      </c>
      <c r="U50" s="15">
        <f>+'[3]Informe_dane'!U50</f>
        <v>0</v>
      </c>
      <c r="V50" s="15">
        <f>+'[3]Informe_dane'!V50</f>
        <v>120</v>
      </c>
      <c r="W50" s="15">
        <f>+'[3]Informe_dane'!W50</f>
        <v>0</v>
      </c>
      <c r="X50" s="15">
        <f>+'[3]Informe_dane'!X50</f>
        <v>0</v>
      </c>
      <c r="Y50" s="15">
        <f>+'[3]Informe_dane'!Y50</f>
        <v>0</v>
      </c>
      <c r="Z50" s="15">
        <f>+'[3]Informe_dane'!Z50</f>
        <v>0</v>
      </c>
      <c r="AA50" s="15">
        <f>+'[3]Informe_dane'!AA50</f>
        <v>0</v>
      </c>
      <c r="AB50" s="15">
        <f>+'[3]Informe_dane'!AB50</f>
        <v>21.168</v>
      </c>
      <c r="AC50" s="15">
        <f>+'[3]Informe_dane'!AC50</f>
        <v>0</v>
      </c>
      <c r="AD50" s="15">
        <f>+'[3]Informe_dane'!AD50</f>
        <v>0</v>
      </c>
      <c r="AE50" s="15">
        <f>+'[3]Informe_dane'!AE50</f>
        <v>0</v>
      </c>
      <c r="AF50" s="15">
        <f>+'[3]Informe_dane'!AF50</f>
        <v>0</v>
      </c>
      <c r="AG50" s="15">
        <f>SUM(U50:AF50)</f>
        <v>141.168</v>
      </c>
      <c r="AH50" s="15">
        <f>+'[3]Informe_dane'!AH50</f>
        <v>0</v>
      </c>
      <c r="AI50" s="15">
        <f>+'[3]Informe_dane'!AI50</f>
        <v>120</v>
      </c>
      <c r="AJ50" s="15">
        <f>+'[3]Informe_dane'!AJ50</f>
        <v>0</v>
      </c>
      <c r="AK50" s="15">
        <f>+'[3]Informe_dane'!AK50</f>
        <v>0</v>
      </c>
      <c r="AL50" s="15">
        <f>+'[3]Informe_dane'!AL50</f>
        <v>0</v>
      </c>
      <c r="AM50" s="15">
        <f>+'[3]Informe_dane'!AM50</f>
        <v>0</v>
      </c>
      <c r="AN50" s="15">
        <f>+'[3]Informe_dane'!AN50</f>
        <v>0</v>
      </c>
      <c r="AO50" s="15">
        <f>+'[3]Informe_dane'!AO50</f>
        <v>21.168</v>
      </c>
      <c r="AP50" s="15">
        <f>+'[3]Informe_dane'!AP50</f>
        <v>0</v>
      </c>
      <c r="AQ50" s="15">
        <f>+'[3]Informe_dane'!AQ50</f>
        <v>0</v>
      </c>
      <c r="AR50" s="15">
        <f>+'[3]Informe_dane'!AR50</f>
        <v>0</v>
      </c>
      <c r="AS50" s="15">
        <f>+'[3]Informe_dane'!AS50</f>
        <v>0</v>
      </c>
      <c r="AT50" s="15">
        <f>SUM(AH50:AS50)</f>
        <v>141.168</v>
      </c>
      <c r="AU50" s="15">
        <f>+'[3]Informe_dane'!AU50</f>
        <v>0</v>
      </c>
      <c r="AV50" s="15">
        <f>+'[3]Informe_dane'!AV50</f>
        <v>120</v>
      </c>
      <c r="AW50" s="15">
        <f>+'[3]Informe_dane'!AW50</f>
        <v>0</v>
      </c>
      <c r="AX50" s="15">
        <f>+'[3]Informe_dane'!AX50</f>
        <v>0</v>
      </c>
      <c r="AY50" s="15">
        <f>+'[3]Informe_dane'!AY50</f>
        <v>0</v>
      </c>
      <c r="AZ50" s="15">
        <f>+'[3]Informe_dane'!AZ50</f>
        <v>0</v>
      </c>
      <c r="BA50" s="15">
        <f>+'[3]Informe_dane'!BA50</f>
        <v>0</v>
      </c>
      <c r="BB50" s="15">
        <f>+'[3]Informe_dane'!BB50</f>
        <v>21.168</v>
      </c>
      <c r="BC50" s="15">
        <f>+'[3]Informe_dane'!BC50</f>
        <v>0</v>
      </c>
      <c r="BD50" s="15">
        <f>+'[3]Informe_dane'!BD50</f>
        <v>0</v>
      </c>
      <c r="BE50" s="15">
        <f>+'[3]Informe_dane'!BE50</f>
        <v>0</v>
      </c>
      <c r="BF50" s="15">
        <f>+'[3]Informe_dane'!BF50</f>
        <v>0</v>
      </c>
      <c r="BG50" s="15">
        <f>SUM(AU50:BF50)</f>
        <v>141.168</v>
      </c>
    </row>
    <row r="51" spans="1:59" ht="22.5">
      <c r="A51" s="17" t="s">
        <v>241</v>
      </c>
      <c r="B51" s="18" t="s">
        <v>18</v>
      </c>
      <c r="C51" s="143" t="s">
        <v>242</v>
      </c>
      <c r="D51" s="17">
        <v>46500</v>
      </c>
      <c r="E51" s="15">
        <f>+'[3]Informe_dane'!E51</f>
        <v>1170</v>
      </c>
      <c r="F51" s="15">
        <f>+'[3]Informe_dane'!F51</f>
        <v>9104.4452</v>
      </c>
      <c r="G51" s="15">
        <f>+'[3]Informe_dane'!G51</f>
        <v>38565.5548</v>
      </c>
      <c r="H51" s="15">
        <f>+'[3]Informe_dane'!H51</f>
        <v>38563.798299999995</v>
      </c>
      <c r="I51" s="15">
        <f>+'[3]Informe_dane'!I51</f>
        <v>0</v>
      </c>
      <c r="J51" s="15">
        <f>+'[3]Informe_dane'!J51</f>
        <v>0</v>
      </c>
      <c r="K51" s="15">
        <f>+'[3]Informe_dane'!K51</f>
        <v>0</v>
      </c>
      <c r="L51" s="15">
        <f>+'[3]Informe_dane'!L51</f>
        <v>0</v>
      </c>
      <c r="M51" s="15">
        <f>+'[3]Informe_dane'!M51</f>
        <v>0</v>
      </c>
      <c r="N51" s="15">
        <f>+'[3]Informe_dane'!N51</f>
        <v>-1168.243</v>
      </c>
      <c r="O51" s="15">
        <f>+'[3]Informe_dane'!O51</f>
        <v>-0.0005</v>
      </c>
      <c r="P51" s="15">
        <f>+'[3]Informe_dane'!P51</f>
        <v>0</v>
      </c>
      <c r="Q51" s="15">
        <f>+'[3]Informe_dane'!Q51</f>
        <v>-105.845</v>
      </c>
      <c r="R51" s="15">
        <f>+'[3]Informe_dane'!R51</f>
        <v>0</v>
      </c>
      <c r="S51" s="15">
        <f>+'[3]Informe_dane'!S51</f>
        <v>0</v>
      </c>
      <c r="T51" s="15">
        <f>SUM(H51:S51)</f>
        <v>37289.70979999999</v>
      </c>
      <c r="U51" s="15">
        <f>+'[3]Informe_dane'!U51</f>
        <v>11634.4125</v>
      </c>
      <c r="V51" s="15">
        <f>+'[3]Informe_dane'!V51</f>
        <v>26929.3858</v>
      </c>
      <c r="W51" s="15">
        <f>+'[3]Informe_dane'!W51</f>
        <v>0</v>
      </c>
      <c r="X51" s="15">
        <f>+'[3]Informe_dane'!X51</f>
        <v>0</v>
      </c>
      <c r="Y51" s="15">
        <f>+'[3]Informe_dane'!Y51</f>
        <v>0</v>
      </c>
      <c r="Z51" s="15">
        <f>+'[3]Informe_dane'!Z51</f>
        <v>0</v>
      </c>
      <c r="AA51" s="15">
        <f>+'[3]Informe_dane'!AA51</f>
        <v>-1168.243</v>
      </c>
      <c r="AB51" s="15">
        <f>+'[3]Informe_dane'!AB51</f>
        <v>-0.0005</v>
      </c>
      <c r="AC51" s="15">
        <f>+'[3]Informe_dane'!AC51</f>
        <v>0</v>
      </c>
      <c r="AD51" s="15">
        <f>+'[3]Informe_dane'!AD51</f>
        <v>-1275.845</v>
      </c>
      <c r="AE51" s="15">
        <f>+'[3]Informe_dane'!AE51</f>
        <v>0</v>
      </c>
      <c r="AF51" s="15">
        <f>+'[3]Informe_dane'!AF51</f>
        <v>0</v>
      </c>
      <c r="AG51" s="15">
        <f>SUM(U51:AF51)</f>
        <v>36119.7098</v>
      </c>
      <c r="AH51" s="15">
        <f>+'[3]Informe_dane'!AH51</f>
        <v>0</v>
      </c>
      <c r="AI51" s="15">
        <f>+'[3]Informe_dane'!AI51</f>
        <v>2133.272</v>
      </c>
      <c r="AJ51" s="15">
        <f>+'[3]Informe_dane'!AJ51</f>
        <v>3902.095</v>
      </c>
      <c r="AK51" s="15">
        <f>+'[3]Informe_dane'!AK51</f>
        <v>3266.88</v>
      </c>
      <c r="AL51" s="15">
        <f>+'[3]Informe_dane'!AL51</f>
        <v>1751.976</v>
      </c>
      <c r="AM51" s="15">
        <f>+'[3]Informe_dane'!AM51</f>
        <v>1542.403</v>
      </c>
      <c r="AN51" s="15">
        <f>+'[3]Informe_dane'!AN51</f>
        <v>1883.444</v>
      </c>
      <c r="AO51" s="15">
        <f>+'[3]Informe_dane'!AO51</f>
        <v>1262.648</v>
      </c>
      <c r="AP51" s="15">
        <f>+'[3]Informe_dane'!AP51</f>
        <v>2433.391</v>
      </c>
      <c r="AQ51" s="15">
        <f>+'[3]Informe_dane'!AQ51</f>
        <v>2269.755</v>
      </c>
      <c r="AR51" s="15">
        <f>+'[3]Informe_dane'!AR51</f>
        <v>0</v>
      </c>
      <c r="AS51" s="15">
        <f>+'[3]Informe_dane'!AS51</f>
        <v>0</v>
      </c>
      <c r="AT51" s="15">
        <f>SUM(AH51:AS51)</f>
        <v>20445.864</v>
      </c>
      <c r="AU51" s="15">
        <f>+'[3]Informe_dane'!AU51</f>
        <v>0</v>
      </c>
      <c r="AV51" s="15">
        <f>+'[3]Informe_dane'!AV51</f>
        <v>2133.272</v>
      </c>
      <c r="AW51" s="15">
        <f>+'[3]Informe_dane'!AW51</f>
        <v>3902.095</v>
      </c>
      <c r="AX51" s="15">
        <f>+'[3]Informe_dane'!AX51</f>
        <v>3266.88</v>
      </c>
      <c r="AY51" s="15">
        <f>+'[3]Informe_dane'!AY51</f>
        <v>1751.976</v>
      </c>
      <c r="AZ51" s="15">
        <f>+'[3]Informe_dane'!AZ51</f>
        <v>1542.403</v>
      </c>
      <c r="BA51" s="15">
        <f>+'[3]Informe_dane'!BA51</f>
        <v>1883.444</v>
      </c>
      <c r="BB51" s="15">
        <f>+'[3]Informe_dane'!BB51</f>
        <v>1262.648</v>
      </c>
      <c r="BC51" s="15">
        <f>+'[3]Informe_dane'!BC51</f>
        <v>2433.391</v>
      </c>
      <c r="BD51" s="15">
        <f>+'[3]Informe_dane'!BD51</f>
        <v>2269.755</v>
      </c>
      <c r="BE51" s="15">
        <f>+'[3]Informe_dane'!BE51</f>
        <v>0</v>
      </c>
      <c r="BF51" s="15">
        <f>+'[3]Informe_dane'!BF51</f>
        <v>0</v>
      </c>
      <c r="BG51" s="15">
        <f>SUM(AU51:BF51)</f>
        <v>20445.864</v>
      </c>
    </row>
    <row r="52" spans="1:59" ht="22.5">
      <c r="A52" s="17" t="s">
        <v>243</v>
      </c>
      <c r="B52" s="18" t="s">
        <v>18</v>
      </c>
      <c r="C52" s="143" t="s">
        <v>244</v>
      </c>
      <c r="D52" s="17">
        <v>250</v>
      </c>
      <c r="E52" s="15">
        <f>+'[3]Informe_dane'!E52</f>
        <v>0</v>
      </c>
      <c r="F52" s="15">
        <f>+'[3]Informe_dane'!F52</f>
        <v>0</v>
      </c>
      <c r="G52" s="15">
        <f>+'[3]Informe_dane'!G52</f>
        <v>250</v>
      </c>
      <c r="H52" s="15">
        <f>+'[3]Informe_dane'!H52</f>
        <v>250</v>
      </c>
      <c r="I52" s="15">
        <f>+'[3]Informe_dane'!I52</f>
        <v>0</v>
      </c>
      <c r="J52" s="15">
        <f>+'[3]Informe_dane'!J52</f>
        <v>0</v>
      </c>
      <c r="K52" s="15">
        <f>+'[3]Informe_dane'!K52</f>
        <v>0</v>
      </c>
      <c r="L52" s="15">
        <f>+'[3]Informe_dane'!L52</f>
        <v>0</v>
      </c>
      <c r="M52" s="15">
        <f>+'[3]Informe_dane'!M52</f>
        <v>0</v>
      </c>
      <c r="N52" s="15">
        <f>+'[3]Informe_dane'!N52</f>
        <v>0</v>
      </c>
      <c r="O52" s="15">
        <f>+'[3]Informe_dane'!O52</f>
        <v>0</v>
      </c>
      <c r="P52" s="15">
        <f>+'[3]Informe_dane'!P52</f>
        <v>0</v>
      </c>
      <c r="Q52" s="15">
        <f>+'[3]Informe_dane'!Q52</f>
        <v>0</v>
      </c>
      <c r="R52" s="15">
        <f>+'[3]Informe_dane'!R52</f>
        <v>0</v>
      </c>
      <c r="S52" s="15">
        <f>+'[3]Informe_dane'!S52</f>
        <v>0</v>
      </c>
      <c r="T52" s="15">
        <f>SUM(H52:S52)</f>
        <v>250</v>
      </c>
      <c r="U52" s="15">
        <f>+'[3]Informe_dane'!U52</f>
        <v>0</v>
      </c>
      <c r="V52" s="15">
        <f>+'[3]Informe_dane'!V52</f>
        <v>120</v>
      </c>
      <c r="W52" s="15">
        <f>+'[3]Informe_dane'!W52</f>
        <v>0</v>
      </c>
      <c r="X52" s="15">
        <f>+'[3]Informe_dane'!X52</f>
        <v>0</v>
      </c>
      <c r="Y52" s="15">
        <f>+'[3]Informe_dane'!Y52</f>
        <v>0</v>
      </c>
      <c r="Z52" s="15">
        <f>+'[3]Informe_dane'!Z52</f>
        <v>0</v>
      </c>
      <c r="AA52" s="15">
        <f>+'[3]Informe_dane'!AA52</f>
        <v>25.9</v>
      </c>
      <c r="AB52" s="15">
        <f>+'[3]Informe_dane'!AB52</f>
        <v>0</v>
      </c>
      <c r="AC52" s="15">
        <f>+'[3]Informe_dane'!AC52</f>
        <v>0</v>
      </c>
      <c r="AD52" s="15">
        <f>+'[3]Informe_dane'!AD52</f>
        <v>0</v>
      </c>
      <c r="AE52" s="15">
        <f>+'[3]Informe_dane'!AE52</f>
        <v>0</v>
      </c>
      <c r="AF52" s="15">
        <f>+'[3]Informe_dane'!AF52</f>
        <v>0</v>
      </c>
      <c r="AG52" s="15">
        <f>SUM(U52:AF52)</f>
        <v>145.9</v>
      </c>
      <c r="AH52" s="15">
        <f>+'[3]Informe_dane'!AH52</f>
        <v>0</v>
      </c>
      <c r="AI52" s="15">
        <f>+'[3]Informe_dane'!AI52</f>
        <v>120</v>
      </c>
      <c r="AJ52" s="15">
        <f>+'[3]Informe_dane'!AJ52</f>
        <v>0</v>
      </c>
      <c r="AK52" s="15">
        <f>+'[3]Informe_dane'!AK52</f>
        <v>0</v>
      </c>
      <c r="AL52" s="15">
        <f>+'[3]Informe_dane'!AL52</f>
        <v>0</v>
      </c>
      <c r="AM52" s="15">
        <f>+'[3]Informe_dane'!AM52</f>
        <v>0</v>
      </c>
      <c r="AN52" s="15">
        <f>+'[3]Informe_dane'!AN52</f>
        <v>25.9</v>
      </c>
      <c r="AO52" s="15">
        <f>+'[3]Informe_dane'!AO52</f>
        <v>0</v>
      </c>
      <c r="AP52" s="15">
        <f>+'[3]Informe_dane'!AP52</f>
        <v>0</v>
      </c>
      <c r="AQ52" s="15">
        <f>+'[3]Informe_dane'!AQ52</f>
        <v>0</v>
      </c>
      <c r="AR52" s="15">
        <f>+'[3]Informe_dane'!AR52</f>
        <v>0</v>
      </c>
      <c r="AS52" s="15">
        <f>+'[3]Informe_dane'!AS52</f>
        <v>0</v>
      </c>
      <c r="AT52" s="15">
        <f>SUM(AH52:AS52)</f>
        <v>145.9</v>
      </c>
      <c r="AU52" s="15">
        <f>+'[3]Informe_dane'!AU52</f>
        <v>0</v>
      </c>
      <c r="AV52" s="15">
        <f>+'[3]Informe_dane'!AV52</f>
        <v>120</v>
      </c>
      <c r="AW52" s="15">
        <f>+'[3]Informe_dane'!AW52</f>
        <v>0</v>
      </c>
      <c r="AX52" s="15">
        <f>+'[3]Informe_dane'!AX52</f>
        <v>0</v>
      </c>
      <c r="AY52" s="15">
        <f>+'[3]Informe_dane'!AY52</f>
        <v>0</v>
      </c>
      <c r="AZ52" s="15">
        <f>+'[3]Informe_dane'!AZ52</f>
        <v>0</v>
      </c>
      <c r="BA52" s="15">
        <f>+'[3]Informe_dane'!BA52</f>
        <v>25.9</v>
      </c>
      <c r="BB52" s="15">
        <f>+'[3]Informe_dane'!BB52</f>
        <v>0</v>
      </c>
      <c r="BC52" s="15">
        <f>+'[3]Informe_dane'!BC52</f>
        <v>0</v>
      </c>
      <c r="BD52" s="15">
        <f>+'[3]Informe_dane'!BD52</f>
        <v>0</v>
      </c>
      <c r="BE52" s="15">
        <f>+'[3]Informe_dane'!BE52</f>
        <v>0</v>
      </c>
      <c r="BF52" s="15">
        <f>+'[3]Informe_dane'!BF52</f>
        <v>0</v>
      </c>
      <c r="BG52" s="15">
        <f>SUM(AU52:BF52)</f>
        <v>145.9</v>
      </c>
    </row>
    <row r="53" spans="1:59" ht="15.75" customHeight="1">
      <c r="A53" s="17" t="s">
        <v>245</v>
      </c>
      <c r="B53" s="18" t="s">
        <v>18</v>
      </c>
      <c r="C53" s="143" t="s">
        <v>246</v>
      </c>
      <c r="D53" s="17">
        <v>6787.06095</v>
      </c>
      <c r="E53" s="15">
        <f>+'[3]Informe_dane'!E53</f>
        <v>0</v>
      </c>
      <c r="F53" s="15">
        <f>+'[3]Informe_dane'!F53</f>
        <v>16.46095</v>
      </c>
      <c r="G53" s="15">
        <f>+'[3]Informe_dane'!G53</f>
        <v>6770.6</v>
      </c>
      <c r="H53" s="15">
        <f>+'[3]Informe_dane'!H53</f>
        <v>250</v>
      </c>
      <c r="I53" s="15">
        <f>+'[3]Informe_dane'!I53</f>
        <v>0</v>
      </c>
      <c r="J53" s="15">
        <f>+'[3]Informe_dane'!J53</f>
        <v>0</v>
      </c>
      <c r="K53" s="15">
        <f>+'[3]Informe_dane'!K53</f>
        <v>0</v>
      </c>
      <c r="L53" s="15">
        <f>+'[3]Informe_dane'!L53</f>
        <v>6520.6</v>
      </c>
      <c r="M53" s="15">
        <f>+'[3]Informe_dane'!M53</f>
        <v>0</v>
      </c>
      <c r="N53" s="15">
        <f>+'[3]Informe_dane'!N53</f>
        <v>0</v>
      </c>
      <c r="O53" s="15">
        <f>+'[3]Informe_dane'!O53</f>
        <v>0</v>
      </c>
      <c r="P53" s="15">
        <f>+'[3]Informe_dane'!P53</f>
        <v>0</v>
      </c>
      <c r="Q53" s="15">
        <f>+'[3]Informe_dane'!Q53</f>
        <v>0</v>
      </c>
      <c r="R53" s="15">
        <f>+'[3]Informe_dane'!R53</f>
        <v>0</v>
      </c>
      <c r="S53" s="15">
        <f>+'[3]Informe_dane'!S53</f>
        <v>0</v>
      </c>
      <c r="T53" s="15">
        <f>SUM(H53:S53)</f>
        <v>6770.6</v>
      </c>
      <c r="U53" s="15">
        <f>+'[3]Informe_dane'!U53</f>
        <v>0</v>
      </c>
      <c r="V53" s="15">
        <f>+'[3]Informe_dane'!V53</f>
        <v>120</v>
      </c>
      <c r="W53" s="15">
        <f>+'[3]Informe_dane'!W53</f>
        <v>0</v>
      </c>
      <c r="X53" s="15">
        <f>+'[3]Informe_dane'!X53</f>
        <v>0</v>
      </c>
      <c r="Y53" s="15">
        <f>+'[3]Informe_dane'!Y53</f>
        <v>6520.6</v>
      </c>
      <c r="Z53" s="15">
        <f>+'[3]Informe_dane'!Z53</f>
        <v>89.7</v>
      </c>
      <c r="AA53" s="15">
        <f>+'[3]Informe_dane'!AA53</f>
        <v>0</v>
      </c>
      <c r="AB53" s="15">
        <f>+'[3]Informe_dane'!AB53</f>
        <v>0</v>
      </c>
      <c r="AC53" s="15">
        <f>+'[3]Informe_dane'!AC53</f>
        <v>0</v>
      </c>
      <c r="AD53" s="15">
        <f>+'[3]Informe_dane'!AD53</f>
        <v>0</v>
      </c>
      <c r="AE53" s="15">
        <f>+'[3]Informe_dane'!AE53</f>
        <v>0</v>
      </c>
      <c r="AF53" s="15">
        <f>+'[3]Informe_dane'!AF53</f>
        <v>0</v>
      </c>
      <c r="AG53" s="15">
        <f>SUM(U53:AF53)</f>
        <v>6730.3</v>
      </c>
      <c r="AH53" s="15">
        <f>+'[3]Informe_dane'!AH53</f>
        <v>0</v>
      </c>
      <c r="AI53" s="15">
        <f>+'[3]Informe_dane'!AI53</f>
        <v>120</v>
      </c>
      <c r="AJ53" s="15">
        <f>+'[3]Informe_dane'!AJ53</f>
        <v>0</v>
      </c>
      <c r="AK53" s="15">
        <f>+'[3]Informe_dane'!AK53</f>
        <v>0</v>
      </c>
      <c r="AL53" s="15">
        <f>+'[3]Informe_dane'!AL53</f>
        <v>0</v>
      </c>
      <c r="AM53" s="15">
        <f>+'[3]Informe_dane'!AM53</f>
        <v>6610.29</v>
      </c>
      <c r="AN53" s="15">
        <f>+'[3]Informe_dane'!AN53</f>
        <v>0</v>
      </c>
      <c r="AO53" s="15">
        <f>+'[3]Informe_dane'!AO53</f>
        <v>0</v>
      </c>
      <c r="AP53" s="15">
        <f>+'[3]Informe_dane'!AP53</f>
        <v>0</v>
      </c>
      <c r="AQ53" s="15">
        <f>+'[3]Informe_dane'!AQ53</f>
        <v>0</v>
      </c>
      <c r="AR53" s="15">
        <f>+'[3]Informe_dane'!AR53</f>
        <v>0</v>
      </c>
      <c r="AS53" s="15">
        <f>+'[3]Informe_dane'!AS53</f>
        <v>0</v>
      </c>
      <c r="AT53" s="15">
        <f>SUM(AH53:AS53)</f>
        <v>6730.29</v>
      </c>
      <c r="AU53" s="15">
        <f>+'[3]Informe_dane'!AU53</f>
        <v>0</v>
      </c>
      <c r="AV53" s="15">
        <f>+'[3]Informe_dane'!AV53</f>
        <v>120</v>
      </c>
      <c r="AW53" s="15">
        <f>+'[3]Informe_dane'!AW53</f>
        <v>0</v>
      </c>
      <c r="AX53" s="15">
        <f>+'[3]Informe_dane'!AX53</f>
        <v>0</v>
      </c>
      <c r="AY53" s="15">
        <f>+'[3]Informe_dane'!AY53</f>
        <v>0</v>
      </c>
      <c r="AZ53" s="15">
        <f>+'[3]Informe_dane'!AZ53</f>
        <v>6610.29</v>
      </c>
      <c r="BA53" s="15">
        <f>+'[3]Informe_dane'!BA53</f>
        <v>0</v>
      </c>
      <c r="BB53" s="15">
        <f>+'[3]Informe_dane'!BB53</f>
        <v>0</v>
      </c>
      <c r="BC53" s="15">
        <f>+'[3]Informe_dane'!BC53</f>
        <v>0</v>
      </c>
      <c r="BD53" s="15">
        <f>+'[3]Informe_dane'!BD53</f>
        <v>0</v>
      </c>
      <c r="BE53" s="15">
        <f>+'[3]Informe_dane'!BE53</f>
        <v>0</v>
      </c>
      <c r="BF53" s="15">
        <f>+'[3]Informe_dane'!BF53</f>
        <v>0</v>
      </c>
      <c r="BG53" s="15">
        <f>SUM(AU53:BF53)</f>
        <v>6730.29</v>
      </c>
    </row>
    <row r="54" spans="1:59" ht="22.5">
      <c r="A54" s="17" t="s">
        <v>247</v>
      </c>
      <c r="B54" s="18" t="s">
        <v>18</v>
      </c>
      <c r="C54" s="143" t="s">
        <v>248</v>
      </c>
      <c r="D54" s="17">
        <v>250</v>
      </c>
      <c r="E54" s="15">
        <f>+'[3]Informe_dane'!E54</f>
        <v>0</v>
      </c>
      <c r="F54" s="15">
        <f>+'[3]Informe_dane'!F54</f>
        <v>0</v>
      </c>
      <c r="G54" s="15">
        <f>+'[3]Informe_dane'!G54</f>
        <v>250</v>
      </c>
      <c r="H54" s="15">
        <f>+'[3]Informe_dane'!H54</f>
        <v>250</v>
      </c>
      <c r="I54" s="15">
        <f>+'[3]Informe_dane'!I54</f>
        <v>0</v>
      </c>
      <c r="J54" s="15">
        <f>+'[3]Informe_dane'!J54</f>
        <v>0</v>
      </c>
      <c r="K54" s="15">
        <f>+'[3]Informe_dane'!K54</f>
        <v>0</v>
      </c>
      <c r="L54" s="15">
        <f>+'[3]Informe_dane'!L54</f>
        <v>0</v>
      </c>
      <c r="M54" s="15">
        <f>+'[3]Informe_dane'!M54</f>
        <v>0</v>
      </c>
      <c r="N54" s="15">
        <f>+'[3]Informe_dane'!N54</f>
        <v>0</v>
      </c>
      <c r="O54" s="15">
        <f>+'[3]Informe_dane'!O54</f>
        <v>0</v>
      </c>
      <c r="P54" s="15">
        <f>+'[3]Informe_dane'!P54</f>
        <v>0</v>
      </c>
      <c r="Q54" s="15">
        <f>+'[3]Informe_dane'!Q54</f>
        <v>0</v>
      </c>
      <c r="R54" s="15">
        <f>+'[3]Informe_dane'!R54</f>
        <v>0</v>
      </c>
      <c r="S54" s="15">
        <f>+'[3]Informe_dane'!S54</f>
        <v>0</v>
      </c>
      <c r="T54" s="15">
        <f>SUM(H54:S54)</f>
        <v>250</v>
      </c>
      <c r="U54" s="15">
        <f>+'[3]Informe_dane'!U54</f>
        <v>0</v>
      </c>
      <c r="V54" s="15">
        <f>+'[3]Informe_dane'!V54</f>
        <v>120</v>
      </c>
      <c r="W54" s="15">
        <f>+'[3]Informe_dane'!W54</f>
        <v>0</v>
      </c>
      <c r="X54" s="15">
        <f>+'[3]Informe_dane'!X54</f>
        <v>0</v>
      </c>
      <c r="Y54" s="15">
        <f>+'[3]Informe_dane'!Y54</f>
        <v>28.6</v>
      </c>
      <c r="Z54" s="15">
        <f>+'[3]Informe_dane'!Z54</f>
        <v>0</v>
      </c>
      <c r="AA54" s="15">
        <f>+'[3]Informe_dane'!AA54</f>
        <v>13.9</v>
      </c>
      <c r="AB54" s="15">
        <f>+'[3]Informe_dane'!AB54</f>
        <v>0</v>
      </c>
      <c r="AC54" s="15">
        <f>+'[3]Informe_dane'!AC54</f>
        <v>0</v>
      </c>
      <c r="AD54" s="15">
        <f>+'[3]Informe_dane'!AD54</f>
        <v>0</v>
      </c>
      <c r="AE54" s="15">
        <f>+'[3]Informe_dane'!AE54</f>
        <v>0</v>
      </c>
      <c r="AF54" s="15">
        <f>+'[3]Informe_dane'!AF54</f>
        <v>0</v>
      </c>
      <c r="AG54" s="15">
        <f>SUM(U54:AF54)</f>
        <v>162.5</v>
      </c>
      <c r="AH54" s="15">
        <f>+'[3]Informe_dane'!AH54</f>
        <v>0</v>
      </c>
      <c r="AI54" s="15">
        <f>+'[3]Informe_dane'!AI54</f>
        <v>120</v>
      </c>
      <c r="AJ54" s="15">
        <f>+'[3]Informe_dane'!AJ54</f>
        <v>0</v>
      </c>
      <c r="AK54" s="15">
        <f>+'[3]Informe_dane'!AK54</f>
        <v>0</v>
      </c>
      <c r="AL54" s="15">
        <f>+'[3]Informe_dane'!AL54</f>
        <v>28.6</v>
      </c>
      <c r="AM54" s="15">
        <f>+'[3]Informe_dane'!AM54</f>
        <v>0</v>
      </c>
      <c r="AN54" s="15">
        <f>+'[3]Informe_dane'!AN54</f>
        <v>13.9</v>
      </c>
      <c r="AO54" s="15">
        <f>+'[3]Informe_dane'!AO54</f>
        <v>0</v>
      </c>
      <c r="AP54" s="15">
        <f>+'[3]Informe_dane'!AP54</f>
        <v>0</v>
      </c>
      <c r="AQ54" s="15">
        <f>+'[3]Informe_dane'!AQ54</f>
        <v>0</v>
      </c>
      <c r="AR54" s="15">
        <f>+'[3]Informe_dane'!AR54</f>
        <v>0</v>
      </c>
      <c r="AS54" s="15">
        <f>+'[3]Informe_dane'!AS54</f>
        <v>0</v>
      </c>
      <c r="AT54" s="15">
        <f>SUM(AH54:AS54)</f>
        <v>162.5</v>
      </c>
      <c r="AU54" s="15">
        <f>+'[3]Informe_dane'!AU54</f>
        <v>0</v>
      </c>
      <c r="AV54" s="15">
        <f>+'[3]Informe_dane'!AV54</f>
        <v>120</v>
      </c>
      <c r="AW54" s="15">
        <f>+'[3]Informe_dane'!AW54</f>
        <v>0</v>
      </c>
      <c r="AX54" s="15">
        <f>+'[3]Informe_dane'!AX54</f>
        <v>0</v>
      </c>
      <c r="AY54" s="15">
        <f>+'[3]Informe_dane'!AY54</f>
        <v>28.6</v>
      </c>
      <c r="AZ54" s="15">
        <f>+'[3]Informe_dane'!AZ54</f>
        <v>0</v>
      </c>
      <c r="BA54" s="15">
        <f>+'[3]Informe_dane'!BA54</f>
        <v>13.9</v>
      </c>
      <c r="BB54" s="15">
        <f>+'[3]Informe_dane'!BB54</f>
        <v>0</v>
      </c>
      <c r="BC54" s="15">
        <f>+'[3]Informe_dane'!BC54</f>
        <v>0</v>
      </c>
      <c r="BD54" s="15">
        <f>+'[3]Informe_dane'!BD54</f>
        <v>0</v>
      </c>
      <c r="BE54" s="15">
        <f>+'[3]Informe_dane'!BE54</f>
        <v>0</v>
      </c>
      <c r="BF54" s="15">
        <f>+'[3]Informe_dane'!BF54</f>
        <v>0</v>
      </c>
      <c r="BG54" s="15">
        <f>SUM(AU54:BF54)</f>
        <v>162.5</v>
      </c>
    </row>
    <row r="55" spans="1:60" ht="11.25">
      <c r="A55" s="90" t="s">
        <v>221</v>
      </c>
      <c r="B55" s="90"/>
      <c r="C55" s="144" t="s">
        <v>222</v>
      </c>
      <c r="D55" s="90">
        <f>SUM(D56:D58)</f>
        <v>500</v>
      </c>
      <c r="E55" s="90">
        <f aca="true" t="shared" si="28" ref="E55:BG55">SUM(E56:E58)</f>
        <v>3236.9199900000003</v>
      </c>
      <c r="F55" s="90">
        <f t="shared" si="28"/>
        <v>14.69499</v>
      </c>
      <c r="G55" s="90">
        <f t="shared" si="28"/>
        <v>3722.2250000000004</v>
      </c>
      <c r="H55" s="90">
        <f t="shared" si="28"/>
        <v>500</v>
      </c>
      <c r="I55" s="90">
        <f t="shared" si="28"/>
        <v>0</v>
      </c>
      <c r="J55" s="90">
        <f t="shared" si="28"/>
        <v>0</v>
      </c>
      <c r="K55" s="90">
        <f t="shared" si="28"/>
        <v>0</v>
      </c>
      <c r="L55" s="90">
        <f t="shared" si="28"/>
        <v>3236.9199900000003</v>
      </c>
      <c r="M55" s="90">
        <f t="shared" si="28"/>
        <v>0</v>
      </c>
      <c r="N55" s="90">
        <f t="shared" si="28"/>
        <v>0</v>
      </c>
      <c r="O55" s="90">
        <f t="shared" si="28"/>
        <v>0</v>
      </c>
      <c r="P55" s="90">
        <f t="shared" si="28"/>
        <v>-14.69499</v>
      </c>
      <c r="Q55" s="90">
        <f t="shared" si="28"/>
        <v>0</v>
      </c>
      <c r="R55" s="90">
        <f t="shared" si="28"/>
        <v>0</v>
      </c>
      <c r="S55" s="90">
        <f t="shared" si="28"/>
        <v>0</v>
      </c>
      <c r="T55" s="90">
        <f t="shared" si="28"/>
        <v>3722.2250000000004</v>
      </c>
      <c r="U55" s="90">
        <f t="shared" si="28"/>
        <v>0</v>
      </c>
      <c r="V55" s="90">
        <f t="shared" si="28"/>
        <v>210</v>
      </c>
      <c r="W55" s="90">
        <f t="shared" si="28"/>
        <v>0</v>
      </c>
      <c r="X55" s="90">
        <f t="shared" si="28"/>
        <v>0</v>
      </c>
      <c r="Y55" s="90">
        <f t="shared" si="28"/>
        <v>0</v>
      </c>
      <c r="Z55" s="90">
        <f t="shared" si="28"/>
        <v>3222.225</v>
      </c>
      <c r="AA55" s="90">
        <f t="shared" si="28"/>
        <v>0</v>
      </c>
      <c r="AB55" s="90">
        <f t="shared" si="28"/>
        <v>103.8</v>
      </c>
      <c r="AC55" s="90">
        <f t="shared" si="28"/>
        <v>0</v>
      </c>
      <c r="AD55" s="90">
        <f t="shared" si="28"/>
        <v>0</v>
      </c>
      <c r="AE55" s="90">
        <f t="shared" si="28"/>
        <v>0</v>
      </c>
      <c r="AF55" s="90">
        <f t="shared" si="28"/>
        <v>0</v>
      </c>
      <c r="AG55" s="90">
        <f t="shared" si="28"/>
        <v>3536.025</v>
      </c>
      <c r="AH55" s="90">
        <f t="shared" si="28"/>
        <v>0</v>
      </c>
      <c r="AI55" s="90">
        <f t="shared" si="28"/>
        <v>210</v>
      </c>
      <c r="AJ55" s="90">
        <f t="shared" si="28"/>
        <v>0</v>
      </c>
      <c r="AK55" s="90">
        <f t="shared" si="28"/>
        <v>0</v>
      </c>
      <c r="AL55" s="90">
        <f t="shared" si="28"/>
        <v>0</v>
      </c>
      <c r="AM55" s="90">
        <f t="shared" si="28"/>
        <v>3222.225</v>
      </c>
      <c r="AN55" s="90">
        <f t="shared" si="28"/>
        <v>0</v>
      </c>
      <c r="AO55" s="90">
        <f t="shared" si="28"/>
        <v>103.8</v>
      </c>
      <c r="AP55" s="90">
        <f t="shared" si="28"/>
        <v>0</v>
      </c>
      <c r="AQ55" s="90">
        <f t="shared" si="28"/>
        <v>0</v>
      </c>
      <c r="AR55" s="90">
        <f t="shared" si="28"/>
        <v>0</v>
      </c>
      <c r="AS55" s="90">
        <f t="shared" si="28"/>
        <v>0</v>
      </c>
      <c r="AT55" s="90">
        <f t="shared" si="28"/>
        <v>3536.025</v>
      </c>
      <c r="AU55" s="90">
        <f t="shared" si="28"/>
        <v>0</v>
      </c>
      <c r="AV55" s="90">
        <f t="shared" si="28"/>
        <v>210</v>
      </c>
      <c r="AW55" s="90">
        <f t="shared" si="28"/>
        <v>0</v>
      </c>
      <c r="AX55" s="90">
        <f t="shared" si="28"/>
        <v>0</v>
      </c>
      <c r="AY55" s="90">
        <f t="shared" si="28"/>
        <v>0</v>
      </c>
      <c r="AZ55" s="90">
        <f t="shared" si="28"/>
        <v>3222.225</v>
      </c>
      <c r="BA55" s="90">
        <f t="shared" si="28"/>
        <v>0</v>
      </c>
      <c r="BB55" s="90">
        <f t="shared" si="28"/>
        <v>103.8</v>
      </c>
      <c r="BC55" s="90">
        <f t="shared" si="28"/>
        <v>0</v>
      </c>
      <c r="BD55" s="90">
        <f t="shared" si="28"/>
        <v>0</v>
      </c>
      <c r="BE55" s="90">
        <f t="shared" si="28"/>
        <v>0</v>
      </c>
      <c r="BF55" s="90">
        <f t="shared" si="28"/>
        <v>0</v>
      </c>
      <c r="BG55" s="90">
        <f t="shared" si="28"/>
        <v>3536.025</v>
      </c>
      <c r="BH55" s="145"/>
    </row>
    <row r="56" spans="1:59" ht="22.5">
      <c r="A56" s="17" t="s">
        <v>249</v>
      </c>
      <c r="B56" s="18" t="s">
        <v>18</v>
      </c>
      <c r="C56" s="143" t="s">
        <v>250</v>
      </c>
      <c r="D56" s="17">
        <v>400</v>
      </c>
      <c r="E56" s="15">
        <f>+'[3]Informe_dane'!E56</f>
        <v>0</v>
      </c>
      <c r="F56" s="15">
        <f>+'[3]Informe_dane'!F56</f>
        <v>0</v>
      </c>
      <c r="G56" s="15">
        <f>+'[3]Informe_dane'!G56</f>
        <v>400</v>
      </c>
      <c r="H56" s="15">
        <f>+'[3]Informe_dane'!H56</f>
        <v>400</v>
      </c>
      <c r="I56" s="15">
        <f>+'[3]Informe_dane'!I56</f>
        <v>0</v>
      </c>
      <c r="J56" s="15">
        <f>+'[3]Informe_dane'!J56</f>
        <v>0</v>
      </c>
      <c r="K56" s="15">
        <f>+'[3]Informe_dane'!K56</f>
        <v>0</v>
      </c>
      <c r="L56" s="15">
        <f>+'[3]Informe_dane'!L56</f>
        <v>0</v>
      </c>
      <c r="M56" s="15">
        <f>+'[3]Informe_dane'!M56</f>
        <v>0</v>
      </c>
      <c r="N56" s="15">
        <f>+'[3]Informe_dane'!N56</f>
        <v>0</v>
      </c>
      <c r="O56" s="15">
        <f>+'[3]Informe_dane'!O56</f>
        <v>0</v>
      </c>
      <c r="P56" s="15">
        <f>+'[3]Informe_dane'!P56</f>
        <v>0</v>
      </c>
      <c r="Q56" s="15">
        <f>+'[3]Informe_dane'!Q56</f>
        <v>0</v>
      </c>
      <c r="R56" s="15">
        <f>+'[3]Informe_dane'!R56</f>
        <v>0</v>
      </c>
      <c r="S56" s="15">
        <f>+'[3]Informe_dane'!S56</f>
        <v>0</v>
      </c>
      <c r="T56" s="15">
        <f>SUM(H56:S56)</f>
        <v>400</v>
      </c>
      <c r="U56" s="15">
        <f>+'[3]Informe_dane'!U56</f>
        <v>0</v>
      </c>
      <c r="V56" s="15">
        <f>+'[3]Informe_dane'!V56</f>
        <v>150</v>
      </c>
      <c r="W56" s="15">
        <f>+'[3]Informe_dane'!W56</f>
        <v>0</v>
      </c>
      <c r="X56" s="15">
        <f>+'[3]Informe_dane'!X56</f>
        <v>0</v>
      </c>
      <c r="Y56" s="15">
        <f>+'[3]Informe_dane'!Y56</f>
        <v>0</v>
      </c>
      <c r="Z56" s="15">
        <f>+'[3]Informe_dane'!Z56</f>
        <v>0</v>
      </c>
      <c r="AA56" s="15">
        <f>+'[3]Informe_dane'!AA56</f>
        <v>0</v>
      </c>
      <c r="AB56" s="15">
        <f>+'[3]Informe_dane'!AB56</f>
        <v>103.8</v>
      </c>
      <c r="AC56" s="15">
        <f>+'[3]Informe_dane'!AC56</f>
        <v>0</v>
      </c>
      <c r="AD56" s="15">
        <f>+'[3]Informe_dane'!AD56</f>
        <v>0</v>
      </c>
      <c r="AE56" s="15">
        <f>+'[3]Informe_dane'!AE56</f>
        <v>0</v>
      </c>
      <c r="AF56" s="15">
        <f>+'[3]Informe_dane'!AF56</f>
        <v>0</v>
      </c>
      <c r="AG56" s="15">
        <f>SUM(U56:AF56)</f>
        <v>253.8</v>
      </c>
      <c r="AH56" s="15">
        <f>+'[3]Informe_dane'!AH56</f>
        <v>0</v>
      </c>
      <c r="AI56" s="15">
        <f>+'[3]Informe_dane'!AI56</f>
        <v>150</v>
      </c>
      <c r="AJ56" s="15">
        <f>+'[3]Informe_dane'!AJ56</f>
        <v>0</v>
      </c>
      <c r="AK56" s="15">
        <f>+'[3]Informe_dane'!AK56</f>
        <v>0</v>
      </c>
      <c r="AL56" s="15">
        <f>+'[3]Informe_dane'!AL56</f>
        <v>0</v>
      </c>
      <c r="AM56" s="15">
        <f>+'[3]Informe_dane'!AM56</f>
        <v>0</v>
      </c>
      <c r="AN56" s="15">
        <f>+'[3]Informe_dane'!AN56</f>
        <v>0</v>
      </c>
      <c r="AO56" s="15">
        <f>+'[3]Informe_dane'!AO56</f>
        <v>103.8</v>
      </c>
      <c r="AP56" s="15">
        <f>+'[3]Informe_dane'!AP56</f>
        <v>0</v>
      </c>
      <c r="AQ56" s="15">
        <f>+'[3]Informe_dane'!AQ56</f>
        <v>0</v>
      </c>
      <c r="AR56" s="15">
        <f>+'[3]Informe_dane'!AR56</f>
        <v>0</v>
      </c>
      <c r="AS56" s="15">
        <f>+'[3]Informe_dane'!AS56</f>
        <v>0</v>
      </c>
      <c r="AT56" s="15">
        <f>SUM(AH56:AS56)</f>
        <v>253.8</v>
      </c>
      <c r="AU56" s="15">
        <f>+'[3]Informe_dane'!AU56</f>
        <v>0</v>
      </c>
      <c r="AV56" s="15">
        <f>+'[3]Informe_dane'!AV56</f>
        <v>150</v>
      </c>
      <c r="AW56" s="15">
        <f>+'[3]Informe_dane'!AW56</f>
        <v>0</v>
      </c>
      <c r="AX56" s="15">
        <f>+'[3]Informe_dane'!AX56</f>
        <v>0</v>
      </c>
      <c r="AY56" s="15">
        <f>+'[3]Informe_dane'!AY56</f>
        <v>0</v>
      </c>
      <c r="AZ56" s="15">
        <f>+'[3]Informe_dane'!AZ56</f>
        <v>0</v>
      </c>
      <c r="BA56" s="15">
        <f>+'[3]Informe_dane'!BA56</f>
        <v>0</v>
      </c>
      <c r="BB56" s="15">
        <f>+'[3]Informe_dane'!BB56</f>
        <v>103.8</v>
      </c>
      <c r="BC56" s="15">
        <f>+'[3]Informe_dane'!BC56</f>
        <v>0</v>
      </c>
      <c r="BD56" s="15">
        <f>+'[3]Informe_dane'!BD56</f>
        <v>0</v>
      </c>
      <c r="BE56" s="15">
        <f>+'[3]Informe_dane'!BE56</f>
        <v>0</v>
      </c>
      <c r="BF56" s="15">
        <f>+'[3]Informe_dane'!BF56</f>
        <v>0</v>
      </c>
      <c r="BG56" s="15">
        <f>SUM(AU56:BF56)</f>
        <v>253.8</v>
      </c>
    </row>
    <row r="57" spans="1:59" ht="22.5">
      <c r="A57" s="17" t="s">
        <v>251</v>
      </c>
      <c r="B57" s="18" t="s">
        <v>18</v>
      </c>
      <c r="C57" s="143" t="s">
        <v>252</v>
      </c>
      <c r="D57" s="17">
        <v>100</v>
      </c>
      <c r="E57" s="15">
        <f>+'[3]Informe_dane'!E57</f>
        <v>0</v>
      </c>
      <c r="F57" s="15">
        <f>+'[3]Informe_dane'!F57</f>
        <v>0</v>
      </c>
      <c r="G57" s="15">
        <f>+'[3]Informe_dane'!G57</f>
        <v>100</v>
      </c>
      <c r="H57" s="15">
        <f>+'[3]Informe_dane'!H57</f>
        <v>100</v>
      </c>
      <c r="I57" s="15">
        <f>+'[3]Informe_dane'!I57</f>
        <v>0</v>
      </c>
      <c r="J57" s="15">
        <f>+'[3]Informe_dane'!J57</f>
        <v>0</v>
      </c>
      <c r="K57" s="15">
        <f>+'[3]Informe_dane'!K57</f>
        <v>0</v>
      </c>
      <c r="L57" s="15">
        <f>+'[3]Informe_dane'!L57</f>
        <v>0</v>
      </c>
      <c r="M57" s="15">
        <f>+'[3]Informe_dane'!M57</f>
        <v>0</v>
      </c>
      <c r="N57" s="15">
        <f>+'[3]Informe_dane'!N57</f>
        <v>0</v>
      </c>
      <c r="O57" s="15">
        <f>+'[3]Informe_dane'!O57</f>
        <v>0</v>
      </c>
      <c r="P57" s="15">
        <f>+'[3]Informe_dane'!P57</f>
        <v>0</v>
      </c>
      <c r="Q57" s="15">
        <f>+'[3]Informe_dane'!Q57</f>
        <v>0</v>
      </c>
      <c r="R57" s="15">
        <f>+'[3]Informe_dane'!R57</f>
        <v>0</v>
      </c>
      <c r="S57" s="15">
        <f>+'[3]Informe_dane'!S57</f>
        <v>0</v>
      </c>
      <c r="T57" s="15">
        <f>SUM(H57:S57)</f>
        <v>100</v>
      </c>
      <c r="U57" s="15">
        <f>+'[3]Informe_dane'!U57</f>
        <v>0</v>
      </c>
      <c r="V57" s="15">
        <f>+'[3]Informe_dane'!V57</f>
        <v>60</v>
      </c>
      <c r="W57" s="15">
        <f>+'[3]Informe_dane'!W57</f>
        <v>0</v>
      </c>
      <c r="X57" s="15">
        <f>+'[3]Informe_dane'!X57</f>
        <v>0</v>
      </c>
      <c r="Y57" s="15">
        <f>+'[3]Informe_dane'!Y57</f>
        <v>0</v>
      </c>
      <c r="Z57" s="15">
        <f>+'[3]Informe_dane'!Z57</f>
        <v>0</v>
      </c>
      <c r="AA57" s="15">
        <f>+'[3]Informe_dane'!AA57</f>
        <v>0</v>
      </c>
      <c r="AB57" s="15">
        <f>+'[3]Informe_dane'!AB57</f>
        <v>0</v>
      </c>
      <c r="AC57" s="15">
        <f>+'[3]Informe_dane'!AC57</f>
        <v>0</v>
      </c>
      <c r="AD57" s="15">
        <f>+'[3]Informe_dane'!AD57</f>
        <v>0</v>
      </c>
      <c r="AE57" s="15">
        <f>+'[3]Informe_dane'!AE57</f>
        <v>0</v>
      </c>
      <c r="AF57" s="15">
        <f>+'[3]Informe_dane'!AF57</f>
        <v>0</v>
      </c>
      <c r="AG57" s="15">
        <f>SUM(U57:AF57)</f>
        <v>60</v>
      </c>
      <c r="AH57" s="15">
        <f>+'[3]Informe_dane'!AH57</f>
        <v>0</v>
      </c>
      <c r="AI57" s="15">
        <f>+'[3]Informe_dane'!AI57</f>
        <v>60</v>
      </c>
      <c r="AJ57" s="15">
        <f>+'[3]Informe_dane'!AJ57</f>
        <v>0</v>
      </c>
      <c r="AK57" s="15">
        <f>+'[3]Informe_dane'!AK57</f>
        <v>0</v>
      </c>
      <c r="AL57" s="15">
        <f>+'[3]Informe_dane'!AL57</f>
        <v>0</v>
      </c>
      <c r="AM57" s="15">
        <f>+'[3]Informe_dane'!AM57</f>
        <v>0</v>
      </c>
      <c r="AN57" s="15">
        <f>+'[3]Informe_dane'!AN57</f>
        <v>0</v>
      </c>
      <c r="AO57" s="15">
        <f>+'[3]Informe_dane'!AO57</f>
        <v>0</v>
      </c>
      <c r="AP57" s="15">
        <f>+'[3]Informe_dane'!AP57</f>
        <v>0</v>
      </c>
      <c r="AQ57" s="15">
        <f>+'[3]Informe_dane'!AQ57</f>
        <v>0</v>
      </c>
      <c r="AR57" s="15">
        <f>+'[3]Informe_dane'!AR57</f>
        <v>0</v>
      </c>
      <c r="AS57" s="15">
        <f>+'[3]Informe_dane'!AS57</f>
        <v>0</v>
      </c>
      <c r="AT57" s="15">
        <f>SUM(AH57:AS57)</f>
        <v>60</v>
      </c>
      <c r="AU57" s="15">
        <f>+'[3]Informe_dane'!AU57</f>
        <v>0</v>
      </c>
      <c r="AV57" s="15">
        <f>+'[3]Informe_dane'!AV57</f>
        <v>60</v>
      </c>
      <c r="AW57" s="15">
        <f>+'[3]Informe_dane'!AW57</f>
        <v>0</v>
      </c>
      <c r="AX57" s="15">
        <f>+'[3]Informe_dane'!AX57</f>
        <v>0</v>
      </c>
      <c r="AY57" s="15">
        <f>+'[3]Informe_dane'!AY57</f>
        <v>0</v>
      </c>
      <c r="AZ57" s="15">
        <f>+'[3]Informe_dane'!AZ57</f>
        <v>0</v>
      </c>
      <c r="BA57" s="15">
        <f>+'[3]Informe_dane'!BA57</f>
        <v>0</v>
      </c>
      <c r="BB57" s="15">
        <f>+'[3]Informe_dane'!BB57</f>
        <v>0</v>
      </c>
      <c r="BC57" s="15">
        <f>+'[3]Informe_dane'!BC57</f>
        <v>0</v>
      </c>
      <c r="BD57" s="15">
        <f>+'[3]Informe_dane'!BD57</f>
        <v>0</v>
      </c>
      <c r="BE57" s="15">
        <f>+'[3]Informe_dane'!BE57</f>
        <v>0</v>
      </c>
      <c r="BF57" s="15">
        <f>+'[3]Informe_dane'!BF57</f>
        <v>0</v>
      </c>
      <c r="BG57" s="15">
        <f>SUM(AU57:BF57)</f>
        <v>60</v>
      </c>
    </row>
    <row r="58" spans="1:59" ht="20.25" customHeight="1">
      <c r="A58" s="108" t="s">
        <v>289</v>
      </c>
      <c r="B58" s="66" t="s">
        <v>18</v>
      </c>
      <c r="C58" s="141" t="s">
        <v>290</v>
      </c>
      <c r="D58" s="108">
        <v>0</v>
      </c>
      <c r="E58" s="15">
        <f>+'[3]Informe_dane'!E58</f>
        <v>3236.9199900000003</v>
      </c>
      <c r="F58" s="15">
        <f>+'[3]Informe_dane'!F58</f>
        <v>14.69499</v>
      </c>
      <c r="G58" s="15">
        <f>+'[3]Informe_dane'!G58</f>
        <v>3222.2250000000004</v>
      </c>
      <c r="H58" s="15">
        <f>+'[3]Informe_dane'!H58</f>
        <v>0</v>
      </c>
      <c r="I58" s="15">
        <f>+'[3]Informe_dane'!I58</f>
        <v>0</v>
      </c>
      <c r="J58" s="15">
        <f>+'[3]Informe_dane'!J58</f>
        <v>0</v>
      </c>
      <c r="K58" s="15">
        <f>+'[3]Informe_dane'!K58</f>
        <v>0</v>
      </c>
      <c r="L58" s="15">
        <f>+'[3]Informe_dane'!L58</f>
        <v>3236.9199900000003</v>
      </c>
      <c r="M58" s="15">
        <f>+'[3]Informe_dane'!M58</f>
        <v>0</v>
      </c>
      <c r="N58" s="15">
        <f>+'[3]Informe_dane'!N58</f>
        <v>0</v>
      </c>
      <c r="O58" s="15">
        <f>+'[3]Informe_dane'!O58</f>
        <v>0</v>
      </c>
      <c r="P58" s="15">
        <f>+'[3]Informe_dane'!P58</f>
        <v>-14.69499</v>
      </c>
      <c r="Q58" s="15">
        <f>+'[3]Informe_dane'!Q58</f>
        <v>0</v>
      </c>
      <c r="R58" s="15">
        <f>+'[3]Informe_dane'!R58</f>
        <v>0</v>
      </c>
      <c r="S58" s="15">
        <f>+'[3]Informe_dane'!S58</f>
        <v>0</v>
      </c>
      <c r="T58" s="15">
        <f>SUM(H58:S58)</f>
        <v>3222.2250000000004</v>
      </c>
      <c r="U58" s="15">
        <f>+'[3]Informe_dane'!U58</f>
        <v>0</v>
      </c>
      <c r="V58" s="15">
        <f>+'[3]Informe_dane'!V58</f>
        <v>0</v>
      </c>
      <c r="W58" s="15">
        <f>+'[3]Informe_dane'!W58</f>
        <v>0</v>
      </c>
      <c r="X58" s="15">
        <f>+'[3]Informe_dane'!X58</f>
        <v>0</v>
      </c>
      <c r="Y58" s="15">
        <f>+'[3]Informe_dane'!Y58</f>
        <v>0</v>
      </c>
      <c r="Z58" s="15">
        <f>+'[3]Informe_dane'!Z58</f>
        <v>3222.225</v>
      </c>
      <c r="AA58" s="15">
        <f>+'[3]Informe_dane'!AA58</f>
        <v>0</v>
      </c>
      <c r="AB58" s="15">
        <f>+'[3]Informe_dane'!AB58</f>
        <v>0</v>
      </c>
      <c r="AC58" s="15">
        <f>+'[3]Informe_dane'!AC58</f>
        <v>0</v>
      </c>
      <c r="AD58" s="15">
        <f>+'[3]Informe_dane'!AD58</f>
        <v>0</v>
      </c>
      <c r="AE58" s="15">
        <f>+'[3]Informe_dane'!AE58</f>
        <v>0</v>
      </c>
      <c r="AF58" s="15">
        <f>+'[3]Informe_dane'!AF58</f>
        <v>0</v>
      </c>
      <c r="AG58" s="15">
        <f>SUM(U58:AF58)</f>
        <v>3222.225</v>
      </c>
      <c r="AH58" s="15">
        <f>+'[3]Informe_dane'!AH58</f>
        <v>0</v>
      </c>
      <c r="AI58" s="15">
        <f>+'[3]Informe_dane'!AI58</f>
        <v>0</v>
      </c>
      <c r="AJ58" s="15">
        <f>+'[3]Informe_dane'!AJ58</f>
        <v>0</v>
      </c>
      <c r="AK58" s="15">
        <f>+'[3]Informe_dane'!AK58</f>
        <v>0</v>
      </c>
      <c r="AL58" s="15">
        <f>+'[3]Informe_dane'!AL58</f>
        <v>0</v>
      </c>
      <c r="AM58" s="15">
        <f>+'[3]Informe_dane'!AM58</f>
        <v>3222.225</v>
      </c>
      <c r="AN58" s="15">
        <f>+'[3]Informe_dane'!AN58</f>
        <v>0</v>
      </c>
      <c r="AO58" s="15">
        <f>+'[3]Informe_dane'!AO58</f>
        <v>0</v>
      </c>
      <c r="AP58" s="15">
        <f>+'[3]Informe_dane'!AP58</f>
        <v>0</v>
      </c>
      <c r="AQ58" s="15">
        <f>+'[3]Informe_dane'!AQ58</f>
        <v>0</v>
      </c>
      <c r="AR58" s="15">
        <f>+'[3]Informe_dane'!AR58</f>
        <v>0</v>
      </c>
      <c r="AS58" s="15">
        <f>+'[3]Informe_dane'!AS58</f>
        <v>0</v>
      </c>
      <c r="AT58" s="15">
        <f>SUM(AH58:AS58)</f>
        <v>3222.225</v>
      </c>
      <c r="AU58" s="15">
        <f>+'[3]Informe_dane'!AU58</f>
        <v>0</v>
      </c>
      <c r="AV58" s="15">
        <f>+'[3]Informe_dane'!AV58</f>
        <v>0</v>
      </c>
      <c r="AW58" s="15">
        <f>+'[3]Informe_dane'!AW58</f>
        <v>0</v>
      </c>
      <c r="AX58" s="15">
        <f>+'[3]Informe_dane'!AX58</f>
        <v>0</v>
      </c>
      <c r="AY58" s="15">
        <f>+'[3]Informe_dane'!AY58</f>
        <v>0</v>
      </c>
      <c r="AZ58" s="15">
        <f>+'[3]Informe_dane'!AZ58</f>
        <v>3222.225</v>
      </c>
      <c r="BA58" s="15">
        <f>+'[3]Informe_dane'!BA58</f>
        <v>0</v>
      </c>
      <c r="BB58" s="15">
        <f>+'[3]Informe_dane'!BB58</f>
        <v>0</v>
      </c>
      <c r="BC58" s="15">
        <f>+'[3]Informe_dane'!BC58</f>
        <v>0</v>
      </c>
      <c r="BD58" s="15">
        <f>+'[3]Informe_dane'!BD58</f>
        <v>0</v>
      </c>
      <c r="BE58" s="15">
        <f>+'[3]Informe_dane'!BE58</f>
        <v>0</v>
      </c>
      <c r="BF58" s="15">
        <f>+'[3]Informe_dane'!BF58</f>
        <v>0</v>
      </c>
      <c r="BG58" s="15">
        <f>SUM(AU58:BF58)</f>
        <v>3222.225</v>
      </c>
    </row>
    <row r="59" spans="1:59" ht="11.25">
      <c r="A59" s="90" t="s">
        <v>163</v>
      </c>
      <c r="B59" s="91"/>
      <c r="C59" s="92" t="s">
        <v>164</v>
      </c>
      <c r="D59" s="74">
        <f>+D60+D62+D68+D71+D78+D82</f>
        <v>6776162.93905</v>
      </c>
      <c r="E59" s="74">
        <f aca="true" t="shared" si="29" ref="E59:BG59">+E60+E62+E68+E71+E78+E82</f>
        <v>1410938.4228700001</v>
      </c>
      <c r="F59" s="74">
        <f t="shared" si="29"/>
        <v>1374713.14672</v>
      </c>
      <c r="G59" s="74">
        <f t="shared" si="29"/>
        <v>6812388.2151999995</v>
      </c>
      <c r="H59" s="74">
        <f t="shared" si="29"/>
        <v>5680720.615470001</v>
      </c>
      <c r="I59" s="74">
        <f t="shared" si="29"/>
        <v>669267.8543400001</v>
      </c>
      <c r="J59" s="74">
        <f t="shared" si="29"/>
        <v>61687.82217</v>
      </c>
      <c r="K59" s="74">
        <f t="shared" si="29"/>
        <v>140490.7993</v>
      </c>
      <c r="L59" s="74">
        <f t="shared" si="29"/>
        <v>54350.73404</v>
      </c>
      <c r="M59" s="74">
        <f t="shared" si="29"/>
        <v>-7044.652480000001</v>
      </c>
      <c r="N59" s="74">
        <f t="shared" si="29"/>
        <v>58663.06587</v>
      </c>
      <c r="O59" s="74">
        <f t="shared" si="29"/>
        <v>1025.22664</v>
      </c>
      <c r="P59" s="74">
        <f t="shared" si="29"/>
        <v>-52029.11531000001</v>
      </c>
      <c r="Q59" s="74">
        <f t="shared" si="29"/>
        <v>-2432.5992400000177</v>
      </c>
      <c r="R59" s="74">
        <f t="shared" si="29"/>
        <v>0</v>
      </c>
      <c r="S59" s="74">
        <f t="shared" si="29"/>
        <v>0</v>
      </c>
      <c r="T59" s="74">
        <f t="shared" si="29"/>
        <v>6604699.7508000005</v>
      </c>
      <c r="U59" s="74">
        <f t="shared" si="29"/>
        <v>3854541.22119</v>
      </c>
      <c r="V59" s="74">
        <f t="shared" si="29"/>
        <v>1142628.5889299999</v>
      </c>
      <c r="W59" s="74">
        <f t="shared" si="29"/>
        <v>554326.87663</v>
      </c>
      <c r="X59" s="74">
        <f t="shared" si="29"/>
        <v>105160.13797</v>
      </c>
      <c r="Y59" s="74">
        <f t="shared" si="29"/>
        <v>106206.64166000001</v>
      </c>
      <c r="Z59" s="74">
        <f t="shared" si="29"/>
        <v>118123.26186000001</v>
      </c>
      <c r="AA59" s="74">
        <f t="shared" si="29"/>
        <v>255049.88154</v>
      </c>
      <c r="AB59" s="74">
        <f t="shared" si="29"/>
        <v>73479.99965</v>
      </c>
      <c r="AC59" s="74">
        <f t="shared" si="29"/>
        <v>47878.021940000006</v>
      </c>
      <c r="AD59" s="74">
        <f t="shared" si="29"/>
        <v>277328.01189</v>
      </c>
      <c r="AE59" s="74">
        <f t="shared" si="29"/>
        <v>0</v>
      </c>
      <c r="AF59" s="74">
        <f t="shared" si="29"/>
        <v>0</v>
      </c>
      <c r="AG59" s="74">
        <f t="shared" si="29"/>
        <v>6534722.643260001</v>
      </c>
      <c r="AH59" s="74">
        <f t="shared" si="29"/>
        <v>203818.8461</v>
      </c>
      <c r="AI59" s="74">
        <f t="shared" si="29"/>
        <v>398512.44470999995</v>
      </c>
      <c r="AJ59" s="74">
        <f t="shared" si="29"/>
        <v>1718114.52072</v>
      </c>
      <c r="AK59" s="74">
        <f t="shared" si="29"/>
        <v>623785.87487</v>
      </c>
      <c r="AL59" s="74">
        <f t="shared" si="29"/>
        <v>405754.69469999993</v>
      </c>
      <c r="AM59" s="74">
        <f t="shared" si="29"/>
        <v>391097.65020000003</v>
      </c>
      <c r="AN59" s="74">
        <f t="shared" si="29"/>
        <v>417485.69163</v>
      </c>
      <c r="AO59" s="74">
        <f t="shared" si="29"/>
        <v>392670.17444</v>
      </c>
      <c r="AP59" s="74">
        <f t="shared" si="29"/>
        <v>319293.91402</v>
      </c>
      <c r="AQ59" s="74">
        <f t="shared" si="29"/>
        <v>558814.8264900001</v>
      </c>
      <c r="AR59" s="74">
        <f t="shared" si="29"/>
        <v>0</v>
      </c>
      <c r="AS59" s="74">
        <f t="shared" si="29"/>
        <v>0</v>
      </c>
      <c r="AT59" s="74">
        <f t="shared" si="29"/>
        <v>5429348.637879999</v>
      </c>
      <c r="AU59" s="74">
        <f t="shared" si="29"/>
        <v>203818.8461</v>
      </c>
      <c r="AV59" s="74">
        <f t="shared" si="29"/>
        <v>398512.44470999995</v>
      </c>
      <c r="AW59" s="74">
        <f t="shared" si="29"/>
        <v>1718114.52072</v>
      </c>
      <c r="AX59" s="74">
        <f t="shared" si="29"/>
        <v>623785.87487</v>
      </c>
      <c r="AY59" s="74">
        <f t="shared" si="29"/>
        <v>405754.69469999993</v>
      </c>
      <c r="AZ59" s="74">
        <f t="shared" si="29"/>
        <v>390601.1402</v>
      </c>
      <c r="BA59" s="74">
        <f t="shared" si="29"/>
        <v>417982.20163</v>
      </c>
      <c r="BB59" s="74">
        <f t="shared" si="29"/>
        <v>392670.17444</v>
      </c>
      <c r="BC59" s="74">
        <f t="shared" si="29"/>
        <v>319293.91402</v>
      </c>
      <c r="BD59" s="74">
        <f t="shared" si="29"/>
        <v>558814.8264900001</v>
      </c>
      <c r="BE59" s="74">
        <f t="shared" si="29"/>
        <v>0</v>
      </c>
      <c r="BF59" s="74">
        <f t="shared" si="29"/>
        <v>0</v>
      </c>
      <c r="BG59" s="74">
        <f t="shared" si="29"/>
        <v>5429348.637879999</v>
      </c>
    </row>
    <row r="60" spans="1:59" ht="11.25">
      <c r="A60" s="90" t="s">
        <v>295</v>
      </c>
      <c r="B60" s="91"/>
      <c r="C60" s="144" t="s">
        <v>296</v>
      </c>
      <c r="D60" s="74">
        <f>+D61</f>
        <v>0</v>
      </c>
      <c r="E60" s="74">
        <f aca="true" t="shared" si="30" ref="E60:BG60">+E61</f>
        <v>900</v>
      </c>
      <c r="F60" s="74">
        <f t="shared" si="30"/>
        <v>0</v>
      </c>
      <c r="G60" s="74">
        <f t="shared" si="30"/>
        <v>900</v>
      </c>
      <c r="H60" s="74">
        <f t="shared" si="30"/>
        <v>0</v>
      </c>
      <c r="I60" s="74">
        <f t="shared" si="30"/>
        <v>0</v>
      </c>
      <c r="J60" s="74">
        <f t="shared" si="30"/>
        <v>0</v>
      </c>
      <c r="K60" s="74">
        <f t="shared" si="30"/>
        <v>0</v>
      </c>
      <c r="L60" s="74">
        <f t="shared" si="30"/>
        <v>0</v>
      </c>
      <c r="M60" s="74">
        <f t="shared" si="30"/>
        <v>0</v>
      </c>
      <c r="N60" s="74">
        <f t="shared" si="30"/>
        <v>900</v>
      </c>
      <c r="O60" s="74">
        <f t="shared" si="30"/>
        <v>0</v>
      </c>
      <c r="P60" s="74">
        <f t="shared" si="30"/>
        <v>0</v>
      </c>
      <c r="Q60" s="74">
        <f t="shared" si="30"/>
        <v>-900</v>
      </c>
      <c r="R60" s="74">
        <f t="shared" si="30"/>
        <v>0</v>
      </c>
      <c r="S60" s="74">
        <f t="shared" si="30"/>
        <v>0</v>
      </c>
      <c r="T60" s="74">
        <f t="shared" si="30"/>
        <v>0</v>
      </c>
      <c r="U60" s="74">
        <f t="shared" si="30"/>
        <v>0</v>
      </c>
      <c r="V60" s="74">
        <f t="shared" si="30"/>
        <v>0</v>
      </c>
      <c r="W60" s="74">
        <f t="shared" si="30"/>
        <v>0</v>
      </c>
      <c r="X60" s="74">
        <f t="shared" si="30"/>
        <v>0</v>
      </c>
      <c r="Y60" s="74">
        <f t="shared" si="30"/>
        <v>0</v>
      </c>
      <c r="Z60" s="74">
        <f t="shared" si="30"/>
        <v>0</v>
      </c>
      <c r="AA60" s="74">
        <f t="shared" si="30"/>
        <v>0</v>
      </c>
      <c r="AB60" s="74">
        <f t="shared" si="30"/>
        <v>0</v>
      </c>
      <c r="AC60" s="74">
        <f t="shared" si="30"/>
        <v>0</v>
      </c>
      <c r="AD60" s="74">
        <f t="shared" si="30"/>
        <v>0</v>
      </c>
      <c r="AE60" s="74">
        <f t="shared" si="30"/>
        <v>0</v>
      </c>
      <c r="AF60" s="74">
        <f t="shared" si="30"/>
        <v>0</v>
      </c>
      <c r="AG60" s="74">
        <f t="shared" si="30"/>
        <v>0</v>
      </c>
      <c r="AH60" s="74">
        <f t="shared" si="30"/>
        <v>0</v>
      </c>
      <c r="AI60" s="74">
        <f t="shared" si="30"/>
        <v>0</v>
      </c>
      <c r="AJ60" s="74">
        <f t="shared" si="30"/>
        <v>0</v>
      </c>
      <c r="AK60" s="74">
        <f t="shared" si="30"/>
        <v>0</v>
      </c>
      <c r="AL60" s="74">
        <f t="shared" si="30"/>
        <v>0</v>
      </c>
      <c r="AM60" s="74">
        <f t="shared" si="30"/>
        <v>0</v>
      </c>
      <c r="AN60" s="74">
        <f t="shared" si="30"/>
        <v>0</v>
      </c>
      <c r="AO60" s="74">
        <f t="shared" si="30"/>
        <v>0</v>
      </c>
      <c r="AP60" s="74">
        <f t="shared" si="30"/>
        <v>0</v>
      </c>
      <c r="AQ60" s="74">
        <f t="shared" si="30"/>
        <v>0</v>
      </c>
      <c r="AR60" s="74">
        <f t="shared" si="30"/>
        <v>0</v>
      </c>
      <c r="AS60" s="74">
        <f t="shared" si="30"/>
        <v>0</v>
      </c>
      <c r="AT60" s="74">
        <f t="shared" si="30"/>
        <v>0</v>
      </c>
      <c r="AU60" s="74">
        <f t="shared" si="30"/>
        <v>0</v>
      </c>
      <c r="AV60" s="74">
        <f t="shared" si="30"/>
        <v>0</v>
      </c>
      <c r="AW60" s="74">
        <f t="shared" si="30"/>
        <v>0</v>
      </c>
      <c r="AX60" s="74">
        <f t="shared" si="30"/>
        <v>0</v>
      </c>
      <c r="AY60" s="74">
        <f t="shared" si="30"/>
        <v>0</v>
      </c>
      <c r="AZ60" s="74">
        <f t="shared" si="30"/>
        <v>0</v>
      </c>
      <c r="BA60" s="74">
        <f t="shared" si="30"/>
        <v>0</v>
      </c>
      <c r="BB60" s="74">
        <f t="shared" si="30"/>
        <v>0</v>
      </c>
      <c r="BC60" s="74">
        <f t="shared" si="30"/>
        <v>0</v>
      </c>
      <c r="BD60" s="74">
        <f t="shared" si="30"/>
        <v>0</v>
      </c>
      <c r="BE60" s="74">
        <f t="shared" si="30"/>
        <v>0</v>
      </c>
      <c r="BF60" s="74">
        <f t="shared" si="30"/>
        <v>0</v>
      </c>
      <c r="BG60" s="74">
        <f t="shared" si="30"/>
        <v>0</v>
      </c>
    </row>
    <row r="61" spans="1:59" ht="11.25">
      <c r="A61" s="17" t="s">
        <v>297</v>
      </c>
      <c r="B61" s="18">
        <v>10</v>
      </c>
      <c r="C61" s="143" t="s">
        <v>298</v>
      </c>
      <c r="D61" s="17"/>
      <c r="E61" s="15">
        <f>+'[3]Informe_dane'!E61</f>
        <v>900</v>
      </c>
      <c r="F61" s="15">
        <f>+'[3]Informe_dane'!F61</f>
        <v>0</v>
      </c>
      <c r="G61" s="15">
        <f>+'[3]Informe_dane'!G61</f>
        <v>900</v>
      </c>
      <c r="H61" s="15">
        <f>+'[3]Informe_dane'!H61</f>
        <v>0</v>
      </c>
      <c r="I61" s="15">
        <f>+'[3]Informe_dane'!I61</f>
        <v>0</v>
      </c>
      <c r="J61" s="15">
        <f>+'[3]Informe_dane'!J61</f>
        <v>0</v>
      </c>
      <c r="K61" s="15">
        <f>+'[3]Informe_dane'!K61</f>
        <v>0</v>
      </c>
      <c r="L61" s="15">
        <f>+'[3]Informe_dane'!L61</f>
        <v>0</v>
      </c>
      <c r="M61" s="15">
        <f>+'[3]Informe_dane'!M61</f>
        <v>0</v>
      </c>
      <c r="N61" s="15">
        <f>+'[3]Informe_dane'!N61</f>
        <v>900</v>
      </c>
      <c r="O61" s="15">
        <f>+'[3]Informe_dane'!O61</f>
        <v>0</v>
      </c>
      <c r="P61" s="15">
        <f>+'[3]Informe_dane'!P61</f>
        <v>0</v>
      </c>
      <c r="Q61" s="15">
        <f>+'[3]Informe_dane'!Q61</f>
        <v>-900</v>
      </c>
      <c r="R61" s="15">
        <f>+'[3]Informe_dane'!R61</f>
        <v>0</v>
      </c>
      <c r="S61" s="15">
        <f>+'[3]Informe_dane'!S61</f>
        <v>0</v>
      </c>
      <c r="T61" s="15">
        <f>SUM(H61:S61)</f>
        <v>0</v>
      </c>
      <c r="U61" s="15">
        <f>+'[3]Informe_dane'!U61</f>
        <v>0</v>
      </c>
      <c r="V61" s="15">
        <f>+'[3]Informe_dane'!V61</f>
        <v>0</v>
      </c>
      <c r="W61" s="15">
        <f>+'[3]Informe_dane'!W61</f>
        <v>0</v>
      </c>
      <c r="X61" s="15">
        <f>+'[3]Informe_dane'!X61</f>
        <v>0</v>
      </c>
      <c r="Y61" s="15">
        <f>+'[3]Informe_dane'!Y61</f>
        <v>0</v>
      </c>
      <c r="Z61" s="15">
        <f>+'[3]Informe_dane'!Z61</f>
        <v>0</v>
      </c>
      <c r="AA61" s="15">
        <f>+'[3]Informe_dane'!AA61</f>
        <v>0</v>
      </c>
      <c r="AB61" s="15">
        <f>+'[3]Informe_dane'!AB61</f>
        <v>0</v>
      </c>
      <c r="AC61" s="15">
        <f>+'[3]Informe_dane'!AC61</f>
        <v>0</v>
      </c>
      <c r="AD61" s="15">
        <f>+'[3]Informe_dane'!AD61</f>
        <v>0</v>
      </c>
      <c r="AE61" s="15">
        <f>+'[3]Informe_dane'!AE61</f>
        <v>0</v>
      </c>
      <c r="AF61" s="15">
        <f>+'[3]Informe_dane'!AF61</f>
        <v>0</v>
      </c>
      <c r="AG61" s="15">
        <f>SUM(U61:AF61)</f>
        <v>0</v>
      </c>
      <c r="AH61" s="15">
        <f>+'[3]Informe_dane'!AH61</f>
        <v>0</v>
      </c>
      <c r="AI61" s="15">
        <f>+'[3]Informe_dane'!AI61</f>
        <v>0</v>
      </c>
      <c r="AJ61" s="15">
        <f>+'[3]Informe_dane'!AJ61</f>
        <v>0</v>
      </c>
      <c r="AK61" s="15">
        <f>+'[3]Informe_dane'!AK61</f>
        <v>0</v>
      </c>
      <c r="AL61" s="15">
        <f>+'[3]Informe_dane'!AL61</f>
        <v>0</v>
      </c>
      <c r="AM61" s="15">
        <f>+'[3]Informe_dane'!AM61</f>
        <v>0</v>
      </c>
      <c r="AN61" s="15">
        <f>+'[3]Informe_dane'!AN61</f>
        <v>0</v>
      </c>
      <c r="AO61" s="15">
        <f>+'[3]Informe_dane'!AO61</f>
        <v>0</v>
      </c>
      <c r="AP61" s="15">
        <f>+'[3]Informe_dane'!AP61</f>
        <v>0</v>
      </c>
      <c r="AQ61" s="15">
        <f>+'[3]Informe_dane'!AQ61</f>
        <v>0</v>
      </c>
      <c r="AR61" s="15">
        <f>+'[3]Informe_dane'!AR61</f>
        <v>0</v>
      </c>
      <c r="AS61" s="15">
        <f>+'[3]Informe_dane'!AS61</f>
        <v>0</v>
      </c>
      <c r="AT61" s="15">
        <f>SUM(AH61:AS61)</f>
        <v>0</v>
      </c>
      <c r="AU61" s="15">
        <f>+'[3]Informe_dane'!AU61</f>
        <v>0</v>
      </c>
      <c r="AV61" s="15">
        <f>+'[3]Informe_dane'!AV61</f>
        <v>0</v>
      </c>
      <c r="AW61" s="15">
        <f>+'[3]Informe_dane'!AW61</f>
        <v>0</v>
      </c>
      <c r="AX61" s="15">
        <f>+'[3]Informe_dane'!AX61</f>
        <v>0</v>
      </c>
      <c r="AY61" s="15">
        <f>+'[3]Informe_dane'!AY61</f>
        <v>0</v>
      </c>
      <c r="AZ61" s="15">
        <f>+'[3]Informe_dane'!AZ61</f>
        <v>0</v>
      </c>
      <c r="BA61" s="15">
        <f>+'[3]Informe_dane'!BA61</f>
        <v>0</v>
      </c>
      <c r="BB61" s="15">
        <f>+'[3]Informe_dane'!BB61</f>
        <v>0</v>
      </c>
      <c r="BC61" s="15">
        <f>+'[3]Informe_dane'!BC61</f>
        <v>0</v>
      </c>
      <c r="BD61" s="15">
        <f>+'[3]Informe_dane'!BD61</f>
        <v>0</v>
      </c>
      <c r="BE61" s="15">
        <f>+'[3]Informe_dane'!BE61</f>
        <v>0</v>
      </c>
      <c r="BF61" s="15">
        <f>+'[3]Informe_dane'!BF61</f>
        <v>0</v>
      </c>
      <c r="BG61" s="15">
        <f>SUM(AU61:BF61)</f>
        <v>0</v>
      </c>
    </row>
    <row r="62" spans="1:60" ht="33.75">
      <c r="A62" s="90" t="s">
        <v>165</v>
      </c>
      <c r="B62" s="90"/>
      <c r="C62" s="144" t="s">
        <v>166</v>
      </c>
      <c r="D62" s="90">
        <f>SUM(D63:D67)</f>
        <v>1040496.7</v>
      </c>
      <c r="E62" s="90">
        <f aca="true" t="shared" si="31" ref="E62:BG62">SUM(E63:E67)</f>
        <v>261219.14098</v>
      </c>
      <c r="F62" s="90">
        <f t="shared" si="31"/>
        <v>448063.86199</v>
      </c>
      <c r="G62" s="90">
        <f t="shared" si="31"/>
        <v>853651.97899</v>
      </c>
      <c r="H62" s="90">
        <f t="shared" si="31"/>
        <v>502322.38483999996</v>
      </c>
      <c r="I62" s="90">
        <f t="shared" si="31"/>
        <v>200911.66452000002</v>
      </c>
      <c r="J62" s="90">
        <f t="shared" si="31"/>
        <v>5490.79565</v>
      </c>
      <c r="K62" s="90">
        <f t="shared" si="31"/>
        <v>58945.93498</v>
      </c>
      <c r="L62" s="90">
        <f t="shared" si="31"/>
        <v>52153.41</v>
      </c>
      <c r="M62" s="90">
        <f t="shared" si="31"/>
        <v>-2141.391</v>
      </c>
      <c r="N62" s="90">
        <f t="shared" si="31"/>
        <v>33719.18</v>
      </c>
      <c r="O62" s="90">
        <f t="shared" si="31"/>
        <v>1000</v>
      </c>
      <c r="P62" s="90">
        <f t="shared" si="31"/>
        <v>0</v>
      </c>
      <c r="Q62" s="90">
        <f t="shared" si="31"/>
        <v>-133699.59264</v>
      </c>
      <c r="R62" s="90">
        <f t="shared" si="31"/>
        <v>0</v>
      </c>
      <c r="S62" s="90">
        <f t="shared" si="31"/>
        <v>0</v>
      </c>
      <c r="T62" s="90">
        <f t="shared" si="31"/>
        <v>718702.3863499999</v>
      </c>
      <c r="U62" s="90">
        <f t="shared" si="31"/>
        <v>97818.29538</v>
      </c>
      <c r="V62" s="90">
        <f t="shared" si="31"/>
        <v>151503.17963</v>
      </c>
      <c r="W62" s="90">
        <f t="shared" si="31"/>
        <v>60959.52647999999</v>
      </c>
      <c r="X62" s="90">
        <f t="shared" si="31"/>
        <v>54909.71389</v>
      </c>
      <c r="Y62" s="90">
        <f t="shared" si="31"/>
        <v>100123.50478</v>
      </c>
      <c r="Z62" s="90">
        <f t="shared" si="31"/>
        <v>83979.99432</v>
      </c>
      <c r="AA62" s="90">
        <f t="shared" si="31"/>
        <v>67756.84027999999</v>
      </c>
      <c r="AB62" s="90">
        <f t="shared" si="31"/>
        <v>35616.76376</v>
      </c>
      <c r="AC62" s="90">
        <f t="shared" si="31"/>
        <v>36908.818340000005</v>
      </c>
      <c r="AD62" s="90">
        <f t="shared" si="31"/>
        <v>24403.15949</v>
      </c>
      <c r="AE62" s="90">
        <f t="shared" si="31"/>
        <v>0</v>
      </c>
      <c r="AF62" s="90">
        <f t="shared" si="31"/>
        <v>0</v>
      </c>
      <c r="AG62" s="90">
        <f t="shared" si="31"/>
        <v>713979.7963499998</v>
      </c>
      <c r="AH62" s="90">
        <f t="shared" si="31"/>
        <v>97308.29538</v>
      </c>
      <c r="AI62" s="90">
        <f t="shared" si="31"/>
        <v>116015.67963</v>
      </c>
      <c r="AJ62" s="90">
        <f t="shared" si="31"/>
        <v>66552.89648</v>
      </c>
      <c r="AK62" s="90">
        <f t="shared" si="31"/>
        <v>56133.69389</v>
      </c>
      <c r="AL62" s="90">
        <f t="shared" si="31"/>
        <v>100161.00478</v>
      </c>
      <c r="AM62" s="90">
        <f t="shared" si="31"/>
        <v>81581.1318</v>
      </c>
      <c r="AN62" s="90">
        <f t="shared" si="31"/>
        <v>84255.3418</v>
      </c>
      <c r="AO62" s="90">
        <f t="shared" si="31"/>
        <v>35637.339570000004</v>
      </c>
      <c r="AP62" s="90">
        <f t="shared" si="31"/>
        <v>35514.098340000004</v>
      </c>
      <c r="AQ62" s="90">
        <f t="shared" si="31"/>
        <v>25820.31468</v>
      </c>
      <c r="AR62" s="90">
        <f t="shared" si="31"/>
        <v>0</v>
      </c>
      <c r="AS62" s="90">
        <f t="shared" si="31"/>
        <v>0</v>
      </c>
      <c r="AT62" s="90">
        <f t="shared" si="31"/>
        <v>698979.79635</v>
      </c>
      <c r="AU62" s="90">
        <f t="shared" si="31"/>
        <v>97308.29538</v>
      </c>
      <c r="AV62" s="90">
        <f t="shared" si="31"/>
        <v>116015.67963</v>
      </c>
      <c r="AW62" s="90">
        <f t="shared" si="31"/>
        <v>66552.89648</v>
      </c>
      <c r="AX62" s="90">
        <f t="shared" si="31"/>
        <v>56133.69389</v>
      </c>
      <c r="AY62" s="90">
        <f t="shared" si="31"/>
        <v>100161.00478</v>
      </c>
      <c r="AZ62" s="90">
        <f t="shared" si="31"/>
        <v>81084.6218</v>
      </c>
      <c r="BA62" s="90">
        <f t="shared" si="31"/>
        <v>84751.8518</v>
      </c>
      <c r="BB62" s="90">
        <f t="shared" si="31"/>
        <v>35637.339570000004</v>
      </c>
      <c r="BC62" s="90">
        <f t="shared" si="31"/>
        <v>35514.098340000004</v>
      </c>
      <c r="BD62" s="90">
        <f t="shared" si="31"/>
        <v>25820.31468</v>
      </c>
      <c r="BE62" s="90">
        <f t="shared" si="31"/>
        <v>0</v>
      </c>
      <c r="BF62" s="90">
        <f t="shared" si="31"/>
        <v>0</v>
      </c>
      <c r="BG62" s="90">
        <f t="shared" si="31"/>
        <v>698979.79635</v>
      </c>
      <c r="BH62" s="145"/>
    </row>
    <row r="63" spans="1:59" s="13" customFormat="1" ht="22.5">
      <c r="A63" s="78" t="s">
        <v>253</v>
      </c>
      <c r="B63" s="66">
        <v>10</v>
      </c>
      <c r="C63" s="106" t="s">
        <v>254</v>
      </c>
      <c r="D63" s="78">
        <v>6000</v>
      </c>
      <c r="E63" s="15">
        <f>+'[3]Informe_dane'!E63</f>
        <v>0</v>
      </c>
      <c r="F63" s="15">
        <f>+'[3]Informe_dane'!F63</f>
        <v>1200</v>
      </c>
      <c r="G63" s="15">
        <f>+'[3]Informe_dane'!G63</f>
        <v>4800</v>
      </c>
      <c r="H63" s="15">
        <f>+'[3]Informe_dane'!H63</f>
        <v>5800</v>
      </c>
      <c r="I63" s="15">
        <f>+'[3]Informe_dane'!I63</f>
        <v>0</v>
      </c>
      <c r="J63" s="15">
        <f>+'[3]Informe_dane'!J63</f>
        <v>-1000</v>
      </c>
      <c r="K63" s="15">
        <f>+'[3]Informe_dane'!K63</f>
        <v>0</v>
      </c>
      <c r="L63" s="15">
        <f>+'[3]Informe_dane'!L63</f>
        <v>0</v>
      </c>
      <c r="M63" s="15">
        <f>+'[3]Informe_dane'!M63</f>
        <v>0</v>
      </c>
      <c r="N63" s="15">
        <f>+'[3]Informe_dane'!N63</f>
        <v>0</v>
      </c>
      <c r="O63" s="15">
        <f>+'[3]Informe_dane'!O63</f>
        <v>0</v>
      </c>
      <c r="P63" s="15">
        <f>+'[3]Informe_dane'!P63</f>
        <v>0</v>
      </c>
      <c r="Q63" s="15">
        <f>+'[3]Informe_dane'!Q63</f>
        <v>0</v>
      </c>
      <c r="R63" s="15">
        <f>+'[3]Informe_dane'!R63</f>
        <v>0</v>
      </c>
      <c r="S63" s="15">
        <f>+'[3]Informe_dane'!S63</f>
        <v>0</v>
      </c>
      <c r="T63" s="15">
        <f>SUM(H63:S63)</f>
        <v>4800</v>
      </c>
      <c r="U63" s="15">
        <f>+'[3]Informe_dane'!U63</f>
        <v>0</v>
      </c>
      <c r="V63" s="15">
        <f>+'[3]Informe_dane'!V63</f>
        <v>1800</v>
      </c>
      <c r="W63" s="15">
        <f>+'[3]Informe_dane'!W63</f>
        <v>209.9</v>
      </c>
      <c r="X63" s="15">
        <f>+'[3]Informe_dane'!X63</f>
        <v>0</v>
      </c>
      <c r="Y63" s="15">
        <f>+'[3]Informe_dane'!Y63</f>
        <v>55</v>
      </c>
      <c r="Z63" s="15">
        <f>+'[3]Informe_dane'!Z63</f>
        <v>0</v>
      </c>
      <c r="AA63" s="15">
        <f>+'[3]Informe_dane'!AA63</f>
        <v>0</v>
      </c>
      <c r="AB63" s="15">
        <f>+'[3]Informe_dane'!AB63</f>
        <v>0</v>
      </c>
      <c r="AC63" s="15">
        <f>+'[3]Informe_dane'!AC63</f>
        <v>0</v>
      </c>
      <c r="AD63" s="15">
        <f>+'[3]Informe_dane'!AD63</f>
        <v>0</v>
      </c>
      <c r="AE63" s="15">
        <f>+'[3]Informe_dane'!AE63</f>
        <v>0</v>
      </c>
      <c r="AF63" s="15">
        <f>+'[3]Informe_dane'!AF63</f>
        <v>0</v>
      </c>
      <c r="AG63" s="15">
        <f>SUM(U63:AF63)</f>
        <v>2064.9</v>
      </c>
      <c r="AH63" s="15">
        <f>+'[3]Informe_dane'!AH63</f>
        <v>0</v>
      </c>
      <c r="AI63" s="15">
        <f>+'[3]Informe_dane'!AI63</f>
        <v>1800</v>
      </c>
      <c r="AJ63" s="15">
        <f>+'[3]Informe_dane'!AJ63</f>
        <v>209.9</v>
      </c>
      <c r="AK63" s="15">
        <f>+'[3]Informe_dane'!AK63</f>
        <v>0</v>
      </c>
      <c r="AL63" s="15">
        <f>+'[3]Informe_dane'!AL63</f>
        <v>55</v>
      </c>
      <c r="AM63" s="15">
        <f>+'[3]Informe_dane'!AM63</f>
        <v>0</v>
      </c>
      <c r="AN63" s="15">
        <f>+'[3]Informe_dane'!AN63</f>
        <v>0</v>
      </c>
      <c r="AO63" s="15">
        <f>+'[3]Informe_dane'!AO63</f>
        <v>0</v>
      </c>
      <c r="AP63" s="15">
        <f>+'[3]Informe_dane'!AP63</f>
        <v>0</v>
      </c>
      <c r="AQ63" s="15">
        <f>+'[3]Informe_dane'!AQ63</f>
        <v>0</v>
      </c>
      <c r="AR63" s="15">
        <f>+'[3]Informe_dane'!AR63</f>
        <v>0</v>
      </c>
      <c r="AS63" s="15">
        <f>+'[3]Informe_dane'!AS63</f>
        <v>0</v>
      </c>
      <c r="AT63" s="15">
        <f>SUM(AH63:AS63)</f>
        <v>2064.9</v>
      </c>
      <c r="AU63" s="15">
        <f>+'[3]Informe_dane'!AU63</f>
        <v>0</v>
      </c>
      <c r="AV63" s="15">
        <f>+'[3]Informe_dane'!AV63</f>
        <v>1800</v>
      </c>
      <c r="AW63" s="15">
        <f>+'[3]Informe_dane'!AW63</f>
        <v>209.9</v>
      </c>
      <c r="AX63" s="15">
        <f>+'[3]Informe_dane'!AX63</f>
        <v>0</v>
      </c>
      <c r="AY63" s="15">
        <f>+'[3]Informe_dane'!AY63</f>
        <v>55</v>
      </c>
      <c r="AZ63" s="15">
        <f>+'[3]Informe_dane'!AZ63</f>
        <v>0</v>
      </c>
      <c r="BA63" s="15">
        <f>+'[3]Informe_dane'!BA63</f>
        <v>0</v>
      </c>
      <c r="BB63" s="15">
        <f>+'[3]Informe_dane'!BB63</f>
        <v>0</v>
      </c>
      <c r="BC63" s="15">
        <f>+'[3]Informe_dane'!BC63</f>
        <v>0</v>
      </c>
      <c r="BD63" s="15">
        <f>+'[3]Informe_dane'!BD63</f>
        <v>0</v>
      </c>
      <c r="BE63" s="15">
        <f>+'[3]Informe_dane'!BE63</f>
        <v>0</v>
      </c>
      <c r="BF63" s="15">
        <f>+'[3]Informe_dane'!BF63</f>
        <v>0</v>
      </c>
      <c r="BG63" s="15">
        <f>SUM(AU63:BF63)</f>
        <v>2064.9</v>
      </c>
    </row>
    <row r="64" spans="1:59" s="13" customFormat="1" ht="14.25" customHeight="1">
      <c r="A64" s="78" t="s">
        <v>255</v>
      </c>
      <c r="B64" s="66">
        <v>10</v>
      </c>
      <c r="C64" s="106" t="s">
        <v>256</v>
      </c>
      <c r="D64" s="78">
        <v>32000</v>
      </c>
      <c r="E64" s="15">
        <f>+'[3]Informe_dane'!E64</f>
        <v>3100</v>
      </c>
      <c r="F64" s="15">
        <f>+'[3]Informe_dane'!F64</f>
        <v>15102.65</v>
      </c>
      <c r="G64" s="15">
        <f>+'[3]Informe_dane'!G64</f>
        <v>19997.35</v>
      </c>
      <c r="H64" s="15">
        <f>+'[3]Informe_dane'!H64</f>
        <v>34100</v>
      </c>
      <c r="I64" s="15">
        <f>+'[3]Informe_dane'!I64</f>
        <v>0</v>
      </c>
      <c r="J64" s="15">
        <f>+'[3]Informe_dane'!J64</f>
        <v>0</v>
      </c>
      <c r="K64" s="15">
        <f>+'[3]Informe_dane'!K64</f>
        <v>0</v>
      </c>
      <c r="L64" s="15">
        <f>+'[3]Informe_dane'!L64</f>
        <v>0</v>
      </c>
      <c r="M64" s="15">
        <f>+'[3]Informe_dane'!M64</f>
        <v>0</v>
      </c>
      <c r="N64" s="15">
        <f>+'[3]Informe_dane'!N64</f>
        <v>-14102.65</v>
      </c>
      <c r="O64" s="15">
        <f>+'[3]Informe_dane'!O64</f>
        <v>0</v>
      </c>
      <c r="P64" s="15">
        <f>+'[3]Informe_dane'!P64</f>
        <v>0</v>
      </c>
      <c r="Q64" s="15">
        <f>+'[3]Informe_dane'!Q64</f>
        <v>0</v>
      </c>
      <c r="R64" s="15">
        <f>+'[3]Informe_dane'!R64</f>
        <v>0</v>
      </c>
      <c r="S64" s="15">
        <f>+'[3]Informe_dane'!S64</f>
        <v>0</v>
      </c>
      <c r="T64" s="15">
        <f>SUM(H64:S64)</f>
        <v>19997.35</v>
      </c>
      <c r="U64" s="15">
        <f>+'[3]Informe_dane'!U64</f>
        <v>710</v>
      </c>
      <c r="V64" s="15">
        <f>+'[3]Informe_dane'!V64</f>
        <v>32110</v>
      </c>
      <c r="W64" s="15">
        <f>+'[3]Informe_dane'!W64</f>
        <v>80</v>
      </c>
      <c r="X64" s="15">
        <f>+'[3]Informe_dane'!X64</f>
        <v>0</v>
      </c>
      <c r="Y64" s="15">
        <f>+'[3]Informe_dane'!Y64</f>
        <v>-37.5</v>
      </c>
      <c r="Z64" s="15">
        <f>+'[3]Informe_dane'!Z64</f>
        <v>-40</v>
      </c>
      <c r="AA64" s="15">
        <f>+'[3]Informe_dane'!AA64</f>
        <v>-14094.35</v>
      </c>
      <c r="AB64" s="15">
        <f>+'[3]Informe_dane'!AB64</f>
        <v>8.3</v>
      </c>
      <c r="AC64" s="15">
        <f>+'[3]Informe_dane'!AC64</f>
        <v>8.3</v>
      </c>
      <c r="AD64" s="15">
        <f>+'[3]Informe_dane'!AD64</f>
        <v>350</v>
      </c>
      <c r="AE64" s="15">
        <f>+'[3]Informe_dane'!AE64</f>
        <v>0</v>
      </c>
      <c r="AF64" s="15">
        <f>+'[3]Informe_dane'!AF64</f>
        <v>0</v>
      </c>
      <c r="AG64" s="15">
        <f>SUM(U64:AF64)</f>
        <v>19094.75</v>
      </c>
      <c r="AH64" s="15">
        <f>+'[3]Informe_dane'!AH64</f>
        <v>200</v>
      </c>
      <c r="AI64" s="15">
        <f>+'[3]Informe_dane'!AI64</f>
        <v>522.5</v>
      </c>
      <c r="AJ64" s="15">
        <f>+'[3]Informe_dane'!AJ64</f>
        <v>2499.276</v>
      </c>
      <c r="AK64" s="15">
        <f>+'[3]Informe_dane'!AK64</f>
        <v>498.074</v>
      </c>
      <c r="AL64" s="15">
        <f>+'[3]Informe_dane'!AL64</f>
        <v>0</v>
      </c>
      <c r="AM64" s="15">
        <f>+'[3]Informe_dane'!AM64</f>
        <v>0</v>
      </c>
      <c r="AN64" s="15">
        <f>+'[3]Informe_dane'!AN64</f>
        <v>0</v>
      </c>
      <c r="AO64" s="15">
        <f>+'[3]Informe_dane'!AO64</f>
        <v>0</v>
      </c>
      <c r="AP64" s="15">
        <f>+'[3]Informe_dane'!AP64</f>
        <v>24.9</v>
      </c>
      <c r="AQ64" s="15">
        <f>+'[3]Informe_dane'!AQ64</f>
        <v>350</v>
      </c>
      <c r="AR64" s="15">
        <f>+'[3]Informe_dane'!AR64</f>
        <v>0</v>
      </c>
      <c r="AS64" s="15">
        <f>+'[3]Informe_dane'!AS64</f>
        <v>0</v>
      </c>
      <c r="AT64" s="15">
        <f>SUM(AH64:AS64)</f>
        <v>4094.75</v>
      </c>
      <c r="AU64" s="15">
        <f>+'[3]Informe_dane'!AU64</f>
        <v>200</v>
      </c>
      <c r="AV64" s="15">
        <f>+'[3]Informe_dane'!AV64</f>
        <v>522.5</v>
      </c>
      <c r="AW64" s="15">
        <f>+'[3]Informe_dane'!AW64</f>
        <v>2499.276</v>
      </c>
      <c r="AX64" s="15">
        <f>+'[3]Informe_dane'!AX64</f>
        <v>498.074</v>
      </c>
      <c r="AY64" s="15">
        <f>+'[3]Informe_dane'!AY64</f>
        <v>0</v>
      </c>
      <c r="AZ64" s="15">
        <f>+'[3]Informe_dane'!AZ64</f>
        <v>0</v>
      </c>
      <c r="BA64" s="15">
        <f>+'[3]Informe_dane'!BA64</f>
        <v>0</v>
      </c>
      <c r="BB64" s="15">
        <f>+'[3]Informe_dane'!BB64</f>
        <v>0</v>
      </c>
      <c r="BC64" s="15">
        <f>+'[3]Informe_dane'!BC64</f>
        <v>24.9</v>
      </c>
      <c r="BD64" s="15">
        <f>+'[3]Informe_dane'!BD64</f>
        <v>350</v>
      </c>
      <c r="BE64" s="15">
        <f>+'[3]Informe_dane'!BE64</f>
        <v>0</v>
      </c>
      <c r="BF64" s="15">
        <f>+'[3]Informe_dane'!BF64</f>
        <v>0</v>
      </c>
      <c r="BG64" s="15">
        <f>SUM(AU64:BF64)</f>
        <v>4094.75</v>
      </c>
    </row>
    <row r="65" spans="1:59" s="13" customFormat="1" ht="14.25" customHeight="1">
      <c r="A65" s="78" t="s">
        <v>286</v>
      </c>
      <c r="B65" s="66">
        <v>10</v>
      </c>
      <c r="C65" s="106" t="s">
        <v>287</v>
      </c>
      <c r="D65" s="78">
        <v>0</v>
      </c>
      <c r="E65" s="15">
        <f>+'[3]Informe_dane'!E65</f>
        <v>6550</v>
      </c>
      <c r="F65" s="15">
        <f>+'[3]Informe_dane'!F65</f>
        <v>1100</v>
      </c>
      <c r="G65" s="15">
        <f>+'[3]Informe_dane'!G65</f>
        <v>5450</v>
      </c>
      <c r="H65" s="15">
        <f>+'[3]Informe_dane'!H65</f>
        <v>0</v>
      </c>
      <c r="I65" s="15">
        <f>+'[3]Informe_dane'!I65</f>
        <v>5000</v>
      </c>
      <c r="J65" s="15">
        <f>+'[3]Informe_dane'!J65</f>
        <v>0</v>
      </c>
      <c r="K65" s="15">
        <f>+'[3]Informe_dane'!K65</f>
        <v>0</v>
      </c>
      <c r="L65" s="15">
        <f>+'[3]Informe_dane'!L65</f>
        <v>0</v>
      </c>
      <c r="M65" s="15">
        <f>+'[3]Informe_dane'!M65</f>
        <v>-1100</v>
      </c>
      <c r="N65" s="15">
        <f>+'[3]Informe_dane'!N65</f>
        <v>300</v>
      </c>
      <c r="O65" s="15">
        <f>+'[3]Informe_dane'!O65</f>
        <v>0</v>
      </c>
      <c r="P65" s="15">
        <f>+'[3]Informe_dane'!P65</f>
        <v>0</v>
      </c>
      <c r="Q65" s="15">
        <f>+'[3]Informe_dane'!Q65</f>
        <v>-300</v>
      </c>
      <c r="R65" s="15">
        <f>+'[3]Informe_dane'!R65</f>
        <v>0</v>
      </c>
      <c r="S65" s="15">
        <f>+'[3]Informe_dane'!S65</f>
        <v>0</v>
      </c>
      <c r="T65" s="15">
        <f>SUM(H65:S65)</f>
        <v>3900</v>
      </c>
      <c r="U65" s="15">
        <f>+'[3]Informe_dane'!U65</f>
        <v>0</v>
      </c>
      <c r="V65" s="15">
        <f>+'[3]Informe_dane'!V65</f>
        <v>3900</v>
      </c>
      <c r="W65" s="15">
        <f>+'[3]Informe_dane'!W65</f>
        <v>0</v>
      </c>
      <c r="X65" s="15">
        <f>+'[3]Informe_dane'!X65</f>
        <v>0</v>
      </c>
      <c r="Y65" s="15">
        <f>+'[3]Informe_dane'!Y65</f>
        <v>0</v>
      </c>
      <c r="Z65" s="15">
        <f>+'[3]Informe_dane'!Z65</f>
        <v>0</v>
      </c>
      <c r="AA65" s="15">
        <f>+'[3]Informe_dane'!AA65</f>
        <v>0</v>
      </c>
      <c r="AB65" s="15">
        <f>+'[3]Informe_dane'!AB65</f>
        <v>0</v>
      </c>
      <c r="AC65" s="15">
        <f>+'[3]Informe_dane'!AC65</f>
        <v>0</v>
      </c>
      <c r="AD65" s="15">
        <f>+'[3]Informe_dane'!AD65</f>
        <v>0</v>
      </c>
      <c r="AE65" s="15">
        <f>+'[3]Informe_dane'!AE65</f>
        <v>0</v>
      </c>
      <c r="AF65" s="15">
        <f>+'[3]Informe_dane'!AF65</f>
        <v>0</v>
      </c>
      <c r="AG65" s="15">
        <f>SUM(U65:AF65)</f>
        <v>3900</v>
      </c>
      <c r="AH65" s="15">
        <f>+'[3]Informe_dane'!AH65</f>
        <v>0</v>
      </c>
      <c r="AI65" s="15">
        <f>+'[3]Informe_dane'!AI65</f>
        <v>0</v>
      </c>
      <c r="AJ65" s="15">
        <f>+'[3]Informe_dane'!AJ65</f>
        <v>3900</v>
      </c>
      <c r="AK65" s="15">
        <f>+'[3]Informe_dane'!AK65</f>
        <v>0</v>
      </c>
      <c r="AL65" s="15">
        <f>+'[3]Informe_dane'!AL65</f>
        <v>0</v>
      </c>
      <c r="AM65" s="15">
        <f>+'[3]Informe_dane'!AM65</f>
        <v>0</v>
      </c>
      <c r="AN65" s="15">
        <f>+'[3]Informe_dane'!AN65</f>
        <v>0</v>
      </c>
      <c r="AO65" s="15">
        <f>+'[3]Informe_dane'!AO65</f>
        <v>0</v>
      </c>
      <c r="AP65" s="15">
        <f>+'[3]Informe_dane'!AP65</f>
        <v>0</v>
      </c>
      <c r="AQ65" s="15">
        <f>+'[3]Informe_dane'!AQ65</f>
        <v>0</v>
      </c>
      <c r="AR65" s="15">
        <f>+'[3]Informe_dane'!AR65</f>
        <v>0</v>
      </c>
      <c r="AS65" s="15">
        <f>+'[3]Informe_dane'!AS65</f>
        <v>0</v>
      </c>
      <c r="AT65" s="15">
        <f>SUM(AH65:AS65)</f>
        <v>3900</v>
      </c>
      <c r="AU65" s="15">
        <f>+'[3]Informe_dane'!AU65</f>
        <v>0</v>
      </c>
      <c r="AV65" s="15">
        <f>+'[3]Informe_dane'!AV65</f>
        <v>0</v>
      </c>
      <c r="AW65" s="15">
        <f>+'[3]Informe_dane'!AW65</f>
        <v>3900</v>
      </c>
      <c r="AX65" s="15">
        <f>+'[3]Informe_dane'!AX65</f>
        <v>0</v>
      </c>
      <c r="AY65" s="15">
        <f>+'[3]Informe_dane'!AY65</f>
        <v>0</v>
      </c>
      <c r="AZ65" s="15">
        <f>+'[3]Informe_dane'!AZ65</f>
        <v>0</v>
      </c>
      <c r="BA65" s="15">
        <f>+'[3]Informe_dane'!BA65</f>
        <v>0</v>
      </c>
      <c r="BB65" s="15">
        <f>+'[3]Informe_dane'!BB65</f>
        <v>0</v>
      </c>
      <c r="BC65" s="15">
        <f>+'[3]Informe_dane'!BC65</f>
        <v>0</v>
      </c>
      <c r="BD65" s="15">
        <f>+'[3]Informe_dane'!BD65</f>
        <v>0</v>
      </c>
      <c r="BE65" s="15">
        <f>+'[3]Informe_dane'!BE65</f>
        <v>0</v>
      </c>
      <c r="BF65" s="15">
        <f>+'[3]Informe_dane'!BF65</f>
        <v>0</v>
      </c>
      <c r="BG65" s="15">
        <f>SUM(AU65:BF65)</f>
        <v>3900</v>
      </c>
    </row>
    <row r="66" spans="1:59" s="13" customFormat="1" ht="14.25" customHeight="1">
      <c r="A66" s="78" t="s">
        <v>257</v>
      </c>
      <c r="B66" s="66">
        <v>10</v>
      </c>
      <c r="C66" s="106" t="s">
        <v>258</v>
      </c>
      <c r="D66" s="78">
        <v>200</v>
      </c>
      <c r="E66" s="15">
        <f>+'[3]Informe_dane'!E66</f>
        <v>1609.82548</v>
      </c>
      <c r="F66" s="15">
        <f>+'[3]Informe_dane'!F66</f>
        <v>49.825480000000006</v>
      </c>
      <c r="G66" s="15">
        <f>+'[3]Informe_dane'!G66</f>
        <v>1760</v>
      </c>
      <c r="H66" s="15">
        <f>+'[3]Informe_dane'!H66</f>
        <v>300</v>
      </c>
      <c r="I66" s="15">
        <f>+'[3]Informe_dane'!I66</f>
        <v>0</v>
      </c>
      <c r="J66" s="15">
        <f>+'[3]Informe_dane'!J66</f>
        <v>0</v>
      </c>
      <c r="K66" s="15">
        <f>+'[3]Informe_dane'!K66</f>
        <v>0</v>
      </c>
      <c r="L66" s="15">
        <f>+'[3]Informe_dane'!L66</f>
        <v>0</v>
      </c>
      <c r="M66" s="15">
        <f>+'[3]Informe_dane'!M66</f>
        <v>460</v>
      </c>
      <c r="N66" s="15">
        <f>+'[3]Informe_dane'!N66</f>
        <v>0</v>
      </c>
      <c r="O66" s="15">
        <f>+'[3]Informe_dane'!O66</f>
        <v>1000</v>
      </c>
      <c r="P66" s="15">
        <f>+'[3]Informe_dane'!P66</f>
        <v>0</v>
      </c>
      <c r="Q66" s="15">
        <f>+'[3]Informe_dane'!Q66</f>
        <v>0</v>
      </c>
      <c r="R66" s="15">
        <f>+'[3]Informe_dane'!R66</f>
        <v>0</v>
      </c>
      <c r="S66" s="15">
        <f>+'[3]Informe_dane'!S66</f>
        <v>0</v>
      </c>
      <c r="T66" s="15">
        <f>SUM(H66:S66)</f>
        <v>1760</v>
      </c>
      <c r="U66" s="15">
        <f>+'[3]Informe_dane'!U66</f>
        <v>0</v>
      </c>
      <c r="V66" s="15">
        <f>+'[3]Informe_dane'!V66</f>
        <v>150</v>
      </c>
      <c r="W66" s="15">
        <f>+'[3]Informe_dane'!W66</f>
        <v>60.8</v>
      </c>
      <c r="X66" s="15">
        <f>+'[3]Informe_dane'!X66</f>
        <v>0</v>
      </c>
      <c r="Y66" s="15">
        <f>+'[3]Informe_dane'!Y66</f>
        <v>0</v>
      </c>
      <c r="Z66" s="15">
        <f>+'[3]Informe_dane'!Z66</f>
        <v>460</v>
      </c>
      <c r="AA66" s="15">
        <f>+'[3]Informe_dane'!AA66</f>
        <v>0</v>
      </c>
      <c r="AB66" s="15">
        <f>+'[3]Informe_dane'!AB66</f>
        <v>0</v>
      </c>
      <c r="AC66" s="15">
        <f>+'[3]Informe_dane'!AC66</f>
        <v>0</v>
      </c>
      <c r="AD66" s="15">
        <f>+'[3]Informe_dane'!AD66</f>
        <v>16.8</v>
      </c>
      <c r="AE66" s="15">
        <f>+'[3]Informe_dane'!AE66</f>
        <v>0</v>
      </c>
      <c r="AF66" s="15">
        <f>+'[3]Informe_dane'!AF66</f>
        <v>0</v>
      </c>
      <c r="AG66" s="15">
        <f>SUM(U66:AF66)</f>
        <v>687.5999999999999</v>
      </c>
      <c r="AH66" s="15">
        <f>+'[3]Informe_dane'!AH66</f>
        <v>0</v>
      </c>
      <c r="AI66" s="15">
        <f>+'[3]Informe_dane'!AI66</f>
        <v>150</v>
      </c>
      <c r="AJ66" s="15">
        <f>+'[3]Informe_dane'!AJ66</f>
        <v>60.8</v>
      </c>
      <c r="AK66" s="15">
        <f>+'[3]Informe_dane'!AK66</f>
        <v>0</v>
      </c>
      <c r="AL66" s="15">
        <f>+'[3]Informe_dane'!AL66</f>
        <v>0</v>
      </c>
      <c r="AM66" s="15">
        <f>+'[3]Informe_dane'!AM66</f>
        <v>0</v>
      </c>
      <c r="AN66" s="15">
        <f>+'[3]Informe_dane'!AN66</f>
        <v>460</v>
      </c>
      <c r="AO66" s="15">
        <f>+'[3]Informe_dane'!AO66</f>
        <v>0</v>
      </c>
      <c r="AP66" s="15">
        <f>+'[3]Informe_dane'!AP66</f>
        <v>0</v>
      </c>
      <c r="AQ66" s="15">
        <f>+'[3]Informe_dane'!AQ66</f>
        <v>16.8</v>
      </c>
      <c r="AR66" s="15">
        <f>+'[3]Informe_dane'!AR66</f>
        <v>0</v>
      </c>
      <c r="AS66" s="15">
        <f>+'[3]Informe_dane'!AS66</f>
        <v>0</v>
      </c>
      <c r="AT66" s="15">
        <f>SUM(AH66:AS66)</f>
        <v>687.5999999999999</v>
      </c>
      <c r="AU66" s="15">
        <f>+'[3]Informe_dane'!AU66</f>
        <v>0</v>
      </c>
      <c r="AV66" s="15">
        <f>+'[3]Informe_dane'!AV66</f>
        <v>150</v>
      </c>
      <c r="AW66" s="15">
        <f>+'[3]Informe_dane'!AW66</f>
        <v>60.8</v>
      </c>
      <c r="AX66" s="15">
        <f>+'[3]Informe_dane'!AX66</f>
        <v>0</v>
      </c>
      <c r="AY66" s="15">
        <f>+'[3]Informe_dane'!AY66</f>
        <v>0</v>
      </c>
      <c r="AZ66" s="15">
        <f>+'[3]Informe_dane'!AZ66</f>
        <v>0</v>
      </c>
      <c r="BA66" s="15">
        <f>+'[3]Informe_dane'!BA66</f>
        <v>460</v>
      </c>
      <c r="BB66" s="15">
        <f>+'[3]Informe_dane'!BB66</f>
        <v>0</v>
      </c>
      <c r="BC66" s="15">
        <f>+'[3]Informe_dane'!BC66</f>
        <v>0</v>
      </c>
      <c r="BD66" s="15">
        <f>+'[3]Informe_dane'!BD66</f>
        <v>16.8</v>
      </c>
      <c r="BE66" s="15">
        <f>+'[3]Informe_dane'!BE66</f>
        <v>0</v>
      </c>
      <c r="BF66" s="15">
        <f>+'[3]Informe_dane'!BF66</f>
        <v>0</v>
      </c>
      <c r="BG66" s="15">
        <f>SUM(AU66:BF66)</f>
        <v>687.5999999999999</v>
      </c>
    </row>
    <row r="67" spans="1:59" s="13" customFormat="1" ht="22.5">
      <c r="A67" s="78" t="s">
        <v>259</v>
      </c>
      <c r="B67" s="66">
        <v>10</v>
      </c>
      <c r="C67" s="106" t="s">
        <v>260</v>
      </c>
      <c r="D67" s="78">
        <v>1002296.7</v>
      </c>
      <c r="E67" s="15">
        <f>+'[3]Informe_dane'!E67</f>
        <v>249959.3155</v>
      </c>
      <c r="F67" s="15">
        <f>+'[3]Informe_dane'!F67</f>
        <v>430611.38651</v>
      </c>
      <c r="G67" s="15">
        <f>+'[3]Informe_dane'!G67</f>
        <v>821644.62899</v>
      </c>
      <c r="H67" s="15">
        <f>+'[3]Informe_dane'!H67</f>
        <v>462122.38483999996</v>
      </c>
      <c r="I67" s="15">
        <f>+'[3]Informe_dane'!I67</f>
        <v>195911.66452000002</v>
      </c>
      <c r="J67" s="15">
        <f>+'[3]Informe_dane'!J67</f>
        <v>6490.79565</v>
      </c>
      <c r="K67" s="15">
        <f>+'[3]Informe_dane'!K67</f>
        <v>58945.93498</v>
      </c>
      <c r="L67" s="15">
        <f>+'[3]Informe_dane'!L67</f>
        <v>52153.41</v>
      </c>
      <c r="M67" s="15">
        <f>+'[3]Informe_dane'!M67</f>
        <v>-1501.391</v>
      </c>
      <c r="N67" s="15">
        <f>+'[3]Informe_dane'!N67</f>
        <v>47521.83</v>
      </c>
      <c r="O67" s="15">
        <f>+'[3]Informe_dane'!O67</f>
        <v>0</v>
      </c>
      <c r="P67" s="15">
        <f>+'[3]Informe_dane'!P67</f>
        <v>0</v>
      </c>
      <c r="Q67" s="15">
        <f>+'[3]Informe_dane'!Q67</f>
        <v>-133399.59264</v>
      </c>
      <c r="R67" s="15">
        <f>+'[3]Informe_dane'!R67</f>
        <v>0</v>
      </c>
      <c r="S67" s="15">
        <f>+'[3]Informe_dane'!S67</f>
        <v>0</v>
      </c>
      <c r="T67" s="15">
        <f>SUM(H67:S67)</f>
        <v>688245.03635</v>
      </c>
      <c r="U67" s="15">
        <f>+'[3]Informe_dane'!U67</f>
        <v>97108.29538</v>
      </c>
      <c r="V67" s="15">
        <f>+'[3]Informe_dane'!V67</f>
        <v>113543.17963</v>
      </c>
      <c r="W67" s="15">
        <f>+'[3]Informe_dane'!W67</f>
        <v>60608.826479999996</v>
      </c>
      <c r="X67" s="15">
        <f>+'[3]Informe_dane'!X67</f>
        <v>54909.71389</v>
      </c>
      <c r="Y67" s="15">
        <f>+'[3]Informe_dane'!Y67</f>
        <v>100106.00478</v>
      </c>
      <c r="Z67" s="15">
        <f>+'[3]Informe_dane'!Z67</f>
        <v>83559.99432</v>
      </c>
      <c r="AA67" s="15">
        <f>+'[3]Informe_dane'!AA67</f>
        <v>81851.19028</v>
      </c>
      <c r="AB67" s="15">
        <f>+'[3]Informe_dane'!AB67</f>
        <v>35608.46376</v>
      </c>
      <c r="AC67" s="15">
        <f>+'[3]Informe_dane'!AC67</f>
        <v>36900.51834</v>
      </c>
      <c r="AD67" s="15">
        <f>+'[3]Informe_dane'!AD67</f>
        <v>24036.35949</v>
      </c>
      <c r="AE67" s="15">
        <f>+'[3]Informe_dane'!AE67</f>
        <v>0</v>
      </c>
      <c r="AF67" s="15">
        <f>+'[3]Informe_dane'!AF67</f>
        <v>0</v>
      </c>
      <c r="AG67" s="15">
        <f>SUM(U67:AF67)</f>
        <v>688232.5463499998</v>
      </c>
      <c r="AH67" s="15">
        <f>+'[3]Informe_dane'!AH67</f>
        <v>97108.29538</v>
      </c>
      <c r="AI67" s="15">
        <f>+'[3]Informe_dane'!AI67</f>
        <v>113543.17963</v>
      </c>
      <c r="AJ67" s="15">
        <f>+'[3]Informe_dane'!AJ67</f>
        <v>59882.92047999999</v>
      </c>
      <c r="AK67" s="15">
        <f>+'[3]Informe_dane'!AK67</f>
        <v>55635.61989</v>
      </c>
      <c r="AL67" s="15">
        <f>+'[3]Informe_dane'!AL67</f>
        <v>100106.00478</v>
      </c>
      <c r="AM67" s="15">
        <f>+'[3]Informe_dane'!AM67</f>
        <v>81581.1318</v>
      </c>
      <c r="AN67" s="15">
        <f>+'[3]Informe_dane'!AN67</f>
        <v>83795.3418</v>
      </c>
      <c r="AO67" s="15">
        <f>+'[3]Informe_dane'!AO67</f>
        <v>35637.339570000004</v>
      </c>
      <c r="AP67" s="15">
        <f>+'[3]Informe_dane'!AP67</f>
        <v>35489.19834</v>
      </c>
      <c r="AQ67" s="15">
        <f>+'[3]Informe_dane'!AQ67</f>
        <v>25453.51468</v>
      </c>
      <c r="AR67" s="15">
        <f>+'[3]Informe_dane'!AR67</f>
        <v>0</v>
      </c>
      <c r="AS67" s="15">
        <f>+'[3]Informe_dane'!AS67</f>
        <v>0</v>
      </c>
      <c r="AT67" s="15">
        <f>SUM(AH67:AS67)</f>
        <v>688232.54635</v>
      </c>
      <c r="AU67" s="15">
        <f>+'[3]Informe_dane'!AU67</f>
        <v>97108.29538</v>
      </c>
      <c r="AV67" s="15">
        <f>+'[3]Informe_dane'!AV67</f>
        <v>113543.17963</v>
      </c>
      <c r="AW67" s="15">
        <f>+'[3]Informe_dane'!AW67</f>
        <v>59882.92047999999</v>
      </c>
      <c r="AX67" s="15">
        <f>+'[3]Informe_dane'!AX67</f>
        <v>55635.61989</v>
      </c>
      <c r="AY67" s="15">
        <f>+'[3]Informe_dane'!AY67</f>
        <v>100106.00478</v>
      </c>
      <c r="AZ67" s="15">
        <f>+'[3]Informe_dane'!AZ67</f>
        <v>81084.6218</v>
      </c>
      <c r="BA67" s="15">
        <f>+'[3]Informe_dane'!BA67</f>
        <v>84291.8518</v>
      </c>
      <c r="BB67" s="15">
        <f>+'[3]Informe_dane'!BB67</f>
        <v>35637.339570000004</v>
      </c>
      <c r="BC67" s="15">
        <f>+'[3]Informe_dane'!BC67</f>
        <v>35489.19834</v>
      </c>
      <c r="BD67" s="15">
        <f>+'[3]Informe_dane'!BD67</f>
        <v>25453.51468</v>
      </c>
      <c r="BE67" s="15">
        <f>+'[3]Informe_dane'!BE67</f>
        <v>0</v>
      </c>
      <c r="BF67" s="15">
        <f>+'[3]Informe_dane'!BF67</f>
        <v>0</v>
      </c>
      <c r="BG67" s="15">
        <f>SUM(AU67:BF67)</f>
        <v>688232.54635</v>
      </c>
    </row>
    <row r="68" spans="1:60" ht="22.5">
      <c r="A68" s="90" t="s">
        <v>167</v>
      </c>
      <c r="B68" s="90"/>
      <c r="C68" s="144" t="s">
        <v>168</v>
      </c>
      <c r="D68" s="90">
        <f>SUM(D69:D70)</f>
        <v>2476269.58692</v>
      </c>
      <c r="E68" s="90">
        <f aca="true" t="shared" si="32" ref="E68:BG68">SUM(E69:E70)</f>
        <v>636755.96461</v>
      </c>
      <c r="F68" s="90">
        <f t="shared" si="32"/>
        <v>650913.16229</v>
      </c>
      <c r="G68" s="90">
        <f t="shared" si="32"/>
        <v>2462112.3892400004</v>
      </c>
      <c r="H68" s="90">
        <f t="shared" si="32"/>
        <v>2265982.0824800003</v>
      </c>
      <c r="I68" s="90">
        <f t="shared" si="32"/>
        <v>221249.01976</v>
      </c>
      <c r="J68" s="90">
        <f t="shared" si="32"/>
        <v>7606.575</v>
      </c>
      <c r="K68" s="90">
        <f t="shared" si="32"/>
        <v>15000</v>
      </c>
      <c r="L68" s="90">
        <f t="shared" si="32"/>
        <v>3013.159</v>
      </c>
      <c r="M68" s="90">
        <f t="shared" si="32"/>
        <v>-85255.681</v>
      </c>
      <c r="N68" s="90">
        <f t="shared" si="32"/>
        <v>20843.15</v>
      </c>
      <c r="O68" s="90">
        <f t="shared" si="32"/>
        <v>0</v>
      </c>
      <c r="P68" s="90">
        <f t="shared" si="32"/>
        <v>13496.06</v>
      </c>
      <c r="Q68" s="90">
        <f t="shared" si="32"/>
        <v>-5606.03124</v>
      </c>
      <c r="R68" s="90">
        <f t="shared" si="32"/>
        <v>0</v>
      </c>
      <c r="S68" s="90">
        <f t="shared" si="32"/>
        <v>0</v>
      </c>
      <c r="T68" s="90">
        <f t="shared" si="32"/>
        <v>2456328.334</v>
      </c>
      <c r="U68" s="90">
        <f t="shared" si="32"/>
        <v>1772096.803</v>
      </c>
      <c r="V68" s="90">
        <f t="shared" si="32"/>
        <v>341853.865</v>
      </c>
      <c r="W68" s="90">
        <f t="shared" si="32"/>
        <v>296957.53</v>
      </c>
      <c r="X68" s="90">
        <f t="shared" si="32"/>
        <v>0</v>
      </c>
      <c r="Y68" s="90">
        <f t="shared" si="32"/>
        <v>0</v>
      </c>
      <c r="Z68" s="90">
        <f t="shared" si="32"/>
        <v>10842.902</v>
      </c>
      <c r="AA68" s="90">
        <f t="shared" si="32"/>
        <v>20521.776</v>
      </c>
      <c r="AB68" s="90">
        <f t="shared" si="32"/>
        <v>0</v>
      </c>
      <c r="AC68" s="90">
        <f t="shared" si="32"/>
        <v>0</v>
      </c>
      <c r="AD68" s="90">
        <f t="shared" si="32"/>
        <v>0</v>
      </c>
      <c r="AE68" s="90">
        <f t="shared" si="32"/>
        <v>0</v>
      </c>
      <c r="AF68" s="90">
        <f t="shared" si="32"/>
        <v>0</v>
      </c>
      <c r="AG68" s="90">
        <f t="shared" si="32"/>
        <v>2442272.876</v>
      </c>
      <c r="AH68" s="90">
        <f t="shared" si="32"/>
        <v>94551.8575</v>
      </c>
      <c r="AI68" s="90">
        <f t="shared" si="32"/>
        <v>135115.1085</v>
      </c>
      <c r="AJ68" s="90">
        <f t="shared" si="32"/>
        <v>1394329.902</v>
      </c>
      <c r="AK68" s="90">
        <f t="shared" si="32"/>
        <v>271049.081</v>
      </c>
      <c r="AL68" s="90">
        <f t="shared" si="32"/>
        <v>59127.054</v>
      </c>
      <c r="AM68" s="90">
        <f t="shared" si="32"/>
        <v>55157.958</v>
      </c>
      <c r="AN68" s="90">
        <f t="shared" si="32"/>
        <v>67985.408</v>
      </c>
      <c r="AO68" s="90">
        <f t="shared" si="32"/>
        <v>57610.407</v>
      </c>
      <c r="AP68" s="90">
        <f t="shared" si="32"/>
        <v>57142.506</v>
      </c>
      <c r="AQ68" s="90">
        <f t="shared" si="32"/>
        <v>66648.808</v>
      </c>
      <c r="AR68" s="90">
        <f t="shared" si="32"/>
        <v>0</v>
      </c>
      <c r="AS68" s="90">
        <f t="shared" si="32"/>
        <v>0</v>
      </c>
      <c r="AT68" s="90">
        <f t="shared" si="32"/>
        <v>2258718.09</v>
      </c>
      <c r="AU68" s="90">
        <f t="shared" si="32"/>
        <v>94551.8575</v>
      </c>
      <c r="AV68" s="90">
        <f t="shared" si="32"/>
        <v>135115.1085</v>
      </c>
      <c r="AW68" s="90">
        <f t="shared" si="32"/>
        <v>1394329.902</v>
      </c>
      <c r="AX68" s="90">
        <f t="shared" si="32"/>
        <v>271049.081</v>
      </c>
      <c r="AY68" s="90">
        <f t="shared" si="32"/>
        <v>59127.054</v>
      </c>
      <c r="AZ68" s="90">
        <f t="shared" si="32"/>
        <v>55157.958</v>
      </c>
      <c r="BA68" s="90">
        <f t="shared" si="32"/>
        <v>67985.408</v>
      </c>
      <c r="BB68" s="90">
        <f t="shared" si="32"/>
        <v>57610.407</v>
      </c>
      <c r="BC68" s="90">
        <f t="shared" si="32"/>
        <v>57142.506</v>
      </c>
      <c r="BD68" s="90">
        <f t="shared" si="32"/>
        <v>66648.808</v>
      </c>
      <c r="BE68" s="90">
        <f t="shared" si="32"/>
        <v>0</v>
      </c>
      <c r="BF68" s="90">
        <f t="shared" si="32"/>
        <v>0</v>
      </c>
      <c r="BG68" s="90">
        <f t="shared" si="32"/>
        <v>2258718.09</v>
      </c>
      <c r="BH68" s="145"/>
    </row>
    <row r="69" spans="1:59" s="13" customFormat="1" ht="15.75" customHeight="1">
      <c r="A69" s="17" t="s">
        <v>261</v>
      </c>
      <c r="B69" s="18" t="s">
        <v>18</v>
      </c>
      <c r="C69" s="143" t="s">
        <v>262</v>
      </c>
      <c r="D69" s="17">
        <v>1375297.651</v>
      </c>
      <c r="E69" s="15">
        <f>+'[3]Informe_dane'!E69</f>
        <v>341560.96461</v>
      </c>
      <c r="F69" s="15">
        <f>+'[3]Informe_dane'!F69</f>
        <v>1113.6486100000002</v>
      </c>
      <c r="G69" s="15">
        <f>+'[3]Informe_dane'!G69</f>
        <v>1715744.9670000002</v>
      </c>
      <c r="H69" s="15">
        <f>+'[3]Informe_dane'!H69</f>
        <v>1670678.256</v>
      </c>
      <c r="I69" s="15">
        <f>+'[3]Informe_dane'!I69</f>
        <v>0</v>
      </c>
      <c r="J69" s="15">
        <f>+'[3]Informe_dane'!J69</f>
        <v>7606.575</v>
      </c>
      <c r="K69" s="15">
        <f>+'[3]Informe_dane'!K69</f>
        <v>15000</v>
      </c>
      <c r="L69" s="15">
        <f>+'[3]Informe_dane'!L69</f>
        <v>3013.159</v>
      </c>
      <c r="M69" s="15">
        <f>+'[3]Informe_dane'!M69</f>
        <v>-15070.257</v>
      </c>
      <c r="N69" s="15">
        <f>+'[3]Informe_dane'!N69</f>
        <v>20843.15</v>
      </c>
      <c r="O69" s="15">
        <f>+'[3]Informe_dane'!O69</f>
        <v>0</v>
      </c>
      <c r="P69" s="15">
        <f>+'[3]Informe_dane'!P69</f>
        <v>13496.06</v>
      </c>
      <c r="Q69" s="15">
        <f>+'[3]Informe_dane'!Q69</f>
        <v>178.024</v>
      </c>
      <c r="R69" s="15">
        <f>+'[3]Informe_dane'!R69</f>
        <v>0</v>
      </c>
      <c r="S69" s="15">
        <f>+'[3]Informe_dane'!S69</f>
        <v>0</v>
      </c>
      <c r="T69" s="15">
        <f>SUM(H69:S69)</f>
        <v>1715744.967</v>
      </c>
      <c r="U69" s="15">
        <f>+'[3]Informe_dane'!U69</f>
        <v>1456478.256</v>
      </c>
      <c r="V69" s="15">
        <f>+'[3]Informe_dane'!V69</f>
        <v>0</v>
      </c>
      <c r="W69" s="15">
        <f>+'[3]Informe_dane'!W69</f>
        <v>213906.575</v>
      </c>
      <c r="X69" s="15">
        <f>+'[3]Informe_dane'!X69</f>
        <v>0</v>
      </c>
      <c r="Y69" s="15">
        <f>+'[3]Informe_dane'!Y69</f>
        <v>0</v>
      </c>
      <c r="Z69" s="15">
        <f>+'[3]Informe_dane'!Z69</f>
        <v>10842.902</v>
      </c>
      <c r="AA69" s="15">
        <f>+'[3]Informe_dane'!AA69</f>
        <v>20521.776</v>
      </c>
      <c r="AB69" s="15">
        <f>+'[3]Informe_dane'!AB69</f>
        <v>0</v>
      </c>
      <c r="AC69" s="15">
        <f>+'[3]Informe_dane'!AC69</f>
        <v>0</v>
      </c>
      <c r="AD69" s="15">
        <f>+'[3]Informe_dane'!AD69</f>
        <v>0</v>
      </c>
      <c r="AE69" s="15">
        <f>+'[3]Informe_dane'!AE69</f>
        <v>0</v>
      </c>
      <c r="AF69" s="15">
        <f>+'[3]Informe_dane'!AF69</f>
        <v>0</v>
      </c>
      <c r="AG69" s="15">
        <f>SUM(U69:AF69)</f>
        <v>1701749.509</v>
      </c>
      <c r="AH69" s="15">
        <f>+'[3]Informe_dane'!AH69</f>
        <v>0</v>
      </c>
      <c r="AI69" s="15">
        <f>+'[3]Informe_dane'!AI69</f>
        <v>40016.234</v>
      </c>
      <c r="AJ69" s="15">
        <f>+'[3]Informe_dane'!AJ69</f>
        <v>1337524.321</v>
      </c>
      <c r="AK69" s="15">
        <f>+'[3]Informe_dane'!AK69</f>
        <v>213906.575</v>
      </c>
      <c r="AL69" s="15">
        <f>+'[3]Informe_dane'!AL69</f>
        <v>0</v>
      </c>
      <c r="AM69" s="15">
        <f>+'[3]Informe_dane'!AM69</f>
        <v>0</v>
      </c>
      <c r="AN69" s="15">
        <f>+'[3]Informe_dane'!AN69</f>
        <v>10842.902</v>
      </c>
      <c r="AO69" s="15">
        <f>+'[3]Informe_dane'!AO69</f>
        <v>5521.776</v>
      </c>
      <c r="AP69" s="15">
        <f>+'[3]Informe_dane'!AP69</f>
        <v>0</v>
      </c>
      <c r="AQ69" s="15">
        <f>+'[3]Informe_dane'!AQ69</f>
        <v>14560.177</v>
      </c>
      <c r="AR69" s="15">
        <f>+'[3]Informe_dane'!AR69</f>
        <v>0</v>
      </c>
      <c r="AS69" s="15">
        <f>+'[3]Informe_dane'!AS69</f>
        <v>0</v>
      </c>
      <c r="AT69" s="15">
        <f>SUM(AH69:AS69)</f>
        <v>1622371.9849999999</v>
      </c>
      <c r="AU69" s="15">
        <f>+'[3]Informe_dane'!AU69</f>
        <v>0</v>
      </c>
      <c r="AV69" s="15">
        <f>+'[3]Informe_dane'!AV69</f>
        <v>40016.234</v>
      </c>
      <c r="AW69" s="15">
        <f>+'[3]Informe_dane'!AW69</f>
        <v>1337524.321</v>
      </c>
      <c r="AX69" s="15">
        <f>+'[3]Informe_dane'!AX69</f>
        <v>213906.575</v>
      </c>
      <c r="AY69" s="15">
        <f>+'[3]Informe_dane'!AY69</f>
        <v>0</v>
      </c>
      <c r="AZ69" s="15">
        <f>+'[3]Informe_dane'!AZ69</f>
        <v>0</v>
      </c>
      <c r="BA69" s="15">
        <f>+'[3]Informe_dane'!BA69</f>
        <v>10842.902</v>
      </c>
      <c r="BB69" s="15">
        <f>+'[3]Informe_dane'!BB69</f>
        <v>5521.776</v>
      </c>
      <c r="BC69" s="15">
        <f>+'[3]Informe_dane'!BC69</f>
        <v>0</v>
      </c>
      <c r="BD69" s="15">
        <f>+'[3]Informe_dane'!BD69</f>
        <v>14560.177</v>
      </c>
      <c r="BE69" s="15">
        <f>+'[3]Informe_dane'!BE69</f>
        <v>0</v>
      </c>
      <c r="BF69" s="15">
        <f>+'[3]Informe_dane'!BF69</f>
        <v>0</v>
      </c>
      <c r="BG69" s="15">
        <f>SUM(AU69:BF69)</f>
        <v>1622371.9849999999</v>
      </c>
    </row>
    <row r="70" spans="1:59" s="13" customFormat="1" ht="15.75" customHeight="1">
      <c r="A70" s="17" t="s">
        <v>263</v>
      </c>
      <c r="B70" s="18" t="s">
        <v>18</v>
      </c>
      <c r="C70" s="143" t="s">
        <v>264</v>
      </c>
      <c r="D70" s="17">
        <v>1100971.93592</v>
      </c>
      <c r="E70" s="15">
        <f>+'[3]Informe_dane'!E70</f>
        <v>295195</v>
      </c>
      <c r="F70" s="15">
        <f>+'[3]Informe_dane'!F70</f>
        <v>649799.51368</v>
      </c>
      <c r="G70" s="15">
        <f>+'[3]Informe_dane'!G70</f>
        <v>746367.4222400001</v>
      </c>
      <c r="H70" s="15">
        <f>+'[3]Informe_dane'!H70</f>
        <v>595303.82648</v>
      </c>
      <c r="I70" s="15">
        <f>+'[3]Informe_dane'!I70</f>
        <v>221249.01976</v>
      </c>
      <c r="J70" s="15">
        <f>+'[3]Informe_dane'!J70</f>
        <v>0</v>
      </c>
      <c r="K70" s="15">
        <f>+'[3]Informe_dane'!K70</f>
        <v>0</v>
      </c>
      <c r="L70" s="15">
        <f>+'[3]Informe_dane'!L70</f>
        <v>0</v>
      </c>
      <c r="M70" s="15">
        <f>+'[3]Informe_dane'!M70</f>
        <v>-70185.424</v>
      </c>
      <c r="N70" s="15">
        <f>+'[3]Informe_dane'!N70</f>
        <v>0</v>
      </c>
      <c r="O70" s="15">
        <f>+'[3]Informe_dane'!O70</f>
        <v>0</v>
      </c>
      <c r="P70" s="15">
        <f>+'[3]Informe_dane'!P70</f>
        <v>0</v>
      </c>
      <c r="Q70" s="15">
        <f>+'[3]Informe_dane'!Q70</f>
        <v>-5784.055240000001</v>
      </c>
      <c r="R70" s="15">
        <f>+'[3]Informe_dane'!R70</f>
        <v>0</v>
      </c>
      <c r="S70" s="15">
        <f>+'[3]Informe_dane'!S70</f>
        <v>0</v>
      </c>
      <c r="T70" s="15">
        <f>SUM(H70:S70)</f>
        <v>740583.3670000001</v>
      </c>
      <c r="U70" s="15">
        <f>+'[3]Informe_dane'!U70</f>
        <v>315618.547</v>
      </c>
      <c r="V70" s="15">
        <f>+'[3]Informe_dane'!V70</f>
        <v>341853.865</v>
      </c>
      <c r="W70" s="15">
        <f>+'[3]Informe_dane'!W70</f>
        <v>83050.955</v>
      </c>
      <c r="X70" s="15">
        <f>+'[3]Informe_dane'!X70</f>
        <v>0</v>
      </c>
      <c r="Y70" s="15">
        <f>+'[3]Informe_dane'!Y70</f>
        <v>0</v>
      </c>
      <c r="Z70" s="15">
        <f>+'[3]Informe_dane'!Z70</f>
        <v>0</v>
      </c>
      <c r="AA70" s="15">
        <f>+'[3]Informe_dane'!AA70</f>
        <v>0</v>
      </c>
      <c r="AB70" s="15">
        <f>+'[3]Informe_dane'!AB70</f>
        <v>0</v>
      </c>
      <c r="AC70" s="15">
        <f>+'[3]Informe_dane'!AC70</f>
        <v>0</v>
      </c>
      <c r="AD70" s="15">
        <f>+'[3]Informe_dane'!AD70</f>
        <v>0</v>
      </c>
      <c r="AE70" s="15">
        <f>+'[3]Informe_dane'!AE70</f>
        <v>0</v>
      </c>
      <c r="AF70" s="15">
        <f>+'[3]Informe_dane'!AF70</f>
        <v>0</v>
      </c>
      <c r="AG70" s="15">
        <f>SUM(U70:AF70)</f>
        <v>740523.367</v>
      </c>
      <c r="AH70" s="15">
        <f>+'[3]Informe_dane'!AH70</f>
        <v>94551.8575</v>
      </c>
      <c r="AI70" s="15">
        <f>+'[3]Informe_dane'!AI70</f>
        <v>95098.8745</v>
      </c>
      <c r="AJ70" s="15">
        <f>+'[3]Informe_dane'!AJ70</f>
        <v>56805.581</v>
      </c>
      <c r="AK70" s="15">
        <f>+'[3]Informe_dane'!AK70</f>
        <v>57142.506</v>
      </c>
      <c r="AL70" s="15">
        <f>+'[3]Informe_dane'!AL70</f>
        <v>59127.054</v>
      </c>
      <c r="AM70" s="15">
        <f>+'[3]Informe_dane'!AM70</f>
        <v>55157.958</v>
      </c>
      <c r="AN70" s="15">
        <f>+'[3]Informe_dane'!AN70</f>
        <v>57142.506</v>
      </c>
      <c r="AO70" s="15">
        <f>+'[3]Informe_dane'!AO70</f>
        <v>52088.631</v>
      </c>
      <c r="AP70" s="15">
        <f>+'[3]Informe_dane'!AP70</f>
        <v>57142.506</v>
      </c>
      <c r="AQ70" s="15">
        <f>+'[3]Informe_dane'!AQ70</f>
        <v>52088.631</v>
      </c>
      <c r="AR70" s="15">
        <f>+'[3]Informe_dane'!AR70</f>
        <v>0</v>
      </c>
      <c r="AS70" s="15">
        <f>+'[3]Informe_dane'!AS70</f>
        <v>0</v>
      </c>
      <c r="AT70" s="15">
        <f>SUM(AH70:AS70)</f>
        <v>636346.1050000001</v>
      </c>
      <c r="AU70" s="15">
        <f>+'[3]Informe_dane'!AU70</f>
        <v>94551.8575</v>
      </c>
      <c r="AV70" s="15">
        <f>+'[3]Informe_dane'!AV70</f>
        <v>95098.8745</v>
      </c>
      <c r="AW70" s="15">
        <f>+'[3]Informe_dane'!AW70</f>
        <v>56805.581</v>
      </c>
      <c r="AX70" s="15">
        <f>+'[3]Informe_dane'!AX70</f>
        <v>57142.506</v>
      </c>
      <c r="AY70" s="15">
        <f>+'[3]Informe_dane'!AY70</f>
        <v>59127.054</v>
      </c>
      <c r="AZ70" s="15">
        <f>+'[3]Informe_dane'!AZ70</f>
        <v>55157.958</v>
      </c>
      <c r="BA70" s="15">
        <f>+'[3]Informe_dane'!BA70</f>
        <v>57142.506</v>
      </c>
      <c r="BB70" s="15">
        <f>+'[3]Informe_dane'!BB70</f>
        <v>52088.631</v>
      </c>
      <c r="BC70" s="15">
        <f>+'[3]Informe_dane'!BC70</f>
        <v>57142.506</v>
      </c>
      <c r="BD70" s="15">
        <f>+'[3]Informe_dane'!BD70</f>
        <v>52088.631</v>
      </c>
      <c r="BE70" s="15">
        <f>+'[3]Informe_dane'!BE70</f>
        <v>0</v>
      </c>
      <c r="BF70" s="15">
        <f>+'[3]Informe_dane'!BF70</f>
        <v>0</v>
      </c>
      <c r="BG70" s="15">
        <f>SUM(AU70:BF70)</f>
        <v>636346.1050000001</v>
      </c>
    </row>
    <row r="71" spans="1:60" ht="22.5">
      <c r="A71" s="90" t="s">
        <v>169</v>
      </c>
      <c r="B71" s="90"/>
      <c r="C71" s="144" t="s">
        <v>170</v>
      </c>
      <c r="D71" s="90">
        <f>SUM(D72:D77)</f>
        <v>3164246.6521300003</v>
      </c>
      <c r="E71" s="90">
        <f aca="true" t="shared" si="33" ref="E71:BG71">SUM(E72:E77)</f>
        <v>481528.50727999996</v>
      </c>
      <c r="F71" s="90">
        <f t="shared" si="33"/>
        <v>272261.37892</v>
      </c>
      <c r="G71" s="90">
        <f t="shared" si="33"/>
        <v>3373513.7804900003</v>
      </c>
      <c r="H71" s="90">
        <f t="shared" si="33"/>
        <v>2850178.5119200004</v>
      </c>
      <c r="I71" s="90">
        <f t="shared" si="33"/>
        <v>223711.74999</v>
      </c>
      <c r="J71" s="90">
        <f t="shared" si="33"/>
        <v>22577.252170000003</v>
      </c>
      <c r="K71" s="90">
        <f t="shared" si="33"/>
        <v>58841.11897000001</v>
      </c>
      <c r="L71" s="90">
        <f t="shared" si="33"/>
        <v>-815.8349599999999</v>
      </c>
      <c r="M71" s="90">
        <f t="shared" si="33"/>
        <v>79640.67052</v>
      </c>
      <c r="N71" s="90">
        <f t="shared" si="33"/>
        <v>1449.07503</v>
      </c>
      <c r="O71" s="90">
        <f t="shared" si="33"/>
        <v>-371.429</v>
      </c>
      <c r="P71" s="90">
        <f t="shared" si="33"/>
        <v>-65025.175310000006</v>
      </c>
      <c r="Q71" s="90">
        <f t="shared" si="33"/>
        <v>157860.96112999998</v>
      </c>
      <c r="R71" s="90">
        <f t="shared" si="33"/>
        <v>0</v>
      </c>
      <c r="S71" s="90">
        <f t="shared" si="33"/>
        <v>0</v>
      </c>
      <c r="T71" s="90">
        <f t="shared" si="33"/>
        <v>3328046.900460001</v>
      </c>
      <c r="U71" s="90">
        <f t="shared" si="33"/>
        <v>1973746.8032799999</v>
      </c>
      <c r="V71" s="90">
        <f t="shared" si="33"/>
        <v>644689.6373000001</v>
      </c>
      <c r="W71" s="90">
        <f t="shared" si="33"/>
        <v>189688.18832</v>
      </c>
      <c r="X71" s="90">
        <f t="shared" si="33"/>
        <v>4560.569579999999</v>
      </c>
      <c r="Y71" s="90">
        <f t="shared" si="33"/>
        <v>1736.9346600000001</v>
      </c>
      <c r="Z71" s="90">
        <f t="shared" si="33"/>
        <v>21158.64647</v>
      </c>
      <c r="AA71" s="90">
        <f t="shared" si="33"/>
        <v>162702.87861</v>
      </c>
      <c r="AB71" s="90">
        <f t="shared" si="33"/>
        <v>34988.36479</v>
      </c>
      <c r="AC71" s="90">
        <f t="shared" si="33"/>
        <v>6537.9536499999995</v>
      </c>
      <c r="AD71" s="90">
        <f t="shared" si="33"/>
        <v>247111.83526</v>
      </c>
      <c r="AE71" s="90">
        <f t="shared" si="33"/>
        <v>0</v>
      </c>
      <c r="AF71" s="90">
        <f t="shared" si="33"/>
        <v>0</v>
      </c>
      <c r="AG71" s="90">
        <f t="shared" si="33"/>
        <v>3286921.8119200007</v>
      </c>
      <c r="AH71" s="90">
        <f t="shared" si="33"/>
        <v>1361.70569</v>
      </c>
      <c r="AI71" s="90">
        <f t="shared" si="33"/>
        <v>143101.66958</v>
      </c>
      <c r="AJ71" s="90">
        <f t="shared" si="33"/>
        <v>251481.81841</v>
      </c>
      <c r="AK71" s="90">
        <f t="shared" si="33"/>
        <v>257855.36048</v>
      </c>
      <c r="AL71" s="90">
        <f t="shared" si="33"/>
        <v>241651.4987</v>
      </c>
      <c r="AM71" s="90">
        <f t="shared" si="33"/>
        <v>252304.7145</v>
      </c>
      <c r="AN71" s="90">
        <f t="shared" si="33"/>
        <v>261103.26401</v>
      </c>
      <c r="AO71" s="90">
        <f t="shared" si="33"/>
        <v>296549.51087999996</v>
      </c>
      <c r="AP71" s="90">
        <f t="shared" si="33"/>
        <v>220702.98151</v>
      </c>
      <c r="AQ71" s="90">
        <f t="shared" si="33"/>
        <v>460150.36878</v>
      </c>
      <c r="AR71" s="90">
        <f t="shared" si="33"/>
        <v>0</v>
      </c>
      <c r="AS71" s="90">
        <f t="shared" si="33"/>
        <v>0</v>
      </c>
      <c r="AT71" s="90">
        <f t="shared" si="33"/>
        <v>2386262.89254</v>
      </c>
      <c r="AU71" s="90">
        <f t="shared" si="33"/>
        <v>1361.70569</v>
      </c>
      <c r="AV71" s="90">
        <f t="shared" si="33"/>
        <v>143101.66958</v>
      </c>
      <c r="AW71" s="90">
        <f t="shared" si="33"/>
        <v>251481.81841</v>
      </c>
      <c r="AX71" s="90">
        <f t="shared" si="33"/>
        <v>257855.36048</v>
      </c>
      <c r="AY71" s="90">
        <f t="shared" si="33"/>
        <v>241651.4987</v>
      </c>
      <c r="AZ71" s="90">
        <f t="shared" si="33"/>
        <v>252304.7145</v>
      </c>
      <c r="BA71" s="90">
        <f t="shared" si="33"/>
        <v>261103.26401</v>
      </c>
      <c r="BB71" s="90">
        <f t="shared" si="33"/>
        <v>296549.51087999996</v>
      </c>
      <c r="BC71" s="90">
        <f t="shared" si="33"/>
        <v>220702.98151</v>
      </c>
      <c r="BD71" s="90">
        <f t="shared" si="33"/>
        <v>460150.36878</v>
      </c>
      <c r="BE71" s="90">
        <f t="shared" si="33"/>
        <v>0</v>
      </c>
      <c r="BF71" s="90">
        <f t="shared" si="33"/>
        <v>0</v>
      </c>
      <c r="BG71" s="90">
        <f t="shared" si="33"/>
        <v>2386262.89254</v>
      </c>
      <c r="BH71" s="145"/>
    </row>
    <row r="72" spans="1:59" s="13" customFormat="1" ht="16.5" customHeight="1">
      <c r="A72" s="17" t="s">
        <v>265</v>
      </c>
      <c r="B72" s="18" t="s">
        <v>18</v>
      </c>
      <c r="C72" s="143" t="s">
        <v>266</v>
      </c>
      <c r="D72" s="17">
        <v>250</v>
      </c>
      <c r="E72" s="15">
        <f>+'[3]Informe_dane'!E72</f>
        <v>0</v>
      </c>
      <c r="F72" s="15">
        <f>+'[3]Informe_dane'!F72</f>
        <v>150</v>
      </c>
      <c r="G72" s="15">
        <f>+'[3]Informe_dane'!G72</f>
        <v>100</v>
      </c>
      <c r="H72" s="15">
        <f>+'[3]Informe_dane'!H72</f>
        <v>100</v>
      </c>
      <c r="I72" s="15">
        <f>+'[3]Informe_dane'!I72</f>
        <v>0</v>
      </c>
      <c r="J72" s="15">
        <f>+'[3]Informe_dane'!J72</f>
        <v>0</v>
      </c>
      <c r="K72" s="15">
        <f>+'[3]Informe_dane'!K72</f>
        <v>0</v>
      </c>
      <c r="L72" s="15">
        <f>+'[3]Informe_dane'!L72</f>
        <v>0</v>
      </c>
      <c r="M72" s="15">
        <f>+'[3]Informe_dane'!M72</f>
        <v>0</v>
      </c>
      <c r="N72" s="15">
        <f>+'[3]Informe_dane'!N72</f>
        <v>0</v>
      </c>
      <c r="O72" s="15">
        <f>+'[3]Informe_dane'!O72</f>
        <v>0</v>
      </c>
      <c r="P72" s="15">
        <f>+'[3]Informe_dane'!P72</f>
        <v>0</v>
      </c>
      <c r="Q72" s="15">
        <f>+'[3]Informe_dane'!Q72</f>
        <v>0</v>
      </c>
      <c r="R72" s="15">
        <f>+'[3]Informe_dane'!R72</f>
        <v>0</v>
      </c>
      <c r="S72" s="15">
        <f>+'[3]Informe_dane'!S72</f>
        <v>0</v>
      </c>
      <c r="T72" s="15">
        <f aca="true" t="shared" si="34" ref="T72:T77">SUM(H72:S72)</f>
        <v>100</v>
      </c>
      <c r="U72" s="15">
        <f>+'[3]Informe_dane'!U72</f>
        <v>0</v>
      </c>
      <c r="V72" s="15">
        <f>+'[3]Informe_dane'!V72</f>
        <v>50</v>
      </c>
      <c r="W72" s="15">
        <f>+'[3]Informe_dane'!W72</f>
        <v>0</v>
      </c>
      <c r="X72" s="15">
        <f>+'[3]Informe_dane'!X72</f>
        <v>0</v>
      </c>
      <c r="Y72" s="15">
        <f>+'[3]Informe_dane'!Y72</f>
        <v>0</v>
      </c>
      <c r="Z72" s="15">
        <f>+'[3]Informe_dane'!Z72</f>
        <v>0</v>
      </c>
      <c r="AA72" s="15">
        <f>+'[3]Informe_dane'!AA72</f>
        <v>0</v>
      </c>
      <c r="AB72" s="15">
        <f>+'[3]Informe_dane'!AB72</f>
        <v>0</v>
      </c>
      <c r="AC72" s="15">
        <f>+'[3]Informe_dane'!AC72</f>
        <v>0</v>
      </c>
      <c r="AD72" s="15">
        <f>+'[3]Informe_dane'!AD72</f>
        <v>0</v>
      </c>
      <c r="AE72" s="15">
        <f>+'[3]Informe_dane'!AE72</f>
        <v>0</v>
      </c>
      <c r="AF72" s="15">
        <f>+'[3]Informe_dane'!AF72</f>
        <v>0</v>
      </c>
      <c r="AG72" s="15">
        <f aca="true" t="shared" si="35" ref="AG72:AG77">SUM(U72:AF72)</f>
        <v>50</v>
      </c>
      <c r="AH72" s="15">
        <f>+'[3]Informe_dane'!AH72</f>
        <v>0</v>
      </c>
      <c r="AI72" s="15">
        <f>+'[3]Informe_dane'!AI72</f>
        <v>50</v>
      </c>
      <c r="AJ72" s="15">
        <f>+'[3]Informe_dane'!AJ72</f>
        <v>0</v>
      </c>
      <c r="AK72" s="15">
        <f>+'[3]Informe_dane'!AK72</f>
        <v>0</v>
      </c>
      <c r="AL72" s="15">
        <f>+'[3]Informe_dane'!AL72</f>
        <v>0</v>
      </c>
      <c r="AM72" s="15">
        <f>+'[3]Informe_dane'!AM72</f>
        <v>0</v>
      </c>
      <c r="AN72" s="15">
        <f>+'[3]Informe_dane'!AN72</f>
        <v>0</v>
      </c>
      <c r="AO72" s="15">
        <f>+'[3]Informe_dane'!AO72</f>
        <v>0</v>
      </c>
      <c r="AP72" s="15">
        <f>+'[3]Informe_dane'!AP72</f>
        <v>0</v>
      </c>
      <c r="AQ72" s="15">
        <f>+'[3]Informe_dane'!AQ72</f>
        <v>0</v>
      </c>
      <c r="AR72" s="15">
        <f>+'[3]Informe_dane'!AR72</f>
        <v>0</v>
      </c>
      <c r="AS72" s="15">
        <f>+'[3]Informe_dane'!AS72</f>
        <v>0</v>
      </c>
      <c r="AT72" s="15">
        <f aca="true" t="shared" si="36" ref="AT72:AT77">SUM(AH72:AS72)</f>
        <v>50</v>
      </c>
      <c r="AU72" s="15">
        <f>+'[3]Informe_dane'!AU72</f>
        <v>0</v>
      </c>
      <c r="AV72" s="15">
        <f>+'[3]Informe_dane'!AV72</f>
        <v>50</v>
      </c>
      <c r="AW72" s="15">
        <f>+'[3]Informe_dane'!AW72</f>
        <v>0</v>
      </c>
      <c r="AX72" s="15">
        <f>+'[3]Informe_dane'!AX72</f>
        <v>0</v>
      </c>
      <c r="AY72" s="15">
        <f>+'[3]Informe_dane'!AY72</f>
        <v>0</v>
      </c>
      <c r="AZ72" s="15">
        <f>+'[3]Informe_dane'!AZ72</f>
        <v>0</v>
      </c>
      <c r="BA72" s="15">
        <f>+'[3]Informe_dane'!BA72</f>
        <v>0</v>
      </c>
      <c r="BB72" s="15">
        <f>+'[3]Informe_dane'!BB72</f>
        <v>0</v>
      </c>
      <c r="BC72" s="15">
        <f>+'[3]Informe_dane'!BC72</f>
        <v>0</v>
      </c>
      <c r="BD72" s="15">
        <f>+'[3]Informe_dane'!BD72</f>
        <v>0</v>
      </c>
      <c r="BE72" s="15">
        <f>+'[3]Informe_dane'!BE72</f>
        <v>0</v>
      </c>
      <c r="BF72" s="15">
        <f>+'[3]Informe_dane'!BF72</f>
        <v>0</v>
      </c>
      <c r="BG72" s="15">
        <f aca="true" t="shared" si="37" ref="BG72:BG77">SUM(AU72:BF72)</f>
        <v>50</v>
      </c>
    </row>
    <row r="73" spans="1:59" s="13" customFormat="1" ht="21" customHeight="1">
      <c r="A73" s="17" t="s">
        <v>299</v>
      </c>
      <c r="B73" s="18" t="s">
        <v>18</v>
      </c>
      <c r="C73" s="143" t="s">
        <v>300</v>
      </c>
      <c r="D73" s="17">
        <v>0</v>
      </c>
      <c r="E73" s="15">
        <f>+'[3]Informe_dane'!E73</f>
        <v>160</v>
      </c>
      <c r="F73" s="15">
        <f>+'[3]Informe_dane'!F73</f>
        <v>0</v>
      </c>
      <c r="G73" s="15">
        <f>+'[3]Informe_dane'!G73</f>
        <v>160</v>
      </c>
      <c r="H73" s="15">
        <f>+'[3]Informe_dane'!H73</f>
        <v>0</v>
      </c>
      <c r="I73" s="15">
        <f>+'[3]Informe_dane'!I73</f>
        <v>0</v>
      </c>
      <c r="J73" s="15">
        <f>+'[3]Informe_dane'!J73</f>
        <v>0</v>
      </c>
      <c r="K73" s="15">
        <f>+'[3]Informe_dane'!K73</f>
        <v>0</v>
      </c>
      <c r="L73" s="15">
        <f>+'[3]Informe_dane'!L73</f>
        <v>0</v>
      </c>
      <c r="M73" s="15">
        <f>+'[3]Informe_dane'!M73</f>
        <v>0</v>
      </c>
      <c r="N73" s="15">
        <f>+'[3]Informe_dane'!N73</f>
        <v>0</v>
      </c>
      <c r="O73" s="15">
        <f>+'[3]Informe_dane'!O73</f>
        <v>0</v>
      </c>
      <c r="P73" s="15">
        <f>+'[3]Informe_dane'!P73</f>
        <v>0</v>
      </c>
      <c r="Q73" s="15">
        <f>+'[3]Informe_dane'!Q73</f>
        <v>0</v>
      </c>
      <c r="R73" s="15">
        <f>+'[3]Informe_dane'!R73</f>
        <v>0</v>
      </c>
      <c r="S73" s="15">
        <f>+'[3]Informe_dane'!S73</f>
        <v>0</v>
      </c>
      <c r="T73" s="15">
        <f t="shared" si="34"/>
        <v>0</v>
      </c>
      <c r="U73" s="15">
        <f>+'[3]Informe_dane'!U73</f>
        <v>0</v>
      </c>
      <c r="V73" s="15">
        <f>+'[3]Informe_dane'!V73</f>
        <v>0</v>
      </c>
      <c r="W73" s="15">
        <f>+'[3]Informe_dane'!W73</f>
        <v>0</v>
      </c>
      <c r="X73" s="15">
        <f>+'[3]Informe_dane'!X73</f>
        <v>0</v>
      </c>
      <c r="Y73" s="15">
        <f>+'[3]Informe_dane'!Y73</f>
        <v>0</v>
      </c>
      <c r="Z73" s="15">
        <f>+'[3]Informe_dane'!Z73</f>
        <v>0</v>
      </c>
      <c r="AA73" s="15">
        <f>+'[3]Informe_dane'!AA73</f>
        <v>0</v>
      </c>
      <c r="AB73" s="15">
        <f>+'[3]Informe_dane'!AB73</f>
        <v>0</v>
      </c>
      <c r="AC73" s="15">
        <f>+'[3]Informe_dane'!AC73</f>
        <v>0</v>
      </c>
      <c r="AD73" s="15">
        <f>+'[3]Informe_dane'!AD73</f>
        <v>0</v>
      </c>
      <c r="AE73" s="15">
        <f>+'[3]Informe_dane'!AE73</f>
        <v>0</v>
      </c>
      <c r="AF73" s="15">
        <f>+'[3]Informe_dane'!AF73</f>
        <v>0</v>
      </c>
      <c r="AG73" s="15">
        <f t="shared" si="35"/>
        <v>0</v>
      </c>
      <c r="AH73" s="15">
        <f>+'[3]Informe_dane'!AH73</f>
        <v>0</v>
      </c>
      <c r="AI73" s="15">
        <f>+'[3]Informe_dane'!AI73</f>
        <v>0</v>
      </c>
      <c r="AJ73" s="15">
        <f>+'[3]Informe_dane'!AJ73</f>
        <v>0</v>
      </c>
      <c r="AK73" s="15">
        <f>+'[3]Informe_dane'!AK73</f>
        <v>0</v>
      </c>
      <c r="AL73" s="15">
        <f>+'[3]Informe_dane'!AL73</f>
        <v>0</v>
      </c>
      <c r="AM73" s="15">
        <f>+'[3]Informe_dane'!AM73</f>
        <v>0</v>
      </c>
      <c r="AN73" s="15">
        <f>+'[3]Informe_dane'!AN73</f>
        <v>0</v>
      </c>
      <c r="AO73" s="15">
        <f>+'[3]Informe_dane'!AO73</f>
        <v>0</v>
      </c>
      <c r="AP73" s="15">
        <f>+'[3]Informe_dane'!AP73</f>
        <v>0</v>
      </c>
      <c r="AQ73" s="15">
        <f>+'[3]Informe_dane'!AQ73</f>
        <v>0</v>
      </c>
      <c r="AR73" s="15">
        <f>+'[3]Informe_dane'!AR73</f>
        <v>0</v>
      </c>
      <c r="AS73" s="15">
        <f>+'[3]Informe_dane'!AS73</f>
        <v>0</v>
      </c>
      <c r="AT73" s="15">
        <f t="shared" si="36"/>
        <v>0</v>
      </c>
      <c r="AU73" s="15">
        <f>+'[3]Informe_dane'!AU73</f>
        <v>0</v>
      </c>
      <c r="AV73" s="15">
        <f>+'[3]Informe_dane'!AV73</f>
        <v>0</v>
      </c>
      <c r="AW73" s="15">
        <f>+'[3]Informe_dane'!AW73</f>
        <v>0</v>
      </c>
      <c r="AX73" s="15">
        <f>+'[3]Informe_dane'!AX73</f>
        <v>0</v>
      </c>
      <c r="AY73" s="15">
        <f>+'[3]Informe_dane'!AY73</f>
        <v>0</v>
      </c>
      <c r="AZ73" s="15">
        <f>+'[3]Informe_dane'!AZ73</f>
        <v>0</v>
      </c>
      <c r="BA73" s="15">
        <f>+'[3]Informe_dane'!BA73</f>
        <v>0</v>
      </c>
      <c r="BB73" s="15">
        <f>+'[3]Informe_dane'!BB73</f>
        <v>0</v>
      </c>
      <c r="BC73" s="15">
        <f>+'[3]Informe_dane'!BC73</f>
        <v>0</v>
      </c>
      <c r="BD73" s="15">
        <f>+'[3]Informe_dane'!BD73</f>
        <v>0</v>
      </c>
      <c r="BE73" s="15">
        <f>+'[3]Informe_dane'!BE73</f>
        <v>0</v>
      </c>
      <c r="BF73" s="15">
        <f>+'[3]Informe_dane'!BF73</f>
        <v>0</v>
      </c>
      <c r="BG73" s="15">
        <f t="shared" si="37"/>
        <v>0</v>
      </c>
    </row>
    <row r="74" spans="1:59" s="13" customFormat="1" ht="22.5">
      <c r="A74" s="17" t="s">
        <v>267</v>
      </c>
      <c r="B74" s="18" t="s">
        <v>18</v>
      </c>
      <c r="C74" s="143" t="s">
        <v>268</v>
      </c>
      <c r="D74" s="17">
        <v>21100</v>
      </c>
      <c r="E74" s="15">
        <f>+'[3]Informe_dane'!E74</f>
        <v>0</v>
      </c>
      <c r="F74" s="15">
        <f>+'[3]Informe_dane'!F74</f>
        <v>5000</v>
      </c>
      <c r="G74" s="15">
        <f>+'[3]Informe_dane'!G74</f>
        <v>16100</v>
      </c>
      <c r="H74" s="15">
        <f>+'[3]Informe_dane'!H74</f>
        <v>14422.00698</v>
      </c>
      <c r="I74" s="15">
        <f>+'[3]Informe_dane'!I74</f>
        <v>337.70662</v>
      </c>
      <c r="J74" s="15">
        <f>+'[3]Informe_dane'!J74</f>
        <v>471.21657</v>
      </c>
      <c r="K74" s="15">
        <f>+'[3]Informe_dane'!K74</f>
        <v>1647.9848</v>
      </c>
      <c r="L74" s="15">
        <f>+'[3]Informe_dane'!L74</f>
        <v>-778.9149699999999</v>
      </c>
      <c r="M74" s="15">
        <f>+'[3]Informe_dane'!M74</f>
        <v>0</v>
      </c>
      <c r="N74" s="15">
        <f>+'[3]Informe_dane'!N74</f>
        <v>0</v>
      </c>
      <c r="O74" s="15">
        <f>+'[3]Informe_dane'!O74</f>
        <v>0</v>
      </c>
      <c r="P74" s="15">
        <f>+'[3]Informe_dane'!P74</f>
        <v>-300</v>
      </c>
      <c r="Q74" s="15">
        <f>+'[3]Informe_dane'!Q74</f>
        <v>0</v>
      </c>
      <c r="R74" s="15">
        <f>+'[3]Informe_dane'!R74</f>
        <v>0</v>
      </c>
      <c r="S74" s="15">
        <f>+'[3]Informe_dane'!S74</f>
        <v>0</v>
      </c>
      <c r="T74" s="15">
        <f t="shared" si="34"/>
        <v>15800.000000000002</v>
      </c>
      <c r="U74" s="15">
        <f>+'[3]Informe_dane'!U74</f>
        <v>1361.70569</v>
      </c>
      <c r="V74" s="15">
        <f>+'[3]Informe_dane'!V74</f>
        <v>1190.18154</v>
      </c>
      <c r="W74" s="15">
        <f>+'[3]Informe_dane'!W74</f>
        <v>1708.6079399999999</v>
      </c>
      <c r="X74" s="15">
        <f>+'[3]Informe_dane'!X74</f>
        <v>1282.76658</v>
      </c>
      <c r="Y74" s="15">
        <f>+'[3]Informe_dane'!Y74</f>
        <v>1041.91866</v>
      </c>
      <c r="Z74" s="15">
        <f>+'[3]Informe_dane'!Z74</f>
        <v>1158.64647</v>
      </c>
      <c r="AA74" s="15">
        <f>+'[3]Informe_dane'!AA74</f>
        <v>1352.91847</v>
      </c>
      <c r="AB74" s="15">
        <f>+'[3]Informe_dane'!AB74</f>
        <v>1158.9199199999998</v>
      </c>
      <c r="AC74" s="15">
        <f>+'[3]Informe_dane'!AC74</f>
        <v>985.53827</v>
      </c>
      <c r="AD74" s="15">
        <f>+'[3]Informe_dane'!AD74</f>
        <v>1180.08352</v>
      </c>
      <c r="AE74" s="15">
        <f>+'[3]Informe_dane'!AE74</f>
        <v>0</v>
      </c>
      <c r="AF74" s="15">
        <f>+'[3]Informe_dane'!AF74</f>
        <v>0</v>
      </c>
      <c r="AG74" s="15">
        <f t="shared" si="35"/>
        <v>12421.287059999999</v>
      </c>
      <c r="AH74" s="15">
        <f>+'[3]Informe_dane'!AH74</f>
        <v>1361.70569</v>
      </c>
      <c r="AI74" s="15">
        <f>+'[3]Informe_dane'!AI74</f>
        <v>1190.18154</v>
      </c>
      <c r="AJ74" s="15">
        <f>+'[3]Informe_dane'!AJ74</f>
        <v>1566.80176</v>
      </c>
      <c r="AK74" s="15">
        <f>+'[3]Informe_dane'!AK74</f>
        <v>1304.20423</v>
      </c>
      <c r="AL74" s="15">
        <f>+'[3]Informe_dane'!AL74</f>
        <v>1157.28699</v>
      </c>
      <c r="AM74" s="15">
        <f>+'[3]Informe_dane'!AM74</f>
        <v>1158.64647</v>
      </c>
      <c r="AN74" s="15">
        <f>+'[3]Informe_dane'!AN74</f>
        <v>993.11973</v>
      </c>
      <c r="AO74" s="15">
        <f>+'[3]Informe_dane'!AO74</f>
        <v>1324.44606</v>
      </c>
      <c r="AP74" s="15">
        <f>+'[3]Informe_dane'!AP74</f>
        <v>1179.8106699999998</v>
      </c>
      <c r="AQ74" s="15">
        <f>+'[3]Informe_dane'!AQ74</f>
        <v>1180.08392</v>
      </c>
      <c r="AR74" s="15">
        <f>+'[3]Informe_dane'!AR74</f>
        <v>0</v>
      </c>
      <c r="AS74" s="15">
        <f>+'[3]Informe_dane'!AS74</f>
        <v>0</v>
      </c>
      <c r="AT74" s="15">
        <f t="shared" si="36"/>
        <v>12416.287060000002</v>
      </c>
      <c r="AU74" s="15">
        <f>+'[3]Informe_dane'!AU74</f>
        <v>1361.70569</v>
      </c>
      <c r="AV74" s="15">
        <f>+'[3]Informe_dane'!AV74</f>
        <v>1190.18154</v>
      </c>
      <c r="AW74" s="15">
        <f>+'[3]Informe_dane'!AW74</f>
        <v>1566.80176</v>
      </c>
      <c r="AX74" s="15">
        <f>+'[3]Informe_dane'!AX74</f>
        <v>1304.20423</v>
      </c>
      <c r="AY74" s="15">
        <f>+'[3]Informe_dane'!AY74</f>
        <v>1157.28699</v>
      </c>
      <c r="AZ74" s="15">
        <f>+'[3]Informe_dane'!AZ74</f>
        <v>1158.64647</v>
      </c>
      <c r="BA74" s="15">
        <f>+'[3]Informe_dane'!BA74</f>
        <v>993.11973</v>
      </c>
      <c r="BB74" s="15">
        <f>+'[3]Informe_dane'!BB74</f>
        <v>1324.44606</v>
      </c>
      <c r="BC74" s="15">
        <f>+'[3]Informe_dane'!BC74</f>
        <v>1179.8106699999998</v>
      </c>
      <c r="BD74" s="15">
        <f>+'[3]Informe_dane'!BD74</f>
        <v>1180.08392</v>
      </c>
      <c r="BE74" s="15">
        <f>+'[3]Informe_dane'!BE74</f>
        <v>0</v>
      </c>
      <c r="BF74" s="15">
        <f>+'[3]Informe_dane'!BF74</f>
        <v>0</v>
      </c>
      <c r="BG74" s="15">
        <f t="shared" si="37"/>
        <v>12416.287060000002</v>
      </c>
    </row>
    <row r="75" spans="1:59" s="13" customFormat="1" ht="16.5" customHeight="1">
      <c r="A75" s="17" t="s">
        <v>269</v>
      </c>
      <c r="B75" s="18" t="s">
        <v>18</v>
      </c>
      <c r="C75" s="143" t="s">
        <v>270</v>
      </c>
      <c r="D75" s="17">
        <v>3086602.6661300003</v>
      </c>
      <c r="E75" s="15">
        <f>+'[3]Informe_dane'!E75</f>
        <v>469788.21728</v>
      </c>
      <c r="F75" s="15">
        <f>+'[3]Informe_dane'!F75</f>
        <v>259330.03126</v>
      </c>
      <c r="G75" s="15">
        <f>+'[3]Informe_dane'!G75</f>
        <v>3297060.85215</v>
      </c>
      <c r="H75" s="15">
        <f>+'[3]Informe_dane'!H75</f>
        <v>2825575.30494</v>
      </c>
      <c r="I75" s="15">
        <f>+'[3]Informe_dane'!I75</f>
        <v>215430.96737</v>
      </c>
      <c r="J75" s="15">
        <f>+'[3]Informe_dane'!J75</f>
        <v>22106.035600000003</v>
      </c>
      <c r="K75" s="15">
        <f>+'[3]Informe_dane'!K75</f>
        <v>15416.65283</v>
      </c>
      <c r="L75" s="15">
        <f>+'[3]Informe_dane'!L75</f>
        <v>-736.91999</v>
      </c>
      <c r="M75" s="15">
        <f>+'[3]Informe_dane'!M75</f>
        <v>79677.07052</v>
      </c>
      <c r="N75" s="15">
        <f>+'[3]Informe_dane'!N75</f>
        <v>1449.07503</v>
      </c>
      <c r="O75" s="15">
        <f>+'[3]Informe_dane'!O75</f>
        <v>0</v>
      </c>
      <c r="P75" s="15">
        <f>+'[3]Informe_dane'!P75</f>
        <v>-64725.175310000006</v>
      </c>
      <c r="Q75" s="15">
        <f>+'[3]Informe_dane'!Q75</f>
        <v>157860.96112999998</v>
      </c>
      <c r="R75" s="15">
        <f>+'[3]Informe_dane'!R75</f>
        <v>0</v>
      </c>
      <c r="S75" s="15">
        <f>+'[3]Informe_dane'!S75</f>
        <v>0</v>
      </c>
      <c r="T75" s="15">
        <f t="shared" si="34"/>
        <v>3252053.972120001</v>
      </c>
      <c r="U75" s="15">
        <f>+'[3]Informe_dane'!U75</f>
        <v>1965703.89759</v>
      </c>
      <c r="V75" s="15">
        <f>+'[3]Informe_dane'!V75</f>
        <v>639206.37976</v>
      </c>
      <c r="W75" s="15">
        <f>+'[3]Informe_dane'!W75</f>
        <v>185579.58038</v>
      </c>
      <c r="X75" s="15">
        <f>+'[3]Informe_dane'!X75</f>
        <v>877.803</v>
      </c>
      <c r="Y75" s="15">
        <f>+'[3]Informe_dane'!Y75</f>
        <v>0</v>
      </c>
      <c r="Z75" s="15">
        <f>+'[3]Informe_dane'!Z75</f>
        <v>20000</v>
      </c>
      <c r="AA75" s="15">
        <f>+'[3]Informe_dane'!AA75</f>
        <v>119573.4788</v>
      </c>
      <c r="AB75" s="15">
        <f>+'[3]Informe_dane'!AB75</f>
        <v>34200.873869999996</v>
      </c>
      <c r="AC75" s="15">
        <f>+'[3]Informe_dane'!AC75</f>
        <v>5552.4153799999995</v>
      </c>
      <c r="AD75" s="15">
        <f>+'[3]Informe_dane'!AD75</f>
        <v>245931.75174</v>
      </c>
      <c r="AE75" s="15">
        <f>+'[3]Informe_dane'!AE75</f>
        <v>0</v>
      </c>
      <c r="AF75" s="15">
        <f>+'[3]Informe_dane'!AF75</f>
        <v>0</v>
      </c>
      <c r="AG75" s="15">
        <f t="shared" si="35"/>
        <v>3216626.1805200004</v>
      </c>
      <c r="AH75" s="15">
        <f>+'[3]Informe_dane'!AH75</f>
        <v>0</v>
      </c>
      <c r="AI75" s="15">
        <f>+'[3]Informe_dane'!AI75</f>
        <v>137601.12904</v>
      </c>
      <c r="AJ75" s="15">
        <f>+'[3]Informe_dane'!AJ75</f>
        <v>247298.98465</v>
      </c>
      <c r="AK75" s="15">
        <f>+'[3]Informe_dane'!AK75</f>
        <v>254330.27625</v>
      </c>
      <c r="AL75" s="15">
        <f>+'[3]Informe_dane'!AL75</f>
        <v>239892.64171</v>
      </c>
      <c r="AM75" s="15">
        <f>+'[3]Informe_dane'!AM75</f>
        <v>247745.36303</v>
      </c>
      <c r="AN75" s="15">
        <f>+'[3]Informe_dane'!AN75</f>
        <v>259561.82728</v>
      </c>
      <c r="AO75" s="15">
        <f>+'[3]Informe_dane'!AO75</f>
        <v>288302.86381999997</v>
      </c>
      <c r="AP75" s="15">
        <f>+'[3]Informe_dane'!AP75</f>
        <v>219523.17084</v>
      </c>
      <c r="AQ75" s="15">
        <f>+'[3]Informe_dane'!AQ75</f>
        <v>435191.69186</v>
      </c>
      <c r="AR75" s="15">
        <f>+'[3]Informe_dane'!AR75</f>
        <v>0</v>
      </c>
      <c r="AS75" s="15">
        <f>+'[3]Informe_dane'!AS75</f>
        <v>0</v>
      </c>
      <c r="AT75" s="15">
        <f t="shared" si="36"/>
        <v>2329447.94848</v>
      </c>
      <c r="AU75" s="15">
        <f>+'[3]Informe_dane'!AU75</f>
        <v>0</v>
      </c>
      <c r="AV75" s="15">
        <f>+'[3]Informe_dane'!AV75</f>
        <v>137601.12904</v>
      </c>
      <c r="AW75" s="15">
        <f>+'[3]Informe_dane'!AW75</f>
        <v>247298.98465</v>
      </c>
      <c r="AX75" s="15">
        <f>+'[3]Informe_dane'!AX75</f>
        <v>254330.27625</v>
      </c>
      <c r="AY75" s="15">
        <f>+'[3]Informe_dane'!AY75</f>
        <v>239892.64171</v>
      </c>
      <c r="AZ75" s="15">
        <f>+'[3]Informe_dane'!AZ75</f>
        <v>247745.36303</v>
      </c>
      <c r="BA75" s="15">
        <f>+'[3]Informe_dane'!BA75</f>
        <v>259561.82728</v>
      </c>
      <c r="BB75" s="15">
        <f>+'[3]Informe_dane'!BB75</f>
        <v>288302.86381999997</v>
      </c>
      <c r="BC75" s="15">
        <f>+'[3]Informe_dane'!BC75</f>
        <v>219523.17084</v>
      </c>
      <c r="BD75" s="15">
        <f>+'[3]Informe_dane'!BD75</f>
        <v>435191.69186</v>
      </c>
      <c r="BE75" s="15">
        <f>+'[3]Informe_dane'!BE75</f>
        <v>0</v>
      </c>
      <c r="BF75" s="15">
        <f>+'[3]Informe_dane'!BF75</f>
        <v>0</v>
      </c>
      <c r="BG75" s="15">
        <f t="shared" si="37"/>
        <v>2329447.94848</v>
      </c>
    </row>
    <row r="76" spans="1:59" s="13" customFormat="1" ht="22.5">
      <c r="A76" s="17" t="s">
        <v>271</v>
      </c>
      <c r="B76" s="18" t="s">
        <v>18</v>
      </c>
      <c r="C76" s="143" t="s">
        <v>272</v>
      </c>
      <c r="D76" s="17">
        <v>53043.986</v>
      </c>
      <c r="E76" s="15">
        <f>+'[3]Informe_dane'!E76</f>
        <v>11580.29</v>
      </c>
      <c r="F76" s="15">
        <f>+'[3]Informe_dane'!F76</f>
        <v>7731.34766</v>
      </c>
      <c r="G76" s="15">
        <f>+'[3]Informe_dane'!G76</f>
        <v>56892.92834</v>
      </c>
      <c r="H76" s="15">
        <f>+'[3]Informe_dane'!H76</f>
        <v>6881.2</v>
      </c>
      <c r="I76" s="15">
        <f>+'[3]Informe_dane'!I76</f>
        <v>7943.076</v>
      </c>
      <c r="J76" s="15">
        <f>+'[3]Informe_dane'!J76</f>
        <v>0</v>
      </c>
      <c r="K76" s="15">
        <f>+'[3]Informe_dane'!K76</f>
        <v>41776.481340000006</v>
      </c>
      <c r="L76" s="15">
        <f>+'[3]Informe_dane'!L76</f>
        <v>700</v>
      </c>
      <c r="M76" s="15">
        <f>+'[3]Informe_dane'!M76</f>
        <v>-36.4</v>
      </c>
      <c r="N76" s="15">
        <f>+'[3]Informe_dane'!N76</f>
        <v>0</v>
      </c>
      <c r="O76" s="15">
        <f>+'[3]Informe_dane'!O76</f>
        <v>-371.429</v>
      </c>
      <c r="P76" s="15">
        <f>+'[3]Informe_dane'!P76</f>
        <v>0</v>
      </c>
      <c r="Q76" s="15">
        <f>+'[3]Informe_dane'!Q76</f>
        <v>0</v>
      </c>
      <c r="R76" s="15">
        <f>+'[3]Informe_dane'!R76</f>
        <v>0</v>
      </c>
      <c r="S76" s="15">
        <f>+'[3]Informe_dane'!S76</f>
        <v>0</v>
      </c>
      <c r="T76" s="15">
        <f t="shared" si="34"/>
        <v>56892.928340000006</v>
      </c>
      <c r="U76" s="15">
        <f>+'[3]Informe_dane'!U76</f>
        <v>6681.2</v>
      </c>
      <c r="V76" s="15">
        <f>+'[3]Informe_dane'!V76</f>
        <v>3243.076</v>
      </c>
      <c r="W76" s="15">
        <f>+'[3]Informe_dane'!W76</f>
        <v>2400</v>
      </c>
      <c r="X76" s="15">
        <f>+'[3]Informe_dane'!X76</f>
        <v>2400</v>
      </c>
      <c r="Y76" s="15">
        <f>+'[3]Informe_dane'!Y76</f>
        <v>663.6</v>
      </c>
      <c r="Z76" s="15">
        <f>+'[3]Informe_dane'!Z76</f>
        <v>0</v>
      </c>
      <c r="AA76" s="15">
        <f>+'[3]Informe_dane'!AA76</f>
        <v>41776.481340000006</v>
      </c>
      <c r="AB76" s="15">
        <f>+'[3]Informe_dane'!AB76</f>
        <v>-371.429</v>
      </c>
      <c r="AC76" s="15">
        <f>+'[3]Informe_dane'!AC76</f>
        <v>0</v>
      </c>
      <c r="AD76" s="15">
        <f>+'[3]Informe_dane'!AD76</f>
        <v>0</v>
      </c>
      <c r="AE76" s="15">
        <f>+'[3]Informe_dane'!AE76</f>
        <v>0</v>
      </c>
      <c r="AF76" s="15">
        <f>+'[3]Informe_dane'!AF76</f>
        <v>0</v>
      </c>
      <c r="AG76" s="15">
        <f t="shared" si="35"/>
        <v>56792.928340000006</v>
      </c>
      <c r="AH76" s="15">
        <f>+'[3]Informe_dane'!AH76</f>
        <v>0</v>
      </c>
      <c r="AI76" s="15">
        <f>+'[3]Informe_dane'!AI76</f>
        <v>3260.359</v>
      </c>
      <c r="AJ76" s="15">
        <f>+'[3]Informe_dane'!AJ76</f>
        <v>2616.032</v>
      </c>
      <c r="AK76" s="15">
        <f>+'[3]Informe_dane'!AK76</f>
        <v>2220.88</v>
      </c>
      <c r="AL76" s="15">
        <f>+'[3]Informe_dane'!AL76</f>
        <v>570.154</v>
      </c>
      <c r="AM76" s="15">
        <f>+'[3]Informe_dane'!AM76</f>
        <v>3400.705</v>
      </c>
      <c r="AN76" s="15">
        <f>+'[3]Informe_dane'!AN76</f>
        <v>548.317</v>
      </c>
      <c r="AO76" s="15">
        <f>+'[3]Informe_dane'!AO76</f>
        <v>6922.201</v>
      </c>
      <c r="AP76" s="15">
        <f>+'[3]Informe_dane'!AP76</f>
        <v>0</v>
      </c>
      <c r="AQ76" s="15">
        <f>+'[3]Informe_dane'!AQ76</f>
        <v>23778.593</v>
      </c>
      <c r="AR76" s="15">
        <f>+'[3]Informe_dane'!AR76</f>
        <v>0</v>
      </c>
      <c r="AS76" s="15">
        <f>+'[3]Informe_dane'!AS76</f>
        <v>0</v>
      </c>
      <c r="AT76" s="15">
        <f t="shared" si="36"/>
        <v>43317.241</v>
      </c>
      <c r="AU76" s="15">
        <f>+'[3]Informe_dane'!AU76</f>
        <v>0</v>
      </c>
      <c r="AV76" s="15">
        <f>+'[3]Informe_dane'!AV76</f>
        <v>3260.359</v>
      </c>
      <c r="AW76" s="15">
        <f>+'[3]Informe_dane'!AW76</f>
        <v>2616.032</v>
      </c>
      <c r="AX76" s="15">
        <f>+'[3]Informe_dane'!AX76</f>
        <v>2220.88</v>
      </c>
      <c r="AY76" s="15">
        <f>+'[3]Informe_dane'!AY76</f>
        <v>570.154</v>
      </c>
      <c r="AZ76" s="15">
        <f>+'[3]Informe_dane'!AZ76</f>
        <v>3400.705</v>
      </c>
      <c r="BA76" s="15">
        <f>+'[3]Informe_dane'!BA76</f>
        <v>548.317</v>
      </c>
      <c r="BB76" s="15">
        <f>+'[3]Informe_dane'!BB76</f>
        <v>6922.201</v>
      </c>
      <c r="BC76" s="15">
        <f>+'[3]Informe_dane'!BC76</f>
        <v>0</v>
      </c>
      <c r="BD76" s="15">
        <f>+'[3]Informe_dane'!BD76</f>
        <v>23778.593</v>
      </c>
      <c r="BE76" s="15">
        <f>+'[3]Informe_dane'!BE76</f>
        <v>0</v>
      </c>
      <c r="BF76" s="15">
        <f>+'[3]Informe_dane'!BF76</f>
        <v>0</v>
      </c>
      <c r="BG76" s="15">
        <f t="shared" si="37"/>
        <v>43317.241</v>
      </c>
    </row>
    <row r="77" spans="1:59" s="13" customFormat="1" ht="33.75">
      <c r="A77" s="17" t="s">
        <v>273</v>
      </c>
      <c r="B77" s="18" t="s">
        <v>18</v>
      </c>
      <c r="C77" s="143" t="s">
        <v>274</v>
      </c>
      <c r="D77" s="17">
        <v>3250</v>
      </c>
      <c r="E77" s="15">
        <f>+'[3]Informe_dane'!E77</f>
        <v>0</v>
      </c>
      <c r="F77" s="15">
        <f>+'[3]Informe_dane'!F77</f>
        <v>50</v>
      </c>
      <c r="G77" s="15">
        <f>+'[3]Informe_dane'!G77</f>
        <v>3200</v>
      </c>
      <c r="H77" s="15">
        <f>+'[3]Informe_dane'!H77</f>
        <v>3200</v>
      </c>
      <c r="I77" s="15">
        <f>+'[3]Informe_dane'!I77</f>
        <v>0</v>
      </c>
      <c r="J77" s="15">
        <f>+'[3]Informe_dane'!J77</f>
        <v>0</v>
      </c>
      <c r="K77" s="15">
        <f>+'[3]Informe_dane'!K77</f>
        <v>0</v>
      </c>
      <c r="L77" s="15">
        <f>+'[3]Informe_dane'!L77</f>
        <v>0</v>
      </c>
      <c r="M77" s="15">
        <f>+'[3]Informe_dane'!M77</f>
        <v>0</v>
      </c>
      <c r="N77" s="15">
        <f>+'[3]Informe_dane'!N77</f>
        <v>0</v>
      </c>
      <c r="O77" s="15">
        <f>+'[3]Informe_dane'!O77</f>
        <v>0</v>
      </c>
      <c r="P77" s="15">
        <f>+'[3]Informe_dane'!P77</f>
        <v>0</v>
      </c>
      <c r="Q77" s="15">
        <f>+'[3]Informe_dane'!Q77</f>
        <v>0</v>
      </c>
      <c r="R77" s="15">
        <f>+'[3]Informe_dane'!R77</f>
        <v>0</v>
      </c>
      <c r="S77" s="15">
        <f>+'[3]Informe_dane'!S77</f>
        <v>0</v>
      </c>
      <c r="T77" s="15">
        <f t="shared" si="34"/>
        <v>3200</v>
      </c>
      <c r="U77" s="15">
        <f>+'[3]Informe_dane'!U77</f>
        <v>0</v>
      </c>
      <c r="V77" s="15">
        <f>+'[3]Informe_dane'!V77</f>
        <v>1000</v>
      </c>
      <c r="W77" s="15">
        <f>+'[3]Informe_dane'!W77</f>
        <v>0</v>
      </c>
      <c r="X77" s="15">
        <f>+'[3]Informe_dane'!X77</f>
        <v>0</v>
      </c>
      <c r="Y77" s="15">
        <f>+'[3]Informe_dane'!Y77</f>
        <v>31.416</v>
      </c>
      <c r="Z77" s="15">
        <f>+'[3]Informe_dane'!Z77</f>
        <v>0</v>
      </c>
      <c r="AA77" s="15">
        <f>+'[3]Informe_dane'!AA77</f>
        <v>0</v>
      </c>
      <c r="AB77" s="15">
        <f>+'[3]Informe_dane'!AB77</f>
        <v>0</v>
      </c>
      <c r="AC77" s="15">
        <f>+'[3]Informe_dane'!AC77</f>
        <v>0</v>
      </c>
      <c r="AD77" s="15">
        <f>+'[3]Informe_dane'!AD77</f>
        <v>0</v>
      </c>
      <c r="AE77" s="15">
        <f>+'[3]Informe_dane'!AE77</f>
        <v>0</v>
      </c>
      <c r="AF77" s="15">
        <f>+'[3]Informe_dane'!AF77</f>
        <v>0</v>
      </c>
      <c r="AG77" s="15">
        <f t="shared" si="35"/>
        <v>1031.416</v>
      </c>
      <c r="AH77" s="15">
        <f>+'[3]Informe_dane'!AH77</f>
        <v>0</v>
      </c>
      <c r="AI77" s="15">
        <f>+'[3]Informe_dane'!AI77</f>
        <v>1000</v>
      </c>
      <c r="AJ77" s="15">
        <f>+'[3]Informe_dane'!AJ77</f>
        <v>0</v>
      </c>
      <c r="AK77" s="15">
        <f>+'[3]Informe_dane'!AK77</f>
        <v>0</v>
      </c>
      <c r="AL77" s="15">
        <f>+'[3]Informe_dane'!AL77</f>
        <v>31.416</v>
      </c>
      <c r="AM77" s="15">
        <f>+'[3]Informe_dane'!AM77</f>
        <v>0</v>
      </c>
      <c r="AN77" s="15">
        <f>+'[3]Informe_dane'!AN77</f>
        <v>0</v>
      </c>
      <c r="AO77" s="15">
        <f>+'[3]Informe_dane'!AO77</f>
        <v>0</v>
      </c>
      <c r="AP77" s="15">
        <f>+'[3]Informe_dane'!AP77</f>
        <v>0</v>
      </c>
      <c r="AQ77" s="15">
        <f>+'[3]Informe_dane'!AQ77</f>
        <v>0</v>
      </c>
      <c r="AR77" s="15">
        <f>+'[3]Informe_dane'!AR77</f>
        <v>0</v>
      </c>
      <c r="AS77" s="15">
        <f>+'[3]Informe_dane'!AS77</f>
        <v>0</v>
      </c>
      <c r="AT77" s="15">
        <f t="shared" si="36"/>
        <v>1031.416</v>
      </c>
      <c r="AU77" s="15">
        <f>+'[3]Informe_dane'!AU77</f>
        <v>0</v>
      </c>
      <c r="AV77" s="15">
        <f>+'[3]Informe_dane'!AV77</f>
        <v>1000</v>
      </c>
      <c r="AW77" s="15">
        <f>+'[3]Informe_dane'!AW77</f>
        <v>0</v>
      </c>
      <c r="AX77" s="15">
        <f>+'[3]Informe_dane'!AX77</f>
        <v>0</v>
      </c>
      <c r="AY77" s="15">
        <f>+'[3]Informe_dane'!AY77</f>
        <v>31.416</v>
      </c>
      <c r="AZ77" s="15">
        <f>+'[3]Informe_dane'!AZ77</f>
        <v>0</v>
      </c>
      <c r="BA77" s="15">
        <f>+'[3]Informe_dane'!BA77</f>
        <v>0</v>
      </c>
      <c r="BB77" s="15">
        <f>+'[3]Informe_dane'!BB77</f>
        <v>0</v>
      </c>
      <c r="BC77" s="15">
        <f>+'[3]Informe_dane'!BC77</f>
        <v>0</v>
      </c>
      <c r="BD77" s="15">
        <f>+'[3]Informe_dane'!BD77</f>
        <v>0</v>
      </c>
      <c r="BE77" s="15">
        <f>+'[3]Informe_dane'!BE77</f>
        <v>0</v>
      </c>
      <c r="BF77" s="15">
        <f>+'[3]Informe_dane'!BF77</f>
        <v>0</v>
      </c>
      <c r="BG77" s="15">
        <f t="shared" si="37"/>
        <v>1031.416</v>
      </c>
    </row>
    <row r="78" spans="1:60" ht="11.25">
      <c r="A78" s="90" t="s">
        <v>171</v>
      </c>
      <c r="B78" s="90"/>
      <c r="C78" s="144" t="s">
        <v>172</v>
      </c>
      <c r="D78" s="90">
        <f>SUM(D79:D81)</f>
        <v>72150</v>
      </c>
      <c r="E78" s="90">
        <f aca="true" t="shared" si="38" ref="E78:BG78">SUM(E79:E81)</f>
        <v>30322.81</v>
      </c>
      <c r="F78" s="90">
        <f t="shared" si="38"/>
        <v>3474.49252</v>
      </c>
      <c r="G78" s="90">
        <f t="shared" si="38"/>
        <v>98998.31748000001</v>
      </c>
      <c r="H78" s="90">
        <f t="shared" si="38"/>
        <v>39237.63623</v>
      </c>
      <c r="I78" s="90">
        <f t="shared" si="38"/>
        <v>23395.42007</v>
      </c>
      <c r="J78" s="90">
        <f t="shared" si="38"/>
        <v>26013.19935</v>
      </c>
      <c r="K78" s="90">
        <f t="shared" si="38"/>
        <v>7703.74535</v>
      </c>
      <c r="L78" s="90">
        <f t="shared" si="38"/>
        <v>0</v>
      </c>
      <c r="M78" s="90">
        <f t="shared" si="38"/>
        <v>500</v>
      </c>
      <c r="N78" s="90">
        <f t="shared" si="38"/>
        <v>1751.66084</v>
      </c>
      <c r="O78" s="90">
        <f t="shared" si="38"/>
        <v>396.65564</v>
      </c>
      <c r="P78" s="90">
        <f t="shared" si="38"/>
        <v>-500</v>
      </c>
      <c r="Q78" s="90">
        <f t="shared" si="38"/>
        <v>-20087.93649</v>
      </c>
      <c r="R78" s="90">
        <f t="shared" si="38"/>
        <v>0</v>
      </c>
      <c r="S78" s="90">
        <f t="shared" si="38"/>
        <v>0</v>
      </c>
      <c r="T78" s="90">
        <f t="shared" si="38"/>
        <v>78410.38098999999</v>
      </c>
      <c r="U78" s="90">
        <f t="shared" si="38"/>
        <v>3953.7725299999997</v>
      </c>
      <c r="V78" s="90">
        <f t="shared" si="38"/>
        <v>4065.267</v>
      </c>
      <c r="W78" s="90">
        <f t="shared" si="38"/>
        <v>5778.51883</v>
      </c>
      <c r="X78" s="90">
        <f t="shared" si="38"/>
        <v>45689.8545</v>
      </c>
      <c r="Y78" s="90">
        <f t="shared" si="38"/>
        <v>4413.814219999999</v>
      </c>
      <c r="Z78" s="90">
        <f t="shared" si="38"/>
        <v>2059.13007</v>
      </c>
      <c r="AA78" s="90">
        <f t="shared" si="38"/>
        <v>3997.80365</v>
      </c>
      <c r="AB78" s="90">
        <f t="shared" si="38"/>
        <v>2804.2881</v>
      </c>
      <c r="AC78" s="90">
        <f t="shared" si="38"/>
        <v>4010.29595</v>
      </c>
      <c r="AD78" s="90">
        <f t="shared" si="38"/>
        <v>1540.76614</v>
      </c>
      <c r="AE78" s="90">
        <f t="shared" si="38"/>
        <v>0</v>
      </c>
      <c r="AF78" s="90">
        <f t="shared" si="38"/>
        <v>0</v>
      </c>
      <c r="AG78" s="90">
        <f t="shared" si="38"/>
        <v>78313.51099</v>
      </c>
      <c r="AH78" s="90">
        <f t="shared" si="38"/>
        <v>3953.7725299999997</v>
      </c>
      <c r="AI78" s="90">
        <f t="shared" si="38"/>
        <v>4065.267</v>
      </c>
      <c r="AJ78" s="90">
        <f t="shared" si="38"/>
        <v>4889.96483</v>
      </c>
      <c r="AK78" s="90">
        <f t="shared" si="38"/>
        <v>38277.0855</v>
      </c>
      <c r="AL78" s="90">
        <f t="shared" si="38"/>
        <v>4815.13722</v>
      </c>
      <c r="AM78" s="90">
        <f t="shared" si="38"/>
        <v>2053.8459</v>
      </c>
      <c r="AN78" s="90">
        <f t="shared" si="38"/>
        <v>3929.9288199999996</v>
      </c>
      <c r="AO78" s="90">
        <f t="shared" si="38"/>
        <v>2872.91699</v>
      </c>
      <c r="AP78" s="90">
        <f t="shared" si="38"/>
        <v>5718.9651699999995</v>
      </c>
      <c r="AQ78" s="90">
        <f t="shared" si="38"/>
        <v>1576.32703</v>
      </c>
      <c r="AR78" s="90">
        <f t="shared" si="38"/>
        <v>0</v>
      </c>
      <c r="AS78" s="90">
        <f t="shared" si="38"/>
        <v>0</v>
      </c>
      <c r="AT78" s="90">
        <f t="shared" si="38"/>
        <v>72153.21099</v>
      </c>
      <c r="AU78" s="90">
        <f t="shared" si="38"/>
        <v>3953.7725299999997</v>
      </c>
      <c r="AV78" s="90">
        <f t="shared" si="38"/>
        <v>4065.267</v>
      </c>
      <c r="AW78" s="90">
        <f t="shared" si="38"/>
        <v>4889.96483</v>
      </c>
      <c r="AX78" s="90">
        <f t="shared" si="38"/>
        <v>38277.0855</v>
      </c>
      <c r="AY78" s="90">
        <f t="shared" si="38"/>
        <v>4815.13722</v>
      </c>
      <c r="AZ78" s="90">
        <f t="shared" si="38"/>
        <v>2053.8459</v>
      </c>
      <c r="BA78" s="90">
        <f t="shared" si="38"/>
        <v>3929.9288199999996</v>
      </c>
      <c r="BB78" s="90">
        <f t="shared" si="38"/>
        <v>2872.91699</v>
      </c>
      <c r="BC78" s="90">
        <f t="shared" si="38"/>
        <v>5718.9651699999995</v>
      </c>
      <c r="BD78" s="90">
        <f t="shared" si="38"/>
        <v>1576.32703</v>
      </c>
      <c r="BE78" s="90">
        <f t="shared" si="38"/>
        <v>0</v>
      </c>
      <c r="BF78" s="90">
        <f t="shared" si="38"/>
        <v>0</v>
      </c>
      <c r="BG78" s="90">
        <f t="shared" si="38"/>
        <v>72153.21099</v>
      </c>
      <c r="BH78" s="145"/>
    </row>
    <row r="79" spans="1:59" s="13" customFormat="1" ht="18.75" customHeight="1">
      <c r="A79" s="17" t="s">
        <v>275</v>
      </c>
      <c r="B79" s="66">
        <v>10</v>
      </c>
      <c r="C79" s="143" t="s">
        <v>276</v>
      </c>
      <c r="D79" s="78">
        <v>25000</v>
      </c>
      <c r="E79" s="15">
        <f>+'[3]Informe_dane'!E79</f>
        <v>0.001</v>
      </c>
      <c r="F79" s="15">
        <f>+'[3]Informe_dane'!F79</f>
        <v>0</v>
      </c>
      <c r="G79" s="15">
        <f>+'[3]Informe_dane'!G79</f>
        <v>25000.001</v>
      </c>
      <c r="H79" s="15">
        <f>+'[3]Informe_dane'!H79</f>
        <v>0</v>
      </c>
      <c r="I79" s="15">
        <f>+'[3]Informe_dane'!I79</f>
        <v>0</v>
      </c>
      <c r="J79" s="15">
        <f>+'[3]Informe_dane'!J79</f>
        <v>25000</v>
      </c>
      <c r="K79" s="15">
        <f>+'[3]Informe_dane'!K79</f>
        <v>0.001</v>
      </c>
      <c r="L79" s="15">
        <f>+'[3]Informe_dane'!L79</f>
        <v>0</v>
      </c>
      <c r="M79" s="15">
        <f>+'[3]Informe_dane'!M79</f>
        <v>0</v>
      </c>
      <c r="N79" s="15">
        <f>+'[3]Informe_dane'!N79</f>
        <v>0</v>
      </c>
      <c r="O79" s="15">
        <f>+'[3]Informe_dane'!O79</f>
        <v>0</v>
      </c>
      <c r="P79" s="15">
        <f>+'[3]Informe_dane'!P79</f>
        <v>0</v>
      </c>
      <c r="Q79" s="15">
        <f>+'[3]Informe_dane'!Q79</f>
        <v>0</v>
      </c>
      <c r="R79" s="15">
        <f>+'[3]Informe_dane'!R79</f>
        <v>0</v>
      </c>
      <c r="S79" s="15">
        <f>+'[3]Informe_dane'!S79</f>
        <v>0</v>
      </c>
      <c r="T79" s="15">
        <f>SUM(H79:S79)</f>
        <v>25000.001</v>
      </c>
      <c r="U79" s="15">
        <f>+'[3]Informe_dane'!U79</f>
        <v>0</v>
      </c>
      <c r="V79" s="15">
        <f>+'[3]Informe_dane'!V79</f>
        <v>0</v>
      </c>
      <c r="W79" s="15">
        <f>+'[3]Informe_dane'!W79</f>
        <v>0</v>
      </c>
      <c r="X79" s="15">
        <f>+'[3]Informe_dane'!X79</f>
        <v>25000.001</v>
      </c>
      <c r="Y79" s="15">
        <f>+'[3]Informe_dane'!Y79</f>
        <v>0</v>
      </c>
      <c r="Z79" s="15">
        <f>+'[3]Informe_dane'!Z79</f>
        <v>0</v>
      </c>
      <c r="AA79" s="15">
        <f>+'[3]Informe_dane'!AA79</f>
        <v>0</v>
      </c>
      <c r="AB79" s="15">
        <f>+'[3]Informe_dane'!AB79</f>
        <v>0</v>
      </c>
      <c r="AC79" s="15">
        <f>+'[3]Informe_dane'!AC79</f>
        <v>0</v>
      </c>
      <c r="AD79" s="15">
        <f>+'[3]Informe_dane'!AD79</f>
        <v>0</v>
      </c>
      <c r="AE79" s="15">
        <f>+'[3]Informe_dane'!AE79</f>
        <v>0</v>
      </c>
      <c r="AF79" s="15">
        <f>+'[3]Informe_dane'!AF79</f>
        <v>0</v>
      </c>
      <c r="AG79" s="15">
        <f>SUM(U79:AF79)</f>
        <v>25000.001</v>
      </c>
      <c r="AH79" s="15">
        <f>+'[3]Informe_dane'!AH79</f>
        <v>0</v>
      </c>
      <c r="AI79" s="15">
        <f>+'[3]Informe_dane'!AI79</f>
        <v>0</v>
      </c>
      <c r="AJ79" s="15">
        <f>+'[3]Informe_dane'!AJ79</f>
        <v>0</v>
      </c>
      <c r="AK79" s="15">
        <f>+'[3]Informe_dane'!AK79</f>
        <v>24598.678</v>
      </c>
      <c r="AL79" s="15">
        <f>+'[3]Informe_dane'!AL79</f>
        <v>401.323</v>
      </c>
      <c r="AM79" s="15">
        <f>+'[3]Informe_dane'!AM79</f>
        <v>0</v>
      </c>
      <c r="AN79" s="15">
        <f>+'[3]Informe_dane'!AN79</f>
        <v>0</v>
      </c>
      <c r="AO79" s="15">
        <f>+'[3]Informe_dane'!AO79</f>
        <v>0</v>
      </c>
      <c r="AP79" s="15">
        <f>+'[3]Informe_dane'!AP79</f>
        <v>0</v>
      </c>
      <c r="AQ79" s="15">
        <f>+'[3]Informe_dane'!AQ79</f>
        <v>0</v>
      </c>
      <c r="AR79" s="15">
        <f>+'[3]Informe_dane'!AR79</f>
        <v>0</v>
      </c>
      <c r="AS79" s="15">
        <f>+'[3]Informe_dane'!AS79</f>
        <v>0</v>
      </c>
      <c r="AT79" s="15">
        <f>SUM(AH79:AS79)</f>
        <v>25000.001</v>
      </c>
      <c r="AU79" s="15">
        <f>+'[3]Informe_dane'!AU79</f>
        <v>0</v>
      </c>
      <c r="AV79" s="15">
        <f>+'[3]Informe_dane'!AV79</f>
        <v>0</v>
      </c>
      <c r="AW79" s="15">
        <f>+'[3]Informe_dane'!AW79</f>
        <v>0</v>
      </c>
      <c r="AX79" s="15">
        <f>+'[3]Informe_dane'!AX79</f>
        <v>24598.678</v>
      </c>
      <c r="AY79" s="15">
        <f>+'[3]Informe_dane'!AY79</f>
        <v>401.323</v>
      </c>
      <c r="AZ79" s="15">
        <f>+'[3]Informe_dane'!AZ79</f>
        <v>0</v>
      </c>
      <c r="BA79" s="15">
        <f>+'[3]Informe_dane'!BA79</f>
        <v>0</v>
      </c>
      <c r="BB79" s="15">
        <f>+'[3]Informe_dane'!BB79</f>
        <v>0</v>
      </c>
      <c r="BC79" s="15">
        <f>+'[3]Informe_dane'!BC79</f>
        <v>0</v>
      </c>
      <c r="BD79" s="15">
        <f>+'[3]Informe_dane'!BD79</f>
        <v>0</v>
      </c>
      <c r="BE79" s="15">
        <f>+'[3]Informe_dane'!BE79</f>
        <v>0</v>
      </c>
      <c r="BF79" s="15">
        <f>+'[3]Informe_dane'!BF79</f>
        <v>0</v>
      </c>
      <c r="BG79" s="15">
        <f>SUM(AU79:BF79)</f>
        <v>25000.001</v>
      </c>
    </row>
    <row r="80" spans="1:59" s="13" customFormat="1" ht="33.75">
      <c r="A80" s="17" t="s">
        <v>277</v>
      </c>
      <c r="B80" s="18">
        <v>10</v>
      </c>
      <c r="C80" s="143" t="s">
        <v>278</v>
      </c>
      <c r="D80" s="17">
        <v>45150</v>
      </c>
      <c r="E80" s="15">
        <f>+'[3]Informe_dane'!E80</f>
        <v>30322.809</v>
      </c>
      <c r="F80" s="15">
        <f>+'[3]Informe_dane'!F80</f>
        <v>1474.49252</v>
      </c>
      <c r="G80" s="15">
        <f>+'[3]Informe_dane'!G80</f>
        <v>73998.31648000001</v>
      </c>
      <c r="H80" s="15">
        <f>+'[3]Informe_dane'!H80</f>
        <v>37237.63623</v>
      </c>
      <c r="I80" s="15">
        <f>+'[3]Informe_dane'!I80</f>
        <v>23395.42007</v>
      </c>
      <c r="J80" s="15">
        <f>+'[3]Informe_dane'!J80</f>
        <v>1013.19935</v>
      </c>
      <c r="K80" s="15">
        <f>+'[3]Informe_dane'!K80</f>
        <v>7703.74435</v>
      </c>
      <c r="L80" s="15">
        <f>+'[3]Informe_dane'!L80</f>
        <v>0</v>
      </c>
      <c r="M80" s="15">
        <f>+'[3]Informe_dane'!M80</f>
        <v>2500</v>
      </c>
      <c r="N80" s="15">
        <f>+'[3]Informe_dane'!N80</f>
        <v>1751.66084</v>
      </c>
      <c r="O80" s="15">
        <f>+'[3]Informe_dane'!O80</f>
        <v>396.65564</v>
      </c>
      <c r="P80" s="15">
        <f>+'[3]Informe_dane'!P80</f>
        <v>-500</v>
      </c>
      <c r="Q80" s="15">
        <f>+'[3]Informe_dane'!Q80</f>
        <v>-20087.93649</v>
      </c>
      <c r="R80" s="15">
        <f>+'[3]Informe_dane'!R80</f>
        <v>0</v>
      </c>
      <c r="S80" s="15">
        <f>+'[3]Informe_dane'!S80</f>
        <v>0</v>
      </c>
      <c r="T80" s="15">
        <f>SUM(H80:S80)</f>
        <v>53410.379989999994</v>
      </c>
      <c r="U80" s="15">
        <f>+'[3]Informe_dane'!U80</f>
        <v>3953.7725299999997</v>
      </c>
      <c r="V80" s="15">
        <f>+'[3]Informe_dane'!V80</f>
        <v>4065.267</v>
      </c>
      <c r="W80" s="15">
        <f>+'[3]Informe_dane'!W80</f>
        <v>5778.51883</v>
      </c>
      <c r="X80" s="15">
        <f>+'[3]Informe_dane'!X80</f>
        <v>20689.8535</v>
      </c>
      <c r="Y80" s="15">
        <f>+'[3]Informe_dane'!Y80</f>
        <v>4413.814219999999</v>
      </c>
      <c r="Z80" s="15">
        <f>+'[3]Informe_dane'!Z80</f>
        <v>2059.13007</v>
      </c>
      <c r="AA80" s="15">
        <f>+'[3]Informe_dane'!AA80</f>
        <v>3997.80365</v>
      </c>
      <c r="AB80" s="15">
        <f>+'[3]Informe_dane'!AB80</f>
        <v>2804.2881</v>
      </c>
      <c r="AC80" s="15">
        <f>+'[3]Informe_dane'!AC80</f>
        <v>4010.29595</v>
      </c>
      <c r="AD80" s="15">
        <f>+'[3]Informe_dane'!AD80</f>
        <v>1540.76614</v>
      </c>
      <c r="AE80" s="15">
        <f>+'[3]Informe_dane'!AE80</f>
        <v>0</v>
      </c>
      <c r="AF80" s="15">
        <f>+'[3]Informe_dane'!AF80</f>
        <v>0</v>
      </c>
      <c r="AG80" s="15">
        <f>SUM(U80:AF80)</f>
        <v>53313.50999</v>
      </c>
      <c r="AH80" s="15">
        <f>+'[3]Informe_dane'!AH80</f>
        <v>3953.7725299999997</v>
      </c>
      <c r="AI80" s="15">
        <f>+'[3]Informe_dane'!AI80</f>
        <v>4065.267</v>
      </c>
      <c r="AJ80" s="15">
        <f>+'[3]Informe_dane'!AJ80</f>
        <v>4889.96483</v>
      </c>
      <c r="AK80" s="15">
        <f>+'[3]Informe_dane'!AK80</f>
        <v>13678.4075</v>
      </c>
      <c r="AL80" s="15">
        <f>+'[3]Informe_dane'!AL80</f>
        <v>4413.814219999999</v>
      </c>
      <c r="AM80" s="15">
        <f>+'[3]Informe_dane'!AM80</f>
        <v>2053.8459</v>
      </c>
      <c r="AN80" s="15">
        <f>+'[3]Informe_dane'!AN80</f>
        <v>3929.9288199999996</v>
      </c>
      <c r="AO80" s="15">
        <f>+'[3]Informe_dane'!AO80</f>
        <v>2872.91699</v>
      </c>
      <c r="AP80" s="15">
        <f>+'[3]Informe_dane'!AP80</f>
        <v>5718.9651699999995</v>
      </c>
      <c r="AQ80" s="15">
        <f>+'[3]Informe_dane'!AQ80</f>
        <v>1576.32703</v>
      </c>
      <c r="AR80" s="15">
        <f>+'[3]Informe_dane'!AR80</f>
        <v>0</v>
      </c>
      <c r="AS80" s="15">
        <f>+'[3]Informe_dane'!AS80</f>
        <v>0</v>
      </c>
      <c r="AT80" s="15">
        <f>SUM(AH80:AS80)</f>
        <v>47153.20999</v>
      </c>
      <c r="AU80" s="15">
        <f>+'[3]Informe_dane'!AU80</f>
        <v>3953.7725299999997</v>
      </c>
      <c r="AV80" s="15">
        <f>+'[3]Informe_dane'!AV80</f>
        <v>4065.267</v>
      </c>
      <c r="AW80" s="15">
        <f>+'[3]Informe_dane'!AW80</f>
        <v>4889.96483</v>
      </c>
      <c r="AX80" s="15">
        <f>+'[3]Informe_dane'!AX80</f>
        <v>13678.4075</v>
      </c>
      <c r="AY80" s="15">
        <f>+'[3]Informe_dane'!AY80</f>
        <v>4413.814219999999</v>
      </c>
      <c r="AZ80" s="15">
        <f>+'[3]Informe_dane'!AZ80</f>
        <v>2053.8459</v>
      </c>
      <c r="BA80" s="15">
        <f>+'[3]Informe_dane'!BA80</f>
        <v>3929.9288199999996</v>
      </c>
      <c r="BB80" s="15">
        <f>+'[3]Informe_dane'!BB80</f>
        <v>2872.91699</v>
      </c>
      <c r="BC80" s="15">
        <f>+'[3]Informe_dane'!BC80</f>
        <v>5718.9651699999995</v>
      </c>
      <c r="BD80" s="15">
        <f>+'[3]Informe_dane'!BD80</f>
        <v>1576.32703</v>
      </c>
      <c r="BE80" s="15">
        <f>+'[3]Informe_dane'!BE80</f>
        <v>0</v>
      </c>
      <c r="BF80" s="15">
        <f>+'[3]Informe_dane'!BF80</f>
        <v>0</v>
      </c>
      <c r="BG80" s="15">
        <f>SUM(AU80:BF80)</f>
        <v>47153.20999</v>
      </c>
    </row>
    <row r="81" spans="1:59" s="13" customFormat="1" ht="22.5">
      <c r="A81" s="17" t="s">
        <v>279</v>
      </c>
      <c r="B81" s="18">
        <v>10</v>
      </c>
      <c r="C81" s="143" t="s">
        <v>280</v>
      </c>
      <c r="D81" s="17">
        <v>2000</v>
      </c>
      <c r="E81" s="15">
        <f>+'[3]Informe_dane'!E81</f>
        <v>0</v>
      </c>
      <c r="F81" s="15">
        <f>+'[3]Informe_dane'!F81</f>
        <v>2000</v>
      </c>
      <c r="G81" s="15">
        <f>+'[3]Informe_dane'!G81</f>
        <v>0</v>
      </c>
      <c r="H81" s="15">
        <f>+'[3]Informe_dane'!H81</f>
        <v>2000</v>
      </c>
      <c r="I81" s="15">
        <f>+'[3]Informe_dane'!I81</f>
        <v>0</v>
      </c>
      <c r="J81" s="15">
        <f>+'[3]Informe_dane'!J81</f>
        <v>0</v>
      </c>
      <c r="K81" s="15">
        <f>+'[3]Informe_dane'!K81</f>
        <v>0</v>
      </c>
      <c r="L81" s="15">
        <f>+'[3]Informe_dane'!L81</f>
        <v>0</v>
      </c>
      <c r="M81" s="15">
        <f>+'[3]Informe_dane'!M81</f>
        <v>-2000</v>
      </c>
      <c r="N81" s="15">
        <f>+'[3]Informe_dane'!N81</f>
        <v>0</v>
      </c>
      <c r="O81" s="15">
        <f>+'[3]Informe_dane'!O81</f>
        <v>0</v>
      </c>
      <c r="P81" s="15">
        <f>+'[3]Informe_dane'!P81</f>
        <v>0</v>
      </c>
      <c r="Q81" s="15">
        <f>+'[3]Informe_dane'!Q81</f>
        <v>0</v>
      </c>
      <c r="R81" s="15">
        <f>+'[3]Informe_dane'!R81</f>
        <v>0</v>
      </c>
      <c r="S81" s="15">
        <f>+'[3]Informe_dane'!S81</f>
        <v>0</v>
      </c>
      <c r="T81" s="15">
        <f>SUM(H81:S81)</f>
        <v>0</v>
      </c>
      <c r="U81" s="15">
        <f>+'[3]Informe_dane'!U81</f>
        <v>0</v>
      </c>
      <c r="V81" s="15">
        <f>+'[3]Informe_dane'!V81</f>
        <v>0</v>
      </c>
      <c r="W81" s="15">
        <f>+'[3]Informe_dane'!W81</f>
        <v>0</v>
      </c>
      <c r="X81" s="15">
        <f>+'[3]Informe_dane'!X81</f>
        <v>0</v>
      </c>
      <c r="Y81" s="15">
        <f>+'[3]Informe_dane'!Y81</f>
        <v>0</v>
      </c>
      <c r="Z81" s="15">
        <f>+'[3]Informe_dane'!Z81</f>
        <v>0</v>
      </c>
      <c r="AA81" s="15">
        <f>+'[3]Informe_dane'!AA81</f>
        <v>0</v>
      </c>
      <c r="AB81" s="15">
        <f>+'[3]Informe_dane'!AB81</f>
        <v>0</v>
      </c>
      <c r="AC81" s="15">
        <f>+'[3]Informe_dane'!AC81</f>
        <v>0</v>
      </c>
      <c r="AD81" s="15">
        <f>+'[3]Informe_dane'!AD81</f>
        <v>0</v>
      </c>
      <c r="AE81" s="15">
        <f>+'[3]Informe_dane'!AE81</f>
        <v>0</v>
      </c>
      <c r="AF81" s="15">
        <f>+'[3]Informe_dane'!AF81</f>
        <v>0</v>
      </c>
      <c r="AG81" s="15">
        <f>SUM(U81:AF81)</f>
        <v>0</v>
      </c>
      <c r="AH81" s="15">
        <f>+'[3]Informe_dane'!AH81</f>
        <v>0</v>
      </c>
      <c r="AI81" s="15">
        <f>+'[3]Informe_dane'!AI81</f>
        <v>0</v>
      </c>
      <c r="AJ81" s="15">
        <f>+'[3]Informe_dane'!AJ81</f>
        <v>0</v>
      </c>
      <c r="AK81" s="15">
        <f>+'[3]Informe_dane'!AK81</f>
        <v>0</v>
      </c>
      <c r="AL81" s="15">
        <f>+'[3]Informe_dane'!AL81</f>
        <v>0</v>
      </c>
      <c r="AM81" s="15">
        <f>+'[3]Informe_dane'!AM81</f>
        <v>0</v>
      </c>
      <c r="AN81" s="15">
        <f>+'[3]Informe_dane'!AN81</f>
        <v>0</v>
      </c>
      <c r="AO81" s="15">
        <f>+'[3]Informe_dane'!AO81</f>
        <v>0</v>
      </c>
      <c r="AP81" s="15">
        <f>+'[3]Informe_dane'!AP81</f>
        <v>0</v>
      </c>
      <c r="AQ81" s="15">
        <f>+'[3]Informe_dane'!AQ81</f>
        <v>0</v>
      </c>
      <c r="AR81" s="15">
        <f>+'[3]Informe_dane'!AR81</f>
        <v>0</v>
      </c>
      <c r="AS81" s="15">
        <f>+'[3]Informe_dane'!AS81</f>
        <v>0</v>
      </c>
      <c r="AT81" s="15">
        <f>SUM(AH81:AS81)</f>
        <v>0</v>
      </c>
      <c r="AU81" s="15">
        <f>+'[3]Informe_dane'!AU81</f>
        <v>0</v>
      </c>
      <c r="AV81" s="15">
        <f>+'[3]Informe_dane'!AV81</f>
        <v>0</v>
      </c>
      <c r="AW81" s="15">
        <f>+'[3]Informe_dane'!AW81</f>
        <v>0</v>
      </c>
      <c r="AX81" s="15">
        <f>+'[3]Informe_dane'!AX81</f>
        <v>0</v>
      </c>
      <c r="AY81" s="15">
        <f>+'[3]Informe_dane'!AY81</f>
        <v>0</v>
      </c>
      <c r="AZ81" s="15">
        <f>+'[3]Informe_dane'!AZ81</f>
        <v>0</v>
      </c>
      <c r="BA81" s="15">
        <f>+'[3]Informe_dane'!BA81</f>
        <v>0</v>
      </c>
      <c r="BB81" s="15">
        <f>+'[3]Informe_dane'!BB81</f>
        <v>0</v>
      </c>
      <c r="BC81" s="15">
        <f>+'[3]Informe_dane'!BC81</f>
        <v>0</v>
      </c>
      <c r="BD81" s="15">
        <f>+'[3]Informe_dane'!BD81</f>
        <v>0</v>
      </c>
      <c r="BE81" s="15">
        <f>+'[3]Informe_dane'!BE81</f>
        <v>0</v>
      </c>
      <c r="BF81" s="15">
        <f>+'[3]Informe_dane'!BF81</f>
        <v>0</v>
      </c>
      <c r="BG81" s="15">
        <f>SUM(AU81:BF81)</f>
        <v>0</v>
      </c>
    </row>
    <row r="82" spans="1:59" s="13" customFormat="1" ht="17.25" customHeight="1">
      <c r="A82" s="78" t="s">
        <v>231</v>
      </c>
      <c r="B82" s="109">
        <v>10</v>
      </c>
      <c r="C82" s="93" t="s">
        <v>232</v>
      </c>
      <c r="D82" s="108">
        <v>23000</v>
      </c>
      <c r="E82" s="15">
        <f>+'[3]Informe_dane'!E82</f>
        <v>212</v>
      </c>
      <c r="F82" s="15">
        <f>+'[3]Informe_dane'!F82</f>
        <v>0.251</v>
      </c>
      <c r="G82" s="15">
        <f>+'[3]Informe_dane'!G82</f>
        <v>23211.749</v>
      </c>
      <c r="H82" s="15">
        <f>+'[3]Informe_dane'!H82</f>
        <v>23000</v>
      </c>
      <c r="I82" s="15">
        <f>+'[3]Informe_dane'!I82</f>
        <v>0</v>
      </c>
      <c r="J82" s="15">
        <f>+'[3]Informe_dane'!J82</f>
        <v>0</v>
      </c>
      <c r="K82" s="15">
        <f>+'[3]Informe_dane'!K82</f>
        <v>0</v>
      </c>
      <c r="L82" s="15">
        <f>+'[3]Informe_dane'!L82</f>
        <v>0</v>
      </c>
      <c r="M82" s="15">
        <f>+'[3]Informe_dane'!M82</f>
        <v>211.749</v>
      </c>
      <c r="N82" s="15">
        <f>+'[3]Informe_dane'!N82</f>
        <v>0</v>
      </c>
      <c r="O82" s="15">
        <f>+'[3]Informe_dane'!O82</f>
        <v>0</v>
      </c>
      <c r="P82" s="15">
        <f>+'[3]Informe_dane'!P82</f>
        <v>0</v>
      </c>
      <c r="Q82" s="15">
        <f>+'[3]Informe_dane'!Q82</f>
        <v>0</v>
      </c>
      <c r="R82" s="15">
        <f>+'[3]Informe_dane'!R82</f>
        <v>0</v>
      </c>
      <c r="S82" s="15">
        <f>+'[3]Informe_dane'!S82</f>
        <v>0</v>
      </c>
      <c r="T82" s="15">
        <f>SUM(H82:S82)</f>
        <v>23211.749</v>
      </c>
      <c r="U82" s="15">
        <f>+'[3]Informe_dane'!U82</f>
        <v>6925.547</v>
      </c>
      <c r="V82" s="15">
        <f>+'[3]Informe_dane'!V82</f>
        <v>516.64</v>
      </c>
      <c r="W82" s="15">
        <f>+'[3]Informe_dane'!W82</f>
        <v>943.113</v>
      </c>
      <c r="X82" s="15">
        <f>+'[3]Informe_dane'!X82</f>
        <v>0</v>
      </c>
      <c r="Y82" s="15">
        <f>+'[3]Informe_dane'!Y82</f>
        <v>-67.612</v>
      </c>
      <c r="Z82" s="15">
        <f>+'[3]Informe_dane'!Z82</f>
        <v>82.589</v>
      </c>
      <c r="AA82" s="15">
        <f>+'[3]Informe_dane'!AA82</f>
        <v>70.583</v>
      </c>
      <c r="AB82" s="15">
        <f>+'[3]Informe_dane'!AB82</f>
        <v>70.583</v>
      </c>
      <c r="AC82" s="15">
        <f>+'[3]Informe_dane'!AC82</f>
        <v>420.954</v>
      </c>
      <c r="AD82" s="15">
        <f>+'[3]Informe_dane'!AD82</f>
        <v>4272.251</v>
      </c>
      <c r="AE82" s="15">
        <f>+'[3]Informe_dane'!AE82</f>
        <v>0</v>
      </c>
      <c r="AF82" s="15">
        <f>+'[3]Informe_dane'!AF82</f>
        <v>0</v>
      </c>
      <c r="AG82" s="15">
        <f>SUM(U82:AF82)</f>
        <v>13234.648000000001</v>
      </c>
      <c r="AH82" s="15">
        <f>+'[3]Informe_dane'!AH82</f>
        <v>6643.215</v>
      </c>
      <c r="AI82" s="15">
        <f>+'[3]Informe_dane'!AI82</f>
        <v>214.72</v>
      </c>
      <c r="AJ82" s="15">
        <f>+'[3]Informe_dane'!AJ82</f>
        <v>859.939</v>
      </c>
      <c r="AK82" s="15">
        <f>+'[3]Informe_dane'!AK82</f>
        <v>470.654</v>
      </c>
      <c r="AL82" s="15">
        <f>+'[3]Informe_dane'!AL82</f>
        <v>0</v>
      </c>
      <c r="AM82" s="15">
        <f>+'[3]Informe_dane'!AM82</f>
        <v>0</v>
      </c>
      <c r="AN82" s="15">
        <f>+'[3]Informe_dane'!AN82</f>
        <v>211.749</v>
      </c>
      <c r="AO82" s="15">
        <f>+'[3]Informe_dane'!AO82</f>
        <v>0</v>
      </c>
      <c r="AP82" s="15">
        <f>+'[3]Informe_dane'!AP82</f>
        <v>215.363</v>
      </c>
      <c r="AQ82" s="15">
        <f>+'[3]Informe_dane'!AQ82</f>
        <v>4619.008</v>
      </c>
      <c r="AR82" s="15">
        <f>+'[3]Informe_dane'!AR82</f>
        <v>0</v>
      </c>
      <c r="AS82" s="15">
        <f>+'[3]Informe_dane'!AS82</f>
        <v>0</v>
      </c>
      <c r="AT82" s="15">
        <f>SUM(AH82:AS82)</f>
        <v>13234.648</v>
      </c>
      <c r="AU82" s="15">
        <f>+'[3]Informe_dane'!AU82</f>
        <v>6643.215</v>
      </c>
      <c r="AV82" s="15">
        <f>+'[3]Informe_dane'!AV82</f>
        <v>214.72</v>
      </c>
      <c r="AW82" s="15">
        <f>+'[3]Informe_dane'!AW82</f>
        <v>859.939</v>
      </c>
      <c r="AX82" s="15">
        <f>+'[3]Informe_dane'!AX82</f>
        <v>470.654</v>
      </c>
      <c r="AY82" s="15">
        <f>+'[3]Informe_dane'!AY82</f>
        <v>0</v>
      </c>
      <c r="AZ82" s="15">
        <f>+'[3]Informe_dane'!AZ82</f>
        <v>0</v>
      </c>
      <c r="BA82" s="15">
        <f>+'[3]Informe_dane'!BA82</f>
        <v>211.749</v>
      </c>
      <c r="BB82" s="15">
        <f>+'[3]Informe_dane'!BB82</f>
        <v>0</v>
      </c>
      <c r="BC82" s="15">
        <f>+'[3]Informe_dane'!BC82</f>
        <v>215.363</v>
      </c>
      <c r="BD82" s="15">
        <f>+'[3]Informe_dane'!BD82</f>
        <v>4619.008</v>
      </c>
      <c r="BE82" s="15">
        <f>+'[3]Informe_dane'!BE82</f>
        <v>0</v>
      </c>
      <c r="BF82" s="15">
        <f>+'[3]Informe_dane'!BF82</f>
        <v>0</v>
      </c>
      <c r="BG82" s="15">
        <f>SUM(AU82:BF82)</f>
        <v>13234.648</v>
      </c>
    </row>
    <row r="83" spans="1:59" s="14" customFormat="1" ht="12.75">
      <c r="A83" s="98" t="s">
        <v>173</v>
      </c>
      <c r="B83" s="99"/>
      <c r="C83" s="69" t="s">
        <v>174</v>
      </c>
      <c r="D83" s="69">
        <f aca="true" t="shared" si="39" ref="D83:BG83">+D84+D89+D94</f>
        <v>970000</v>
      </c>
      <c r="E83" s="69">
        <f t="shared" si="39"/>
        <v>135000</v>
      </c>
      <c r="F83" s="69">
        <f t="shared" si="39"/>
        <v>368551.815</v>
      </c>
      <c r="G83" s="69">
        <f t="shared" si="39"/>
        <v>736448.185</v>
      </c>
      <c r="H83" s="69">
        <f t="shared" si="39"/>
        <v>330800.33333</v>
      </c>
      <c r="I83" s="69">
        <f t="shared" si="39"/>
        <v>4947.85167</v>
      </c>
      <c r="J83" s="69">
        <f t="shared" si="39"/>
        <v>0</v>
      </c>
      <c r="K83" s="69">
        <f t="shared" si="39"/>
        <v>0</v>
      </c>
      <c r="L83" s="69">
        <f t="shared" si="39"/>
        <v>16000</v>
      </c>
      <c r="M83" s="69">
        <f t="shared" si="39"/>
        <v>0</v>
      </c>
      <c r="N83" s="69">
        <f t="shared" si="39"/>
        <v>89700</v>
      </c>
      <c r="O83" s="69">
        <f t="shared" si="39"/>
        <v>0</v>
      </c>
      <c r="P83" s="69">
        <f t="shared" si="39"/>
        <v>0</v>
      </c>
      <c r="Q83" s="69">
        <f t="shared" si="39"/>
        <v>157000</v>
      </c>
      <c r="R83" s="69">
        <f t="shared" si="39"/>
        <v>0</v>
      </c>
      <c r="S83" s="69">
        <f t="shared" si="39"/>
        <v>0</v>
      </c>
      <c r="T83" s="69">
        <f t="shared" si="39"/>
        <v>598448.185</v>
      </c>
      <c r="U83" s="69">
        <f t="shared" si="39"/>
        <v>56539.172</v>
      </c>
      <c r="V83" s="69">
        <f t="shared" si="39"/>
        <v>121545.23999999999</v>
      </c>
      <c r="W83" s="69">
        <f t="shared" si="39"/>
        <v>12115.133000000002</v>
      </c>
      <c r="X83" s="69">
        <f t="shared" si="39"/>
        <v>12260.455</v>
      </c>
      <c r="Y83" s="69">
        <f t="shared" si="39"/>
        <v>39793.519</v>
      </c>
      <c r="Z83" s="69">
        <f t="shared" si="39"/>
        <v>20010.911</v>
      </c>
      <c r="AA83" s="69">
        <f t="shared" si="39"/>
        <v>1678.920000000002</v>
      </c>
      <c r="AB83" s="69">
        <f t="shared" si="39"/>
        <v>25569.005</v>
      </c>
      <c r="AC83" s="69">
        <f t="shared" si="39"/>
        <v>21964.861</v>
      </c>
      <c r="AD83" s="69">
        <f t="shared" si="39"/>
        <v>16240.053</v>
      </c>
      <c r="AE83" s="69">
        <f t="shared" si="39"/>
        <v>0</v>
      </c>
      <c r="AF83" s="69">
        <f t="shared" si="39"/>
        <v>0</v>
      </c>
      <c r="AG83" s="69">
        <f t="shared" si="39"/>
        <v>327717.269</v>
      </c>
      <c r="AH83" s="69">
        <f t="shared" si="39"/>
        <v>29344.172</v>
      </c>
      <c r="AI83" s="69">
        <f t="shared" si="39"/>
        <v>47393.337</v>
      </c>
      <c r="AJ83" s="69">
        <f t="shared" si="39"/>
        <v>20017.036</v>
      </c>
      <c r="AK83" s="69">
        <f t="shared" si="39"/>
        <v>19210.455</v>
      </c>
      <c r="AL83" s="69">
        <f t="shared" si="39"/>
        <v>41545.841</v>
      </c>
      <c r="AM83" s="69">
        <f t="shared" si="39"/>
        <v>24252.7332</v>
      </c>
      <c r="AN83" s="69">
        <f t="shared" si="39"/>
        <v>21467.455</v>
      </c>
      <c r="AO83" s="69">
        <f t="shared" si="39"/>
        <v>26985.681</v>
      </c>
      <c r="AP83" s="69">
        <f t="shared" si="39"/>
        <v>20417.854</v>
      </c>
      <c r="AQ83" s="69">
        <f t="shared" si="39"/>
        <v>27282.565000000002</v>
      </c>
      <c r="AR83" s="69">
        <f t="shared" si="39"/>
        <v>0</v>
      </c>
      <c r="AS83" s="69">
        <f t="shared" si="39"/>
        <v>0</v>
      </c>
      <c r="AT83" s="69">
        <f t="shared" si="39"/>
        <v>277917.12919999997</v>
      </c>
      <c r="AU83" s="69">
        <f t="shared" si="39"/>
        <v>29344.172</v>
      </c>
      <c r="AV83" s="69">
        <f t="shared" si="39"/>
        <v>47393.337</v>
      </c>
      <c r="AW83" s="69">
        <f t="shared" si="39"/>
        <v>20017.036</v>
      </c>
      <c r="AX83" s="69">
        <f t="shared" si="39"/>
        <v>19210.455</v>
      </c>
      <c r="AY83" s="69">
        <f t="shared" si="39"/>
        <v>25545.841</v>
      </c>
      <c r="AZ83" s="69">
        <f t="shared" si="39"/>
        <v>40252.7332</v>
      </c>
      <c r="BA83" s="69">
        <f t="shared" si="39"/>
        <v>21467.455</v>
      </c>
      <c r="BB83" s="69">
        <f t="shared" si="39"/>
        <v>26985.681</v>
      </c>
      <c r="BC83" s="69">
        <f t="shared" si="39"/>
        <v>20417.854</v>
      </c>
      <c r="BD83" s="69">
        <f t="shared" si="39"/>
        <v>27282.565000000002</v>
      </c>
      <c r="BE83" s="69">
        <f t="shared" si="39"/>
        <v>0</v>
      </c>
      <c r="BF83" s="69">
        <f t="shared" si="39"/>
        <v>0</v>
      </c>
      <c r="BG83" s="69">
        <f t="shared" si="39"/>
        <v>277917.12919999997</v>
      </c>
    </row>
    <row r="84" spans="1:59" s="11" customFormat="1" ht="12">
      <c r="A84" s="100" t="s">
        <v>175</v>
      </c>
      <c r="B84" s="101"/>
      <c r="C84" s="102" t="s">
        <v>176</v>
      </c>
      <c r="D84" s="103">
        <f>+D85</f>
        <v>456000</v>
      </c>
      <c r="E84" s="103">
        <f aca="true" t="shared" si="40" ref="E84:BG85">+E85</f>
        <v>0</v>
      </c>
      <c r="F84" s="103">
        <f t="shared" si="40"/>
        <v>343551.815</v>
      </c>
      <c r="G84" s="103">
        <f t="shared" si="40"/>
        <v>112448.185</v>
      </c>
      <c r="H84" s="103">
        <f t="shared" si="40"/>
        <v>111800.33333</v>
      </c>
      <c r="I84" s="103">
        <f t="shared" si="40"/>
        <v>4947.85167</v>
      </c>
      <c r="J84" s="103">
        <f t="shared" si="40"/>
        <v>0</v>
      </c>
      <c r="K84" s="103">
        <f t="shared" si="40"/>
        <v>0</v>
      </c>
      <c r="L84" s="103">
        <f t="shared" si="40"/>
        <v>16000</v>
      </c>
      <c r="M84" s="103">
        <f t="shared" si="40"/>
        <v>0</v>
      </c>
      <c r="N84" s="103">
        <f t="shared" si="40"/>
        <v>-20300</v>
      </c>
      <c r="O84" s="103">
        <f t="shared" si="40"/>
        <v>0</v>
      </c>
      <c r="P84" s="103">
        <f t="shared" si="40"/>
        <v>0</v>
      </c>
      <c r="Q84" s="103">
        <f t="shared" si="40"/>
        <v>0</v>
      </c>
      <c r="R84" s="103">
        <f t="shared" si="40"/>
        <v>0</v>
      </c>
      <c r="S84" s="103">
        <f t="shared" si="40"/>
        <v>0</v>
      </c>
      <c r="T84" s="103">
        <f t="shared" si="40"/>
        <v>112448.185</v>
      </c>
      <c r="U84" s="103">
        <f t="shared" si="40"/>
        <v>27195</v>
      </c>
      <c r="V84" s="103">
        <f t="shared" si="40"/>
        <v>84253.185</v>
      </c>
      <c r="W84" s="103">
        <f t="shared" si="40"/>
        <v>0</v>
      </c>
      <c r="X84" s="103">
        <f t="shared" si="40"/>
        <v>0</v>
      </c>
      <c r="Y84" s="103">
        <f t="shared" si="40"/>
        <v>16000</v>
      </c>
      <c r="Z84" s="103">
        <f t="shared" si="40"/>
        <v>0</v>
      </c>
      <c r="AA84" s="103">
        <f t="shared" si="40"/>
        <v>-15000</v>
      </c>
      <c r="AB84" s="103">
        <f t="shared" si="40"/>
        <v>0</v>
      </c>
      <c r="AC84" s="103">
        <f t="shared" si="40"/>
        <v>0</v>
      </c>
      <c r="AD84" s="103">
        <f t="shared" si="40"/>
        <v>0</v>
      </c>
      <c r="AE84" s="103">
        <f t="shared" si="40"/>
        <v>0</v>
      </c>
      <c r="AF84" s="103">
        <f t="shared" si="40"/>
        <v>0</v>
      </c>
      <c r="AG84" s="103">
        <f t="shared" si="40"/>
        <v>112448.185</v>
      </c>
      <c r="AH84" s="103">
        <f t="shared" si="40"/>
        <v>0</v>
      </c>
      <c r="AI84" s="103">
        <f t="shared" si="40"/>
        <v>11053.185</v>
      </c>
      <c r="AJ84" s="103">
        <f t="shared" si="40"/>
        <v>6950</v>
      </c>
      <c r="AK84" s="103">
        <f t="shared" si="40"/>
        <v>6950</v>
      </c>
      <c r="AL84" s="103">
        <f t="shared" si="40"/>
        <v>22950</v>
      </c>
      <c r="AM84" s="103">
        <f t="shared" si="40"/>
        <v>6522.0572</v>
      </c>
      <c r="AN84" s="103">
        <f t="shared" si="40"/>
        <v>6950</v>
      </c>
      <c r="AO84" s="103">
        <f t="shared" si="40"/>
        <v>6950</v>
      </c>
      <c r="AP84" s="103">
        <f t="shared" si="40"/>
        <v>6950</v>
      </c>
      <c r="AQ84" s="103">
        <f t="shared" si="40"/>
        <v>6950</v>
      </c>
      <c r="AR84" s="103">
        <f t="shared" si="40"/>
        <v>0</v>
      </c>
      <c r="AS84" s="103">
        <f t="shared" si="40"/>
        <v>0</v>
      </c>
      <c r="AT84" s="103">
        <f t="shared" si="40"/>
        <v>82225.2422</v>
      </c>
      <c r="AU84" s="103">
        <f t="shared" si="40"/>
        <v>0</v>
      </c>
      <c r="AV84" s="103">
        <f t="shared" si="40"/>
        <v>11053.185</v>
      </c>
      <c r="AW84" s="103">
        <f t="shared" si="40"/>
        <v>6950</v>
      </c>
      <c r="AX84" s="103">
        <f t="shared" si="40"/>
        <v>6950</v>
      </c>
      <c r="AY84" s="103">
        <f t="shared" si="40"/>
        <v>6950</v>
      </c>
      <c r="AZ84" s="103">
        <f t="shared" si="40"/>
        <v>22522.0572</v>
      </c>
      <c r="BA84" s="103">
        <f t="shared" si="40"/>
        <v>6950</v>
      </c>
      <c r="BB84" s="103">
        <f t="shared" si="40"/>
        <v>6950</v>
      </c>
      <c r="BC84" s="103">
        <f t="shared" si="40"/>
        <v>6950</v>
      </c>
      <c r="BD84" s="103">
        <f t="shared" si="40"/>
        <v>6950</v>
      </c>
      <c r="BE84" s="103">
        <f t="shared" si="40"/>
        <v>0</v>
      </c>
      <c r="BF84" s="103">
        <f t="shared" si="40"/>
        <v>0</v>
      </c>
      <c r="BG84" s="103">
        <f t="shared" si="40"/>
        <v>82225.2422</v>
      </c>
    </row>
    <row r="85" spans="1:59" s="11" customFormat="1" ht="11.25">
      <c r="A85" s="74" t="s">
        <v>177</v>
      </c>
      <c r="B85" s="104"/>
      <c r="C85" s="92" t="s">
        <v>178</v>
      </c>
      <c r="D85" s="74">
        <f>+D86</f>
        <v>456000</v>
      </c>
      <c r="E85" s="74">
        <f t="shared" si="40"/>
        <v>0</v>
      </c>
      <c r="F85" s="74">
        <f t="shared" si="40"/>
        <v>343551.815</v>
      </c>
      <c r="G85" s="74">
        <f t="shared" si="40"/>
        <v>112448.185</v>
      </c>
      <c r="H85" s="74">
        <f t="shared" si="40"/>
        <v>111800.33333</v>
      </c>
      <c r="I85" s="74">
        <f t="shared" si="40"/>
        <v>4947.85167</v>
      </c>
      <c r="J85" s="74">
        <f t="shared" si="40"/>
        <v>0</v>
      </c>
      <c r="K85" s="74">
        <f t="shared" si="40"/>
        <v>0</v>
      </c>
      <c r="L85" s="74">
        <f t="shared" si="40"/>
        <v>16000</v>
      </c>
      <c r="M85" s="74">
        <f t="shared" si="40"/>
        <v>0</v>
      </c>
      <c r="N85" s="74">
        <f t="shared" si="40"/>
        <v>-20300</v>
      </c>
      <c r="O85" s="74">
        <f t="shared" si="40"/>
        <v>0</v>
      </c>
      <c r="P85" s="74">
        <f t="shared" si="40"/>
        <v>0</v>
      </c>
      <c r="Q85" s="74">
        <f t="shared" si="40"/>
        <v>0</v>
      </c>
      <c r="R85" s="74">
        <f t="shared" si="40"/>
        <v>0</v>
      </c>
      <c r="S85" s="74">
        <f t="shared" si="40"/>
        <v>0</v>
      </c>
      <c r="T85" s="74">
        <f t="shared" si="40"/>
        <v>112448.185</v>
      </c>
      <c r="U85" s="74">
        <f t="shared" si="40"/>
        <v>27195</v>
      </c>
      <c r="V85" s="74">
        <f t="shared" si="40"/>
        <v>84253.185</v>
      </c>
      <c r="W85" s="74">
        <f t="shared" si="40"/>
        <v>0</v>
      </c>
      <c r="X85" s="74">
        <f t="shared" si="40"/>
        <v>0</v>
      </c>
      <c r="Y85" s="74">
        <f t="shared" si="40"/>
        <v>16000</v>
      </c>
      <c r="Z85" s="74">
        <f t="shared" si="40"/>
        <v>0</v>
      </c>
      <c r="AA85" s="74">
        <f t="shared" si="40"/>
        <v>-15000</v>
      </c>
      <c r="AB85" s="74">
        <f t="shared" si="40"/>
        <v>0</v>
      </c>
      <c r="AC85" s="74">
        <f t="shared" si="40"/>
        <v>0</v>
      </c>
      <c r="AD85" s="74">
        <f t="shared" si="40"/>
        <v>0</v>
      </c>
      <c r="AE85" s="74">
        <f t="shared" si="40"/>
        <v>0</v>
      </c>
      <c r="AF85" s="74">
        <f t="shared" si="40"/>
        <v>0</v>
      </c>
      <c r="AG85" s="74">
        <f t="shared" si="40"/>
        <v>112448.185</v>
      </c>
      <c r="AH85" s="74">
        <f t="shared" si="40"/>
        <v>0</v>
      </c>
      <c r="AI85" s="74">
        <f t="shared" si="40"/>
        <v>11053.185</v>
      </c>
      <c r="AJ85" s="74">
        <f t="shared" si="40"/>
        <v>6950</v>
      </c>
      <c r="AK85" s="74">
        <f t="shared" si="40"/>
        <v>6950</v>
      </c>
      <c r="AL85" s="74">
        <f t="shared" si="40"/>
        <v>22950</v>
      </c>
      <c r="AM85" s="74">
        <f t="shared" si="40"/>
        <v>6522.0572</v>
      </c>
      <c r="AN85" s="74">
        <f t="shared" si="40"/>
        <v>6950</v>
      </c>
      <c r="AO85" s="74">
        <f t="shared" si="40"/>
        <v>6950</v>
      </c>
      <c r="AP85" s="74">
        <f t="shared" si="40"/>
        <v>6950</v>
      </c>
      <c r="AQ85" s="74">
        <f t="shared" si="40"/>
        <v>6950</v>
      </c>
      <c r="AR85" s="74">
        <f t="shared" si="40"/>
        <v>0</v>
      </c>
      <c r="AS85" s="74">
        <f t="shared" si="40"/>
        <v>0</v>
      </c>
      <c r="AT85" s="74">
        <f t="shared" si="40"/>
        <v>82225.2422</v>
      </c>
      <c r="AU85" s="74">
        <f t="shared" si="40"/>
        <v>0</v>
      </c>
      <c r="AV85" s="74">
        <f t="shared" si="40"/>
        <v>11053.185</v>
      </c>
      <c r="AW85" s="74">
        <f t="shared" si="40"/>
        <v>6950</v>
      </c>
      <c r="AX85" s="74">
        <f t="shared" si="40"/>
        <v>6950</v>
      </c>
      <c r="AY85" s="74">
        <f t="shared" si="40"/>
        <v>6950</v>
      </c>
      <c r="AZ85" s="74">
        <f t="shared" si="40"/>
        <v>22522.0572</v>
      </c>
      <c r="BA85" s="74">
        <f t="shared" si="40"/>
        <v>6950</v>
      </c>
      <c r="BB85" s="74">
        <f t="shared" si="40"/>
        <v>6950</v>
      </c>
      <c r="BC85" s="74">
        <f t="shared" si="40"/>
        <v>6950</v>
      </c>
      <c r="BD85" s="74">
        <f t="shared" si="40"/>
        <v>6950</v>
      </c>
      <c r="BE85" s="74">
        <f t="shared" si="40"/>
        <v>0</v>
      </c>
      <c r="BF85" s="74">
        <f t="shared" si="40"/>
        <v>0</v>
      </c>
      <c r="BG85" s="74">
        <f t="shared" si="40"/>
        <v>82225.2422</v>
      </c>
    </row>
    <row r="86" spans="1:59" s="11" customFormat="1" ht="22.5">
      <c r="A86" s="74" t="s">
        <v>179</v>
      </c>
      <c r="B86" s="104"/>
      <c r="C86" s="105" t="s">
        <v>180</v>
      </c>
      <c r="D86" s="74">
        <f aca="true" t="shared" si="41" ref="D86:BG86">SUM(D87:D88)</f>
        <v>456000</v>
      </c>
      <c r="E86" s="74">
        <f t="shared" si="41"/>
        <v>0</v>
      </c>
      <c r="F86" s="74">
        <f t="shared" si="41"/>
        <v>343551.815</v>
      </c>
      <c r="G86" s="74">
        <f t="shared" si="41"/>
        <v>112448.185</v>
      </c>
      <c r="H86" s="74">
        <f t="shared" si="41"/>
        <v>111800.33333</v>
      </c>
      <c r="I86" s="74">
        <f t="shared" si="41"/>
        <v>4947.85167</v>
      </c>
      <c r="J86" s="74">
        <f t="shared" si="41"/>
        <v>0</v>
      </c>
      <c r="K86" s="74">
        <f t="shared" si="41"/>
        <v>0</v>
      </c>
      <c r="L86" s="74">
        <f t="shared" si="41"/>
        <v>16000</v>
      </c>
      <c r="M86" s="74">
        <f t="shared" si="41"/>
        <v>0</v>
      </c>
      <c r="N86" s="74">
        <f t="shared" si="41"/>
        <v>-20300</v>
      </c>
      <c r="O86" s="74">
        <f t="shared" si="41"/>
        <v>0</v>
      </c>
      <c r="P86" s="74">
        <f t="shared" si="41"/>
        <v>0</v>
      </c>
      <c r="Q86" s="74">
        <f t="shared" si="41"/>
        <v>0</v>
      </c>
      <c r="R86" s="74">
        <f t="shared" si="41"/>
        <v>0</v>
      </c>
      <c r="S86" s="74">
        <f t="shared" si="41"/>
        <v>0</v>
      </c>
      <c r="T86" s="74">
        <f t="shared" si="41"/>
        <v>112448.185</v>
      </c>
      <c r="U86" s="74">
        <f t="shared" si="41"/>
        <v>27195</v>
      </c>
      <c r="V86" s="74">
        <f t="shared" si="41"/>
        <v>84253.185</v>
      </c>
      <c r="W86" s="74">
        <f t="shared" si="41"/>
        <v>0</v>
      </c>
      <c r="X86" s="74">
        <f t="shared" si="41"/>
        <v>0</v>
      </c>
      <c r="Y86" s="74">
        <f t="shared" si="41"/>
        <v>16000</v>
      </c>
      <c r="Z86" s="74">
        <f t="shared" si="41"/>
        <v>0</v>
      </c>
      <c r="AA86" s="74">
        <f t="shared" si="41"/>
        <v>-15000</v>
      </c>
      <c r="AB86" s="74">
        <f t="shared" si="41"/>
        <v>0</v>
      </c>
      <c r="AC86" s="74">
        <f t="shared" si="41"/>
        <v>0</v>
      </c>
      <c r="AD86" s="74">
        <f t="shared" si="41"/>
        <v>0</v>
      </c>
      <c r="AE86" s="74">
        <f t="shared" si="41"/>
        <v>0</v>
      </c>
      <c r="AF86" s="74">
        <f t="shared" si="41"/>
        <v>0</v>
      </c>
      <c r="AG86" s="74">
        <f t="shared" si="41"/>
        <v>112448.185</v>
      </c>
      <c r="AH86" s="74">
        <f t="shared" si="41"/>
        <v>0</v>
      </c>
      <c r="AI86" s="74">
        <f t="shared" si="41"/>
        <v>11053.185</v>
      </c>
      <c r="AJ86" s="74">
        <f t="shared" si="41"/>
        <v>6950</v>
      </c>
      <c r="AK86" s="74">
        <f t="shared" si="41"/>
        <v>6950</v>
      </c>
      <c r="AL86" s="74">
        <f t="shared" si="41"/>
        <v>22950</v>
      </c>
      <c r="AM86" s="74">
        <f t="shared" si="41"/>
        <v>6522.0572</v>
      </c>
      <c r="AN86" s="74">
        <f t="shared" si="41"/>
        <v>6950</v>
      </c>
      <c r="AO86" s="74">
        <f t="shared" si="41"/>
        <v>6950</v>
      </c>
      <c r="AP86" s="74">
        <f t="shared" si="41"/>
        <v>6950</v>
      </c>
      <c r="AQ86" s="74">
        <f t="shared" si="41"/>
        <v>6950</v>
      </c>
      <c r="AR86" s="74">
        <f t="shared" si="41"/>
        <v>0</v>
      </c>
      <c r="AS86" s="74">
        <f t="shared" si="41"/>
        <v>0</v>
      </c>
      <c r="AT86" s="74">
        <f t="shared" si="41"/>
        <v>82225.2422</v>
      </c>
      <c r="AU86" s="74">
        <f t="shared" si="41"/>
        <v>0</v>
      </c>
      <c r="AV86" s="74">
        <f t="shared" si="41"/>
        <v>11053.185</v>
      </c>
      <c r="AW86" s="74">
        <f t="shared" si="41"/>
        <v>6950</v>
      </c>
      <c r="AX86" s="74">
        <f t="shared" si="41"/>
        <v>6950</v>
      </c>
      <c r="AY86" s="74">
        <f t="shared" si="41"/>
        <v>6950</v>
      </c>
      <c r="AZ86" s="74">
        <f t="shared" si="41"/>
        <v>22522.0572</v>
      </c>
      <c r="BA86" s="74">
        <f t="shared" si="41"/>
        <v>6950</v>
      </c>
      <c r="BB86" s="74">
        <f t="shared" si="41"/>
        <v>6950</v>
      </c>
      <c r="BC86" s="74">
        <f t="shared" si="41"/>
        <v>6950</v>
      </c>
      <c r="BD86" s="74">
        <f t="shared" si="41"/>
        <v>6950</v>
      </c>
      <c r="BE86" s="74">
        <f t="shared" si="41"/>
        <v>0</v>
      </c>
      <c r="BF86" s="74">
        <f t="shared" si="41"/>
        <v>0</v>
      </c>
      <c r="BG86" s="74">
        <f t="shared" si="41"/>
        <v>82225.2422</v>
      </c>
    </row>
    <row r="87" spans="1:59" s="11" customFormat="1" ht="15" customHeight="1">
      <c r="A87" s="78" t="s">
        <v>181</v>
      </c>
      <c r="B87" s="66" t="s">
        <v>18</v>
      </c>
      <c r="C87" s="106" t="s">
        <v>182</v>
      </c>
      <c r="D87" s="78">
        <v>100000</v>
      </c>
      <c r="E87" s="15">
        <f>+'[3]Informe_dane'!E87</f>
        <v>0</v>
      </c>
      <c r="F87" s="15">
        <f>+'[3]Informe_dane'!F87</f>
        <v>84000</v>
      </c>
      <c r="G87" s="15">
        <f>+'[3]Informe_dane'!G87</f>
        <v>16000</v>
      </c>
      <c r="H87" s="15">
        <f>+'[3]Informe_dane'!H87</f>
        <v>0</v>
      </c>
      <c r="I87" s="15">
        <f>+'[3]Informe_dane'!I87</f>
        <v>0</v>
      </c>
      <c r="J87" s="15">
        <f>+'[3]Informe_dane'!J87</f>
        <v>0</v>
      </c>
      <c r="K87" s="15">
        <f>+'[3]Informe_dane'!K87</f>
        <v>0</v>
      </c>
      <c r="L87" s="15">
        <f>+'[3]Informe_dane'!L87</f>
        <v>16000</v>
      </c>
      <c r="M87" s="15">
        <f>+'[3]Informe_dane'!M87</f>
        <v>0</v>
      </c>
      <c r="N87" s="15">
        <f>+'[3]Informe_dane'!N87</f>
        <v>0</v>
      </c>
      <c r="O87" s="15">
        <f>+'[3]Informe_dane'!O87</f>
        <v>0</v>
      </c>
      <c r="P87" s="15">
        <f>+'[3]Informe_dane'!P87</f>
        <v>0</v>
      </c>
      <c r="Q87" s="15">
        <f>+'[3]Informe_dane'!Q87</f>
        <v>0</v>
      </c>
      <c r="R87" s="15">
        <f>+'[3]Informe_dane'!R87</f>
        <v>0</v>
      </c>
      <c r="S87" s="15">
        <f>+'[3]Informe_dane'!S87</f>
        <v>0</v>
      </c>
      <c r="T87" s="15">
        <f>SUM(H87:S87)</f>
        <v>16000</v>
      </c>
      <c r="U87" s="15">
        <f>+'[3]Informe_dane'!U87</f>
        <v>0</v>
      </c>
      <c r="V87" s="15">
        <f>+'[3]Informe_dane'!V87</f>
        <v>0</v>
      </c>
      <c r="W87" s="15">
        <f>+'[3]Informe_dane'!W87</f>
        <v>0</v>
      </c>
      <c r="X87" s="15">
        <f>+'[3]Informe_dane'!X87</f>
        <v>0</v>
      </c>
      <c r="Y87" s="15">
        <f>+'[3]Informe_dane'!Y87</f>
        <v>16000</v>
      </c>
      <c r="Z87" s="15">
        <f>+'[3]Informe_dane'!Z87</f>
        <v>0</v>
      </c>
      <c r="AA87" s="15">
        <f>+'[3]Informe_dane'!AA87</f>
        <v>0</v>
      </c>
      <c r="AB87" s="15">
        <f>+'[3]Informe_dane'!AB87</f>
        <v>0</v>
      </c>
      <c r="AC87" s="15">
        <f>+'[3]Informe_dane'!AC87</f>
        <v>0</v>
      </c>
      <c r="AD87" s="15">
        <f>+'[3]Informe_dane'!AD87</f>
        <v>0</v>
      </c>
      <c r="AE87" s="15">
        <f>+'[3]Informe_dane'!AE87</f>
        <v>0</v>
      </c>
      <c r="AF87" s="15">
        <f>+'[3]Informe_dane'!AF87</f>
        <v>0</v>
      </c>
      <c r="AG87" s="15">
        <f>SUM(U87:AF87)</f>
        <v>16000</v>
      </c>
      <c r="AH87" s="15">
        <f>+'[3]Informe_dane'!AH87</f>
        <v>0</v>
      </c>
      <c r="AI87" s="15">
        <f>+'[3]Informe_dane'!AI87</f>
        <v>0</v>
      </c>
      <c r="AJ87" s="15">
        <f>+'[3]Informe_dane'!AJ87</f>
        <v>0</v>
      </c>
      <c r="AK87" s="15">
        <f>+'[3]Informe_dane'!AK87</f>
        <v>0</v>
      </c>
      <c r="AL87" s="15">
        <f>+'[3]Informe_dane'!AL87</f>
        <v>16000</v>
      </c>
      <c r="AM87" s="15">
        <f>+'[3]Informe_dane'!AM87</f>
        <v>-427.9428</v>
      </c>
      <c r="AN87" s="15">
        <f>+'[3]Informe_dane'!AN87</f>
        <v>0</v>
      </c>
      <c r="AO87" s="15">
        <f>+'[3]Informe_dane'!AO87</f>
        <v>0</v>
      </c>
      <c r="AP87" s="15">
        <f>+'[3]Informe_dane'!AP87</f>
        <v>0</v>
      </c>
      <c r="AQ87" s="15">
        <f>+'[3]Informe_dane'!AQ87</f>
        <v>0</v>
      </c>
      <c r="AR87" s="15">
        <f>+'[3]Informe_dane'!AR87</f>
        <v>0</v>
      </c>
      <c r="AS87" s="15">
        <f>+'[3]Informe_dane'!AS87</f>
        <v>0</v>
      </c>
      <c r="AT87" s="15">
        <f>SUM(AH87:AS87)</f>
        <v>15572.0572</v>
      </c>
      <c r="AU87" s="15">
        <f>+'[3]Informe_dane'!AU87</f>
        <v>0</v>
      </c>
      <c r="AV87" s="15">
        <f>+'[3]Informe_dane'!AV87</f>
        <v>0</v>
      </c>
      <c r="AW87" s="15">
        <f>+'[3]Informe_dane'!AW87</f>
        <v>0</v>
      </c>
      <c r="AX87" s="15">
        <f>+'[3]Informe_dane'!AX87</f>
        <v>0</v>
      </c>
      <c r="AY87" s="15">
        <f>+'[3]Informe_dane'!AY87</f>
        <v>0</v>
      </c>
      <c r="AZ87" s="15">
        <f>+'[3]Informe_dane'!AZ87</f>
        <v>15572.0572</v>
      </c>
      <c r="BA87" s="15">
        <f>+'[3]Informe_dane'!BA87</f>
        <v>0</v>
      </c>
      <c r="BB87" s="15">
        <f>+'[3]Informe_dane'!BB87</f>
        <v>0</v>
      </c>
      <c r="BC87" s="15">
        <f>+'[3]Informe_dane'!BC87</f>
        <v>0</v>
      </c>
      <c r="BD87" s="15">
        <f>+'[3]Informe_dane'!BD87</f>
        <v>0</v>
      </c>
      <c r="BE87" s="15">
        <f>+'[3]Informe_dane'!BE87</f>
        <v>0</v>
      </c>
      <c r="BF87" s="15">
        <f>+'[3]Informe_dane'!BF87</f>
        <v>0</v>
      </c>
      <c r="BG87" s="15">
        <f>SUM(AU87:BF87)</f>
        <v>15572.0572</v>
      </c>
    </row>
    <row r="88" spans="1:59" s="11" customFormat="1" ht="15" customHeight="1">
      <c r="A88" s="95" t="s">
        <v>183</v>
      </c>
      <c r="B88" s="96" t="s">
        <v>18</v>
      </c>
      <c r="C88" s="107" t="s">
        <v>184</v>
      </c>
      <c r="D88" s="95">
        <v>356000</v>
      </c>
      <c r="E88" s="15">
        <f>+'[3]Informe_dane'!E88</f>
        <v>0</v>
      </c>
      <c r="F88" s="15">
        <f>+'[3]Informe_dane'!F88</f>
        <v>259551.815</v>
      </c>
      <c r="G88" s="15">
        <f>+'[3]Informe_dane'!G88</f>
        <v>96448.185</v>
      </c>
      <c r="H88" s="15">
        <f>+'[3]Informe_dane'!H88</f>
        <v>111800.33333</v>
      </c>
      <c r="I88" s="15">
        <f>+'[3]Informe_dane'!I88</f>
        <v>4947.85167</v>
      </c>
      <c r="J88" s="15">
        <f>+'[3]Informe_dane'!J88</f>
        <v>0</v>
      </c>
      <c r="K88" s="15">
        <f>+'[3]Informe_dane'!K88</f>
        <v>0</v>
      </c>
      <c r="L88" s="15">
        <f>+'[3]Informe_dane'!L88</f>
        <v>0</v>
      </c>
      <c r="M88" s="15">
        <f>+'[3]Informe_dane'!M88</f>
        <v>0</v>
      </c>
      <c r="N88" s="15">
        <f>+'[3]Informe_dane'!N88</f>
        <v>-20300</v>
      </c>
      <c r="O88" s="15">
        <f>+'[3]Informe_dane'!O88</f>
        <v>0</v>
      </c>
      <c r="P88" s="15">
        <f>+'[3]Informe_dane'!P88</f>
        <v>0</v>
      </c>
      <c r="Q88" s="15">
        <f>+'[3]Informe_dane'!Q88</f>
        <v>0</v>
      </c>
      <c r="R88" s="15">
        <f>+'[3]Informe_dane'!R88</f>
        <v>0</v>
      </c>
      <c r="S88" s="15">
        <f>+'[3]Informe_dane'!S88</f>
        <v>0</v>
      </c>
      <c r="T88" s="15">
        <f>SUM(H88:S88)</f>
        <v>96448.185</v>
      </c>
      <c r="U88" s="15">
        <f>+'[3]Informe_dane'!U88</f>
        <v>27195</v>
      </c>
      <c r="V88" s="15">
        <f>+'[3]Informe_dane'!V88</f>
        <v>84253.185</v>
      </c>
      <c r="W88" s="15">
        <f>+'[3]Informe_dane'!W88</f>
        <v>0</v>
      </c>
      <c r="X88" s="15">
        <f>+'[3]Informe_dane'!X88</f>
        <v>0</v>
      </c>
      <c r="Y88" s="15">
        <f>+'[3]Informe_dane'!Y88</f>
        <v>0</v>
      </c>
      <c r="Z88" s="15">
        <f>+'[3]Informe_dane'!Z88</f>
        <v>0</v>
      </c>
      <c r="AA88" s="15">
        <f>+'[3]Informe_dane'!AA88</f>
        <v>-15000</v>
      </c>
      <c r="AB88" s="15">
        <f>+'[3]Informe_dane'!AB88</f>
        <v>0</v>
      </c>
      <c r="AC88" s="15">
        <f>+'[3]Informe_dane'!AC88</f>
        <v>0</v>
      </c>
      <c r="AD88" s="15">
        <f>+'[3]Informe_dane'!AD88</f>
        <v>0</v>
      </c>
      <c r="AE88" s="15">
        <f>+'[3]Informe_dane'!AE88</f>
        <v>0</v>
      </c>
      <c r="AF88" s="15">
        <f>+'[3]Informe_dane'!AF88</f>
        <v>0</v>
      </c>
      <c r="AG88" s="15">
        <f>SUM(U88:AF88)</f>
        <v>96448.185</v>
      </c>
      <c r="AH88" s="15">
        <f>+'[3]Informe_dane'!AH88</f>
        <v>0</v>
      </c>
      <c r="AI88" s="15">
        <f>+'[3]Informe_dane'!AI88</f>
        <v>11053.185</v>
      </c>
      <c r="AJ88" s="15">
        <f>+'[3]Informe_dane'!AJ88</f>
        <v>6950</v>
      </c>
      <c r="AK88" s="15">
        <f>+'[3]Informe_dane'!AK88</f>
        <v>6950</v>
      </c>
      <c r="AL88" s="15">
        <f>+'[3]Informe_dane'!AL88</f>
        <v>6950</v>
      </c>
      <c r="AM88" s="15">
        <f>+'[3]Informe_dane'!AM88</f>
        <v>6950</v>
      </c>
      <c r="AN88" s="15">
        <f>+'[3]Informe_dane'!AN88</f>
        <v>6950</v>
      </c>
      <c r="AO88" s="15">
        <f>+'[3]Informe_dane'!AO88</f>
        <v>6950</v>
      </c>
      <c r="AP88" s="15">
        <f>+'[3]Informe_dane'!AP88</f>
        <v>6950</v>
      </c>
      <c r="AQ88" s="15">
        <f>+'[3]Informe_dane'!AQ88</f>
        <v>6950</v>
      </c>
      <c r="AR88" s="15">
        <f>+'[3]Informe_dane'!AR88</f>
        <v>0</v>
      </c>
      <c r="AS88" s="15">
        <f>+'[3]Informe_dane'!AS88</f>
        <v>0</v>
      </c>
      <c r="AT88" s="15">
        <f>SUM(AH88:AS88)</f>
        <v>66653.185</v>
      </c>
      <c r="AU88" s="15">
        <f>+'[3]Informe_dane'!AU88</f>
        <v>0</v>
      </c>
      <c r="AV88" s="15">
        <f>+'[3]Informe_dane'!AV88</f>
        <v>11053.185</v>
      </c>
      <c r="AW88" s="15">
        <f>+'[3]Informe_dane'!AW88</f>
        <v>6950</v>
      </c>
      <c r="AX88" s="15">
        <f>+'[3]Informe_dane'!AX88</f>
        <v>6950</v>
      </c>
      <c r="AY88" s="15">
        <f>+'[3]Informe_dane'!AY88</f>
        <v>6950</v>
      </c>
      <c r="AZ88" s="15">
        <f>+'[3]Informe_dane'!AZ88</f>
        <v>6950</v>
      </c>
      <c r="BA88" s="15">
        <f>+'[3]Informe_dane'!BA88</f>
        <v>6950</v>
      </c>
      <c r="BB88" s="15">
        <f>+'[3]Informe_dane'!BB88</f>
        <v>6950</v>
      </c>
      <c r="BC88" s="15">
        <f>+'[3]Informe_dane'!BC88</f>
        <v>6950</v>
      </c>
      <c r="BD88" s="15">
        <f>+'[3]Informe_dane'!BD88</f>
        <v>6950</v>
      </c>
      <c r="BE88" s="15">
        <f>+'[3]Informe_dane'!BE88</f>
        <v>0</v>
      </c>
      <c r="BF88" s="15">
        <f>+'[3]Informe_dane'!BF88</f>
        <v>0</v>
      </c>
      <c r="BG88" s="15">
        <f>SUM(AU88:BF88)</f>
        <v>66653.185</v>
      </c>
    </row>
    <row r="89" spans="1:59" ht="12">
      <c r="A89" s="70" t="s">
        <v>185</v>
      </c>
      <c r="B89" s="88"/>
      <c r="C89" s="89" t="s">
        <v>186</v>
      </c>
      <c r="D89" s="70">
        <f>+D90</f>
        <v>219000</v>
      </c>
      <c r="E89" s="70">
        <f aca="true" t="shared" si="42" ref="E89:BG90">+E90</f>
        <v>135000</v>
      </c>
      <c r="F89" s="70">
        <f t="shared" si="42"/>
        <v>25000</v>
      </c>
      <c r="G89" s="70">
        <f t="shared" si="42"/>
        <v>329000</v>
      </c>
      <c r="H89" s="70">
        <f t="shared" si="42"/>
        <v>219000</v>
      </c>
      <c r="I89" s="70">
        <f t="shared" si="42"/>
        <v>0</v>
      </c>
      <c r="J89" s="70">
        <f t="shared" si="42"/>
        <v>0</v>
      </c>
      <c r="K89" s="70">
        <f t="shared" si="42"/>
        <v>0</v>
      </c>
      <c r="L89" s="70">
        <f t="shared" si="42"/>
        <v>0</v>
      </c>
      <c r="M89" s="70">
        <f t="shared" si="42"/>
        <v>0</v>
      </c>
      <c r="N89" s="70">
        <f t="shared" si="42"/>
        <v>110000</v>
      </c>
      <c r="O89" s="70">
        <f t="shared" si="42"/>
        <v>0</v>
      </c>
      <c r="P89" s="70">
        <f t="shared" si="42"/>
        <v>0</v>
      </c>
      <c r="Q89" s="70">
        <f t="shared" si="42"/>
        <v>0</v>
      </c>
      <c r="R89" s="70">
        <f t="shared" si="42"/>
        <v>0</v>
      </c>
      <c r="S89" s="70">
        <f t="shared" si="42"/>
        <v>0</v>
      </c>
      <c r="T89" s="70">
        <f t="shared" si="42"/>
        <v>329000</v>
      </c>
      <c r="U89" s="70">
        <f t="shared" si="42"/>
        <v>29344.172</v>
      </c>
      <c r="V89" s="70">
        <f t="shared" si="42"/>
        <v>37292.055</v>
      </c>
      <c r="W89" s="70">
        <f t="shared" si="42"/>
        <v>12115.133000000002</v>
      </c>
      <c r="X89" s="70">
        <f t="shared" si="42"/>
        <v>12260.455</v>
      </c>
      <c r="Y89" s="70">
        <f t="shared" si="42"/>
        <v>23793.519</v>
      </c>
      <c r="Z89" s="70">
        <f t="shared" si="42"/>
        <v>20010.911</v>
      </c>
      <c r="AA89" s="70">
        <f t="shared" si="42"/>
        <v>16678.920000000002</v>
      </c>
      <c r="AB89" s="70">
        <f t="shared" si="42"/>
        <v>25569.005</v>
      </c>
      <c r="AC89" s="70">
        <f t="shared" si="42"/>
        <v>21964.861</v>
      </c>
      <c r="AD89" s="70">
        <f t="shared" si="42"/>
        <v>16240.053</v>
      </c>
      <c r="AE89" s="70">
        <f t="shared" si="42"/>
        <v>0</v>
      </c>
      <c r="AF89" s="70">
        <f t="shared" si="42"/>
        <v>0</v>
      </c>
      <c r="AG89" s="70">
        <f t="shared" si="42"/>
        <v>215269.08399999997</v>
      </c>
      <c r="AH89" s="70">
        <f t="shared" si="42"/>
        <v>29344.172</v>
      </c>
      <c r="AI89" s="70">
        <f t="shared" si="42"/>
        <v>36340.152</v>
      </c>
      <c r="AJ89" s="70">
        <f t="shared" si="42"/>
        <v>13067.036</v>
      </c>
      <c r="AK89" s="70">
        <f t="shared" si="42"/>
        <v>12260.455</v>
      </c>
      <c r="AL89" s="70">
        <f t="shared" si="42"/>
        <v>18595.841</v>
      </c>
      <c r="AM89" s="70">
        <f t="shared" si="42"/>
        <v>17730.676</v>
      </c>
      <c r="AN89" s="70">
        <f t="shared" si="42"/>
        <v>14517.455000000002</v>
      </c>
      <c r="AO89" s="70">
        <f t="shared" si="42"/>
        <v>20035.681</v>
      </c>
      <c r="AP89" s="70">
        <f t="shared" si="42"/>
        <v>13467.854</v>
      </c>
      <c r="AQ89" s="70">
        <f t="shared" si="42"/>
        <v>20332.565000000002</v>
      </c>
      <c r="AR89" s="70">
        <f t="shared" si="42"/>
        <v>0</v>
      </c>
      <c r="AS89" s="70">
        <f t="shared" si="42"/>
        <v>0</v>
      </c>
      <c r="AT89" s="70">
        <f t="shared" si="42"/>
        <v>195691.887</v>
      </c>
      <c r="AU89" s="70">
        <f t="shared" si="42"/>
        <v>29344.172</v>
      </c>
      <c r="AV89" s="70">
        <f t="shared" si="42"/>
        <v>36340.152</v>
      </c>
      <c r="AW89" s="70">
        <f t="shared" si="42"/>
        <v>13067.036</v>
      </c>
      <c r="AX89" s="70">
        <f t="shared" si="42"/>
        <v>12260.455</v>
      </c>
      <c r="AY89" s="70">
        <f t="shared" si="42"/>
        <v>18595.841</v>
      </c>
      <c r="AZ89" s="70">
        <f t="shared" si="42"/>
        <v>17730.676</v>
      </c>
      <c r="BA89" s="70">
        <f t="shared" si="42"/>
        <v>14517.455000000002</v>
      </c>
      <c r="BB89" s="70">
        <f t="shared" si="42"/>
        <v>20035.681</v>
      </c>
      <c r="BC89" s="70">
        <f t="shared" si="42"/>
        <v>13467.854</v>
      </c>
      <c r="BD89" s="70">
        <f t="shared" si="42"/>
        <v>20332.565000000002</v>
      </c>
      <c r="BE89" s="70">
        <f t="shared" si="42"/>
        <v>0</v>
      </c>
      <c r="BF89" s="70">
        <f t="shared" si="42"/>
        <v>0</v>
      </c>
      <c r="BG89" s="70">
        <f t="shared" si="42"/>
        <v>195691.887</v>
      </c>
    </row>
    <row r="90" spans="1:59" ht="11.25">
      <c r="A90" s="74" t="s">
        <v>187</v>
      </c>
      <c r="B90" s="104"/>
      <c r="C90" s="92" t="s">
        <v>188</v>
      </c>
      <c r="D90" s="74">
        <f>+D91</f>
        <v>219000</v>
      </c>
      <c r="E90" s="74">
        <f t="shared" si="42"/>
        <v>135000</v>
      </c>
      <c r="F90" s="74">
        <f t="shared" si="42"/>
        <v>25000</v>
      </c>
      <c r="G90" s="74">
        <f t="shared" si="42"/>
        <v>329000</v>
      </c>
      <c r="H90" s="74">
        <f t="shared" si="42"/>
        <v>219000</v>
      </c>
      <c r="I90" s="74">
        <f t="shared" si="42"/>
        <v>0</v>
      </c>
      <c r="J90" s="74">
        <f t="shared" si="42"/>
        <v>0</v>
      </c>
      <c r="K90" s="74">
        <f t="shared" si="42"/>
        <v>0</v>
      </c>
      <c r="L90" s="74">
        <f t="shared" si="42"/>
        <v>0</v>
      </c>
      <c r="M90" s="74">
        <f t="shared" si="42"/>
        <v>0</v>
      </c>
      <c r="N90" s="74">
        <f t="shared" si="42"/>
        <v>110000</v>
      </c>
      <c r="O90" s="74">
        <f t="shared" si="42"/>
        <v>0</v>
      </c>
      <c r="P90" s="74">
        <f t="shared" si="42"/>
        <v>0</v>
      </c>
      <c r="Q90" s="74">
        <f t="shared" si="42"/>
        <v>0</v>
      </c>
      <c r="R90" s="74">
        <f t="shared" si="42"/>
        <v>0</v>
      </c>
      <c r="S90" s="74">
        <f t="shared" si="42"/>
        <v>0</v>
      </c>
      <c r="T90" s="74">
        <f t="shared" si="42"/>
        <v>329000</v>
      </c>
      <c r="U90" s="74">
        <f t="shared" si="42"/>
        <v>29344.172</v>
      </c>
      <c r="V90" s="74">
        <f t="shared" si="42"/>
        <v>37292.055</v>
      </c>
      <c r="W90" s="74">
        <f t="shared" si="42"/>
        <v>12115.133000000002</v>
      </c>
      <c r="X90" s="74">
        <f t="shared" si="42"/>
        <v>12260.455</v>
      </c>
      <c r="Y90" s="74">
        <f t="shared" si="42"/>
        <v>23793.519</v>
      </c>
      <c r="Z90" s="74">
        <f t="shared" si="42"/>
        <v>20010.911</v>
      </c>
      <c r="AA90" s="74">
        <f t="shared" si="42"/>
        <v>16678.920000000002</v>
      </c>
      <c r="AB90" s="74">
        <f t="shared" si="42"/>
        <v>25569.005</v>
      </c>
      <c r="AC90" s="74">
        <f t="shared" si="42"/>
        <v>21964.861</v>
      </c>
      <c r="AD90" s="74">
        <f t="shared" si="42"/>
        <v>16240.053</v>
      </c>
      <c r="AE90" s="74">
        <f t="shared" si="42"/>
        <v>0</v>
      </c>
      <c r="AF90" s="74">
        <f t="shared" si="42"/>
        <v>0</v>
      </c>
      <c r="AG90" s="74">
        <f t="shared" si="42"/>
        <v>215269.08399999997</v>
      </c>
      <c r="AH90" s="74">
        <f t="shared" si="42"/>
        <v>29344.172</v>
      </c>
      <c r="AI90" s="74">
        <f t="shared" si="42"/>
        <v>36340.152</v>
      </c>
      <c r="AJ90" s="74">
        <f t="shared" si="42"/>
        <v>13067.036</v>
      </c>
      <c r="AK90" s="74">
        <f t="shared" si="42"/>
        <v>12260.455</v>
      </c>
      <c r="AL90" s="74">
        <f t="shared" si="42"/>
        <v>18595.841</v>
      </c>
      <c r="AM90" s="74">
        <f t="shared" si="42"/>
        <v>17730.676</v>
      </c>
      <c r="AN90" s="74">
        <f t="shared" si="42"/>
        <v>14517.455000000002</v>
      </c>
      <c r="AO90" s="74">
        <f t="shared" si="42"/>
        <v>20035.681</v>
      </c>
      <c r="AP90" s="74">
        <f t="shared" si="42"/>
        <v>13467.854</v>
      </c>
      <c r="AQ90" s="74">
        <f t="shared" si="42"/>
        <v>20332.565000000002</v>
      </c>
      <c r="AR90" s="74">
        <f t="shared" si="42"/>
        <v>0</v>
      </c>
      <c r="AS90" s="74">
        <f t="shared" si="42"/>
        <v>0</v>
      </c>
      <c r="AT90" s="74">
        <f t="shared" si="42"/>
        <v>195691.887</v>
      </c>
      <c r="AU90" s="74">
        <f t="shared" si="42"/>
        <v>29344.172</v>
      </c>
      <c r="AV90" s="74">
        <f t="shared" si="42"/>
        <v>36340.152</v>
      </c>
      <c r="AW90" s="74">
        <f t="shared" si="42"/>
        <v>13067.036</v>
      </c>
      <c r="AX90" s="74">
        <f t="shared" si="42"/>
        <v>12260.455</v>
      </c>
      <c r="AY90" s="74">
        <f t="shared" si="42"/>
        <v>18595.841</v>
      </c>
      <c r="AZ90" s="74">
        <f t="shared" si="42"/>
        <v>17730.676</v>
      </c>
      <c r="BA90" s="74">
        <f t="shared" si="42"/>
        <v>14517.455000000002</v>
      </c>
      <c r="BB90" s="74">
        <f t="shared" si="42"/>
        <v>20035.681</v>
      </c>
      <c r="BC90" s="74">
        <f t="shared" si="42"/>
        <v>13467.854</v>
      </c>
      <c r="BD90" s="74">
        <f t="shared" si="42"/>
        <v>20332.565000000002</v>
      </c>
      <c r="BE90" s="74">
        <f t="shared" si="42"/>
        <v>0</v>
      </c>
      <c r="BF90" s="74">
        <f t="shared" si="42"/>
        <v>0</v>
      </c>
      <c r="BG90" s="74">
        <f t="shared" si="42"/>
        <v>195691.887</v>
      </c>
    </row>
    <row r="91" spans="1:59" ht="22.5">
      <c r="A91" s="74" t="s">
        <v>189</v>
      </c>
      <c r="B91" s="104"/>
      <c r="C91" s="105" t="s">
        <v>190</v>
      </c>
      <c r="D91" s="74">
        <f aca="true" t="shared" si="43" ref="D91:BG91">SUM(D92:D93)</f>
        <v>219000</v>
      </c>
      <c r="E91" s="74">
        <f t="shared" si="43"/>
        <v>135000</v>
      </c>
      <c r="F91" s="74">
        <f t="shared" si="43"/>
        <v>25000</v>
      </c>
      <c r="G91" s="74">
        <f t="shared" si="43"/>
        <v>329000</v>
      </c>
      <c r="H91" s="74">
        <f t="shared" si="43"/>
        <v>219000</v>
      </c>
      <c r="I91" s="74">
        <f t="shared" si="43"/>
        <v>0</v>
      </c>
      <c r="J91" s="74">
        <f t="shared" si="43"/>
        <v>0</v>
      </c>
      <c r="K91" s="74">
        <f t="shared" si="43"/>
        <v>0</v>
      </c>
      <c r="L91" s="74">
        <f t="shared" si="43"/>
        <v>0</v>
      </c>
      <c r="M91" s="74">
        <f t="shared" si="43"/>
        <v>0</v>
      </c>
      <c r="N91" s="74">
        <f t="shared" si="43"/>
        <v>110000</v>
      </c>
      <c r="O91" s="74">
        <f t="shared" si="43"/>
        <v>0</v>
      </c>
      <c r="P91" s="74">
        <f t="shared" si="43"/>
        <v>0</v>
      </c>
      <c r="Q91" s="74">
        <f t="shared" si="43"/>
        <v>0</v>
      </c>
      <c r="R91" s="74">
        <f t="shared" si="43"/>
        <v>0</v>
      </c>
      <c r="S91" s="74">
        <f t="shared" si="43"/>
        <v>0</v>
      </c>
      <c r="T91" s="74">
        <f t="shared" si="43"/>
        <v>329000</v>
      </c>
      <c r="U91" s="74">
        <f t="shared" si="43"/>
        <v>29344.172</v>
      </c>
      <c r="V91" s="74">
        <f t="shared" si="43"/>
        <v>37292.055</v>
      </c>
      <c r="W91" s="74">
        <f t="shared" si="43"/>
        <v>12115.133000000002</v>
      </c>
      <c r="X91" s="74">
        <f t="shared" si="43"/>
        <v>12260.455</v>
      </c>
      <c r="Y91" s="74">
        <f t="shared" si="43"/>
        <v>23793.519</v>
      </c>
      <c r="Z91" s="74">
        <f t="shared" si="43"/>
        <v>20010.911</v>
      </c>
      <c r="AA91" s="74">
        <f t="shared" si="43"/>
        <v>16678.920000000002</v>
      </c>
      <c r="AB91" s="74">
        <f t="shared" si="43"/>
        <v>25569.005</v>
      </c>
      <c r="AC91" s="74">
        <f t="shared" si="43"/>
        <v>21964.861</v>
      </c>
      <c r="AD91" s="74">
        <f t="shared" si="43"/>
        <v>16240.053</v>
      </c>
      <c r="AE91" s="74">
        <f t="shared" si="43"/>
        <v>0</v>
      </c>
      <c r="AF91" s="74">
        <f t="shared" si="43"/>
        <v>0</v>
      </c>
      <c r="AG91" s="74">
        <f t="shared" si="43"/>
        <v>215269.08399999997</v>
      </c>
      <c r="AH91" s="74">
        <f t="shared" si="43"/>
        <v>29344.172</v>
      </c>
      <c r="AI91" s="74">
        <f t="shared" si="43"/>
        <v>36340.152</v>
      </c>
      <c r="AJ91" s="74">
        <f t="shared" si="43"/>
        <v>13067.036</v>
      </c>
      <c r="AK91" s="74">
        <f t="shared" si="43"/>
        <v>12260.455</v>
      </c>
      <c r="AL91" s="74">
        <f t="shared" si="43"/>
        <v>18595.841</v>
      </c>
      <c r="AM91" s="74">
        <f t="shared" si="43"/>
        <v>17730.676</v>
      </c>
      <c r="AN91" s="74">
        <f t="shared" si="43"/>
        <v>14517.455000000002</v>
      </c>
      <c r="AO91" s="74">
        <f t="shared" si="43"/>
        <v>20035.681</v>
      </c>
      <c r="AP91" s="74">
        <f t="shared" si="43"/>
        <v>13467.854</v>
      </c>
      <c r="AQ91" s="74">
        <f t="shared" si="43"/>
        <v>20332.565000000002</v>
      </c>
      <c r="AR91" s="74">
        <f t="shared" si="43"/>
        <v>0</v>
      </c>
      <c r="AS91" s="74">
        <f t="shared" si="43"/>
        <v>0</v>
      </c>
      <c r="AT91" s="74">
        <f t="shared" si="43"/>
        <v>195691.887</v>
      </c>
      <c r="AU91" s="74">
        <f t="shared" si="43"/>
        <v>29344.172</v>
      </c>
      <c r="AV91" s="74">
        <f t="shared" si="43"/>
        <v>36340.152</v>
      </c>
      <c r="AW91" s="74">
        <f t="shared" si="43"/>
        <v>13067.036</v>
      </c>
      <c r="AX91" s="74">
        <f t="shared" si="43"/>
        <v>12260.455</v>
      </c>
      <c r="AY91" s="74">
        <f t="shared" si="43"/>
        <v>18595.841</v>
      </c>
      <c r="AZ91" s="74">
        <f t="shared" si="43"/>
        <v>17730.676</v>
      </c>
      <c r="BA91" s="74">
        <f t="shared" si="43"/>
        <v>14517.455000000002</v>
      </c>
      <c r="BB91" s="74">
        <f t="shared" si="43"/>
        <v>20035.681</v>
      </c>
      <c r="BC91" s="74">
        <f t="shared" si="43"/>
        <v>13467.854</v>
      </c>
      <c r="BD91" s="74">
        <f t="shared" si="43"/>
        <v>20332.565000000002</v>
      </c>
      <c r="BE91" s="74">
        <f t="shared" si="43"/>
        <v>0</v>
      </c>
      <c r="BF91" s="74">
        <f t="shared" si="43"/>
        <v>0</v>
      </c>
      <c r="BG91" s="74">
        <f t="shared" si="43"/>
        <v>195691.887</v>
      </c>
    </row>
    <row r="92" spans="1:59" ht="18.75" customHeight="1">
      <c r="A92" s="108" t="s">
        <v>191</v>
      </c>
      <c r="B92" s="109">
        <v>10</v>
      </c>
      <c r="C92" s="106" t="s">
        <v>192</v>
      </c>
      <c r="D92" s="78">
        <v>140040.99681</v>
      </c>
      <c r="E92" s="15">
        <f>+'[3]Informe_dane'!E92</f>
        <v>30000</v>
      </c>
      <c r="F92" s="15">
        <f>+'[3]Informe_dane'!F92</f>
        <v>25000</v>
      </c>
      <c r="G92" s="15">
        <f>+'[3]Informe_dane'!G92</f>
        <v>145040.99681</v>
      </c>
      <c r="H92" s="15">
        <f>+'[3]Informe_dane'!H92</f>
        <v>140040.99681</v>
      </c>
      <c r="I92" s="15">
        <f>+'[3]Informe_dane'!I92</f>
        <v>0</v>
      </c>
      <c r="J92" s="15">
        <f>+'[3]Informe_dane'!J92</f>
        <v>0</v>
      </c>
      <c r="K92" s="15">
        <f>+'[3]Informe_dane'!K92</f>
        <v>0</v>
      </c>
      <c r="L92" s="15">
        <f>+'[3]Informe_dane'!L92</f>
        <v>0</v>
      </c>
      <c r="M92" s="15">
        <f>+'[3]Informe_dane'!M92</f>
        <v>-25000</v>
      </c>
      <c r="N92" s="15">
        <f>+'[3]Informe_dane'!N92</f>
        <v>30000</v>
      </c>
      <c r="O92" s="15">
        <f>+'[3]Informe_dane'!O92</f>
        <v>0</v>
      </c>
      <c r="P92" s="15">
        <f>+'[3]Informe_dane'!P92</f>
        <v>0</v>
      </c>
      <c r="Q92" s="15">
        <f>+'[3]Informe_dane'!Q92</f>
        <v>0</v>
      </c>
      <c r="R92" s="15">
        <f>+'[3]Informe_dane'!R92</f>
        <v>0</v>
      </c>
      <c r="S92" s="15">
        <f>+'[3]Informe_dane'!S92</f>
        <v>0</v>
      </c>
      <c r="T92" s="15">
        <f>SUM(H92:S92)</f>
        <v>145040.99681</v>
      </c>
      <c r="U92" s="15">
        <f>+'[3]Informe_dane'!U92</f>
        <v>15724.527</v>
      </c>
      <c r="V92" s="15">
        <f>+'[3]Informe_dane'!V92</f>
        <v>21867.028</v>
      </c>
      <c r="W92" s="15">
        <f>+'[3]Informe_dane'!W92</f>
        <v>1504.335</v>
      </c>
      <c r="X92" s="15">
        <f>+'[3]Informe_dane'!X92</f>
        <v>-625.196</v>
      </c>
      <c r="Y92" s="15">
        <f>+'[3]Informe_dane'!Y92</f>
        <v>11124.204</v>
      </c>
      <c r="Z92" s="15">
        <f>+'[3]Informe_dane'!Z92</f>
        <v>13771.717</v>
      </c>
      <c r="AA92" s="15">
        <f>+'[3]Informe_dane'!AA92</f>
        <v>5632.631</v>
      </c>
      <c r="AB92" s="15">
        <f>+'[3]Informe_dane'!AB92</f>
        <v>5994.623</v>
      </c>
      <c r="AC92" s="15">
        <f>+'[3]Informe_dane'!AC92</f>
        <v>3756.965</v>
      </c>
      <c r="AD92" s="15">
        <f>+'[3]Informe_dane'!AD92</f>
        <v>9983.123</v>
      </c>
      <c r="AE92" s="15">
        <f>+'[3]Informe_dane'!AE92</f>
        <v>0</v>
      </c>
      <c r="AF92" s="15">
        <f>+'[3]Informe_dane'!AF92</f>
        <v>0</v>
      </c>
      <c r="AG92" s="15">
        <f>SUM(U92:AF92)</f>
        <v>88733.95699999997</v>
      </c>
      <c r="AH92" s="15">
        <f>+'[3]Informe_dane'!AH92</f>
        <v>15724.527</v>
      </c>
      <c r="AI92" s="15">
        <f>+'[3]Informe_dane'!AI92</f>
        <v>20915.125</v>
      </c>
      <c r="AJ92" s="15">
        <f>+'[3]Informe_dane'!AJ92</f>
        <v>2456.238</v>
      </c>
      <c r="AK92" s="15">
        <f>+'[3]Informe_dane'!AK92</f>
        <v>-625.196</v>
      </c>
      <c r="AL92" s="15">
        <f>+'[3]Informe_dane'!AL92</f>
        <v>8176.59</v>
      </c>
      <c r="AM92" s="15">
        <f>+'[3]Informe_dane'!AM92</f>
        <v>12616.514</v>
      </c>
      <c r="AN92" s="15">
        <f>+'[3]Informe_dane'!AN92</f>
        <v>3471.166</v>
      </c>
      <c r="AO92" s="15">
        <f>+'[3]Informe_dane'!AO92</f>
        <v>5186.907</v>
      </c>
      <c r="AP92" s="15">
        <f>+'[3]Informe_dane'!AP92</f>
        <v>7828.696</v>
      </c>
      <c r="AQ92" s="15">
        <f>+'[3]Informe_dane'!AQ92</f>
        <v>8121.045</v>
      </c>
      <c r="AR92" s="15">
        <f>+'[3]Informe_dane'!AR92</f>
        <v>0</v>
      </c>
      <c r="AS92" s="15">
        <f>+'[3]Informe_dane'!AS92</f>
        <v>0</v>
      </c>
      <c r="AT92" s="15">
        <f>SUM(AH92:AS92)</f>
        <v>83871.612</v>
      </c>
      <c r="AU92" s="15">
        <f>+'[3]Informe_dane'!AU92</f>
        <v>15724.527</v>
      </c>
      <c r="AV92" s="15">
        <f>+'[3]Informe_dane'!AV92</f>
        <v>20915.125</v>
      </c>
      <c r="AW92" s="15">
        <f>+'[3]Informe_dane'!AW92</f>
        <v>2456.238</v>
      </c>
      <c r="AX92" s="15">
        <f>+'[3]Informe_dane'!AX92</f>
        <v>-625.196</v>
      </c>
      <c r="AY92" s="15">
        <f>+'[3]Informe_dane'!AY92</f>
        <v>8176.59</v>
      </c>
      <c r="AZ92" s="15">
        <f>+'[3]Informe_dane'!AZ92</f>
        <v>12616.514</v>
      </c>
      <c r="BA92" s="15">
        <f>+'[3]Informe_dane'!BA92</f>
        <v>3471.166</v>
      </c>
      <c r="BB92" s="15">
        <f>+'[3]Informe_dane'!BB92</f>
        <v>5186.907</v>
      </c>
      <c r="BC92" s="15">
        <f>+'[3]Informe_dane'!BC92</f>
        <v>7828.696</v>
      </c>
      <c r="BD92" s="15">
        <f>+'[3]Informe_dane'!BD92</f>
        <v>8121.045</v>
      </c>
      <c r="BE92" s="15">
        <f>+'[3]Informe_dane'!BE92</f>
        <v>0</v>
      </c>
      <c r="BF92" s="15">
        <f>+'[3]Informe_dane'!BF92</f>
        <v>0</v>
      </c>
      <c r="BG92" s="15">
        <f>SUM(AU92:BF92)</f>
        <v>83871.612</v>
      </c>
    </row>
    <row r="93" spans="1:59" s="11" customFormat="1" ht="22.5">
      <c r="A93" s="95" t="s">
        <v>193</v>
      </c>
      <c r="B93" s="96">
        <v>10</v>
      </c>
      <c r="C93" s="107" t="s">
        <v>194</v>
      </c>
      <c r="D93" s="95">
        <v>78959.00319</v>
      </c>
      <c r="E93" s="15">
        <f>+'[3]Informe_dane'!E93</f>
        <v>105000</v>
      </c>
      <c r="F93" s="15">
        <f>+'[3]Informe_dane'!F93</f>
        <v>0</v>
      </c>
      <c r="G93" s="15">
        <f>+'[3]Informe_dane'!G93</f>
        <v>183959.00319000002</v>
      </c>
      <c r="H93" s="15">
        <f>+'[3]Informe_dane'!H93</f>
        <v>78959.00319</v>
      </c>
      <c r="I93" s="15">
        <f>+'[3]Informe_dane'!I93</f>
        <v>0</v>
      </c>
      <c r="J93" s="15">
        <f>+'[3]Informe_dane'!J93</f>
        <v>0</v>
      </c>
      <c r="K93" s="15">
        <f>+'[3]Informe_dane'!K93</f>
        <v>0</v>
      </c>
      <c r="L93" s="15">
        <f>+'[3]Informe_dane'!L93</f>
        <v>0</v>
      </c>
      <c r="M93" s="15">
        <f>+'[3]Informe_dane'!M93</f>
        <v>25000</v>
      </c>
      <c r="N93" s="15">
        <f>+'[3]Informe_dane'!N93</f>
        <v>80000</v>
      </c>
      <c r="O93" s="15">
        <f>+'[3]Informe_dane'!O93</f>
        <v>0</v>
      </c>
      <c r="P93" s="15">
        <f>+'[3]Informe_dane'!P93</f>
        <v>0</v>
      </c>
      <c r="Q93" s="15">
        <f>+'[3]Informe_dane'!Q93</f>
        <v>0</v>
      </c>
      <c r="R93" s="15">
        <f>+'[3]Informe_dane'!R93</f>
        <v>0</v>
      </c>
      <c r="S93" s="15">
        <f>+'[3]Informe_dane'!S93</f>
        <v>0</v>
      </c>
      <c r="T93" s="15">
        <f>SUM(H93:S93)</f>
        <v>183959.00319000002</v>
      </c>
      <c r="U93" s="15">
        <f>+'[3]Informe_dane'!U93</f>
        <v>13619.645</v>
      </c>
      <c r="V93" s="15">
        <f>+'[3]Informe_dane'!V93</f>
        <v>15425.027</v>
      </c>
      <c r="W93" s="15">
        <f>+'[3]Informe_dane'!W93</f>
        <v>10610.798</v>
      </c>
      <c r="X93" s="15">
        <f>+'[3]Informe_dane'!X93</f>
        <v>12885.651</v>
      </c>
      <c r="Y93" s="15">
        <f>+'[3]Informe_dane'!Y93</f>
        <v>12669.315</v>
      </c>
      <c r="Z93" s="15">
        <f>+'[3]Informe_dane'!Z93</f>
        <v>6239.194</v>
      </c>
      <c r="AA93" s="15">
        <f>+'[3]Informe_dane'!AA93</f>
        <v>11046.289</v>
      </c>
      <c r="AB93" s="15">
        <f>+'[3]Informe_dane'!AB93</f>
        <v>19574.382</v>
      </c>
      <c r="AC93" s="15">
        <f>+'[3]Informe_dane'!AC93</f>
        <v>18207.896</v>
      </c>
      <c r="AD93" s="15">
        <f>+'[3]Informe_dane'!AD93</f>
        <v>6256.93</v>
      </c>
      <c r="AE93" s="15">
        <f>+'[3]Informe_dane'!AE93</f>
        <v>0</v>
      </c>
      <c r="AF93" s="15">
        <f>+'[3]Informe_dane'!AF93</f>
        <v>0</v>
      </c>
      <c r="AG93" s="15">
        <f>SUM(U93:AF93)</f>
        <v>126535.12700000001</v>
      </c>
      <c r="AH93" s="15">
        <f>+'[3]Informe_dane'!AH93</f>
        <v>13619.645</v>
      </c>
      <c r="AI93" s="15">
        <f>+'[3]Informe_dane'!AI93</f>
        <v>15425.027</v>
      </c>
      <c r="AJ93" s="15">
        <f>+'[3]Informe_dane'!AJ93</f>
        <v>10610.798</v>
      </c>
      <c r="AK93" s="15">
        <f>+'[3]Informe_dane'!AK93</f>
        <v>12885.651</v>
      </c>
      <c r="AL93" s="15">
        <f>+'[3]Informe_dane'!AL93</f>
        <v>10419.251</v>
      </c>
      <c r="AM93" s="15">
        <f>+'[3]Informe_dane'!AM93</f>
        <v>5114.162</v>
      </c>
      <c r="AN93" s="15">
        <f>+'[3]Informe_dane'!AN93</f>
        <v>11046.289</v>
      </c>
      <c r="AO93" s="15">
        <f>+'[3]Informe_dane'!AO93</f>
        <v>14848.774</v>
      </c>
      <c r="AP93" s="15">
        <f>+'[3]Informe_dane'!AP93</f>
        <v>5639.158</v>
      </c>
      <c r="AQ93" s="15">
        <f>+'[3]Informe_dane'!AQ93</f>
        <v>12211.52</v>
      </c>
      <c r="AR93" s="15">
        <f>+'[3]Informe_dane'!AR93</f>
        <v>0</v>
      </c>
      <c r="AS93" s="15">
        <f>+'[3]Informe_dane'!AS93</f>
        <v>0</v>
      </c>
      <c r="AT93" s="15">
        <f>SUM(AH93:AS93)</f>
        <v>111820.27500000001</v>
      </c>
      <c r="AU93" s="15">
        <f>+'[3]Informe_dane'!AU93</f>
        <v>13619.645</v>
      </c>
      <c r="AV93" s="15">
        <f>+'[3]Informe_dane'!AV93</f>
        <v>15425.027</v>
      </c>
      <c r="AW93" s="15">
        <f>+'[3]Informe_dane'!AW93</f>
        <v>10610.798</v>
      </c>
      <c r="AX93" s="15">
        <f>+'[3]Informe_dane'!AX93</f>
        <v>12885.651</v>
      </c>
      <c r="AY93" s="15">
        <f>+'[3]Informe_dane'!AY93</f>
        <v>10419.251</v>
      </c>
      <c r="AZ93" s="15">
        <f>+'[3]Informe_dane'!AZ93</f>
        <v>5114.162</v>
      </c>
      <c r="BA93" s="15">
        <f>+'[3]Informe_dane'!BA93</f>
        <v>11046.289</v>
      </c>
      <c r="BB93" s="15">
        <f>+'[3]Informe_dane'!BB93</f>
        <v>14848.774</v>
      </c>
      <c r="BC93" s="15">
        <f>+'[3]Informe_dane'!BC93</f>
        <v>5639.158</v>
      </c>
      <c r="BD93" s="15">
        <f>+'[3]Informe_dane'!BD93</f>
        <v>12211.52</v>
      </c>
      <c r="BE93" s="15">
        <f>+'[3]Informe_dane'!BE93</f>
        <v>0</v>
      </c>
      <c r="BF93" s="15">
        <f>+'[3]Informe_dane'!BF93</f>
        <v>0</v>
      </c>
      <c r="BG93" s="15">
        <f>SUM(AU93:BF93)</f>
        <v>111820.27500000001</v>
      </c>
    </row>
    <row r="94" spans="1:59" ht="12">
      <c r="A94" s="70" t="s">
        <v>195</v>
      </c>
      <c r="B94" s="88"/>
      <c r="C94" s="89" t="s">
        <v>196</v>
      </c>
      <c r="D94" s="70">
        <f>+D95</f>
        <v>295000</v>
      </c>
      <c r="E94" s="70">
        <f aca="true" t="shared" si="44" ref="E94:BG94">+E95</f>
        <v>0</v>
      </c>
      <c r="F94" s="70">
        <f t="shared" si="44"/>
        <v>0</v>
      </c>
      <c r="G94" s="70">
        <f t="shared" si="44"/>
        <v>295000</v>
      </c>
      <c r="H94" s="70">
        <f t="shared" si="44"/>
        <v>0</v>
      </c>
      <c r="I94" s="70">
        <f t="shared" si="44"/>
        <v>0</v>
      </c>
      <c r="J94" s="70">
        <f t="shared" si="44"/>
        <v>0</v>
      </c>
      <c r="K94" s="70">
        <f t="shared" si="44"/>
        <v>0</v>
      </c>
      <c r="L94" s="70">
        <f t="shared" si="44"/>
        <v>0</v>
      </c>
      <c r="M94" s="70">
        <f t="shared" si="44"/>
        <v>0</v>
      </c>
      <c r="N94" s="70">
        <f t="shared" si="44"/>
        <v>0</v>
      </c>
      <c r="O94" s="70">
        <f t="shared" si="44"/>
        <v>0</v>
      </c>
      <c r="P94" s="70">
        <f t="shared" si="44"/>
        <v>0</v>
      </c>
      <c r="Q94" s="70">
        <f t="shared" si="44"/>
        <v>157000</v>
      </c>
      <c r="R94" s="70">
        <f t="shared" si="44"/>
        <v>0</v>
      </c>
      <c r="S94" s="70">
        <f t="shared" si="44"/>
        <v>0</v>
      </c>
      <c r="T94" s="70">
        <f t="shared" si="44"/>
        <v>157000</v>
      </c>
      <c r="U94" s="70">
        <f t="shared" si="44"/>
        <v>0</v>
      </c>
      <c r="V94" s="70">
        <f t="shared" si="44"/>
        <v>0</v>
      </c>
      <c r="W94" s="70">
        <f t="shared" si="44"/>
        <v>0</v>
      </c>
      <c r="X94" s="70">
        <f t="shared" si="44"/>
        <v>0</v>
      </c>
      <c r="Y94" s="70">
        <f t="shared" si="44"/>
        <v>0</v>
      </c>
      <c r="Z94" s="70">
        <f t="shared" si="44"/>
        <v>0</v>
      </c>
      <c r="AA94" s="70">
        <f t="shared" si="44"/>
        <v>0</v>
      </c>
      <c r="AB94" s="70">
        <f t="shared" si="44"/>
        <v>0</v>
      </c>
      <c r="AC94" s="70">
        <f t="shared" si="44"/>
        <v>0</v>
      </c>
      <c r="AD94" s="70">
        <f t="shared" si="44"/>
        <v>0</v>
      </c>
      <c r="AE94" s="70">
        <f t="shared" si="44"/>
        <v>0</v>
      </c>
      <c r="AF94" s="70">
        <f t="shared" si="44"/>
        <v>0</v>
      </c>
      <c r="AG94" s="70">
        <f t="shared" si="44"/>
        <v>0</v>
      </c>
      <c r="AH94" s="70">
        <f t="shared" si="44"/>
        <v>0</v>
      </c>
      <c r="AI94" s="70">
        <f t="shared" si="44"/>
        <v>0</v>
      </c>
      <c r="AJ94" s="70">
        <f t="shared" si="44"/>
        <v>0</v>
      </c>
      <c r="AK94" s="70">
        <f t="shared" si="44"/>
        <v>0</v>
      </c>
      <c r="AL94" s="70">
        <f t="shared" si="44"/>
        <v>0</v>
      </c>
      <c r="AM94" s="70">
        <f t="shared" si="44"/>
        <v>0</v>
      </c>
      <c r="AN94" s="70">
        <f t="shared" si="44"/>
        <v>0</v>
      </c>
      <c r="AO94" s="70">
        <f t="shared" si="44"/>
        <v>0</v>
      </c>
      <c r="AP94" s="70">
        <f t="shared" si="44"/>
        <v>0</v>
      </c>
      <c r="AQ94" s="70">
        <f t="shared" si="44"/>
        <v>0</v>
      </c>
      <c r="AR94" s="70">
        <f t="shared" si="44"/>
        <v>0</v>
      </c>
      <c r="AS94" s="70">
        <f t="shared" si="44"/>
        <v>0</v>
      </c>
      <c r="AT94" s="70">
        <f t="shared" si="44"/>
        <v>0</v>
      </c>
      <c r="AU94" s="70">
        <f t="shared" si="44"/>
        <v>0</v>
      </c>
      <c r="AV94" s="70">
        <f t="shared" si="44"/>
        <v>0</v>
      </c>
      <c r="AW94" s="70">
        <f t="shared" si="44"/>
        <v>0</v>
      </c>
      <c r="AX94" s="70">
        <f t="shared" si="44"/>
        <v>0</v>
      </c>
      <c r="AY94" s="70">
        <f t="shared" si="44"/>
        <v>0</v>
      </c>
      <c r="AZ94" s="70">
        <f t="shared" si="44"/>
        <v>0</v>
      </c>
      <c r="BA94" s="70">
        <f t="shared" si="44"/>
        <v>0</v>
      </c>
      <c r="BB94" s="70">
        <f t="shared" si="44"/>
        <v>0</v>
      </c>
      <c r="BC94" s="70">
        <f t="shared" si="44"/>
        <v>0</v>
      </c>
      <c r="BD94" s="70">
        <f t="shared" si="44"/>
        <v>0</v>
      </c>
      <c r="BE94" s="70">
        <f t="shared" si="44"/>
        <v>0</v>
      </c>
      <c r="BF94" s="70">
        <f t="shared" si="44"/>
        <v>0</v>
      </c>
      <c r="BG94" s="70">
        <f t="shared" si="44"/>
        <v>0</v>
      </c>
    </row>
    <row r="95" spans="1:59" ht="11.25">
      <c r="A95" s="74" t="s">
        <v>197</v>
      </c>
      <c r="B95" s="104"/>
      <c r="C95" s="92" t="s">
        <v>198</v>
      </c>
      <c r="D95" s="74">
        <f aca="true" t="shared" si="45" ref="D95:BG95">SUM(D96:D97)</f>
        <v>295000</v>
      </c>
      <c r="E95" s="74">
        <f t="shared" si="45"/>
        <v>0</v>
      </c>
      <c r="F95" s="74">
        <f t="shared" si="45"/>
        <v>0</v>
      </c>
      <c r="G95" s="74">
        <f t="shared" si="45"/>
        <v>295000</v>
      </c>
      <c r="H95" s="74">
        <f t="shared" si="45"/>
        <v>0</v>
      </c>
      <c r="I95" s="74">
        <f t="shared" si="45"/>
        <v>0</v>
      </c>
      <c r="J95" s="74">
        <f t="shared" si="45"/>
        <v>0</v>
      </c>
      <c r="K95" s="74">
        <f t="shared" si="45"/>
        <v>0</v>
      </c>
      <c r="L95" s="74">
        <f t="shared" si="45"/>
        <v>0</v>
      </c>
      <c r="M95" s="74">
        <f t="shared" si="45"/>
        <v>0</v>
      </c>
      <c r="N95" s="74">
        <f t="shared" si="45"/>
        <v>0</v>
      </c>
      <c r="O95" s="74">
        <f t="shared" si="45"/>
        <v>0</v>
      </c>
      <c r="P95" s="74">
        <f t="shared" si="45"/>
        <v>0</v>
      </c>
      <c r="Q95" s="74">
        <f t="shared" si="45"/>
        <v>157000</v>
      </c>
      <c r="R95" s="74">
        <f t="shared" si="45"/>
        <v>0</v>
      </c>
      <c r="S95" s="74">
        <f t="shared" si="45"/>
        <v>0</v>
      </c>
      <c r="T95" s="74">
        <f t="shared" si="45"/>
        <v>157000</v>
      </c>
      <c r="U95" s="74">
        <f t="shared" si="45"/>
        <v>0</v>
      </c>
      <c r="V95" s="74">
        <f t="shared" si="45"/>
        <v>0</v>
      </c>
      <c r="W95" s="74">
        <f t="shared" si="45"/>
        <v>0</v>
      </c>
      <c r="X95" s="74">
        <f t="shared" si="45"/>
        <v>0</v>
      </c>
      <c r="Y95" s="74">
        <f t="shared" si="45"/>
        <v>0</v>
      </c>
      <c r="Z95" s="74">
        <f t="shared" si="45"/>
        <v>0</v>
      </c>
      <c r="AA95" s="74">
        <f t="shared" si="45"/>
        <v>0</v>
      </c>
      <c r="AB95" s="74">
        <f t="shared" si="45"/>
        <v>0</v>
      </c>
      <c r="AC95" s="74">
        <f t="shared" si="45"/>
        <v>0</v>
      </c>
      <c r="AD95" s="74">
        <f t="shared" si="45"/>
        <v>0</v>
      </c>
      <c r="AE95" s="74">
        <f t="shared" si="45"/>
        <v>0</v>
      </c>
      <c r="AF95" s="74">
        <f t="shared" si="45"/>
        <v>0</v>
      </c>
      <c r="AG95" s="74">
        <f t="shared" si="45"/>
        <v>0</v>
      </c>
      <c r="AH95" s="74">
        <f t="shared" si="45"/>
        <v>0</v>
      </c>
      <c r="AI95" s="74">
        <f t="shared" si="45"/>
        <v>0</v>
      </c>
      <c r="AJ95" s="74">
        <f t="shared" si="45"/>
        <v>0</v>
      </c>
      <c r="AK95" s="74">
        <f t="shared" si="45"/>
        <v>0</v>
      </c>
      <c r="AL95" s="74">
        <f t="shared" si="45"/>
        <v>0</v>
      </c>
      <c r="AM95" s="74">
        <f t="shared" si="45"/>
        <v>0</v>
      </c>
      <c r="AN95" s="74">
        <f t="shared" si="45"/>
        <v>0</v>
      </c>
      <c r="AO95" s="74">
        <f t="shared" si="45"/>
        <v>0</v>
      </c>
      <c r="AP95" s="74">
        <f t="shared" si="45"/>
        <v>0</v>
      </c>
      <c r="AQ95" s="74">
        <f t="shared" si="45"/>
        <v>0</v>
      </c>
      <c r="AR95" s="74">
        <f t="shared" si="45"/>
        <v>0</v>
      </c>
      <c r="AS95" s="74">
        <f t="shared" si="45"/>
        <v>0</v>
      </c>
      <c r="AT95" s="74">
        <f t="shared" si="45"/>
        <v>0</v>
      </c>
      <c r="AU95" s="74">
        <f t="shared" si="45"/>
        <v>0</v>
      </c>
      <c r="AV95" s="74">
        <f t="shared" si="45"/>
        <v>0</v>
      </c>
      <c r="AW95" s="74">
        <f t="shared" si="45"/>
        <v>0</v>
      </c>
      <c r="AX95" s="74">
        <f t="shared" si="45"/>
        <v>0</v>
      </c>
      <c r="AY95" s="74">
        <f t="shared" si="45"/>
        <v>0</v>
      </c>
      <c r="AZ95" s="74">
        <f t="shared" si="45"/>
        <v>0</v>
      </c>
      <c r="BA95" s="74">
        <f t="shared" si="45"/>
        <v>0</v>
      </c>
      <c r="BB95" s="74">
        <f t="shared" si="45"/>
        <v>0</v>
      </c>
      <c r="BC95" s="74">
        <f t="shared" si="45"/>
        <v>0</v>
      </c>
      <c r="BD95" s="74">
        <f t="shared" si="45"/>
        <v>0</v>
      </c>
      <c r="BE95" s="74">
        <f t="shared" si="45"/>
        <v>0</v>
      </c>
      <c r="BF95" s="74">
        <f t="shared" si="45"/>
        <v>0</v>
      </c>
      <c r="BG95" s="74">
        <f t="shared" si="45"/>
        <v>0</v>
      </c>
    </row>
    <row r="96" spans="1:59" ht="15.75" customHeight="1">
      <c r="A96" s="108" t="s">
        <v>199</v>
      </c>
      <c r="B96" s="109">
        <v>11</v>
      </c>
      <c r="C96" s="93" t="s">
        <v>87</v>
      </c>
      <c r="D96" s="78">
        <v>195000</v>
      </c>
      <c r="E96" s="15">
        <f>+'[3]Informe_dane'!E96</f>
        <v>0</v>
      </c>
      <c r="F96" s="15">
        <f>+'[3]Informe_dane'!F96</f>
        <v>0</v>
      </c>
      <c r="G96" s="15">
        <f>+'[3]Informe_dane'!G96</f>
        <v>195000</v>
      </c>
      <c r="H96" s="15">
        <f>+'[3]Informe_dane'!H96</f>
        <v>0</v>
      </c>
      <c r="I96" s="15">
        <f>+'[3]Informe_dane'!I96</f>
        <v>0</v>
      </c>
      <c r="J96" s="15">
        <f>+'[3]Informe_dane'!J96</f>
        <v>0</v>
      </c>
      <c r="K96" s="15">
        <f>+'[3]Informe_dane'!K96</f>
        <v>0</v>
      </c>
      <c r="L96" s="15">
        <f>+'[3]Informe_dane'!L96</f>
        <v>0</v>
      </c>
      <c r="M96" s="15">
        <f>+'[3]Informe_dane'!M96</f>
        <v>0</v>
      </c>
      <c r="N96" s="15">
        <f>+'[3]Informe_dane'!N96</f>
        <v>0</v>
      </c>
      <c r="O96" s="15">
        <f>+'[3]Informe_dane'!O96</f>
        <v>0</v>
      </c>
      <c r="P96" s="15">
        <f>+'[3]Informe_dane'!P96</f>
        <v>0</v>
      </c>
      <c r="Q96" s="15">
        <f>+'[3]Informe_dane'!Q96</f>
        <v>157000</v>
      </c>
      <c r="R96" s="15">
        <f>+'[3]Informe_dane'!R96</f>
        <v>0</v>
      </c>
      <c r="S96" s="15">
        <f>+'[3]Informe_dane'!S96</f>
        <v>0</v>
      </c>
      <c r="T96" s="15">
        <f>SUM(H96:S96)</f>
        <v>157000</v>
      </c>
      <c r="U96" s="15">
        <f>+'[3]Informe_dane'!U96</f>
        <v>0</v>
      </c>
      <c r="V96" s="15">
        <f>+'[3]Informe_dane'!V96</f>
        <v>0</v>
      </c>
      <c r="W96" s="15">
        <f>+'[3]Informe_dane'!W96</f>
        <v>0</v>
      </c>
      <c r="X96" s="15">
        <f>+'[3]Informe_dane'!X96</f>
        <v>0</v>
      </c>
      <c r="Y96" s="15">
        <f>+'[3]Informe_dane'!Y96</f>
        <v>0</v>
      </c>
      <c r="Z96" s="15">
        <f>+'[3]Informe_dane'!Z96</f>
        <v>0</v>
      </c>
      <c r="AA96" s="15">
        <f>+'[3]Informe_dane'!AA96</f>
        <v>0</v>
      </c>
      <c r="AB96" s="15">
        <f>+'[3]Informe_dane'!AB96</f>
        <v>0</v>
      </c>
      <c r="AC96" s="15">
        <f>+'[3]Informe_dane'!AC96</f>
        <v>0</v>
      </c>
      <c r="AD96" s="15">
        <f>+'[3]Informe_dane'!AD96</f>
        <v>0</v>
      </c>
      <c r="AE96" s="15">
        <f>+'[3]Informe_dane'!AE96</f>
        <v>0</v>
      </c>
      <c r="AF96" s="15">
        <f>+'[3]Informe_dane'!AF96</f>
        <v>0</v>
      </c>
      <c r="AG96" s="15">
        <f>SUM(U96:AF96)</f>
        <v>0</v>
      </c>
      <c r="AH96" s="15">
        <f>+'[3]Informe_dane'!AH96</f>
        <v>0</v>
      </c>
      <c r="AI96" s="15">
        <f>+'[3]Informe_dane'!AI96</f>
        <v>0</v>
      </c>
      <c r="AJ96" s="15">
        <f>+'[3]Informe_dane'!AJ96</f>
        <v>0</v>
      </c>
      <c r="AK96" s="15">
        <f>+'[3]Informe_dane'!AK96</f>
        <v>0</v>
      </c>
      <c r="AL96" s="15">
        <f>+'[3]Informe_dane'!AL96</f>
        <v>0</v>
      </c>
      <c r="AM96" s="15">
        <f>+'[3]Informe_dane'!AM96</f>
        <v>0</v>
      </c>
      <c r="AN96" s="15">
        <f>+'[3]Informe_dane'!AN96</f>
        <v>0</v>
      </c>
      <c r="AO96" s="15">
        <f>+'[3]Informe_dane'!AO96</f>
        <v>0</v>
      </c>
      <c r="AP96" s="15">
        <f>+'[3]Informe_dane'!AP96</f>
        <v>0</v>
      </c>
      <c r="AQ96" s="15">
        <f>+'[3]Informe_dane'!AQ96</f>
        <v>0</v>
      </c>
      <c r="AR96" s="15">
        <f>+'[3]Informe_dane'!AR96</f>
        <v>0</v>
      </c>
      <c r="AS96" s="15">
        <f>+'[3]Informe_dane'!AS96</f>
        <v>0</v>
      </c>
      <c r="AT96" s="15">
        <f>SUM(AH96:AS96)</f>
        <v>0</v>
      </c>
      <c r="AU96" s="15">
        <f>+'[3]Informe_dane'!AU96</f>
        <v>0</v>
      </c>
      <c r="AV96" s="15">
        <f>+'[3]Informe_dane'!AV96</f>
        <v>0</v>
      </c>
      <c r="AW96" s="15">
        <f>+'[3]Informe_dane'!AW96</f>
        <v>0</v>
      </c>
      <c r="AX96" s="15">
        <f>+'[3]Informe_dane'!AX96</f>
        <v>0</v>
      </c>
      <c r="AY96" s="15">
        <f>+'[3]Informe_dane'!AY96</f>
        <v>0</v>
      </c>
      <c r="AZ96" s="15">
        <f>+'[3]Informe_dane'!AZ96</f>
        <v>0</v>
      </c>
      <c r="BA96" s="15">
        <f>+'[3]Informe_dane'!BA96</f>
        <v>0</v>
      </c>
      <c r="BB96" s="15">
        <f>+'[3]Informe_dane'!BB96</f>
        <v>0</v>
      </c>
      <c r="BC96" s="15">
        <f>+'[3]Informe_dane'!BC96</f>
        <v>0</v>
      </c>
      <c r="BD96" s="15">
        <f>+'[3]Informe_dane'!BD96</f>
        <v>0</v>
      </c>
      <c r="BE96" s="15">
        <f>+'[3]Informe_dane'!BE96</f>
        <v>0</v>
      </c>
      <c r="BF96" s="15">
        <f>+'[3]Informe_dane'!BF96</f>
        <v>0</v>
      </c>
      <c r="BG96" s="15">
        <f>SUM(AU96:BF96)</f>
        <v>0</v>
      </c>
    </row>
    <row r="97" spans="1:59" ht="15.75" customHeight="1">
      <c r="A97" s="95" t="s">
        <v>200</v>
      </c>
      <c r="B97" s="96">
        <v>11</v>
      </c>
      <c r="C97" s="97" t="s">
        <v>86</v>
      </c>
      <c r="D97" s="95">
        <v>100000</v>
      </c>
      <c r="E97" s="15">
        <f>+'[3]Informe_dane'!E97</f>
        <v>0</v>
      </c>
      <c r="F97" s="15">
        <f>+'[3]Informe_dane'!F97</f>
        <v>0</v>
      </c>
      <c r="G97" s="15">
        <f>+'[3]Informe_dane'!G97</f>
        <v>100000</v>
      </c>
      <c r="H97" s="15">
        <f>+'[3]Informe_dane'!H97</f>
        <v>0</v>
      </c>
      <c r="I97" s="15">
        <f>+'[3]Informe_dane'!I97</f>
        <v>0</v>
      </c>
      <c r="J97" s="15">
        <f>+'[3]Informe_dane'!J97</f>
        <v>0</v>
      </c>
      <c r="K97" s="15">
        <f>+'[3]Informe_dane'!K97</f>
        <v>0</v>
      </c>
      <c r="L97" s="15">
        <f>+'[3]Informe_dane'!L97</f>
        <v>0</v>
      </c>
      <c r="M97" s="15">
        <f>+'[3]Informe_dane'!M97</f>
        <v>0</v>
      </c>
      <c r="N97" s="15">
        <f>+'[3]Informe_dane'!N97</f>
        <v>0</v>
      </c>
      <c r="O97" s="15">
        <f>+'[3]Informe_dane'!O97</f>
        <v>0</v>
      </c>
      <c r="P97" s="15">
        <f>+'[3]Informe_dane'!P97</f>
        <v>0</v>
      </c>
      <c r="Q97" s="15">
        <f>+'[3]Informe_dane'!Q97</f>
        <v>0</v>
      </c>
      <c r="R97" s="15">
        <f>+'[3]Informe_dane'!R97</f>
        <v>0</v>
      </c>
      <c r="S97" s="15">
        <f>+'[3]Informe_dane'!S97</f>
        <v>0</v>
      </c>
      <c r="T97" s="15">
        <f>SUM(H97:S97)</f>
        <v>0</v>
      </c>
      <c r="U97" s="15">
        <f>+'[3]Informe_dane'!U97</f>
        <v>0</v>
      </c>
      <c r="V97" s="15">
        <f>+'[3]Informe_dane'!V97</f>
        <v>0</v>
      </c>
      <c r="W97" s="15">
        <f>+'[3]Informe_dane'!W97</f>
        <v>0</v>
      </c>
      <c r="X97" s="15">
        <f>+'[3]Informe_dane'!X97</f>
        <v>0</v>
      </c>
      <c r="Y97" s="15">
        <f>+'[3]Informe_dane'!Y97</f>
        <v>0</v>
      </c>
      <c r="Z97" s="15">
        <f>+'[3]Informe_dane'!Z97</f>
        <v>0</v>
      </c>
      <c r="AA97" s="15">
        <f>+'[3]Informe_dane'!AA97</f>
        <v>0</v>
      </c>
      <c r="AB97" s="15">
        <f>+'[3]Informe_dane'!AB97</f>
        <v>0</v>
      </c>
      <c r="AC97" s="15">
        <f>+'[3]Informe_dane'!AC97</f>
        <v>0</v>
      </c>
      <c r="AD97" s="15">
        <f>+'[3]Informe_dane'!AD97</f>
        <v>0</v>
      </c>
      <c r="AE97" s="15">
        <f>+'[3]Informe_dane'!AE97</f>
        <v>0</v>
      </c>
      <c r="AF97" s="15">
        <f>+'[3]Informe_dane'!AF97</f>
        <v>0</v>
      </c>
      <c r="AG97" s="15">
        <f>SUM(U97:AF97)</f>
        <v>0</v>
      </c>
      <c r="AH97" s="15">
        <f>+'[3]Informe_dane'!AH97</f>
        <v>0</v>
      </c>
      <c r="AI97" s="15">
        <f>+'[3]Informe_dane'!AI97</f>
        <v>0</v>
      </c>
      <c r="AJ97" s="15">
        <f>+'[3]Informe_dane'!AJ97</f>
        <v>0</v>
      </c>
      <c r="AK97" s="15">
        <f>+'[3]Informe_dane'!AK97</f>
        <v>0</v>
      </c>
      <c r="AL97" s="15">
        <f>+'[3]Informe_dane'!AL97</f>
        <v>0</v>
      </c>
      <c r="AM97" s="15">
        <f>+'[3]Informe_dane'!AM97</f>
        <v>0</v>
      </c>
      <c r="AN97" s="15">
        <f>+'[3]Informe_dane'!AN97</f>
        <v>0</v>
      </c>
      <c r="AO97" s="15">
        <f>+'[3]Informe_dane'!AO97</f>
        <v>0</v>
      </c>
      <c r="AP97" s="15">
        <f>+'[3]Informe_dane'!AP97</f>
        <v>0</v>
      </c>
      <c r="AQ97" s="15">
        <f>+'[3]Informe_dane'!AQ97</f>
        <v>0</v>
      </c>
      <c r="AR97" s="15">
        <f>+'[3]Informe_dane'!AR97</f>
        <v>0</v>
      </c>
      <c r="AS97" s="15">
        <f>+'[3]Informe_dane'!AS97</f>
        <v>0</v>
      </c>
      <c r="AT97" s="15">
        <f>SUM(AH97:AS97)</f>
        <v>0</v>
      </c>
      <c r="AU97" s="15">
        <f>+'[3]Informe_dane'!AU97</f>
        <v>0</v>
      </c>
      <c r="AV97" s="15">
        <f>+'[3]Informe_dane'!AV97</f>
        <v>0</v>
      </c>
      <c r="AW97" s="15">
        <f>+'[3]Informe_dane'!AW97</f>
        <v>0</v>
      </c>
      <c r="AX97" s="15">
        <f>+'[3]Informe_dane'!AX97</f>
        <v>0</v>
      </c>
      <c r="AY97" s="15">
        <f>+'[3]Informe_dane'!AY97</f>
        <v>0</v>
      </c>
      <c r="AZ97" s="15">
        <f>+'[3]Informe_dane'!AZ97</f>
        <v>0</v>
      </c>
      <c r="BA97" s="15">
        <f>+'[3]Informe_dane'!BA97</f>
        <v>0</v>
      </c>
      <c r="BB97" s="15">
        <f>+'[3]Informe_dane'!BB97</f>
        <v>0</v>
      </c>
      <c r="BC97" s="15">
        <f>+'[3]Informe_dane'!BC97</f>
        <v>0</v>
      </c>
      <c r="BD97" s="15">
        <f>+'[3]Informe_dane'!BD97</f>
        <v>0</v>
      </c>
      <c r="BE97" s="15">
        <f>+'[3]Informe_dane'!BE97</f>
        <v>0</v>
      </c>
      <c r="BF97" s="15">
        <f>+'[3]Informe_dane'!BF97</f>
        <v>0</v>
      </c>
      <c r="BG97" s="15">
        <f>SUM(AU97:BF97)</f>
        <v>0</v>
      </c>
    </row>
    <row r="98" spans="1:59" ht="25.5">
      <c r="A98" s="69" t="s">
        <v>201</v>
      </c>
      <c r="B98" s="99"/>
      <c r="C98" s="110" t="s">
        <v>202</v>
      </c>
      <c r="D98" s="69">
        <f>+D99+D103</f>
        <v>724000</v>
      </c>
      <c r="E98" s="69">
        <f>+E99+E103</f>
        <v>880</v>
      </c>
      <c r="F98" s="69">
        <f aca="true" t="shared" si="46" ref="F98:BG98">+F99+F103</f>
        <v>16294.74</v>
      </c>
      <c r="G98" s="69">
        <f t="shared" si="46"/>
        <v>708585.26</v>
      </c>
      <c r="H98" s="69">
        <f t="shared" si="46"/>
        <v>0</v>
      </c>
      <c r="I98" s="69">
        <f t="shared" si="46"/>
        <v>151456.24637</v>
      </c>
      <c r="J98" s="69">
        <f t="shared" si="46"/>
        <v>20899.9</v>
      </c>
      <c r="K98" s="69">
        <f t="shared" si="46"/>
        <v>0</v>
      </c>
      <c r="L98" s="69">
        <f t="shared" si="46"/>
        <v>0</v>
      </c>
      <c r="M98" s="69">
        <f t="shared" si="46"/>
        <v>202.3</v>
      </c>
      <c r="N98" s="69">
        <f t="shared" si="46"/>
        <v>0</v>
      </c>
      <c r="O98" s="69">
        <f t="shared" si="46"/>
        <v>0</v>
      </c>
      <c r="P98" s="69">
        <f t="shared" si="46"/>
        <v>0</v>
      </c>
      <c r="Q98" s="69">
        <f t="shared" si="46"/>
        <v>431759.707</v>
      </c>
      <c r="R98" s="69">
        <f t="shared" si="46"/>
        <v>0</v>
      </c>
      <c r="S98" s="69">
        <f t="shared" si="46"/>
        <v>0</v>
      </c>
      <c r="T98" s="69">
        <f t="shared" si="46"/>
        <v>604318.15337</v>
      </c>
      <c r="U98" s="69">
        <f t="shared" si="46"/>
        <v>0</v>
      </c>
      <c r="V98" s="69">
        <f t="shared" si="46"/>
        <v>151456.24637</v>
      </c>
      <c r="W98" s="69">
        <f t="shared" si="46"/>
        <v>20602.2</v>
      </c>
      <c r="X98" s="69">
        <f t="shared" si="46"/>
        <v>0</v>
      </c>
      <c r="Y98" s="69">
        <f t="shared" si="46"/>
        <v>0</v>
      </c>
      <c r="Z98" s="69">
        <f t="shared" si="46"/>
        <v>472</v>
      </c>
      <c r="AA98" s="69">
        <f t="shared" si="46"/>
        <v>0</v>
      </c>
      <c r="AB98" s="69">
        <f t="shared" si="46"/>
        <v>0</v>
      </c>
      <c r="AC98" s="69">
        <f t="shared" si="46"/>
        <v>0</v>
      </c>
      <c r="AD98" s="69">
        <f t="shared" si="46"/>
        <v>431759.707</v>
      </c>
      <c r="AE98" s="69">
        <f t="shared" si="46"/>
        <v>0</v>
      </c>
      <c r="AF98" s="69">
        <f t="shared" si="46"/>
        <v>0</v>
      </c>
      <c r="AG98" s="69">
        <f t="shared" si="46"/>
        <v>604290.15337</v>
      </c>
      <c r="AH98" s="69">
        <f t="shared" si="46"/>
        <v>0</v>
      </c>
      <c r="AI98" s="69">
        <f t="shared" si="46"/>
        <v>7973.18637</v>
      </c>
      <c r="AJ98" s="69">
        <f t="shared" si="46"/>
        <v>164085.26</v>
      </c>
      <c r="AK98" s="69">
        <f t="shared" si="46"/>
        <v>0</v>
      </c>
      <c r="AL98" s="69">
        <f t="shared" si="46"/>
        <v>0</v>
      </c>
      <c r="AM98" s="69">
        <f t="shared" si="46"/>
        <v>0</v>
      </c>
      <c r="AN98" s="69">
        <f t="shared" si="46"/>
        <v>472</v>
      </c>
      <c r="AO98" s="69">
        <f t="shared" si="46"/>
        <v>0</v>
      </c>
      <c r="AP98" s="69">
        <f t="shared" si="46"/>
        <v>0</v>
      </c>
      <c r="AQ98" s="69">
        <f t="shared" si="46"/>
        <v>431759.707</v>
      </c>
      <c r="AR98" s="69">
        <f t="shared" si="46"/>
        <v>0</v>
      </c>
      <c r="AS98" s="69">
        <f t="shared" si="46"/>
        <v>0</v>
      </c>
      <c r="AT98" s="69">
        <f t="shared" si="46"/>
        <v>604290.15337</v>
      </c>
      <c r="AU98" s="69">
        <f t="shared" si="46"/>
        <v>0</v>
      </c>
      <c r="AV98" s="69">
        <f t="shared" si="46"/>
        <v>7973.18637</v>
      </c>
      <c r="AW98" s="69">
        <f t="shared" si="46"/>
        <v>164085.26</v>
      </c>
      <c r="AX98" s="69">
        <f t="shared" si="46"/>
        <v>0</v>
      </c>
      <c r="AY98" s="69">
        <f t="shared" si="46"/>
        <v>0</v>
      </c>
      <c r="AZ98" s="69">
        <f t="shared" si="46"/>
        <v>0</v>
      </c>
      <c r="BA98" s="69">
        <f t="shared" si="46"/>
        <v>472</v>
      </c>
      <c r="BB98" s="69">
        <f t="shared" si="46"/>
        <v>0</v>
      </c>
      <c r="BC98" s="69">
        <f t="shared" si="46"/>
        <v>0</v>
      </c>
      <c r="BD98" s="69">
        <f t="shared" si="46"/>
        <v>431759.707</v>
      </c>
      <c r="BE98" s="69">
        <f t="shared" si="46"/>
        <v>0</v>
      </c>
      <c r="BF98" s="69">
        <f t="shared" si="46"/>
        <v>0</v>
      </c>
      <c r="BG98" s="69">
        <f t="shared" si="46"/>
        <v>604290.15337</v>
      </c>
    </row>
    <row r="99" spans="1:59" ht="12.75">
      <c r="A99" s="70" t="s">
        <v>223</v>
      </c>
      <c r="B99" s="88"/>
      <c r="C99" s="140" t="s">
        <v>224</v>
      </c>
      <c r="D99" s="69">
        <f>+D100</f>
        <v>180000</v>
      </c>
      <c r="E99" s="69">
        <f>+E100</f>
        <v>880</v>
      </c>
      <c r="F99" s="69">
        <f aca="true" t="shared" si="47" ref="F99:BG99">+F100</f>
        <v>16294.74</v>
      </c>
      <c r="G99" s="69">
        <f t="shared" si="47"/>
        <v>164585.26</v>
      </c>
      <c r="H99" s="69">
        <f t="shared" si="47"/>
        <v>0</v>
      </c>
      <c r="I99" s="69">
        <f t="shared" si="47"/>
        <v>143483.06</v>
      </c>
      <c r="J99" s="69">
        <f t="shared" si="47"/>
        <v>20899.9</v>
      </c>
      <c r="K99" s="69">
        <f t="shared" si="47"/>
        <v>0</v>
      </c>
      <c r="L99" s="69">
        <f t="shared" si="47"/>
        <v>0</v>
      </c>
      <c r="M99" s="69">
        <f t="shared" si="47"/>
        <v>202.3</v>
      </c>
      <c r="N99" s="69">
        <f t="shared" si="47"/>
        <v>0</v>
      </c>
      <c r="O99" s="69">
        <f t="shared" si="47"/>
        <v>0</v>
      </c>
      <c r="P99" s="69">
        <f t="shared" si="47"/>
        <v>0</v>
      </c>
      <c r="Q99" s="69">
        <f t="shared" si="47"/>
        <v>0</v>
      </c>
      <c r="R99" s="69">
        <f t="shared" si="47"/>
        <v>0</v>
      </c>
      <c r="S99" s="69">
        <f t="shared" si="47"/>
        <v>0</v>
      </c>
      <c r="T99" s="69">
        <f t="shared" si="47"/>
        <v>164585.26</v>
      </c>
      <c r="U99" s="69">
        <f t="shared" si="47"/>
        <v>0</v>
      </c>
      <c r="V99" s="69">
        <f t="shared" si="47"/>
        <v>143483.06</v>
      </c>
      <c r="W99" s="69">
        <f t="shared" si="47"/>
        <v>20602.2</v>
      </c>
      <c r="X99" s="69">
        <f t="shared" si="47"/>
        <v>0</v>
      </c>
      <c r="Y99" s="69">
        <f t="shared" si="47"/>
        <v>0</v>
      </c>
      <c r="Z99" s="69">
        <f t="shared" si="47"/>
        <v>472</v>
      </c>
      <c r="AA99" s="69">
        <f t="shared" si="47"/>
        <v>0</v>
      </c>
      <c r="AB99" s="69">
        <f t="shared" si="47"/>
        <v>0</v>
      </c>
      <c r="AC99" s="69">
        <f t="shared" si="47"/>
        <v>0</v>
      </c>
      <c r="AD99" s="69">
        <f t="shared" si="47"/>
        <v>0</v>
      </c>
      <c r="AE99" s="69">
        <f t="shared" si="47"/>
        <v>0</v>
      </c>
      <c r="AF99" s="69">
        <f t="shared" si="47"/>
        <v>0</v>
      </c>
      <c r="AG99" s="69">
        <f t="shared" si="47"/>
        <v>164557.26</v>
      </c>
      <c r="AH99" s="69">
        <f t="shared" si="47"/>
        <v>0</v>
      </c>
      <c r="AI99" s="69">
        <f t="shared" si="47"/>
        <v>0</v>
      </c>
      <c r="AJ99" s="69">
        <f t="shared" si="47"/>
        <v>164085.26</v>
      </c>
      <c r="AK99" s="69">
        <f t="shared" si="47"/>
        <v>0</v>
      </c>
      <c r="AL99" s="69">
        <f t="shared" si="47"/>
        <v>0</v>
      </c>
      <c r="AM99" s="69">
        <f t="shared" si="47"/>
        <v>0</v>
      </c>
      <c r="AN99" s="69">
        <f t="shared" si="47"/>
        <v>472</v>
      </c>
      <c r="AO99" s="69">
        <f t="shared" si="47"/>
        <v>0</v>
      </c>
      <c r="AP99" s="69">
        <f t="shared" si="47"/>
        <v>0</v>
      </c>
      <c r="AQ99" s="69">
        <f t="shared" si="47"/>
        <v>0</v>
      </c>
      <c r="AR99" s="69">
        <f t="shared" si="47"/>
        <v>0</v>
      </c>
      <c r="AS99" s="69">
        <f t="shared" si="47"/>
        <v>0</v>
      </c>
      <c r="AT99" s="69">
        <f t="shared" si="47"/>
        <v>164557.26</v>
      </c>
      <c r="AU99" s="69">
        <f t="shared" si="47"/>
        <v>0</v>
      </c>
      <c r="AV99" s="69">
        <f t="shared" si="47"/>
        <v>0</v>
      </c>
      <c r="AW99" s="69">
        <f t="shared" si="47"/>
        <v>164085.26</v>
      </c>
      <c r="AX99" s="69">
        <f t="shared" si="47"/>
        <v>0</v>
      </c>
      <c r="AY99" s="69">
        <f t="shared" si="47"/>
        <v>0</v>
      </c>
      <c r="AZ99" s="69">
        <f t="shared" si="47"/>
        <v>0</v>
      </c>
      <c r="BA99" s="69">
        <f t="shared" si="47"/>
        <v>472</v>
      </c>
      <c r="BB99" s="69">
        <f t="shared" si="47"/>
        <v>0</v>
      </c>
      <c r="BC99" s="69">
        <f t="shared" si="47"/>
        <v>0</v>
      </c>
      <c r="BD99" s="69">
        <f t="shared" si="47"/>
        <v>0</v>
      </c>
      <c r="BE99" s="69">
        <f t="shared" si="47"/>
        <v>0</v>
      </c>
      <c r="BF99" s="69">
        <f t="shared" si="47"/>
        <v>0</v>
      </c>
      <c r="BG99" s="69">
        <f t="shared" si="47"/>
        <v>164557.26</v>
      </c>
    </row>
    <row r="100" spans="1:59" ht="12.75">
      <c r="A100" s="74" t="s">
        <v>225</v>
      </c>
      <c r="B100" s="104"/>
      <c r="C100" s="105" t="s">
        <v>226</v>
      </c>
      <c r="D100" s="69">
        <f>+D101+D102</f>
        <v>180000</v>
      </c>
      <c r="E100" s="69">
        <f>+E101+E102</f>
        <v>880</v>
      </c>
      <c r="F100" s="69">
        <f aca="true" t="shared" si="48" ref="F100:BG100">+F101+F102</f>
        <v>16294.74</v>
      </c>
      <c r="G100" s="69">
        <f t="shared" si="48"/>
        <v>164585.26</v>
      </c>
      <c r="H100" s="69">
        <f t="shared" si="48"/>
        <v>0</v>
      </c>
      <c r="I100" s="69">
        <f t="shared" si="48"/>
        <v>143483.06</v>
      </c>
      <c r="J100" s="69">
        <f t="shared" si="48"/>
        <v>20899.9</v>
      </c>
      <c r="K100" s="69">
        <f t="shared" si="48"/>
        <v>0</v>
      </c>
      <c r="L100" s="69">
        <f t="shared" si="48"/>
        <v>0</v>
      </c>
      <c r="M100" s="69">
        <f t="shared" si="48"/>
        <v>202.3</v>
      </c>
      <c r="N100" s="69">
        <f t="shared" si="48"/>
        <v>0</v>
      </c>
      <c r="O100" s="69">
        <f t="shared" si="48"/>
        <v>0</v>
      </c>
      <c r="P100" s="69">
        <f t="shared" si="48"/>
        <v>0</v>
      </c>
      <c r="Q100" s="69">
        <f t="shared" si="48"/>
        <v>0</v>
      </c>
      <c r="R100" s="69">
        <f t="shared" si="48"/>
        <v>0</v>
      </c>
      <c r="S100" s="69">
        <f t="shared" si="48"/>
        <v>0</v>
      </c>
      <c r="T100" s="69">
        <f t="shared" si="48"/>
        <v>164585.26</v>
      </c>
      <c r="U100" s="69">
        <f t="shared" si="48"/>
        <v>0</v>
      </c>
      <c r="V100" s="69">
        <f t="shared" si="48"/>
        <v>143483.06</v>
      </c>
      <c r="W100" s="69">
        <f t="shared" si="48"/>
        <v>20602.2</v>
      </c>
      <c r="X100" s="69">
        <f t="shared" si="48"/>
        <v>0</v>
      </c>
      <c r="Y100" s="69">
        <f t="shared" si="48"/>
        <v>0</v>
      </c>
      <c r="Z100" s="69">
        <f t="shared" si="48"/>
        <v>472</v>
      </c>
      <c r="AA100" s="69">
        <f t="shared" si="48"/>
        <v>0</v>
      </c>
      <c r="AB100" s="69">
        <f t="shared" si="48"/>
        <v>0</v>
      </c>
      <c r="AC100" s="69">
        <f t="shared" si="48"/>
        <v>0</v>
      </c>
      <c r="AD100" s="69">
        <f t="shared" si="48"/>
        <v>0</v>
      </c>
      <c r="AE100" s="69">
        <f t="shared" si="48"/>
        <v>0</v>
      </c>
      <c r="AF100" s="69">
        <f t="shared" si="48"/>
        <v>0</v>
      </c>
      <c r="AG100" s="69">
        <f t="shared" si="48"/>
        <v>164557.26</v>
      </c>
      <c r="AH100" s="69">
        <f t="shared" si="48"/>
        <v>0</v>
      </c>
      <c r="AI100" s="69">
        <f t="shared" si="48"/>
        <v>0</v>
      </c>
      <c r="AJ100" s="69">
        <f t="shared" si="48"/>
        <v>164085.26</v>
      </c>
      <c r="AK100" s="69">
        <f t="shared" si="48"/>
        <v>0</v>
      </c>
      <c r="AL100" s="69">
        <f t="shared" si="48"/>
        <v>0</v>
      </c>
      <c r="AM100" s="69">
        <f t="shared" si="48"/>
        <v>0</v>
      </c>
      <c r="AN100" s="69">
        <f t="shared" si="48"/>
        <v>472</v>
      </c>
      <c r="AO100" s="69">
        <f t="shared" si="48"/>
        <v>0</v>
      </c>
      <c r="AP100" s="69">
        <f t="shared" si="48"/>
        <v>0</v>
      </c>
      <c r="AQ100" s="69">
        <f t="shared" si="48"/>
        <v>0</v>
      </c>
      <c r="AR100" s="69">
        <f t="shared" si="48"/>
        <v>0</v>
      </c>
      <c r="AS100" s="69">
        <f t="shared" si="48"/>
        <v>0</v>
      </c>
      <c r="AT100" s="69">
        <f t="shared" si="48"/>
        <v>164557.26</v>
      </c>
      <c r="AU100" s="69">
        <f t="shared" si="48"/>
        <v>0</v>
      </c>
      <c r="AV100" s="69">
        <f t="shared" si="48"/>
        <v>0</v>
      </c>
      <c r="AW100" s="69">
        <f t="shared" si="48"/>
        <v>164085.26</v>
      </c>
      <c r="AX100" s="69">
        <f t="shared" si="48"/>
        <v>0</v>
      </c>
      <c r="AY100" s="69">
        <f t="shared" si="48"/>
        <v>0</v>
      </c>
      <c r="AZ100" s="69">
        <f t="shared" si="48"/>
        <v>0</v>
      </c>
      <c r="BA100" s="69">
        <f t="shared" si="48"/>
        <v>472</v>
      </c>
      <c r="BB100" s="69">
        <f t="shared" si="48"/>
        <v>0</v>
      </c>
      <c r="BC100" s="69">
        <f t="shared" si="48"/>
        <v>0</v>
      </c>
      <c r="BD100" s="69">
        <f t="shared" si="48"/>
        <v>0</v>
      </c>
      <c r="BE100" s="69">
        <f t="shared" si="48"/>
        <v>0</v>
      </c>
      <c r="BF100" s="69">
        <f t="shared" si="48"/>
        <v>0</v>
      </c>
      <c r="BG100" s="69">
        <f t="shared" si="48"/>
        <v>164557.26</v>
      </c>
    </row>
    <row r="101" spans="1:59" ht="15.75" customHeight="1">
      <c r="A101" s="120" t="s">
        <v>227</v>
      </c>
      <c r="B101" s="109">
        <v>10</v>
      </c>
      <c r="C101" s="141" t="s">
        <v>228</v>
      </c>
      <c r="D101" s="78">
        <v>180000</v>
      </c>
      <c r="E101" s="15">
        <f>+'[3]Informe_dane'!E101</f>
        <v>0</v>
      </c>
      <c r="F101" s="15">
        <f>+'[3]Informe_dane'!F101</f>
        <v>16292.44</v>
      </c>
      <c r="G101" s="15">
        <f>+'[3]Informe_dane'!G101</f>
        <v>163707.56</v>
      </c>
      <c r="H101" s="15">
        <f>+'[3]Informe_dane'!H101</f>
        <v>0</v>
      </c>
      <c r="I101" s="15">
        <f>+'[3]Informe_dane'!I101</f>
        <v>143483.06</v>
      </c>
      <c r="J101" s="15">
        <f>+'[3]Informe_dane'!J101</f>
        <v>20522.2</v>
      </c>
      <c r="K101" s="15">
        <f>+'[3]Informe_dane'!K101</f>
        <v>0</v>
      </c>
      <c r="L101" s="15">
        <f>+'[3]Informe_dane'!L101</f>
        <v>0</v>
      </c>
      <c r="M101" s="15">
        <f>+'[3]Informe_dane'!M101</f>
        <v>-297.7</v>
      </c>
      <c r="N101" s="15">
        <f>+'[3]Informe_dane'!N101</f>
        <v>0</v>
      </c>
      <c r="O101" s="15">
        <f>+'[3]Informe_dane'!O101</f>
        <v>0</v>
      </c>
      <c r="P101" s="15">
        <f>+'[3]Informe_dane'!P101</f>
        <v>0</v>
      </c>
      <c r="Q101" s="15">
        <f>+'[3]Informe_dane'!Q101</f>
        <v>0</v>
      </c>
      <c r="R101" s="15">
        <f>+'[3]Informe_dane'!R101</f>
        <v>0</v>
      </c>
      <c r="S101" s="15">
        <f>+'[3]Informe_dane'!S101</f>
        <v>0</v>
      </c>
      <c r="T101" s="15">
        <f>SUM(H101:S101)</f>
        <v>163707.56</v>
      </c>
      <c r="U101" s="15">
        <f>+'[3]Informe_dane'!U101</f>
        <v>0</v>
      </c>
      <c r="V101" s="15">
        <f>+'[3]Informe_dane'!V101</f>
        <v>143483.06</v>
      </c>
      <c r="W101" s="15">
        <f>+'[3]Informe_dane'!W101</f>
        <v>20224.5</v>
      </c>
      <c r="X101" s="15">
        <f>+'[3]Informe_dane'!X101</f>
        <v>0</v>
      </c>
      <c r="Y101" s="15">
        <f>+'[3]Informe_dane'!Y101</f>
        <v>0</v>
      </c>
      <c r="Z101" s="15">
        <f>+'[3]Informe_dane'!Z101</f>
        <v>0</v>
      </c>
      <c r="AA101" s="15">
        <f>+'[3]Informe_dane'!AA101</f>
        <v>0</v>
      </c>
      <c r="AB101" s="15">
        <f>+'[3]Informe_dane'!AB101</f>
        <v>0</v>
      </c>
      <c r="AC101" s="15">
        <f>+'[3]Informe_dane'!AC101</f>
        <v>0</v>
      </c>
      <c r="AD101" s="15">
        <f>+'[3]Informe_dane'!AD101</f>
        <v>0</v>
      </c>
      <c r="AE101" s="15">
        <f>+'[3]Informe_dane'!AE101</f>
        <v>0</v>
      </c>
      <c r="AF101" s="15">
        <f>+'[3]Informe_dane'!AF101</f>
        <v>0</v>
      </c>
      <c r="AG101" s="15">
        <f>SUM(U101:AF101)</f>
        <v>163707.56</v>
      </c>
      <c r="AH101" s="15">
        <f>+'[3]Informe_dane'!AH101</f>
        <v>0</v>
      </c>
      <c r="AI101" s="15">
        <f>+'[3]Informe_dane'!AI101</f>
        <v>0</v>
      </c>
      <c r="AJ101" s="15">
        <f>+'[3]Informe_dane'!AJ101</f>
        <v>163707.56</v>
      </c>
      <c r="AK101" s="15">
        <f>+'[3]Informe_dane'!AK101</f>
        <v>0</v>
      </c>
      <c r="AL101" s="15">
        <f>+'[3]Informe_dane'!AL101</f>
        <v>0</v>
      </c>
      <c r="AM101" s="15">
        <f>+'[3]Informe_dane'!AM101</f>
        <v>0</v>
      </c>
      <c r="AN101" s="15">
        <f>+'[3]Informe_dane'!AN101</f>
        <v>0</v>
      </c>
      <c r="AO101" s="15">
        <f>+'[3]Informe_dane'!AO101</f>
        <v>0</v>
      </c>
      <c r="AP101" s="15">
        <f>+'[3]Informe_dane'!AP101</f>
        <v>0</v>
      </c>
      <c r="AQ101" s="15">
        <f>+'[3]Informe_dane'!AQ101</f>
        <v>0</v>
      </c>
      <c r="AR101" s="15">
        <f>+'[3]Informe_dane'!AR101</f>
        <v>0</v>
      </c>
      <c r="AS101" s="15">
        <f>+'[3]Informe_dane'!AS101</f>
        <v>0</v>
      </c>
      <c r="AT101" s="15">
        <f>SUM(AH101:AS101)</f>
        <v>163707.56</v>
      </c>
      <c r="AU101" s="15">
        <f>+'[3]Informe_dane'!AU101</f>
        <v>0</v>
      </c>
      <c r="AV101" s="15">
        <f>+'[3]Informe_dane'!AV101</f>
        <v>0</v>
      </c>
      <c r="AW101" s="15">
        <f>+'[3]Informe_dane'!AW101</f>
        <v>163707.56</v>
      </c>
      <c r="AX101" s="15">
        <f>+'[3]Informe_dane'!AX101</f>
        <v>0</v>
      </c>
      <c r="AY101" s="15">
        <f>+'[3]Informe_dane'!AY101</f>
        <v>0</v>
      </c>
      <c r="AZ101" s="15">
        <f>+'[3]Informe_dane'!AZ101</f>
        <v>0</v>
      </c>
      <c r="BA101" s="15">
        <f>+'[3]Informe_dane'!BA101</f>
        <v>0</v>
      </c>
      <c r="BB101" s="15">
        <f>+'[3]Informe_dane'!BB101</f>
        <v>0</v>
      </c>
      <c r="BC101" s="15">
        <f>+'[3]Informe_dane'!BC101</f>
        <v>0</v>
      </c>
      <c r="BD101" s="15">
        <f>+'[3]Informe_dane'!BD101</f>
        <v>0</v>
      </c>
      <c r="BE101" s="15">
        <f>+'[3]Informe_dane'!BE101</f>
        <v>0</v>
      </c>
      <c r="BF101" s="15">
        <f>+'[3]Informe_dane'!BF101</f>
        <v>0</v>
      </c>
      <c r="BG101" s="15">
        <f>SUM(AU101:BF101)</f>
        <v>163707.56</v>
      </c>
    </row>
    <row r="102" spans="1:59" ht="15.75" customHeight="1">
      <c r="A102" s="139" t="s">
        <v>229</v>
      </c>
      <c r="B102" s="96">
        <v>10</v>
      </c>
      <c r="C102" s="142" t="s">
        <v>230</v>
      </c>
      <c r="D102" s="95"/>
      <c r="E102" s="15">
        <f>+'[3]Informe_dane'!E102</f>
        <v>880</v>
      </c>
      <c r="F102" s="15">
        <f>+'[3]Informe_dane'!F102</f>
        <v>2.3</v>
      </c>
      <c r="G102" s="15">
        <f>+'[3]Informe_dane'!G102</f>
        <v>877.7</v>
      </c>
      <c r="H102" s="15">
        <f>+'[3]Informe_dane'!H102</f>
        <v>0</v>
      </c>
      <c r="I102" s="15">
        <f>+'[3]Informe_dane'!I102</f>
        <v>0</v>
      </c>
      <c r="J102" s="15">
        <f>+'[3]Informe_dane'!J102</f>
        <v>377.7</v>
      </c>
      <c r="K102" s="15">
        <f>+'[3]Informe_dane'!K102</f>
        <v>0</v>
      </c>
      <c r="L102" s="15">
        <f>+'[3]Informe_dane'!L102</f>
        <v>0</v>
      </c>
      <c r="M102" s="15">
        <f>+'[3]Informe_dane'!M102</f>
        <v>500</v>
      </c>
      <c r="N102" s="15">
        <f>+'[3]Informe_dane'!N102</f>
        <v>0</v>
      </c>
      <c r="O102" s="15">
        <f>+'[3]Informe_dane'!O102</f>
        <v>0</v>
      </c>
      <c r="P102" s="15">
        <f>+'[3]Informe_dane'!P102</f>
        <v>0</v>
      </c>
      <c r="Q102" s="15">
        <f>+'[3]Informe_dane'!Q102</f>
        <v>0</v>
      </c>
      <c r="R102" s="15">
        <f>+'[3]Informe_dane'!R102</f>
        <v>0</v>
      </c>
      <c r="S102" s="15">
        <f>+'[3]Informe_dane'!S102</f>
        <v>0</v>
      </c>
      <c r="T102" s="15">
        <f>SUM(H102:S102)</f>
        <v>877.7</v>
      </c>
      <c r="U102" s="15">
        <f>+'[3]Informe_dane'!U102</f>
        <v>0</v>
      </c>
      <c r="V102" s="15">
        <f>+'[3]Informe_dane'!V102</f>
        <v>0</v>
      </c>
      <c r="W102" s="15">
        <f>+'[3]Informe_dane'!W102</f>
        <v>377.7</v>
      </c>
      <c r="X102" s="15">
        <f>+'[3]Informe_dane'!X102</f>
        <v>0</v>
      </c>
      <c r="Y102" s="15">
        <f>+'[3]Informe_dane'!Y102</f>
        <v>0</v>
      </c>
      <c r="Z102" s="15">
        <f>+'[3]Informe_dane'!Z102</f>
        <v>472</v>
      </c>
      <c r="AA102" s="15">
        <f>+'[3]Informe_dane'!AA102</f>
        <v>0</v>
      </c>
      <c r="AB102" s="15">
        <f>+'[3]Informe_dane'!AB102</f>
        <v>0</v>
      </c>
      <c r="AC102" s="15">
        <f>+'[3]Informe_dane'!AC102</f>
        <v>0</v>
      </c>
      <c r="AD102" s="15">
        <f>+'[3]Informe_dane'!AD102</f>
        <v>0</v>
      </c>
      <c r="AE102" s="15">
        <f>+'[3]Informe_dane'!AE102</f>
        <v>0</v>
      </c>
      <c r="AF102" s="15">
        <f>+'[3]Informe_dane'!AF102</f>
        <v>0</v>
      </c>
      <c r="AG102" s="15">
        <f>SUM(U102:AF102)</f>
        <v>849.7</v>
      </c>
      <c r="AH102" s="15">
        <f>+'[3]Informe_dane'!AH102</f>
        <v>0</v>
      </c>
      <c r="AI102" s="15">
        <f>+'[3]Informe_dane'!AI102</f>
        <v>0</v>
      </c>
      <c r="AJ102" s="15">
        <f>+'[3]Informe_dane'!AJ102</f>
        <v>377.7</v>
      </c>
      <c r="AK102" s="15">
        <f>+'[3]Informe_dane'!AK102</f>
        <v>0</v>
      </c>
      <c r="AL102" s="15">
        <f>+'[3]Informe_dane'!AL102</f>
        <v>0</v>
      </c>
      <c r="AM102" s="15">
        <f>+'[3]Informe_dane'!AM102</f>
        <v>0</v>
      </c>
      <c r="AN102" s="15">
        <f>+'[3]Informe_dane'!AN102</f>
        <v>472</v>
      </c>
      <c r="AO102" s="15">
        <f>+'[3]Informe_dane'!AO102</f>
        <v>0</v>
      </c>
      <c r="AP102" s="15">
        <f>+'[3]Informe_dane'!AP102</f>
        <v>0</v>
      </c>
      <c r="AQ102" s="15">
        <f>+'[3]Informe_dane'!AQ102</f>
        <v>0</v>
      </c>
      <c r="AR102" s="15">
        <f>+'[3]Informe_dane'!AR102</f>
        <v>0</v>
      </c>
      <c r="AS102" s="15">
        <f>+'[3]Informe_dane'!AS102</f>
        <v>0</v>
      </c>
      <c r="AT102" s="15">
        <f>SUM(AH102:AS102)</f>
        <v>849.7</v>
      </c>
      <c r="AU102" s="15">
        <f>+'[3]Informe_dane'!AU102</f>
        <v>0</v>
      </c>
      <c r="AV102" s="15">
        <f>+'[3]Informe_dane'!AV102</f>
        <v>0</v>
      </c>
      <c r="AW102" s="15">
        <f>+'[3]Informe_dane'!AW102</f>
        <v>377.7</v>
      </c>
      <c r="AX102" s="15">
        <f>+'[3]Informe_dane'!AX102</f>
        <v>0</v>
      </c>
      <c r="AY102" s="15">
        <f>+'[3]Informe_dane'!AY102</f>
        <v>0</v>
      </c>
      <c r="AZ102" s="15">
        <f>+'[3]Informe_dane'!AZ102</f>
        <v>0</v>
      </c>
      <c r="BA102" s="15">
        <f>+'[3]Informe_dane'!BA102</f>
        <v>472</v>
      </c>
      <c r="BB102" s="15">
        <f>+'[3]Informe_dane'!BB102</f>
        <v>0</v>
      </c>
      <c r="BC102" s="15">
        <f>+'[3]Informe_dane'!BC102</f>
        <v>0</v>
      </c>
      <c r="BD102" s="15">
        <f>+'[3]Informe_dane'!BD102</f>
        <v>0</v>
      </c>
      <c r="BE102" s="15">
        <f>+'[3]Informe_dane'!BE102</f>
        <v>0</v>
      </c>
      <c r="BF102" s="15">
        <f>+'[3]Informe_dane'!BF102</f>
        <v>0</v>
      </c>
      <c r="BG102" s="15">
        <f>SUM(AU102:BF102)</f>
        <v>849.7</v>
      </c>
    </row>
    <row r="103" spans="1:59" ht="12">
      <c r="A103" s="70" t="s">
        <v>203</v>
      </c>
      <c r="B103" s="88"/>
      <c r="C103" s="140" t="s">
        <v>204</v>
      </c>
      <c r="D103" s="70">
        <f>+D104</f>
        <v>544000</v>
      </c>
      <c r="E103" s="70">
        <f aca="true" t="shared" si="49" ref="E103:BG103">+E104</f>
        <v>0</v>
      </c>
      <c r="F103" s="70">
        <f t="shared" si="49"/>
        <v>0</v>
      </c>
      <c r="G103" s="70">
        <f t="shared" si="49"/>
        <v>544000</v>
      </c>
      <c r="H103" s="70">
        <f t="shared" si="49"/>
        <v>0</v>
      </c>
      <c r="I103" s="70">
        <f t="shared" si="49"/>
        <v>7973.18637</v>
      </c>
      <c r="J103" s="70">
        <f t="shared" si="49"/>
        <v>0</v>
      </c>
      <c r="K103" s="70">
        <f t="shared" si="49"/>
        <v>0</v>
      </c>
      <c r="L103" s="70">
        <f t="shared" si="49"/>
        <v>0</v>
      </c>
      <c r="M103" s="70">
        <f t="shared" si="49"/>
        <v>0</v>
      </c>
      <c r="N103" s="70">
        <f t="shared" si="49"/>
        <v>0</v>
      </c>
      <c r="O103" s="70">
        <f t="shared" si="49"/>
        <v>0</v>
      </c>
      <c r="P103" s="70">
        <f t="shared" si="49"/>
        <v>0</v>
      </c>
      <c r="Q103" s="70">
        <f t="shared" si="49"/>
        <v>431759.707</v>
      </c>
      <c r="R103" s="70">
        <f t="shared" si="49"/>
        <v>0</v>
      </c>
      <c r="S103" s="70">
        <f t="shared" si="49"/>
        <v>0</v>
      </c>
      <c r="T103" s="70">
        <f t="shared" si="49"/>
        <v>439732.89337</v>
      </c>
      <c r="U103" s="70">
        <f t="shared" si="49"/>
        <v>0</v>
      </c>
      <c r="V103" s="70">
        <f t="shared" si="49"/>
        <v>7973.18637</v>
      </c>
      <c r="W103" s="70">
        <f t="shared" si="49"/>
        <v>0</v>
      </c>
      <c r="X103" s="70">
        <f t="shared" si="49"/>
        <v>0</v>
      </c>
      <c r="Y103" s="70">
        <f t="shared" si="49"/>
        <v>0</v>
      </c>
      <c r="Z103" s="70">
        <f t="shared" si="49"/>
        <v>0</v>
      </c>
      <c r="AA103" s="70">
        <f t="shared" si="49"/>
        <v>0</v>
      </c>
      <c r="AB103" s="70">
        <f t="shared" si="49"/>
        <v>0</v>
      </c>
      <c r="AC103" s="70">
        <f t="shared" si="49"/>
        <v>0</v>
      </c>
      <c r="AD103" s="70">
        <f t="shared" si="49"/>
        <v>431759.707</v>
      </c>
      <c r="AE103" s="70">
        <f t="shared" si="49"/>
        <v>0</v>
      </c>
      <c r="AF103" s="70">
        <f t="shared" si="49"/>
        <v>0</v>
      </c>
      <c r="AG103" s="70">
        <f t="shared" si="49"/>
        <v>439732.89337</v>
      </c>
      <c r="AH103" s="70">
        <f t="shared" si="49"/>
        <v>0</v>
      </c>
      <c r="AI103" s="70">
        <f t="shared" si="49"/>
        <v>7973.18637</v>
      </c>
      <c r="AJ103" s="70">
        <f t="shared" si="49"/>
        <v>0</v>
      </c>
      <c r="AK103" s="70">
        <f t="shared" si="49"/>
        <v>0</v>
      </c>
      <c r="AL103" s="70">
        <f t="shared" si="49"/>
        <v>0</v>
      </c>
      <c r="AM103" s="70">
        <f t="shared" si="49"/>
        <v>0</v>
      </c>
      <c r="AN103" s="70">
        <f t="shared" si="49"/>
        <v>0</v>
      </c>
      <c r="AO103" s="70">
        <f t="shared" si="49"/>
        <v>0</v>
      </c>
      <c r="AP103" s="70">
        <f t="shared" si="49"/>
        <v>0</v>
      </c>
      <c r="AQ103" s="70">
        <f t="shared" si="49"/>
        <v>431759.707</v>
      </c>
      <c r="AR103" s="70">
        <f t="shared" si="49"/>
        <v>0</v>
      </c>
      <c r="AS103" s="70">
        <f t="shared" si="49"/>
        <v>0</v>
      </c>
      <c r="AT103" s="70">
        <f t="shared" si="49"/>
        <v>439732.89337</v>
      </c>
      <c r="AU103" s="70">
        <f t="shared" si="49"/>
        <v>0</v>
      </c>
      <c r="AV103" s="70">
        <f t="shared" si="49"/>
        <v>7973.18637</v>
      </c>
      <c r="AW103" s="70">
        <f t="shared" si="49"/>
        <v>0</v>
      </c>
      <c r="AX103" s="70">
        <f t="shared" si="49"/>
        <v>0</v>
      </c>
      <c r="AY103" s="70">
        <f t="shared" si="49"/>
        <v>0</v>
      </c>
      <c r="AZ103" s="70">
        <f t="shared" si="49"/>
        <v>0</v>
      </c>
      <c r="BA103" s="70">
        <f t="shared" si="49"/>
        <v>0</v>
      </c>
      <c r="BB103" s="70">
        <f t="shared" si="49"/>
        <v>0</v>
      </c>
      <c r="BC103" s="70">
        <f t="shared" si="49"/>
        <v>0</v>
      </c>
      <c r="BD103" s="70">
        <f t="shared" si="49"/>
        <v>431759.707</v>
      </c>
      <c r="BE103" s="70">
        <f t="shared" si="49"/>
        <v>0</v>
      </c>
      <c r="BF103" s="70">
        <f t="shared" si="49"/>
        <v>0</v>
      </c>
      <c r="BG103" s="70">
        <f t="shared" si="49"/>
        <v>439732.89337</v>
      </c>
    </row>
    <row r="104" spans="1:59" ht="16.5" customHeight="1">
      <c r="A104" s="111" t="s">
        <v>205</v>
      </c>
      <c r="B104" s="112">
        <v>11</v>
      </c>
      <c r="C104" s="93" t="s">
        <v>206</v>
      </c>
      <c r="D104" s="78">
        <v>544000</v>
      </c>
      <c r="E104" s="15">
        <f>+'[3]Informe_dane'!E104</f>
        <v>0</v>
      </c>
      <c r="F104" s="15">
        <f>+'[3]Informe_dane'!F104</f>
        <v>0</v>
      </c>
      <c r="G104" s="15">
        <f>+'[3]Informe_dane'!G104</f>
        <v>544000</v>
      </c>
      <c r="H104" s="15">
        <f>+'[3]Informe_dane'!H104</f>
        <v>0</v>
      </c>
      <c r="I104" s="15">
        <f>+'[3]Informe_dane'!I104</f>
        <v>7973.18637</v>
      </c>
      <c r="J104" s="15">
        <f>+'[3]Informe_dane'!J104</f>
        <v>0</v>
      </c>
      <c r="K104" s="15">
        <f>+'[3]Informe_dane'!K104</f>
        <v>0</v>
      </c>
      <c r="L104" s="15">
        <f>+'[3]Informe_dane'!L104</f>
        <v>0</v>
      </c>
      <c r="M104" s="15">
        <f>+'[3]Informe_dane'!M104</f>
        <v>0</v>
      </c>
      <c r="N104" s="15">
        <f>+'[3]Informe_dane'!N104</f>
        <v>0</v>
      </c>
      <c r="O104" s="15">
        <f>+'[3]Informe_dane'!O104</f>
        <v>0</v>
      </c>
      <c r="P104" s="15">
        <f>+'[3]Informe_dane'!P104</f>
        <v>0</v>
      </c>
      <c r="Q104" s="15">
        <f>+'[3]Informe_dane'!Q104</f>
        <v>431759.707</v>
      </c>
      <c r="R104" s="15">
        <f>+'[3]Informe_dane'!R104</f>
        <v>0</v>
      </c>
      <c r="S104" s="15">
        <f>+'[3]Informe_dane'!S104</f>
        <v>0</v>
      </c>
      <c r="T104" s="15">
        <f>SUM(H104:S104)</f>
        <v>439732.89337</v>
      </c>
      <c r="U104" s="15">
        <f>+'[3]Informe_dane'!U104</f>
        <v>0</v>
      </c>
      <c r="V104" s="15">
        <f>+'[3]Informe_dane'!V104</f>
        <v>7973.18637</v>
      </c>
      <c r="W104" s="15">
        <f>+'[3]Informe_dane'!W104</f>
        <v>0</v>
      </c>
      <c r="X104" s="15">
        <f>+'[3]Informe_dane'!X104</f>
        <v>0</v>
      </c>
      <c r="Y104" s="15">
        <f>+'[3]Informe_dane'!Y104</f>
        <v>0</v>
      </c>
      <c r="Z104" s="15">
        <f>+'[3]Informe_dane'!Z104</f>
        <v>0</v>
      </c>
      <c r="AA104" s="15">
        <f>+'[3]Informe_dane'!AA104</f>
        <v>0</v>
      </c>
      <c r="AB104" s="15">
        <f>+'[3]Informe_dane'!AB104</f>
        <v>0</v>
      </c>
      <c r="AC104" s="15">
        <f>+'[3]Informe_dane'!AC104</f>
        <v>0</v>
      </c>
      <c r="AD104" s="15">
        <f>+'[3]Informe_dane'!AD104</f>
        <v>431759.707</v>
      </c>
      <c r="AE104" s="15">
        <f>+'[3]Informe_dane'!AE104</f>
        <v>0</v>
      </c>
      <c r="AF104" s="15">
        <f>+'[3]Informe_dane'!AF104</f>
        <v>0</v>
      </c>
      <c r="AG104" s="15">
        <f>SUM(U104:AF104)</f>
        <v>439732.89337</v>
      </c>
      <c r="AH104" s="15">
        <f>+'[3]Informe_dane'!AH104</f>
        <v>0</v>
      </c>
      <c r="AI104" s="15">
        <f>+'[3]Informe_dane'!AI104</f>
        <v>7973.18637</v>
      </c>
      <c r="AJ104" s="15">
        <f>+'[3]Informe_dane'!AJ104</f>
        <v>0</v>
      </c>
      <c r="AK104" s="15">
        <f>+'[3]Informe_dane'!AK104</f>
        <v>0</v>
      </c>
      <c r="AL104" s="15">
        <f>+'[3]Informe_dane'!AL104</f>
        <v>0</v>
      </c>
      <c r="AM104" s="15">
        <f>+'[3]Informe_dane'!AM104</f>
        <v>0</v>
      </c>
      <c r="AN104" s="15">
        <f>+'[3]Informe_dane'!AN104</f>
        <v>0</v>
      </c>
      <c r="AO104" s="15">
        <f>+'[3]Informe_dane'!AO104</f>
        <v>0</v>
      </c>
      <c r="AP104" s="15">
        <f>+'[3]Informe_dane'!AP104</f>
        <v>0</v>
      </c>
      <c r="AQ104" s="15">
        <f>+'[3]Informe_dane'!AQ104</f>
        <v>431759.707</v>
      </c>
      <c r="AR104" s="15">
        <f>+'[3]Informe_dane'!AR104</f>
        <v>0</v>
      </c>
      <c r="AS104" s="15">
        <f>+'[3]Informe_dane'!AS104</f>
        <v>0</v>
      </c>
      <c r="AT104" s="15">
        <f>SUM(AH104:AS104)</f>
        <v>439732.89337</v>
      </c>
      <c r="AU104" s="15">
        <f>+'[3]Informe_dane'!AU104</f>
        <v>0</v>
      </c>
      <c r="AV104" s="15">
        <f>+'[3]Informe_dane'!AV104</f>
        <v>7973.18637</v>
      </c>
      <c r="AW104" s="15">
        <f>+'[3]Informe_dane'!AW104</f>
        <v>0</v>
      </c>
      <c r="AX104" s="15">
        <f>+'[3]Informe_dane'!AX104</f>
        <v>0</v>
      </c>
      <c r="AY104" s="15">
        <f>+'[3]Informe_dane'!AY104</f>
        <v>0</v>
      </c>
      <c r="AZ104" s="15">
        <f>+'[3]Informe_dane'!AZ104</f>
        <v>0</v>
      </c>
      <c r="BA104" s="15">
        <f>+'[3]Informe_dane'!BA104</f>
        <v>0</v>
      </c>
      <c r="BB104" s="15">
        <f>+'[3]Informe_dane'!BB104</f>
        <v>0</v>
      </c>
      <c r="BC104" s="15">
        <f>+'[3]Informe_dane'!BC104</f>
        <v>0</v>
      </c>
      <c r="BD104" s="15">
        <f>+'[3]Informe_dane'!BD104</f>
        <v>431759.707</v>
      </c>
      <c r="BE104" s="15">
        <f>+'[3]Informe_dane'!BE104</f>
        <v>0</v>
      </c>
      <c r="BF104" s="15">
        <f>+'[3]Informe_dane'!BF104</f>
        <v>0</v>
      </c>
      <c r="BG104" s="15">
        <f>SUM(AU104:BF104)</f>
        <v>439732.89337</v>
      </c>
    </row>
    <row r="105" spans="1:59" ht="15.75" customHeight="1">
      <c r="A105" s="114" t="s">
        <v>79</v>
      </c>
      <c r="B105" s="115"/>
      <c r="C105" s="116" t="s">
        <v>19</v>
      </c>
      <c r="D105" s="116">
        <f aca="true" t="shared" si="50" ref="D105:AI105">SUM(D106:D122)</f>
        <v>127855523.362</v>
      </c>
      <c r="E105" s="116">
        <f t="shared" si="50"/>
        <v>396454.5</v>
      </c>
      <c r="F105" s="116">
        <f t="shared" si="50"/>
        <v>396454.5</v>
      </c>
      <c r="G105" s="116">
        <f t="shared" si="50"/>
        <v>127855523.362</v>
      </c>
      <c r="H105" s="116">
        <f t="shared" si="50"/>
        <v>37938290.97449</v>
      </c>
      <c r="I105" s="116">
        <f t="shared" si="50"/>
        <v>8203163.726819999</v>
      </c>
      <c r="J105" s="116">
        <f t="shared" si="50"/>
        <v>33194321.98724</v>
      </c>
      <c r="K105" s="116">
        <f t="shared" si="50"/>
        <v>8486382.886950001</v>
      </c>
      <c r="L105" s="116">
        <f t="shared" si="50"/>
        <v>2540711.54552</v>
      </c>
      <c r="M105" s="116">
        <f t="shared" si="50"/>
        <v>-4693317.80245</v>
      </c>
      <c r="N105" s="116">
        <f t="shared" si="50"/>
        <v>12283231.348380001</v>
      </c>
      <c r="O105" s="116">
        <f t="shared" si="50"/>
        <v>8703536.32297</v>
      </c>
      <c r="P105" s="116">
        <f t="shared" si="50"/>
        <v>5074923.06156</v>
      </c>
      <c r="Q105" s="116">
        <f t="shared" si="50"/>
        <v>3402292.07906</v>
      </c>
      <c r="R105" s="116">
        <f t="shared" si="50"/>
        <v>0</v>
      </c>
      <c r="S105" s="116">
        <f t="shared" si="50"/>
        <v>0</v>
      </c>
      <c r="T105" s="116">
        <f t="shared" si="50"/>
        <v>115133536.13054</v>
      </c>
      <c r="U105" s="116">
        <f t="shared" si="50"/>
        <v>33624774.12550001</v>
      </c>
      <c r="V105" s="116">
        <f t="shared" si="50"/>
        <v>6663633.019549999</v>
      </c>
      <c r="W105" s="116">
        <f t="shared" si="50"/>
        <v>6493869.7365</v>
      </c>
      <c r="X105" s="116">
        <f t="shared" si="50"/>
        <v>9771024.410799999</v>
      </c>
      <c r="Y105" s="116">
        <f t="shared" si="50"/>
        <v>5095718.78633</v>
      </c>
      <c r="Z105" s="116">
        <f t="shared" si="50"/>
        <v>9300490.35215</v>
      </c>
      <c r="AA105" s="116">
        <f t="shared" si="50"/>
        <v>17402922.72922</v>
      </c>
      <c r="AB105" s="116">
        <f t="shared" si="50"/>
        <v>7602272.229270001</v>
      </c>
      <c r="AC105" s="116">
        <f t="shared" si="50"/>
        <v>9898763.71185</v>
      </c>
      <c r="AD105" s="116">
        <f t="shared" si="50"/>
        <v>3584630.77162</v>
      </c>
      <c r="AE105" s="116">
        <f t="shared" si="50"/>
        <v>0</v>
      </c>
      <c r="AF105" s="116">
        <f t="shared" si="50"/>
        <v>0</v>
      </c>
      <c r="AG105" s="116">
        <f t="shared" si="50"/>
        <v>109438099.87279</v>
      </c>
      <c r="AH105" s="116">
        <f t="shared" si="50"/>
        <v>628871.4684700001</v>
      </c>
      <c r="AI105" s="116">
        <f t="shared" si="50"/>
        <v>5984919.699510002</v>
      </c>
      <c r="AJ105" s="116">
        <f aca="true" t="shared" si="51" ref="AJ105:BG105">SUM(AJ106:AJ122)</f>
        <v>8103770.274850002</v>
      </c>
      <c r="AK105" s="116">
        <f t="shared" si="51"/>
        <v>7199858.617709999</v>
      </c>
      <c r="AL105" s="116">
        <f t="shared" si="51"/>
        <v>6948496.717669999</v>
      </c>
      <c r="AM105" s="116">
        <f t="shared" si="51"/>
        <v>9084586.873429999</v>
      </c>
      <c r="AN105" s="116">
        <f t="shared" si="51"/>
        <v>8036670.86096</v>
      </c>
      <c r="AO105" s="116">
        <f t="shared" si="51"/>
        <v>8226437.680249999</v>
      </c>
      <c r="AP105" s="116">
        <f t="shared" si="51"/>
        <v>12706436.288270002</v>
      </c>
      <c r="AQ105" s="116">
        <f t="shared" si="51"/>
        <v>13547521.79052</v>
      </c>
      <c r="AR105" s="116">
        <f t="shared" si="51"/>
        <v>0</v>
      </c>
      <c r="AS105" s="116">
        <f t="shared" si="51"/>
        <v>0</v>
      </c>
      <c r="AT105" s="116">
        <f t="shared" si="51"/>
        <v>80467570.27163999</v>
      </c>
      <c r="AU105" s="116">
        <f t="shared" si="51"/>
        <v>628438.9684700001</v>
      </c>
      <c r="AV105" s="116">
        <f t="shared" si="51"/>
        <v>5983805.017510002</v>
      </c>
      <c r="AW105" s="116">
        <f t="shared" si="51"/>
        <v>8105317.456850002</v>
      </c>
      <c r="AX105" s="116">
        <f t="shared" si="51"/>
        <v>7199858.617709999</v>
      </c>
      <c r="AY105" s="116">
        <f t="shared" si="51"/>
        <v>6948087.909669999</v>
      </c>
      <c r="AZ105" s="116">
        <f t="shared" si="51"/>
        <v>9082107.49543</v>
      </c>
      <c r="BA105" s="116">
        <f t="shared" si="51"/>
        <v>8039559.04696</v>
      </c>
      <c r="BB105" s="116">
        <f t="shared" si="51"/>
        <v>8226045.76725</v>
      </c>
      <c r="BC105" s="116">
        <f t="shared" si="51"/>
        <v>12699684.265270002</v>
      </c>
      <c r="BD105" s="116">
        <f t="shared" si="51"/>
        <v>13552978.749519998</v>
      </c>
      <c r="BE105" s="116">
        <f t="shared" si="51"/>
        <v>0</v>
      </c>
      <c r="BF105" s="116">
        <f t="shared" si="51"/>
        <v>0</v>
      </c>
      <c r="BG105" s="116">
        <f t="shared" si="51"/>
        <v>80465883.29463999</v>
      </c>
    </row>
    <row r="106" spans="1:59" ht="33.75">
      <c r="A106" s="17" t="s">
        <v>89</v>
      </c>
      <c r="B106" s="18" t="s">
        <v>18</v>
      </c>
      <c r="C106" s="19" t="s">
        <v>95</v>
      </c>
      <c r="D106" s="17">
        <v>3440000</v>
      </c>
      <c r="E106" s="15">
        <f>+'[3]Informe_dane'!E106</f>
        <v>0</v>
      </c>
      <c r="F106" s="15">
        <f>+'[3]Informe_dane'!F106</f>
        <v>0</v>
      </c>
      <c r="G106" s="15">
        <f>+'[3]Informe_dane'!G106</f>
        <v>3440000</v>
      </c>
      <c r="H106" s="15">
        <f>+'[3]Informe_dane'!H106</f>
        <v>2066177.91571</v>
      </c>
      <c r="I106" s="15">
        <f>+'[3]Informe_dane'!I106</f>
        <v>16567.521</v>
      </c>
      <c r="J106" s="15">
        <f>+'[3]Informe_dane'!J106</f>
        <v>54115.752</v>
      </c>
      <c r="K106" s="15">
        <f>+'[3]Informe_dane'!K106</f>
        <v>33423.266</v>
      </c>
      <c r="L106" s="15">
        <f>+'[3]Informe_dane'!L106</f>
        <v>-49833.333</v>
      </c>
      <c r="M106" s="15">
        <f>+'[3]Informe_dane'!M106</f>
        <v>527755.039</v>
      </c>
      <c r="N106" s="15">
        <f>+'[3]Informe_dane'!N106</f>
        <v>30500</v>
      </c>
      <c r="O106" s="15">
        <f>+'[3]Informe_dane'!O106</f>
        <v>36541.833</v>
      </c>
      <c r="P106" s="15">
        <f>+'[3]Informe_dane'!P106</f>
        <v>670501.501</v>
      </c>
      <c r="Q106" s="15">
        <f>+'[3]Informe_dane'!Q106</f>
        <v>-11459.117</v>
      </c>
      <c r="R106" s="15">
        <f>+'[3]Informe_dane'!R106</f>
        <v>0</v>
      </c>
      <c r="S106" s="15">
        <f>+'[3]Informe_dane'!S106</f>
        <v>0</v>
      </c>
      <c r="T106" s="15">
        <f aca="true" t="shared" si="52" ref="T106:T121">SUM(H106:S106)</f>
        <v>3374290.3777099997</v>
      </c>
      <c r="U106" s="15">
        <f>+'[3]Informe_dane'!U106</f>
        <v>1869564.4217100001</v>
      </c>
      <c r="V106" s="15">
        <f>+'[3]Informe_dane'!V106</f>
        <v>149137.712</v>
      </c>
      <c r="W106" s="15">
        <f>+'[3]Informe_dane'!W106</f>
        <v>52769.596</v>
      </c>
      <c r="X106" s="15">
        <f>+'[3]Informe_dane'!X106</f>
        <v>32885.001</v>
      </c>
      <c r="Y106" s="15">
        <f>+'[3]Informe_dane'!Y106</f>
        <v>-49911.133</v>
      </c>
      <c r="Z106" s="15">
        <f>+'[3]Informe_dane'!Z106</f>
        <v>12726.628</v>
      </c>
      <c r="AA106" s="15">
        <f>+'[3]Informe_dane'!AA106</f>
        <v>389860.509</v>
      </c>
      <c r="AB106" s="15">
        <f>+'[3]Informe_dane'!AB106</f>
        <v>37510.833</v>
      </c>
      <c r="AC106" s="15">
        <f>+'[3]Informe_dane'!AC106</f>
        <v>177536.598</v>
      </c>
      <c r="AD106" s="15">
        <f>+'[3]Informe_dane'!AD106</f>
        <v>367500.47567</v>
      </c>
      <c r="AE106" s="15">
        <f>+'[3]Informe_dane'!AE106</f>
        <v>0</v>
      </c>
      <c r="AF106" s="15">
        <f>+'[3]Informe_dane'!AF106</f>
        <v>0</v>
      </c>
      <c r="AG106" s="15">
        <f aca="true" t="shared" si="53" ref="AG106:AG121">SUM(U106:AF106)</f>
        <v>3039580.6413800004</v>
      </c>
      <c r="AH106" s="15">
        <f>+'[3]Informe_dane'!AH106</f>
        <v>5202.47747</v>
      </c>
      <c r="AI106" s="15">
        <f>+'[3]Informe_dane'!AI106</f>
        <v>141468.38224</v>
      </c>
      <c r="AJ106" s="15">
        <f>+'[3]Informe_dane'!AJ106</f>
        <v>200962.469</v>
      </c>
      <c r="AK106" s="15">
        <f>+'[3]Informe_dane'!AK106</f>
        <v>208450.987</v>
      </c>
      <c r="AL106" s="15">
        <f>+'[3]Informe_dane'!AL106</f>
        <v>177896.703</v>
      </c>
      <c r="AM106" s="15">
        <f>+'[3]Informe_dane'!AM106</f>
        <v>172856.527</v>
      </c>
      <c r="AN106" s="15">
        <f>+'[3]Informe_dane'!AN106</f>
        <v>536465.42</v>
      </c>
      <c r="AO106" s="15">
        <f>+'[3]Informe_dane'!AO106</f>
        <v>179416.528</v>
      </c>
      <c r="AP106" s="15">
        <f>+'[3]Informe_dane'!AP106</f>
        <v>192295.576</v>
      </c>
      <c r="AQ106" s="15">
        <f>+'[3]Informe_dane'!AQ106</f>
        <v>552791.884</v>
      </c>
      <c r="AR106" s="15">
        <f>+'[3]Informe_dane'!AR106</f>
        <v>0</v>
      </c>
      <c r="AS106" s="15">
        <f>+'[3]Informe_dane'!AS106</f>
        <v>0</v>
      </c>
      <c r="AT106" s="15">
        <f aca="true" t="shared" si="54" ref="AT106:AT121">SUM(AH106:AS106)</f>
        <v>2367806.95371</v>
      </c>
      <c r="AU106" s="15">
        <f>+'[3]Informe_dane'!AU106</f>
        <v>5202.47747</v>
      </c>
      <c r="AV106" s="15">
        <f>+'[3]Informe_dane'!AV106</f>
        <v>141468.38224</v>
      </c>
      <c r="AW106" s="15">
        <f>+'[3]Informe_dane'!AW106</f>
        <v>200962.469</v>
      </c>
      <c r="AX106" s="15">
        <f>+'[3]Informe_dane'!AX106</f>
        <v>208450.987</v>
      </c>
      <c r="AY106" s="15">
        <f>+'[3]Informe_dane'!AY106</f>
        <v>177896.703</v>
      </c>
      <c r="AZ106" s="15">
        <f>+'[3]Informe_dane'!AZ106</f>
        <v>172856.527</v>
      </c>
      <c r="BA106" s="15">
        <f>+'[3]Informe_dane'!BA106</f>
        <v>536465.42</v>
      </c>
      <c r="BB106" s="15">
        <f>+'[3]Informe_dane'!BB106</f>
        <v>179416.528</v>
      </c>
      <c r="BC106" s="15">
        <f>+'[3]Informe_dane'!BC106</f>
        <v>192295.576</v>
      </c>
      <c r="BD106" s="15">
        <f>+'[3]Informe_dane'!BD106</f>
        <v>552791.884</v>
      </c>
      <c r="BE106" s="15">
        <f>+'[3]Informe_dane'!BE106</f>
        <v>0</v>
      </c>
      <c r="BF106" s="15">
        <f>+'[3]Informe_dane'!BF106</f>
        <v>0</v>
      </c>
      <c r="BG106" s="15">
        <f aca="true" t="shared" si="55" ref="BG106:BG121">SUM(AU106:BF106)</f>
        <v>2367806.95371</v>
      </c>
    </row>
    <row r="107" spans="1:59" ht="33.75">
      <c r="A107" s="17" t="s">
        <v>89</v>
      </c>
      <c r="B107" s="18">
        <v>11</v>
      </c>
      <c r="C107" s="19" t="s">
        <v>95</v>
      </c>
      <c r="D107" s="17">
        <v>0</v>
      </c>
      <c r="E107" s="15">
        <f>+'[3]Informe_dane'!E107</f>
        <v>396454.5</v>
      </c>
      <c r="F107" s="15">
        <f>+'[3]Informe_dane'!F107</f>
        <v>0</v>
      </c>
      <c r="G107" s="15">
        <f>+'[3]Informe_dane'!G107</f>
        <v>396454.5</v>
      </c>
      <c r="H107" s="15">
        <f>+'[3]Informe_dane'!H107</f>
        <v>0</v>
      </c>
      <c r="I107" s="15">
        <f>+'[3]Informe_dane'!I107</f>
        <v>0</v>
      </c>
      <c r="J107" s="15">
        <f>+'[3]Informe_dane'!J107</f>
        <v>0</v>
      </c>
      <c r="K107" s="15">
        <f>+'[3]Informe_dane'!K107</f>
        <v>0</v>
      </c>
      <c r="L107" s="15">
        <f>+'[3]Informe_dane'!L107</f>
        <v>0</v>
      </c>
      <c r="M107" s="15">
        <f>+'[3]Informe_dane'!M107</f>
        <v>0</v>
      </c>
      <c r="N107" s="15">
        <f>+'[3]Informe_dane'!N107</f>
        <v>0</v>
      </c>
      <c r="O107" s="15">
        <f>+'[3]Informe_dane'!O107</f>
        <v>0</v>
      </c>
      <c r="P107" s="15">
        <f>+'[3]Informe_dane'!P107</f>
        <v>396454.5</v>
      </c>
      <c r="Q107" s="15">
        <f>+'[3]Informe_dane'!Q107</f>
        <v>0</v>
      </c>
      <c r="R107" s="15">
        <f>+'[3]Informe_dane'!R107</f>
        <v>0</v>
      </c>
      <c r="S107" s="15">
        <f>+'[3]Informe_dane'!S107</f>
        <v>0</v>
      </c>
      <c r="T107" s="15">
        <f t="shared" si="52"/>
        <v>396454.5</v>
      </c>
      <c r="U107" s="15">
        <f>+'[3]Informe_dane'!U107</f>
        <v>0</v>
      </c>
      <c r="V107" s="15">
        <f>+'[3]Informe_dane'!V107</f>
        <v>0</v>
      </c>
      <c r="W107" s="15">
        <f>+'[3]Informe_dane'!W107</f>
        <v>0</v>
      </c>
      <c r="X107" s="15">
        <f>+'[3]Informe_dane'!X107</f>
        <v>0</v>
      </c>
      <c r="Y107" s="15">
        <f>+'[3]Informe_dane'!Y107</f>
        <v>0</v>
      </c>
      <c r="Z107" s="15">
        <f>+'[3]Informe_dane'!Z107</f>
        <v>0</v>
      </c>
      <c r="AA107" s="15">
        <f>+'[3]Informe_dane'!AA107</f>
        <v>0</v>
      </c>
      <c r="AB107" s="15">
        <f>+'[3]Informe_dane'!AB107</f>
        <v>0</v>
      </c>
      <c r="AC107" s="15">
        <f>+'[3]Informe_dane'!AC107</f>
        <v>0</v>
      </c>
      <c r="AD107" s="15">
        <f>+'[3]Informe_dane'!AD107</f>
        <v>393725.50033</v>
      </c>
      <c r="AE107" s="15">
        <f>+'[3]Informe_dane'!AE107</f>
        <v>0</v>
      </c>
      <c r="AF107" s="15">
        <f>+'[3]Informe_dane'!AF107</f>
        <v>0</v>
      </c>
      <c r="AG107" s="15">
        <f t="shared" si="53"/>
        <v>393725.50033</v>
      </c>
      <c r="AH107" s="15">
        <f>+'[3]Informe_dane'!AH107</f>
        <v>0</v>
      </c>
      <c r="AI107" s="15">
        <f>+'[3]Informe_dane'!AI107</f>
        <v>0</v>
      </c>
      <c r="AJ107" s="15">
        <f>+'[3]Informe_dane'!AJ107</f>
        <v>0</v>
      </c>
      <c r="AK107" s="15">
        <f>+'[3]Informe_dane'!AK107</f>
        <v>0</v>
      </c>
      <c r="AL107" s="15">
        <f>+'[3]Informe_dane'!AL107</f>
        <v>0</v>
      </c>
      <c r="AM107" s="15">
        <f>+'[3]Informe_dane'!AM107</f>
        <v>0</v>
      </c>
      <c r="AN107" s="15">
        <f>+'[3]Informe_dane'!AN107</f>
        <v>0</v>
      </c>
      <c r="AO107" s="15">
        <f>+'[3]Informe_dane'!AO107</f>
        <v>0</v>
      </c>
      <c r="AP107" s="15">
        <f>+'[3]Informe_dane'!AP107</f>
        <v>0</v>
      </c>
      <c r="AQ107" s="15">
        <f>+'[3]Informe_dane'!AQ107</f>
        <v>354352.95</v>
      </c>
      <c r="AR107" s="15">
        <f>+'[3]Informe_dane'!AR107</f>
        <v>0</v>
      </c>
      <c r="AS107" s="15">
        <f>+'[3]Informe_dane'!AS107</f>
        <v>0</v>
      </c>
      <c r="AT107" s="15">
        <f t="shared" si="54"/>
        <v>354352.95</v>
      </c>
      <c r="AU107" s="15">
        <f>+'[3]Informe_dane'!AU107</f>
        <v>0</v>
      </c>
      <c r="AV107" s="15">
        <f>+'[3]Informe_dane'!AV107</f>
        <v>0</v>
      </c>
      <c r="AW107" s="15">
        <f>+'[3]Informe_dane'!AW107</f>
        <v>0</v>
      </c>
      <c r="AX107" s="15">
        <f>+'[3]Informe_dane'!AX107</f>
        <v>0</v>
      </c>
      <c r="AY107" s="15">
        <f>+'[3]Informe_dane'!AY107</f>
        <v>0</v>
      </c>
      <c r="AZ107" s="15">
        <f>+'[3]Informe_dane'!AZ107</f>
        <v>0</v>
      </c>
      <c r="BA107" s="15">
        <f>+'[3]Informe_dane'!BA107</f>
        <v>0</v>
      </c>
      <c r="BB107" s="15">
        <f>+'[3]Informe_dane'!BB107</f>
        <v>0</v>
      </c>
      <c r="BC107" s="15">
        <f>+'[3]Informe_dane'!BC107</f>
        <v>0</v>
      </c>
      <c r="BD107" s="15">
        <f>+'[3]Informe_dane'!BD107</f>
        <v>354352.95</v>
      </c>
      <c r="BE107" s="15">
        <f>+'[3]Informe_dane'!BE107</f>
        <v>0</v>
      </c>
      <c r="BF107" s="15">
        <f>+'[3]Informe_dane'!BF107</f>
        <v>0</v>
      </c>
      <c r="BG107" s="15">
        <f t="shared" si="55"/>
        <v>354352.95</v>
      </c>
    </row>
    <row r="108" spans="1:59" ht="33.75">
      <c r="A108" s="17" t="s">
        <v>90</v>
      </c>
      <c r="B108" s="18" t="s">
        <v>18</v>
      </c>
      <c r="C108" s="19" t="s">
        <v>207</v>
      </c>
      <c r="D108" s="17">
        <v>3485523.362</v>
      </c>
      <c r="E108" s="15">
        <f>+'[3]Informe_dane'!E108</f>
        <v>0</v>
      </c>
      <c r="F108" s="15">
        <f>+'[3]Informe_dane'!F108</f>
        <v>0</v>
      </c>
      <c r="G108" s="15">
        <f>+'[3]Informe_dane'!G108</f>
        <v>3485523.362</v>
      </c>
      <c r="H108" s="15">
        <f>+'[3]Informe_dane'!H108</f>
        <v>3407423.304</v>
      </c>
      <c r="I108" s="15">
        <f>+'[3]Informe_dane'!I108</f>
        <v>6349.113</v>
      </c>
      <c r="J108" s="15">
        <f>+'[3]Informe_dane'!J108</f>
        <v>0</v>
      </c>
      <c r="K108" s="15">
        <f>+'[3]Informe_dane'!K108</f>
        <v>0</v>
      </c>
      <c r="L108" s="15">
        <f>+'[3]Informe_dane'!L108</f>
        <v>0</v>
      </c>
      <c r="M108" s="15">
        <f>+'[3]Informe_dane'!M108</f>
        <v>4901.066</v>
      </c>
      <c r="N108" s="15">
        <f>+'[3]Informe_dane'!N108</f>
        <v>3737</v>
      </c>
      <c r="O108" s="15">
        <f>+'[3]Informe_dane'!O108</f>
        <v>54894.9</v>
      </c>
      <c r="P108" s="15">
        <f>+'[3]Informe_dane'!P108</f>
        <v>-9869.667</v>
      </c>
      <c r="Q108" s="15">
        <f>+'[3]Informe_dane'!Q108</f>
        <v>16072.686</v>
      </c>
      <c r="R108" s="15">
        <f>+'[3]Informe_dane'!R108</f>
        <v>0</v>
      </c>
      <c r="S108" s="15">
        <f>+'[3]Informe_dane'!S108</f>
        <v>0</v>
      </c>
      <c r="T108" s="15">
        <f t="shared" si="52"/>
        <v>3483508.4020000002</v>
      </c>
      <c r="U108" s="15">
        <f>+'[3]Informe_dane'!U108</f>
        <v>3314452.804</v>
      </c>
      <c r="V108" s="15">
        <f>+'[3]Informe_dane'!V108</f>
        <v>88408.566</v>
      </c>
      <c r="W108" s="15">
        <f>+'[3]Informe_dane'!W108</f>
        <v>0</v>
      </c>
      <c r="X108" s="15">
        <f>+'[3]Informe_dane'!X108</f>
        <v>0</v>
      </c>
      <c r="Y108" s="15">
        <f>+'[3]Informe_dane'!Y108</f>
        <v>-11</v>
      </c>
      <c r="Z108" s="15">
        <f>+'[3]Informe_dane'!Z108</f>
        <v>0</v>
      </c>
      <c r="AA108" s="15">
        <f>+'[3]Informe_dane'!AA108</f>
        <v>18554.679</v>
      </c>
      <c r="AB108" s="15">
        <f>+'[3]Informe_dane'!AB108</f>
        <v>31494.9</v>
      </c>
      <c r="AC108" s="15">
        <f>+'[3]Informe_dane'!AC108</f>
        <v>13530.333</v>
      </c>
      <c r="AD108" s="15">
        <f>+'[3]Informe_dane'!AD108</f>
        <v>8514.479</v>
      </c>
      <c r="AE108" s="15">
        <f>+'[3]Informe_dane'!AE108</f>
        <v>0</v>
      </c>
      <c r="AF108" s="15">
        <f>+'[3]Informe_dane'!AF108</f>
        <v>0</v>
      </c>
      <c r="AG108" s="15">
        <f t="shared" si="53"/>
        <v>3474944.761</v>
      </c>
      <c r="AH108" s="15">
        <f>+'[3]Informe_dane'!AH108</f>
        <v>0</v>
      </c>
      <c r="AI108" s="15">
        <f>+'[3]Informe_dane'!AI108</f>
        <v>179210.605</v>
      </c>
      <c r="AJ108" s="15">
        <f>+'[3]Informe_dane'!AJ108</f>
        <v>1306531.715</v>
      </c>
      <c r="AK108" s="15">
        <f>+'[3]Informe_dane'!AK108</f>
        <v>257338.877</v>
      </c>
      <c r="AL108" s="15">
        <f>+'[3]Informe_dane'!AL108</f>
        <v>234283.877</v>
      </c>
      <c r="AM108" s="15">
        <f>+'[3]Informe_dane'!AM108</f>
        <v>229090.877</v>
      </c>
      <c r="AN108" s="15">
        <f>+'[3]Informe_dane'!AN108</f>
        <v>227785.544</v>
      </c>
      <c r="AO108" s="15">
        <f>+'[3]Informe_dane'!AO108</f>
        <v>220268.556</v>
      </c>
      <c r="AP108" s="15">
        <f>+'[3]Informe_dane'!AP108</f>
        <v>218123.877</v>
      </c>
      <c r="AQ108" s="15">
        <f>+'[3]Informe_dane'!AQ108</f>
        <v>214185.556</v>
      </c>
      <c r="AR108" s="15">
        <f>+'[3]Informe_dane'!AR108</f>
        <v>0</v>
      </c>
      <c r="AS108" s="15">
        <f>+'[3]Informe_dane'!AS108</f>
        <v>0</v>
      </c>
      <c r="AT108" s="15">
        <f t="shared" si="54"/>
        <v>3086819.4839999997</v>
      </c>
      <c r="AU108" s="15">
        <f>+'[3]Informe_dane'!AU108</f>
        <v>0</v>
      </c>
      <c r="AV108" s="15">
        <f>+'[3]Informe_dane'!AV108</f>
        <v>179210.605</v>
      </c>
      <c r="AW108" s="15">
        <f>+'[3]Informe_dane'!AW108</f>
        <v>1306531.715</v>
      </c>
      <c r="AX108" s="15">
        <f>+'[3]Informe_dane'!AX108</f>
        <v>257338.877</v>
      </c>
      <c r="AY108" s="15">
        <f>+'[3]Informe_dane'!AY108</f>
        <v>234283.877</v>
      </c>
      <c r="AZ108" s="15">
        <f>+'[3]Informe_dane'!AZ108</f>
        <v>229090.877</v>
      </c>
      <c r="BA108" s="15">
        <f>+'[3]Informe_dane'!BA108</f>
        <v>227785.544</v>
      </c>
      <c r="BB108" s="15">
        <f>+'[3]Informe_dane'!BB108</f>
        <v>220268.556</v>
      </c>
      <c r="BC108" s="15">
        <f>+'[3]Informe_dane'!BC108</f>
        <v>218123.877</v>
      </c>
      <c r="BD108" s="15">
        <f>+'[3]Informe_dane'!BD108</f>
        <v>214185.556</v>
      </c>
      <c r="BE108" s="15">
        <f>+'[3]Informe_dane'!BE108</f>
        <v>0</v>
      </c>
      <c r="BF108" s="15">
        <f>+'[3]Informe_dane'!BF108</f>
        <v>0</v>
      </c>
      <c r="BG108" s="15">
        <f t="shared" si="55"/>
        <v>3086819.4839999997</v>
      </c>
    </row>
    <row r="109" spans="1:59" s="11" customFormat="1" ht="22.5">
      <c r="A109" s="17" t="s">
        <v>91</v>
      </c>
      <c r="B109" s="18" t="s">
        <v>18</v>
      </c>
      <c r="C109" s="19" t="s">
        <v>208</v>
      </c>
      <c r="D109" s="17">
        <v>2892000</v>
      </c>
      <c r="E109" s="15">
        <f>+'[3]Informe_dane'!E109</f>
        <v>0</v>
      </c>
      <c r="F109" s="15">
        <f>+'[3]Informe_dane'!F109</f>
        <v>0</v>
      </c>
      <c r="G109" s="15">
        <f>+'[3]Informe_dane'!G109</f>
        <v>2892000</v>
      </c>
      <c r="H109" s="15">
        <f>+'[3]Informe_dane'!H109</f>
        <v>1778506.134</v>
      </c>
      <c r="I109" s="15">
        <f>+'[3]Informe_dane'!I109</f>
        <v>70678.87</v>
      </c>
      <c r="J109" s="15">
        <f>+'[3]Informe_dane'!J109</f>
        <v>369233</v>
      </c>
      <c r="K109" s="15">
        <f>+'[3]Informe_dane'!K109</f>
        <v>116865</v>
      </c>
      <c r="L109" s="15">
        <f>+'[3]Informe_dane'!L109</f>
        <v>-47449.203</v>
      </c>
      <c r="M109" s="15">
        <f>+'[3]Informe_dane'!M109</f>
        <v>77188.33333</v>
      </c>
      <c r="N109" s="15">
        <f>+'[3]Informe_dane'!N109</f>
        <v>8989</v>
      </c>
      <c r="O109" s="15">
        <f>+'[3]Informe_dane'!O109</f>
        <v>51149.11111</v>
      </c>
      <c r="P109" s="15">
        <f>+'[3]Informe_dane'!P109</f>
        <v>72565.66633</v>
      </c>
      <c r="Q109" s="15">
        <f>+'[3]Informe_dane'!Q109</f>
        <v>90612</v>
      </c>
      <c r="R109" s="15">
        <f>+'[3]Informe_dane'!R109</f>
        <v>0</v>
      </c>
      <c r="S109" s="15">
        <f>+'[3]Informe_dane'!S109</f>
        <v>0</v>
      </c>
      <c r="T109" s="15">
        <f t="shared" si="52"/>
        <v>2588337.9117699997</v>
      </c>
      <c r="U109" s="15">
        <f>+'[3]Informe_dane'!U109</f>
        <v>1738456.134</v>
      </c>
      <c r="V109" s="15">
        <f>+'[3]Informe_dane'!V109</f>
        <v>73618.279</v>
      </c>
      <c r="W109" s="15">
        <f>+'[3]Informe_dane'!W109</f>
        <v>281763</v>
      </c>
      <c r="X109" s="15">
        <f>+'[3]Informe_dane'!X109</f>
        <v>205385</v>
      </c>
      <c r="Y109" s="15">
        <f>+'[3]Informe_dane'!Y109</f>
        <v>-18711.666</v>
      </c>
      <c r="Z109" s="15">
        <f>+'[3]Informe_dane'!Z109</f>
        <v>44400</v>
      </c>
      <c r="AA109" s="15">
        <f>+'[3]Informe_dane'!AA109</f>
        <v>21382.333329999998</v>
      </c>
      <c r="AB109" s="15">
        <f>+'[3]Informe_dane'!AB109</f>
        <v>75149.11111</v>
      </c>
      <c r="AC109" s="15">
        <f>+'[3]Informe_dane'!AC109</f>
        <v>72565.66633</v>
      </c>
      <c r="AD109" s="15">
        <f>+'[3]Informe_dane'!AD109</f>
        <v>30612</v>
      </c>
      <c r="AE109" s="15">
        <f>+'[3]Informe_dane'!AE109</f>
        <v>0</v>
      </c>
      <c r="AF109" s="15">
        <f>+'[3]Informe_dane'!AF109</f>
        <v>0</v>
      </c>
      <c r="AG109" s="15">
        <f t="shared" si="53"/>
        <v>2524619.8577699997</v>
      </c>
      <c r="AH109" s="15">
        <f>+'[3]Informe_dane'!AH109</f>
        <v>0</v>
      </c>
      <c r="AI109" s="15">
        <f>+'[3]Informe_dane'!AI109</f>
        <v>124273.715</v>
      </c>
      <c r="AJ109" s="15">
        <f>+'[3]Informe_dane'!AJ109</f>
        <v>166277.394</v>
      </c>
      <c r="AK109" s="15">
        <f>+'[3]Informe_dane'!AK109</f>
        <v>180774.115</v>
      </c>
      <c r="AL109" s="15">
        <f>+'[3]Informe_dane'!AL109</f>
        <v>227515.382</v>
      </c>
      <c r="AM109" s="15">
        <f>+'[3]Informe_dane'!AM109</f>
        <v>238693</v>
      </c>
      <c r="AN109" s="15">
        <f>+'[3]Informe_dane'!AN109</f>
        <v>209208.715</v>
      </c>
      <c r="AO109" s="15">
        <f>+'[3]Informe_dane'!AO109</f>
        <v>236586.382</v>
      </c>
      <c r="AP109" s="15">
        <f>+'[3]Informe_dane'!AP109</f>
        <v>249467.715</v>
      </c>
      <c r="AQ109" s="15">
        <f>+'[3]Informe_dane'!AQ109</f>
        <v>213918.715</v>
      </c>
      <c r="AR109" s="15">
        <f>+'[3]Informe_dane'!AR109</f>
        <v>0</v>
      </c>
      <c r="AS109" s="15">
        <f>+'[3]Informe_dane'!AS109</f>
        <v>0</v>
      </c>
      <c r="AT109" s="15">
        <f t="shared" si="54"/>
        <v>1846715.1330000001</v>
      </c>
      <c r="AU109" s="15">
        <f>+'[3]Informe_dane'!AU109</f>
        <v>0</v>
      </c>
      <c r="AV109" s="15">
        <f>+'[3]Informe_dane'!AV109</f>
        <v>124273.715</v>
      </c>
      <c r="AW109" s="15">
        <f>+'[3]Informe_dane'!AW109</f>
        <v>166277.394</v>
      </c>
      <c r="AX109" s="15">
        <f>+'[3]Informe_dane'!AX109</f>
        <v>180774.115</v>
      </c>
      <c r="AY109" s="15">
        <f>+'[3]Informe_dane'!AY109</f>
        <v>227515.382</v>
      </c>
      <c r="AZ109" s="15">
        <f>+'[3]Informe_dane'!AZ109</f>
        <v>238693</v>
      </c>
      <c r="BA109" s="15">
        <f>+'[3]Informe_dane'!BA109</f>
        <v>209208.715</v>
      </c>
      <c r="BB109" s="15">
        <f>+'[3]Informe_dane'!BB109</f>
        <v>236586.382</v>
      </c>
      <c r="BC109" s="15">
        <f>+'[3]Informe_dane'!BC109</f>
        <v>249467.715</v>
      </c>
      <c r="BD109" s="15">
        <f>+'[3]Informe_dane'!BD109</f>
        <v>213918.715</v>
      </c>
      <c r="BE109" s="15">
        <f>+'[3]Informe_dane'!BE109</f>
        <v>0</v>
      </c>
      <c r="BF109" s="15">
        <f>+'[3]Informe_dane'!BF109</f>
        <v>0</v>
      </c>
      <c r="BG109" s="15">
        <f t="shared" si="55"/>
        <v>1846715.1330000001</v>
      </c>
    </row>
    <row r="110" spans="1:59" ht="22.5">
      <c r="A110" s="17" t="s">
        <v>92</v>
      </c>
      <c r="B110" s="18">
        <v>10</v>
      </c>
      <c r="C110" s="19" t="s">
        <v>209</v>
      </c>
      <c r="D110" s="17">
        <v>1688700</v>
      </c>
      <c r="E110" s="15">
        <f>+'[3]Informe_dane'!E110</f>
        <v>0</v>
      </c>
      <c r="F110" s="15">
        <f>+'[3]Informe_dane'!F110</f>
        <v>0</v>
      </c>
      <c r="G110" s="15">
        <f>+'[3]Informe_dane'!G110</f>
        <v>1688700</v>
      </c>
      <c r="H110" s="15">
        <f>+'[3]Informe_dane'!H110</f>
        <v>1202884.13</v>
      </c>
      <c r="I110" s="15">
        <f>+'[3]Informe_dane'!I110</f>
        <v>10533.28</v>
      </c>
      <c r="J110" s="15">
        <f>+'[3]Informe_dane'!J110</f>
        <v>50600</v>
      </c>
      <c r="K110" s="15">
        <f>+'[3]Informe_dane'!K110</f>
        <v>17449.999</v>
      </c>
      <c r="L110" s="15">
        <f>+'[3]Informe_dane'!L110</f>
        <v>-8501.312</v>
      </c>
      <c r="M110" s="15">
        <f>+'[3]Informe_dane'!M110</f>
        <v>55050</v>
      </c>
      <c r="N110" s="15">
        <f>+'[3]Informe_dane'!N110</f>
        <v>18914</v>
      </c>
      <c r="O110" s="15">
        <f>+'[3]Informe_dane'!O110</f>
        <v>0</v>
      </c>
      <c r="P110" s="15">
        <f>+'[3]Informe_dane'!P110</f>
        <v>33198.4</v>
      </c>
      <c r="Q110" s="15">
        <f>+'[3]Informe_dane'!Q110</f>
        <v>118960</v>
      </c>
      <c r="R110" s="15">
        <f>+'[3]Informe_dane'!R110</f>
        <v>0</v>
      </c>
      <c r="S110" s="15">
        <f>+'[3]Informe_dane'!S110</f>
        <v>0</v>
      </c>
      <c r="T110" s="15">
        <f t="shared" si="52"/>
        <v>1499088.497</v>
      </c>
      <c r="U110" s="15">
        <f>+'[3]Informe_dane'!U110</f>
        <v>1096093.63</v>
      </c>
      <c r="V110" s="15">
        <f>+'[3]Informe_dane'!V110</f>
        <v>20000</v>
      </c>
      <c r="W110" s="15">
        <f>+'[3]Informe_dane'!W110</f>
        <v>44313.333</v>
      </c>
      <c r="X110" s="15">
        <f>+'[3]Informe_dane'!X110</f>
        <v>58087.166</v>
      </c>
      <c r="Y110" s="15">
        <f>+'[3]Informe_dane'!Y110</f>
        <v>0</v>
      </c>
      <c r="Z110" s="15">
        <f>+'[3]Informe_dane'!Z110</f>
        <v>60110.833</v>
      </c>
      <c r="AA110" s="15">
        <f>+'[3]Informe_dane'!AA110</f>
        <v>48164</v>
      </c>
      <c r="AB110" s="15">
        <f>+'[3]Informe_dane'!AB110</f>
        <v>0</v>
      </c>
      <c r="AC110" s="15">
        <f>+'[3]Informe_dane'!AC110</f>
        <v>21678.4</v>
      </c>
      <c r="AD110" s="15">
        <f>+'[3]Informe_dane'!AD110</f>
        <v>11680</v>
      </c>
      <c r="AE110" s="15">
        <f>+'[3]Informe_dane'!AE110</f>
        <v>0</v>
      </c>
      <c r="AF110" s="15">
        <f>+'[3]Informe_dane'!AF110</f>
        <v>0</v>
      </c>
      <c r="AG110" s="15">
        <f t="shared" si="53"/>
        <v>1360127.362</v>
      </c>
      <c r="AH110" s="15">
        <f>+'[3]Informe_dane'!AH110</f>
        <v>0</v>
      </c>
      <c r="AI110" s="15">
        <f>+'[3]Informe_dane'!AI110</f>
        <v>95697.1</v>
      </c>
      <c r="AJ110" s="15">
        <f>+'[3]Informe_dane'!AJ110</f>
        <v>86903.1</v>
      </c>
      <c r="AK110" s="15">
        <f>+'[3]Informe_dane'!AK110</f>
        <v>98993.1</v>
      </c>
      <c r="AL110" s="15">
        <f>+'[3]Informe_dane'!AL110</f>
        <v>108846.1</v>
      </c>
      <c r="AM110" s="15">
        <f>+'[3]Informe_dane'!AM110</f>
        <v>111746.1</v>
      </c>
      <c r="AN110" s="15">
        <f>+'[3]Informe_dane'!AN110</f>
        <v>116671.1</v>
      </c>
      <c r="AO110" s="15">
        <f>+'[3]Informe_dane'!AO110</f>
        <v>132221.1</v>
      </c>
      <c r="AP110" s="15">
        <f>+'[3]Informe_dane'!AP110</f>
        <v>115852.96</v>
      </c>
      <c r="AQ110" s="15">
        <f>+'[3]Informe_dane'!AQ110</f>
        <v>131751.24</v>
      </c>
      <c r="AR110" s="15">
        <f>+'[3]Informe_dane'!AR110</f>
        <v>0</v>
      </c>
      <c r="AS110" s="15">
        <f>+'[3]Informe_dane'!AS110</f>
        <v>0</v>
      </c>
      <c r="AT110" s="15">
        <f t="shared" si="54"/>
        <v>998681.8999999999</v>
      </c>
      <c r="AU110" s="15">
        <f>+'[3]Informe_dane'!AU110</f>
        <v>0</v>
      </c>
      <c r="AV110" s="15">
        <f>+'[3]Informe_dane'!AV110</f>
        <v>95697.1</v>
      </c>
      <c r="AW110" s="15">
        <f>+'[3]Informe_dane'!AW110</f>
        <v>86903.1</v>
      </c>
      <c r="AX110" s="15">
        <f>+'[3]Informe_dane'!AX110</f>
        <v>98993.1</v>
      </c>
      <c r="AY110" s="15">
        <f>+'[3]Informe_dane'!AY110</f>
        <v>108846.1</v>
      </c>
      <c r="AZ110" s="15">
        <f>+'[3]Informe_dane'!AZ110</f>
        <v>111746.1</v>
      </c>
      <c r="BA110" s="15">
        <f>+'[3]Informe_dane'!BA110</f>
        <v>116671.1</v>
      </c>
      <c r="BB110" s="15">
        <f>+'[3]Informe_dane'!BB110</f>
        <v>132221.1</v>
      </c>
      <c r="BC110" s="15">
        <f>+'[3]Informe_dane'!BC110</f>
        <v>115852.96</v>
      </c>
      <c r="BD110" s="15">
        <f>+'[3]Informe_dane'!BD110</f>
        <v>131751.24</v>
      </c>
      <c r="BE110" s="15">
        <f>+'[3]Informe_dane'!BE110</f>
        <v>0</v>
      </c>
      <c r="BF110" s="15">
        <f>+'[3]Informe_dane'!BF110</f>
        <v>0</v>
      </c>
      <c r="BG110" s="15">
        <f t="shared" si="55"/>
        <v>998681.8999999999</v>
      </c>
    </row>
    <row r="111" spans="1:59" ht="22.5">
      <c r="A111" s="17" t="s">
        <v>93</v>
      </c>
      <c r="B111" s="18" t="s">
        <v>18</v>
      </c>
      <c r="C111" s="19" t="s">
        <v>210</v>
      </c>
      <c r="D111" s="17">
        <v>189700</v>
      </c>
      <c r="E111" s="15">
        <f>+'[3]Informe_dane'!E111</f>
        <v>0</v>
      </c>
      <c r="F111" s="15">
        <f>+'[3]Informe_dane'!F111</f>
        <v>0</v>
      </c>
      <c r="G111" s="15">
        <f>+'[3]Informe_dane'!G111</f>
        <v>189700</v>
      </c>
      <c r="H111" s="15">
        <f>+'[3]Informe_dane'!H111</f>
        <v>149600</v>
      </c>
      <c r="I111" s="15">
        <f>+'[3]Informe_dane'!I111</f>
        <v>18984</v>
      </c>
      <c r="J111" s="15">
        <f>+'[3]Informe_dane'!J111</f>
        <v>0</v>
      </c>
      <c r="K111" s="15">
        <f>+'[3]Informe_dane'!K111</f>
        <v>0</v>
      </c>
      <c r="L111" s="15">
        <f>+'[3]Informe_dane'!L111</f>
        <v>0</v>
      </c>
      <c r="M111" s="15">
        <f>+'[3]Informe_dane'!M111</f>
        <v>0</v>
      </c>
      <c r="N111" s="15">
        <f>+'[3]Informe_dane'!N111</f>
        <v>-129600</v>
      </c>
      <c r="O111" s="15">
        <f>+'[3]Informe_dane'!O111</f>
        <v>0</v>
      </c>
      <c r="P111" s="15">
        <f>+'[3]Informe_dane'!P111</f>
        <v>0</v>
      </c>
      <c r="Q111" s="15">
        <f>+'[3]Informe_dane'!Q111</f>
        <v>0</v>
      </c>
      <c r="R111" s="15">
        <f>+'[3]Informe_dane'!R111</f>
        <v>0</v>
      </c>
      <c r="S111" s="15">
        <f>+'[3]Informe_dane'!S111</f>
        <v>0</v>
      </c>
      <c r="T111" s="15">
        <f t="shared" si="52"/>
        <v>38984</v>
      </c>
      <c r="U111" s="15">
        <f>+'[3]Informe_dane'!U111</f>
        <v>0</v>
      </c>
      <c r="V111" s="15">
        <f>+'[3]Informe_dane'!V111</f>
        <v>168584</v>
      </c>
      <c r="W111" s="15">
        <f>+'[3]Informe_dane'!W111</f>
        <v>0</v>
      </c>
      <c r="X111" s="15">
        <f>+'[3]Informe_dane'!X111</f>
        <v>0</v>
      </c>
      <c r="Y111" s="15">
        <f>+'[3]Informe_dane'!Y111</f>
        <v>0</v>
      </c>
      <c r="Z111" s="15">
        <f>+'[3]Informe_dane'!Z111</f>
        <v>0</v>
      </c>
      <c r="AA111" s="15">
        <f>+'[3]Informe_dane'!AA111</f>
        <v>-129600</v>
      </c>
      <c r="AB111" s="15">
        <f>+'[3]Informe_dane'!AB111</f>
        <v>0</v>
      </c>
      <c r="AC111" s="15">
        <f>+'[3]Informe_dane'!AC111</f>
        <v>0</v>
      </c>
      <c r="AD111" s="15">
        <f>+'[3]Informe_dane'!AD111</f>
        <v>0</v>
      </c>
      <c r="AE111" s="15">
        <f>+'[3]Informe_dane'!AE111</f>
        <v>0</v>
      </c>
      <c r="AF111" s="15">
        <f>+'[3]Informe_dane'!AF111</f>
        <v>0</v>
      </c>
      <c r="AG111" s="15">
        <f t="shared" si="53"/>
        <v>38984</v>
      </c>
      <c r="AH111" s="15">
        <f>+'[3]Informe_dane'!AH111</f>
        <v>0</v>
      </c>
      <c r="AI111" s="15">
        <f>+'[3]Informe_dane'!AI111</f>
        <v>0</v>
      </c>
      <c r="AJ111" s="15">
        <f>+'[3]Informe_dane'!AJ111</f>
        <v>3164</v>
      </c>
      <c r="AK111" s="15">
        <f>+'[3]Informe_dane'!AK111</f>
        <v>3164</v>
      </c>
      <c r="AL111" s="15">
        <f>+'[3]Informe_dane'!AL111</f>
        <v>3164</v>
      </c>
      <c r="AM111" s="15">
        <f>+'[3]Informe_dane'!AM111</f>
        <v>3164</v>
      </c>
      <c r="AN111" s="15">
        <f>+'[3]Informe_dane'!AN111</f>
        <v>3164</v>
      </c>
      <c r="AO111" s="15">
        <f>+'[3]Informe_dane'!AO111</f>
        <v>3164</v>
      </c>
      <c r="AP111" s="15">
        <f>+'[3]Informe_dane'!AP111</f>
        <v>0</v>
      </c>
      <c r="AQ111" s="15">
        <f>+'[3]Informe_dane'!AQ111</f>
        <v>0</v>
      </c>
      <c r="AR111" s="15">
        <f>+'[3]Informe_dane'!AR111</f>
        <v>0</v>
      </c>
      <c r="AS111" s="15">
        <f>+'[3]Informe_dane'!AS111</f>
        <v>0</v>
      </c>
      <c r="AT111" s="15">
        <f t="shared" si="54"/>
        <v>18984</v>
      </c>
      <c r="AU111" s="15">
        <f>+'[3]Informe_dane'!AU111</f>
        <v>0</v>
      </c>
      <c r="AV111" s="15">
        <f>+'[3]Informe_dane'!AV111</f>
        <v>0</v>
      </c>
      <c r="AW111" s="15">
        <f>+'[3]Informe_dane'!AW111</f>
        <v>3164</v>
      </c>
      <c r="AX111" s="15">
        <f>+'[3]Informe_dane'!AX111</f>
        <v>3164</v>
      </c>
      <c r="AY111" s="15">
        <f>+'[3]Informe_dane'!AY111</f>
        <v>3164</v>
      </c>
      <c r="AZ111" s="15">
        <f>+'[3]Informe_dane'!AZ111</f>
        <v>3164</v>
      </c>
      <c r="BA111" s="15">
        <f>+'[3]Informe_dane'!BA111</f>
        <v>3164</v>
      </c>
      <c r="BB111" s="15">
        <f>+'[3]Informe_dane'!BB111</f>
        <v>3164</v>
      </c>
      <c r="BC111" s="15">
        <f>+'[3]Informe_dane'!BC111</f>
        <v>0</v>
      </c>
      <c r="BD111" s="15">
        <f>+'[3]Informe_dane'!BD111</f>
        <v>0</v>
      </c>
      <c r="BE111" s="15">
        <f>+'[3]Informe_dane'!BE111</f>
        <v>0</v>
      </c>
      <c r="BF111" s="15">
        <f>+'[3]Informe_dane'!BF111</f>
        <v>0</v>
      </c>
      <c r="BG111" s="15">
        <f t="shared" si="55"/>
        <v>18984</v>
      </c>
    </row>
    <row r="112" spans="1:59" ht="22.5">
      <c r="A112" s="17" t="s">
        <v>93</v>
      </c>
      <c r="B112" s="18" t="s">
        <v>20</v>
      </c>
      <c r="C112" s="19" t="s">
        <v>210</v>
      </c>
      <c r="D112" s="17">
        <v>80000000</v>
      </c>
      <c r="E112" s="15">
        <f>+'[3]Informe_dane'!E112</f>
        <v>0</v>
      </c>
      <c r="F112" s="15">
        <f>+'[3]Informe_dane'!F112</f>
        <v>396454.5</v>
      </c>
      <c r="G112" s="15">
        <f>+'[3]Informe_dane'!G112</f>
        <v>79603545.5</v>
      </c>
      <c r="H112" s="15">
        <f>+'[3]Informe_dane'!H112</f>
        <v>16764373.127700001</v>
      </c>
      <c r="I112" s="15">
        <f>+'[3]Informe_dane'!I112</f>
        <v>6933368.032819999</v>
      </c>
      <c r="J112" s="15">
        <f>+'[3]Informe_dane'!J112</f>
        <v>31953306.25924</v>
      </c>
      <c r="K112" s="15">
        <f>+'[3]Informe_dane'!K112</f>
        <v>2114547.69996</v>
      </c>
      <c r="L112" s="15">
        <f>+'[3]Informe_dane'!L112</f>
        <v>613417.8262100001</v>
      </c>
      <c r="M112" s="15">
        <f>+'[3]Informe_dane'!M112</f>
        <v>-6208008.48059</v>
      </c>
      <c r="N112" s="15">
        <f>+'[3]Informe_dane'!N112</f>
        <v>11097136.92585</v>
      </c>
      <c r="O112" s="15">
        <f>+'[3]Informe_dane'!O112</f>
        <v>7944694.34413</v>
      </c>
      <c r="P112" s="15">
        <f>+'[3]Informe_dane'!P112</f>
        <v>2024828.43233</v>
      </c>
      <c r="Q112" s="15">
        <f>+'[3]Informe_dane'!Q112</f>
        <v>2875503.8396</v>
      </c>
      <c r="R112" s="15">
        <f>+'[3]Informe_dane'!R112</f>
        <v>0</v>
      </c>
      <c r="S112" s="15">
        <f>+'[3]Informe_dane'!S112</f>
        <v>0</v>
      </c>
      <c r="T112" s="15">
        <f t="shared" si="52"/>
        <v>76113168.00725</v>
      </c>
      <c r="U112" s="15">
        <f>+'[3]Informe_dane'!U112</f>
        <v>15416841.6007</v>
      </c>
      <c r="V112" s="15">
        <f>+'[3]Informe_dane'!V112</f>
        <v>3689437.76252</v>
      </c>
      <c r="W112" s="15">
        <f>+'[3]Informe_dane'!W112</f>
        <v>5159428.8255</v>
      </c>
      <c r="X112" s="15">
        <f>+'[3]Informe_dane'!X112</f>
        <v>9344400.0968</v>
      </c>
      <c r="Y112" s="15">
        <f>+'[3]Informe_dane'!Y112</f>
        <v>1839093.173</v>
      </c>
      <c r="Z112" s="15">
        <f>+'[3]Informe_dane'!Z112</f>
        <v>8295965.158020001</v>
      </c>
      <c r="AA112" s="15">
        <f>+'[3]Informe_dane'!AA112</f>
        <v>15070639.76715</v>
      </c>
      <c r="AB112" s="15">
        <f>+'[3]Informe_dane'!AB112</f>
        <v>4177652.5445</v>
      </c>
      <c r="AC112" s="15">
        <f>+'[3]Informe_dane'!AC112</f>
        <v>8404604.359029999</v>
      </c>
      <c r="AD112" s="15">
        <f>+'[3]Informe_dane'!AD112</f>
        <v>2203020.25464</v>
      </c>
      <c r="AE112" s="15">
        <f>+'[3]Informe_dane'!AE112</f>
        <v>0</v>
      </c>
      <c r="AF112" s="15">
        <f>+'[3]Informe_dane'!AF112</f>
        <v>0</v>
      </c>
      <c r="AG112" s="15">
        <f t="shared" si="53"/>
        <v>73601083.54186</v>
      </c>
      <c r="AH112" s="15">
        <f>+'[3]Informe_dane'!AH112</f>
        <v>621654.518</v>
      </c>
      <c r="AI112" s="15">
        <f>+'[3]Informe_dane'!AI112</f>
        <v>4569592.61227</v>
      </c>
      <c r="AJ112" s="15">
        <f>+'[3]Informe_dane'!AJ112</f>
        <v>4635210.56197</v>
      </c>
      <c r="AK112" s="15">
        <f>+'[3]Informe_dane'!AK112</f>
        <v>5096216.183</v>
      </c>
      <c r="AL112" s="15">
        <f>+'[3]Informe_dane'!AL112</f>
        <v>4854345.3545</v>
      </c>
      <c r="AM112" s="15">
        <f>+'[3]Informe_dane'!AM112</f>
        <v>4904945.0485</v>
      </c>
      <c r="AN112" s="15">
        <f>+'[3]Informe_dane'!AN112</f>
        <v>4895881.42281</v>
      </c>
      <c r="AO112" s="15">
        <f>+'[3]Informe_dane'!AO112</f>
        <v>5669096.26518</v>
      </c>
      <c r="AP112" s="15">
        <f>+'[3]Informe_dane'!AP112</f>
        <v>9767376.453329999</v>
      </c>
      <c r="AQ112" s="15">
        <f>+'[3]Informe_dane'!AQ112</f>
        <v>8545659.95314</v>
      </c>
      <c r="AR112" s="15">
        <f>+'[3]Informe_dane'!AR112</f>
        <v>0</v>
      </c>
      <c r="AS112" s="15">
        <f>+'[3]Informe_dane'!AS112</f>
        <v>0</v>
      </c>
      <c r="AT112" s="15">
        <f t="shared" si="54"/>
        <v>53559978.3727</v>
      </c>
      <c r="AU112" s="15">
        <f>+'[3]Informe_dane'!AU112</f>
        <v>621222.018</v>
      </c>
      <c r="AV112" s="15">
        <f>+'[3]Informe_dane'!AV112</f>
        <v>4570025.11227</v>
      </c>
      <c r="AW112" s="15">
        <f>+'[3]Informe_dane'!AW112</f>
        <v>4635210.56197</v>
      </c>
      <c r="AX112" s="15">
        <f>+'[3]Informe_dane'!AX112</f>
        <v>5096216.183</v>
      </c>
      <c r="AY112" s="15">
        <f>+'[3]Informe_dane'!AY112</f>
        <v>4853936.5465</v>
      </c>
      <c r="AZ112" s="15">
        <f>+'[3]Informe_dane'!AZ112</f>
        <v>4902465.6705</v>
      </c>
      <c r="BA112" s="15">
        <f>+'[3]Informe_dane'!BA112</f>
        <v>4898769.60881</v>
      </c>
      <c r="BB112" s="15">
        <f>+'[3]Informe_dane'!BB112</f>
        <v>5669096.26518</v>
      </c>
      <c r="BC112" s="15">
        <f>+'[3]Informe_dane'!BC112</f>
        <v>9761468.453329999</v>
      </c>
      <c r="BD112" s="15">
        <f>+'[3]Informe_dane'!BD112</f>
        <v>8549880.97614</v>
      </c>
      <c r="BE112" s="15">
        <f>+'[3]Informe_dane'!BE112</f>
        <v>0</v>
      </c>
      <c r="BF112" s="15">
        <f>+'[3]Informe_dane'!BF112</f>
        <v>0</v>
      </c>
      <c r="BG112" s="15">
        <f t="shared" si="55"/>
        <v>53558291.3957</v>
      </c>
    </row>
    <row r="113" spans="1:59" ht="33.75">
      <c r="A113" s="17" t="s">
        <v>211</v>
      </c>
      <c r="B113" s="18" t="s">
        <v>18</v>
      </c>
      <c r="C113" s="19" t="s">
        <v>212</v>
      </c>
      <c r="D113" s="17">
        <v>1854000</v>
      </c>
      <c r="E113" s="15">
        <f>+'[3]Informe_dane'!E113</f>
        <v>0</v>
      </c>
      <c r="F113" s="15">
        <f>+'[3]Informe_dane'!F113</f>
        <v>0</v>
      </c>
      <c r="G113" s="15">
        <f>+'[3]Informe_dane'!G113</f>
        <v>1854000</v>
      </c>
      <c r="H113" s="15">
        <f>+'[3]Informe_dane'!H113</f>
        <v>1706024.5</v>
      </c>
      <c r="I113" s="15">
        <f>+'[3]Informe_dane'!I113</f>
        <v>-59900</v>
      </c>
      <c r="J113" s="15">
        <f>+'[3]Informe_dane'!J113</f>
        <v>54755.5</v>
      </c>
      <c r="K113" s="15">
        <f>+'[3]Informe_dane'!K113</f>
        <v>-32166.667</v>
      </c>
      <c r="L113" s="15">
        <f>+'[3]Informe_dane'!L113</f>
        <v>19924.978</v>
      </c>
      <c r="M113" s="15">
        <f>+'[3]Informe_dane'!M113</f>
        <v>-1836.667</v>
      </c>
      <c r="N113" s="15">
        <f>+'[3]Informe_dane'!N113</f>
        <v>12873.333</v>
      </c>
      <c r="O113" s="15">
        <f>+'[3]Informe_dane'!O113</f>
        <v>0</v>
      </c>
      <c r="P113" s="15">
        <f>+'[3]Informe_dane'!P113</f>
        <v>-10128.333</v>
      </c>
      <c r="Q113" s="15">
        <f>+'[3]Informe_dane'!Q113</f>
        <v>41992.001</v>
      </c>
      <c r="R113" s="15">
        <f>+'[3]Informe_dane'!R113</f>
        <v>0</v>
      </c>
      <c r="S113" s="15">
        <f>+'[3]Informe_dane'!S113</f>
        <v>0</v>
      </c>
      <c r="T113" s="15">
        <f t="shared" si="52"/>
        <v>1731538.645</v>
      </c>
      <c r="U113" s="15">
        <f>+'[3]Informe_dane'!U113</f>
        <v>1570560</v>
      </c>
      <c r="V113" s="15">
        <f>+'[3]Informe_dane'!V113</f>
        <v>75564.5</v>
      </c>
      <c r="W113" s="15">
        <f>+'[3]Informe_dane'!W113</f>
        <v>52930.478</v>
      </c>
      <c r="X113" s="15">
        <f>+'[3]Informe_dane'!X113</f>
        <v>-32166.667</v>
      </c>
      <c r="Y113" s="15">
        <f>+'[3]Informe_dane'!Y113</f>
        <v>0</v>
      </c>
      <c r="Z113" s="15">
        <f>+'[3]Informe_dane'!Z113</f>
        <v>19913.333</v>
      </c>
      <c r="AA113" s="15">
        <f>+'[3]Informe_dane'!AA113</f>
        <v>12873.333</v>
      </c>
      <c r="AB113" s="15">
        <f>+'[3]Informe_dane'!AB113</f>
        <v>0</v>
      </c>
      <c r="AC113" s="15">
        <f>+'[3]Informe_dane'!AC113</f>
        <v>-10128.333</v>
      </c>
      <c r="AD113" s="15">
        <f>+'[3]Informe_dane'!AD113</f>
        <v>0</v>
      </c>
      <c r="AE113" s="15">
        <f>+'[3]Informe_dane'!AE113</f>
        <v>0</v>
      </c>
      <c r="AF113" s="15">
        <f>+'[3]Informe_dane'!AF113</f>
        <v>0</v>
      </c>
      <c r="AG113" s="15">
        <f t="shared" si="53"/>
        <v>1689546.6440000003</v>
      </c>
      <c r="AH113" s="15">
        <f>+'[3]Informe_dane'!AH113</f>
        <v>0</v>
      </c>
      <c r="AI113" s="15">
        <f>+'[3]Informe_dane'!AI113</f>
        <v>109070</v>
      </c>
      <c r="AJ113" s="15">
        <f>+'[3]Informe_dane'!AJ113</f>
        <v>127519.978</v>
      </c>
      <c r="AK113" s="15">
        <f>+'[3]Informe_dane'!AK113</f>
        <v>178539.5</v>
      </c>
      <c r="AL113" s="15">
        <f>+'[3]Informe_dane'!AL113</f>
        <v>155149.5</v>
      </c>
      <c r="AM113" s="15">
        <f>+'[3]Informe_dane'!AM113</f>
        <v>155664.5</v>
      </c>
      <c r="AN113" s="15">
        <f>+'[3]Informe_dane'!AN113</f>
        <v>166032.833</v>
      </c>
      <c r="AO113" s="15">
        <f>+'[3]Informe_dane'!AO113</f>
        <v>160949.5</v>
      </c>
      <c r="AP113" s="15">
        <f>+'[3]Informe_dane'!AP113</f>
        <v>163867.833</v>
      </c>
      <c r="AQ113" s="15">
        <f>+'[3]Informe_dane'!AQ113</f>
        <v>161121.167</v>
      </c>
      <c r="AR113" s="15">
        <f>+'[3]Informe_dane'!AR113</f>
        <v>0</v>
      </c>
      <c r="AS113" s="15">
        <f>+'[3]Informe_dane'!AS113</f>
        <v>0</v>
      </c>
      <c r="AT113" s="15">
        <f t="shared" si="54"/>
        <v>1377914.811</v>
      </c>
      <c r="AU113" s="15">
        <f>+'[3]Informe_dane'!AU113</f>
        <v>0</v>
      </c>
      <c r="AV113" s="15">
        <f>+'[3]Informe_dane'!AV113</f>
        <v>109070</v>
      </c>
      <c r="AW113" s="15">
        <f>+'[3]Informe_dane'!AW113</f>
        <v>127519.978</v>
      </c>
      <c r="AX113" s="15">
        <f>+'[3]Informe_dane'!AX113</f>
        <v>178539.5</v>
      </c>
      <c r="AY113" s="15">
        <f>+'[3]Informe_dane'!AY113</f>
        <v>155149.5</v>
      </c>
      <c r="AZ113" s="15">
        <f>+'[3]Informe_dane'!AZ113</f>
        <v>155664.5</v>
      </c>
      <c r="BA113" s="15">
        <f>+'[3]Informe_dane'!BA113</f>
        <v>166032.833</v>
      </c>
      <c r="BB113" s="15">
        <f>+'[3]Informe_dane'!BB113</f>
        <v>160949.5</v>
      </c>
      <c r="BC113" s="15">
        <f>+'[3]Informe_dane'!BC113</f>
        <v>163867.833</v>
      </c>
      <c r="BD113" s="15">
        <f>+'[3]Informe_dane'!BD113</f>
        <v>161121.167</v>
      </c>
      <c r="BE113" s="15">
        <f>+'[3]Informe_dane'!BE113</f>
        <v>0</v>
      </c>
      <c r="BF113" s="15">
        <f>+'[3]Informe_dane'!BF113</f>
        <v>0</v>
      </c>
      <c r="BG113" s="15">
        <f t="shared" si="55"/>
        <v>1377914.811</v>
      </c>
    </row>
    <row r="114" spans="1:59" ht="33.75">
      <c r="A114" s="17" t="s">
        <v>213</v>
      </c>
      <c r="B114" s="18" t="s">
        <v>18</v>
      </c>
      <c r="C114" s="19" t="s">
        <v>214</v>
      </c>
      <c r="D114" s="17">
        <v>1860600</v>
      </c>
      <c r="E114" s="15">
        <f>+'[3]Informe_dane'!E114</f>
        <v>0</v>
      </c>
      <c r="F114" s="15">
        <f>+'[3]Informe_dane'!F114</f>
        <v>0</v>
      </c>
      <c r="G114" s="15">
        <f>+'[3]Informe_dane'!G114</f>
        <v>1860600</v>
      </c>
      <c r="H114" s="15">
        <f>+'[3]Informe_dane'!H114</f>
        <v>1102831.76</v>
      </c>
      <c r="I114" s="15">
        <f>+'[3]Informe_dane'!I114</f>
        <v>158324.215</v>
      </c>
      <c r="J114" s="15">
        <f>+'[3]Informe_dane'!J114</f>
        <v>34800</v>
      </c>
      <c r="K114" s="15">
        <f>+'[3]Informe_dane'!K114</f>
        <v>0</v>
      </c>
      <c r="L114" s="15">
        <f>+'[3]Informe_dane'!L114</f>
        <v>299172.72</v>
      </c>
      <c r="M114" s="15">
        <f>+'[3]Informe_dane'!M114</f>
        <v>0</v>
      </c>
      <c r="N114" s="15">
        <f>+'[3]Informe_dane'!N114</f>
        <v>-4667.228</v>
      </c>
      <c r="O114" s="15">
        <f>+'[3]Informe_dane'!O114</f>
        <v>33482.772</v>
      </c>
      <c r="P114" s="15">
        <f>+'[3]Informe_dane'!P114</f>
        <v>136619.12</v>
      </c>
      <c r="Q114" s="15">
        <f>+'[3]Informe_dane'!Q114</f>
        <v>50420</v>
      </c>
      <c r="R114" s="15">
        <f>+'[3]Informe_dane'!R114</f>
        <v>0</v>
      </c>
      <c r="S114" s="15">
        <f>+'[3]Informe_dane'!S114</f>
        <v>0</v>
      </c>
      <c r="T114" s="15">
        <f t="shared" si="52"/>
        <v>1810983.3590000002</v>
      </c>
      <c r="U114" s="15">
        <f>+'[3]Informe_dane'!U114</f>
        <v>1070831.76</v>
      </c>
      <c r="V114" s="15">
        <f>+'[3]Informe_dane'!V114</f>
        <v>160230.779</v>
      </c>
      <c r="W114" s="15">
        <f>+'[3]Informe_dane'!W114</f>
        <v>463.276</v>
      </c>
      <c r="X114" s="15">
        <f>+'[3]Informe_dane'!X114</f>
        <v>34800</v>
      </c>
      <c r="Y114" s="15">
        <f>+'[3]Informe_dane'!Y114</f>
        <v>79800</v>
      </c>
      <c r="Z114" s="15">
        <f>+'[3]Informe_dane'!Z114</f>
        <v>0</v>
      </c>
      <c r="AA114" s="15">
        <f>+'[3]Informe_dane'!AA114</f>
        <v>-11978.152</v>
      </c>
      <c r="AB114" s="15">
        <f>+'[3]Informe_dane'!AB114</f>
        <v>14621.848</v>
      </c>
      <c r="AC114" s="15">
        <f>+'[3]Informe_dane'!AC114</f>
        <v>171300.49133000002</v>
      </c>
      <c r="AD114" s="15">
        <f>+'[3]Informe_dane'!AD114</f>
        <v>39550</v>
      </c>
      <c r="AE114" s="15">
        <f>+'[3]Informe_dane'!AE114</f>
        <v>0</v>
      </c>
      <c r="AF114" s="15">
        <f>+'[3]Informe_dane'!AF114</f>
        <v>0</v>
      </c>
      <c r="AG114" s="15">
        <f t="shared" si="53"/>
        <v>1559620.0023300003</v>
      </c>
      <c r="AH114" s="15">
        <f>+'[3]Informe_dane'!AH114</f>
        <v>0</v>
      </c>
      <c r="AI114" s="15">
        <f>+'[3]Informe_dane'!AI114</f>
        <v>97676.199</v>
      </c>
      <c r="AJ114" s="15">
        <f>+'[3]Informe_dane'!AJ114</f>
        <v>107656.108</v>
      </c>
      <c r="AK114" s="15">
        <f>+'[3]Informe_dane'!AK114</f>
        <v>140856.652</v>
      </c>
      <c r="AL114" s="15">
        <f>+'[3]Informe_dane'!AL114</f>
        <v>141871.108</v>
      </c>
      <c r="AM114" s="15">
        <f>+'[3]Informe_dane'!AM114</f>
        <v>136324.97</v>
      </c>
      <c r="AN114" s="15">
        <f>+'[3]Informe_dane'!AN114</f>
        <v>148424.97</v>
      </c>
      <c r="AO114" s="15">
        <f>+'[3]Informe_dane'!AO114</f>
        <v>139993.55</v>
      </c>
      <c r="AP114" s="15">
        <f>+'[3]Informe_dane'!AP114</f>
        <v>142860.894</v>
      </c>
      <c r="AQ114" s="15">
        <f>+'[3]Informe_dane'!AQ114</f>
        <v>157161.103</v>
      </c>
      <c r="AR114" s="15">
        <f>+'[3]Informe_dane'!AR114</f>
        <v>0</v>
      </c>
      <c r="AS114" s="15">
        <f>+'[3]Informe_dane'!AS114</f>
        <v>0</v>
      </c>
      <c r="AT114" s="15">
        <f t="shared" si="54"/>
        <v>1212825.554</v>
      </c>
      <c r="AU114" s="15">
        <f>+'[3]Informe_dane'!AU114</f>
        <v>0</v>
      </c>
      <c r="AV114" s="15">
        <f>+'[3]Informe_dane'!AV114</f>
        <v>96945.42</v>
      </c>
      <c r="AW114" s="15">
        <f>+'[3]Informe_dane'!AW114</f>
        <v>108386.887</v>
      </c>
      <c r="AX114" s="15">
        <f>+'[3]Informe_dane'!AX114</f>
        <v>140856.652</v>
      </c>
      <c r="AY114" s="15">
        <f>+'[3]Informe_dane'!AY114</f>
        <v>141871.108</v>
      </c>
      <c r="AZ114" s="15">
        <f>+'[3]Informe_dane'!AZ114</f>
        <v>136324.97</v>
      </c>
      <c r="BA114" s="15">
        <f>+'[3]Informe_dane'!BA114</f>
        <v>148424.97</v>
      </c>
      <c r="BB114" s="15">
        <f>+'[3]Informe_dane'!BB114</f>
        <v>139993.55</v>
      </c>
      <c r="BC114" s="15">
        <f>+'[3]Informe_dane'!BC114</f>
        <v>142860.894</v>
      </c>
      <c r="BD114" s="15">
        <f>+'[3]Informe_dane'!BD114</f>
        <v>157161.103</v>
      </c>
      <c r="BE114" s="15">
        <f>+'[3]Informe_dane'!BE114</f>
        <v>0</v>
      </c>
      <c r="BF114" s="15">
        <f>+'[3]Informe_dane'!BF114</f>
        <v>0</v>
      </c>
      <c r="BG114" s="15">
        <f t="shared" si="55"/>
        <v>1212825.554</v>
      </c>
    </row>
    <row r="115" spans="1:59" ht="15.75" customHeight="1">
      <c r="A115" s="17" t="s">
        <v>233</v>
      </c>
      <c r="B115" s="18" t="s">
        <v>18</v>
      </c>
      <c r="C115" s="19" t="s">
        <v>234</v>
      </c>
      <c r="D115" s="17">
        <v>6000000</v>
      </c>
      <c r="E115" s="15">
        <f>+'[3]Informe_dane'!E115</f>
        <v>0</v>
      </c>
      <c r="F115" s="15">
        <f>+'[3]Informe_dane'!F115</f>
        <v>0</v>
      </c>
      <c r="G115" s="15">
        <f>+'[3]Informe_dane'!G115</f>
        <v>6000000</v>
      </c>
      <c r="H115" s="15">
        <f>+'[3]Informe_dane'!H115</f>
        <v>1813619.682</v>
      </c>
      <c r="I115" s="15">
        <f>+'[3]Informe_dane'!I115</f>
        <v>18685.6</v>
      </c>
      <c r="J115" s="15">
        <f>+'[3]Informe_dane'!J115</f>
        <v>319786</v>
      </c>
      <c r="K115" s="15">
        <f>+'[3]Informe_dane'!K115</f>
        <v>50878.609</v>
      </c>
      <c r="L115" s="15">
        <f>+'[3]Informe_dane'!L115</f>
        <v>-359.833</v>
      </c>
      <c r="M115" s="15">
        <f>+'[3]Informe_dane'!M115</f>
        <v>201619.201</v>
      </c>
      <c r="N115" s="15">
        <f>+'[3]Informe_dane'!N115</f>
        <v>356084.91163</v>
      </c>
      <c r="O115" s="15">
        <f>+'[3]Informe_dane'!O115</f>
        <v>294147.938</v>
      </c>
      <c r="P115" s="15">
        <f>+'[3]Informe_dane'!P115</f>
        <v>133021.96633</v>
      </c>
      <c r="Q115" s="15">
        <f>+'[3]Informe_dane'!Q115</f>
        <v>-3071.333</v>
      </c>
      <c r="R115" s="15">
        <f>+'[3]Informe_dane'!R115</f>
        <v>0</v>
      </c>
      <c r="S115" s="15">
        <f>+'[3]Informe_dane'!S115</f>
        <v>0</v>
      </c>
      <c r="T115" s="15">
        <f t="shared" si="52"/>
        <v>3184412.7419600002</v>
      </c>
      <c r="U115" s="15">
        <f>+'[3]Informe_dane'!U115</f>
        <v>1387791.091</v>
      </c>
      <c r="V115" s="15">
        <f>+'[3]Informe_dane'!V115</f>
        <v>295841.8</v>
      </c>
      <c r="W115" s="15">
        <f>+'[3]Informe_dane'!W115</f>
        <v>373902</v>
      </c>
      <c r="X115" s="15">
        <f>+'[3]Informe_dane'!X115</f>
        <v>145435</v>
      </c>
      <c r="Y115" s="15">
        <f>+'[3]Informe_dane'!Y115</f>
        <v>-359.833</v>
      </c>
      <c r="Z115" s="15">
        <f>+'[3]Informe_dane'!Z115</f>
        <v>29250</v>
      </c>
      <c r="AA115" s="15">
        <f>+'[3]Informe_dane'!AA115</f>
        <v>188398.66767</v>
      </c>
      <c r="AB115" s="15">
        <f>+'[3]Informe_dane'!AB115</f>
        <v>226297.803</v>
      </c>
      <c r="AC115" s="15">
        <f>+'[3]Informe_dane'!AC115</f>
        <v>242241.90233</v>
      </c>
      <c r="AD115" s="15">
        <f>+'[3]Informe_dane'!AD115</f>
        <v>-1333.333</v>
      </c>
      <c r="AE115" s="15">
        <f>+'[3]Informe_dane'!AE115</f>
        <v>0</v>
      </c>
      <c r="AF115" s="15">
        <f>+'[3]Informe_dane'!AF115</f>
        <v>0</v>
      </c>
      <c r="AG115" s="15">
        <f t="shared" si="53"/>
        <v>2887465.0979999993</v>
      </c>
      <c r="AH115" s="15">
        <f>+'[3]Informe_dane'!AH115</f>
        <v>0</v>
      </c>
      <c r="AI115" s="15">
        <f>+'[3]Informe_dane'!AI115</f>
        <v>134739.781</v>
      </c>
      <c r="AJ115" s="15">
        <f>+'[3]Informe_dane'!AJ115</f>
        <v>171534.781</v>
      </c>
      <c r="AK115" s="15">
        <f>+'[3]Informe_dane'!AK115</f>
        <v>202596.097</v>
      </c>
      <c r="AL115" s="15">
        <f>+'[3]Informe_dane'!AL115</f>
        <v>225072.097</v>
      </c>
      <c r="AM115" s="15">
        <f>+'[3]Informe_dane'!AM115</f>
        <v>228595.097</v>
      </c>
      <c r="AN115" s="15">
        <f>+'[3]Informe_dane'!AN115</f>
        <v>229911.797</v>
      </c>
      <c r="AO115" s="15">
        <f>+'[3]Informe_dane'!AO115</f>
        <v>222339.76367</v>
      </c>
      <c r="AP115" s="15">
        <f>+'[3]Informe_dane'!AP115</f>
        <v>324274.27898</v>
      </c>
      <c r="AQ115" s="15">
        <f>+'[3]Informe_dane'!AQ115</f>
        <v>283801.764</v>
      </c>
      <c r="AR115" s="15">
        <f>+'[3]Informe_dane'!AR115</f>
        <v>0</v>
      </c>
      <c r="AS115" s="15">
        <f>+'[3]Informe_dane'!AS115</f>
        <v>0</v>
      </c>
      <c r="AT115" s="15">
        <f t="shared" si="54"/>
        <v>2022865.45665</v>
      </c>
      <c r="AU115" s="15">
        <f>+'[3]Informe_dane'!AU115</f>
        <v>0</v>
      </c>
      <c r="AV115" s="15">
        <f>+'[3]Informe_dane'!AV115</f>
        <v>134739.781</v>
      </c>
      <c r="AW115" s="15">
        <f>+'[3]Informe_dane'!AW115</f>
        <v>171534.781</v>
      </c>
      <c r="AX115" s="15">
        <f>+'[3]Informe_dane'!AX115</f>
        <v>202596.097</v>
      </c>
      <c r="AY115" s="15">
        <f>+'[3]Informe_dane'!AY115</f>
        <v>225072.097</v>
      </c>
      <c r="AZ115" s="15">
        <f>+'[3]Informe_dane'!AZ115</f>
        <v>228595.097</v>
      </c>
      <c r="BA115" s="15">
        <f>+'[3]Informe_dane'!BA115</f>
        <v>229911.797</v>
      </c>
      <c r="BB115" s="15">
        <f>+'[3]Informe_dane'!BB115</f>
        <v>222339.76367</v>
      </c>
      <c r="BC115" s="15">
        <f>+'[3]Informe_dane'!BC115</f>
        <v>324274.27898</v>
      </c>
      <c r="BD115" s="15">
        <f>+'[3]Informe_dane'!BD115</f>
        <v>283801.764</v>
      </c>
      <c r="BE115" s="15">
        <f>+'[3]Informe_dane'!BE115</f>
        <v>0</v>
      </c>
      <c r="BF115" s="15">
        <f>+'[3]Informe_dane'!BF115</f>
        <v>0</v>
      </c>
      <c r="BG115" s="15">
        <f t="shared" si="55"/>
        <v>2022865.45665</v>
      </c>
    </row>
    <row r="116" spans="1:59" ht="16.5" customHeight="1">
      <c r="A116" s="17" t="s">
        <v>233</v>
      </c>
      <c r="B116" s="18" t="s">
        <v>20</v>
      </c>
      <c r="C116" s="19" t="s">
        <v>234</v>
      </c>
      <c r="D116" s="17">
        <v>6000000</v>
      </c>
      <c r="E116" s="15">
        <f>+'[3]Informe_dane'!E116</f>
        <v>0</v>
      </c>
      <c r="F116" s="15">
        <f>+'[3]Informe_dane'!F116</f>
        <v>0</v>
      </c>
      <c r="G116" s="15">
        <f>+'[3]Informe_dane'!G116</f>
        <v>6000000</v>
      </c>
      <c r="H116" s="15">
        <f>+'[3]Informe_dane'!H116</f>
        <v>197718.1</v>
      </c>
      <c r="I116" s="15">
        <f>+'[3]Informe_dane'!I116</f>
        <v>10000</v>
      </c>
      <c r="J116" s="15">
        <f>+'[3]Informe_dane'!J116</f>
        <v>0</v>
      </c>
      <c r="K116" s="15">
        <f>+'[3]Informe_dane'!K116</f>
        <v>0</v>
      </c>
      <c r="L116" s="15">
        <f>+'[3]Informe_dane'!L116</f>
        <v>0</v>
      </c>
      <c r="M116" s="15">
        <f>+'[3]Informe_dane'!M116</f>
        <v>0</v>
      </c>
      <c r="N116" s="15">
        <f>+'[3]Informe_dane'!N116</f>
        <v>-26642.043</v>
      </c>
      <c r="O116" s="15">
        <f>+'[3]Informe_dane'!O116</f>
        <v>245054</v>
      </c>
      <c r="P116" s="15">
        <f>+'[3]Informe_dane'!P116</f>
        <v>1652357.9125</v>
      </c>
      <c r="Q116" s="15">
        <f>+'[3]Informe_dane'!Q116</f>
        <v>102390.2505</v>
      </c>
      <c r="R116" s="15">
        <f>+'[3]Informe_dane'!R116</f>
        <v>0</v>
      </c>
      <c r="S116" s="15">
        <f>+'[3]Informe_dane'!S116</f>
        <v>0</v>
      </c>
      <c r="T116" s="15">
        <f t="shared" si="52"/>
        <v>2180878.22</v>
      </c>
      <c r="U116" s="15">
        <f>+'[3]Informe_dane'!U116</f>
        <v>100221.749</v>
      </c>
      <c r="V116" s="15">
        <f>+'[3]Informe_dane'!V116</f>
        <v>12220.47</v>
      </c>
      <c r="W116" s="15">
        <f>+'[3]Informe_dane'!W116</f>
        <v>2116.588</v>
      </c>
      <c r="X116" s="15">
        <f>+'[3]Informe_dane'!X116</f>
        <v>0</v>
      </c>
      <c r="Y116" s="15">
        <f>+'[3]Informe_dane'!Y116</f>
        <v>-467.7</v>
      </c>
      <c r="Z116" s="15">
        <f>+'[3]Informe_dane'!Z116</f>
        <v>0</v>
      </c>
      <c r="AA116" s="15">
        <f>+'[3]Informe_dane'!AA116</f>
        <v>0</v>
      </c>
      <c r="AB116" s="15">
        <f>+'[3]Informe_dane'!AB116</f>
        <v>18500</v>
      </c>
      <c r="AC116" s="15">
        <f>+'[3]Informe_dane'!AC116</f>
        <v>588669.867</v>
      </c>
      <c r="AD116" s="15">
        <f>+'[3]Informe_dane'!AD116</f>
        <v>37675.816</v>
      </c>
      <c r="AE116" s="15">
        <f>+'[3]Informe_dane'!AE116</f>
        <v>0</v>
      </c>
      <c r="AF116" s="15">
        <f>+'[3]Informe_dane'!AF116</f>
        <v>0</v>
      </c>
      <c r="AG116" s="15">
        <f t="shared" si="53"/>
        <v>758936.7899999999</v>
      </c>
      <c r="AH116" s="15">
        <f>+'[3]Informe_dane'!AH116</f>
        <v>0</v>
      </c>
      <c r="AI116" s="15">
        <f>+'[3]Informe_dane'!AI116</f>
        <v>516.934</v>
      </c>
      <c r="AJ116" s="15">
        <f>+'[3]Informe_dane'!AJ116</f>
        <v>12886.838</v>
      </c>
      <c r="AK116" s="15">
        <f>+'[3]Informe_dane'!AK116</f>
        <v>27003.327</v>
      </c>
      <c r="AL116" s="15">
        <f>+'[3]Informe_dane'!AL116</f>
        <v>12242.887</v>
      </c>
      <c r="AM116" s="15">
        <f>+'[3]Informe_dane'!AM116</f>
        <v>12288.887</v>
      </c>
      <c r="AN116" s="15">
        <f>+'[3]Informe_dane'!AN116</f>
        <v>0</v>
      </c>
      <c r="AO116" s="15">
        <f>+'[3]Informe_dane'!AO116</f>
        <v>12288.886</v>
      </c>
      <c r="AP116" s="15">
        <f>+'[3]Informe_dane'!AP116</f>
        <v>15901.879</v>
      </c>
      <c r="AQ116" s="15">
        <f>+'[3]Informe_dane'!AQ116</f>
        <v>167868.567</v>
      </c>
      <c r="AR116" s="15">
        <f>+'[3]Informe_dane'!AR116</f>
        <v>0</v>
      </c>
      <c r="AS116" s="15">
        <f>+'[3]Informe_dane'!AS116</f>
        <v>0</v>
      </c>
      <c r="AT116" s="15">
        <f t="shared" si="54"/>
        <v>260998.20500000002</v>
      </c>
      <c r="AU116" s="15">
        <f>+'[3]Informe_dane'!AU116</f>
        <v>0</v>
      </c>
      <c r="AV116" s="15">
        <f>+'[3]Informe_dane'!AV116</f>
        <v>516.934</v>
      </c>
      <c r="AW116" s="15">
        <f>+'[3]Informe_dane'!AW116</f>
        <v>12886.838</v>
      </c>
      <c r="AX116" s="15">
        <f>+'[3]Informe_dane'!AX116</f>
        <v>27003.327</v>
      </c>
      <c r="AY116" s="15">
        <f>+'[3]Informe_dane'!AY116</f>
        <v>12242.887</v>
      </c>
      <c r="AZ116" s="15">
        <f>+'[3]Informe_dane'!AZ116</f>
        <v>12288.887</v>
      </c>
      <c r="BA116" s="15">
        <f>+'[3]Informe_dane'!BA116</f>
        <v>0</v>
      </c>
      <c r="BB116" s="15">
        <f>+'[3]Informe_dane'!BB116</f>
        <v>12288.886</v>
      </c>
      <c r="BC116" s="15">
        <f>+'[3]Informe_dane'!BC116</f>
        <v>15901.879</v>
      </c>
      <c r="BD116" s="15">
        <f>+'[3]Informe_dane'!BD116</f>
        <v>167868.567</v>
      </c>
      <c r="BE116" s="15">
        <f>+'[3]Informe_dane'!BE116</f>
        <v>0</v>
      </c>
      <c r="BF116" s="15">
        <f>+'[3]Informe_dane'!BF116</f>
        <v>0</v>
      </c>
      <c r="BG116" s="15">
        <f t="shared" si="55"/>
        <v>260998.20500000002</v>
      </c>
    </row>
    <row r="117" spans="1:59" ht="22.5">
      <c r="A117" s="17" t="s">
        <v>281</v>
      </c>
      <c r="B117" s="18" t="s">
        <v>18</v>
      </c>
      <c r="C117" s="19" t="s">
        <v>282</v>
      </c>
      <c r="D117" s="17">
        <v>1380000</v>
      </c>
      <c r="E117" s="15">
        <f>+'[3]Informe_dane'!E117</f>
        <v>0</v>
      </c>
      <c r="F117" s="15">
        <f>+'[3]Informe_dane'!F117</f>
        <v>0</v>
      </c>
      <c r="G117" s="15">
        <f>+'[3]Informe_dane'!G117</f>
        <v>1380000</v>
      </c>
      <c r="H117" s="15">
        <f>+'[3]Informe_dane'!H117</f>
        <v>1111639.984</v>
      </c>
      <c r="I117" s="15">
        <f>+'[3]Informe_dane'!I117</f>
        <v>0</v>
      </c>
      <c r="J117" s="15">
        <f>+'[3]Informe_dane'!J117</f>
        <v>0</v>
      </c>
      <c r="K117" s="15">
        <f>+'[3]Informe_dane'!K117</f>
        <v>-129926.75</v>
      </c>
      <c r="L117" s="15">
        <f>+'[3]Informe_dane'!L117</f>
        <v>67726.476</v>
      </c>
      <c r="M117" s="15">
        <f>+'[3]Informe_dane'!M117</f>
        <v>147519.183</v>
      </c>
      <c r="N117" s="15">
        <f>+'[3]Informe_dane'!N117</f>
        <v>23704.721</v>
      </c>
      <c r="O117" s="15">
        <f>+'[3]Informe_dane'!O117</f>
        <v>-21755.61</v>
      </c>
      <c r="P117" s="15">
        <f>+'[3]Informe_dane'!P117</f>
        <v>9843</v>
      </c>
      <c r="Q117" s="15">
        <f>+'[3]Informe_dane'!Q117</f>
        <v>10851.917</v>
      </c>
      <c r="R117" s="15">
        <f>+'[3]Informe_dane'!R117</f>
        <v>0</v>
      </c>
      <c r="S117" s="15">
        <f>+'[3]Informe_dane'!S117</f>
        <v>0</v>
      </c>
      <c r="T117" s="15">
        <f t="shared" si="52"/>
        <v>1219602.9209999996</v>
      </c>
      <c r="U117" s="15">
        <f>+'[3]Informe_dane'!U117</f>
        <v>880234.552</v>
      </c>
      <c r="V117" s="15">
        <f>+'[3]Informe_dane'!V117</f>
        <v>53924.02</v>
      </c>
      <c r="W117" s="15">
        <f>+'[3]Informe_dane'!W117</f>
        <v>10455.689</v>
      </c>
      <c r="X117" s="15">
        <f>+'[3]Informe_dane'!X117</f>
        <v>0</v>
      </c>
      <c r="Y117" s="15">
        <f>+'[3]Informe_dane'!Y117</f>
        <v>93080.476</v>
      </c>
      <c r="Z117" s="15">
        <f>+'[3]Informe_dane'!Z117</f>
        <v>81962.25</v>
      </c>
      <c r="AA117" s="15">
        <f>+'[3]Informe_dane'!AA117</f>
        <v>-34343.799</v>
      </c>
      <c r="AB117" s="15">
        <f>+'[3]Informe_dane'!AB117</f>
        <v>100929.64795999999</v>
      </c>
      <c r="AC117" s="15">
        <f>+'[3]Informe_dane'!AC117</f>
        <v>15243</v>
      </c>
      <c r="AD117" s="15">
        <f>+'[3]Informe_dane'!AD117</f>
        <v>4564.815</v>
      </c>
      <c r="AE117" s="15">
        <f>+'[3]Informe_dane'!AE117</f>
        <v>0</v>
      </c>
      <c r="AF117" s="15">
        <f>+'[3]Informe_dane'!AF117</f>
        <v>0</v>
      </c>
      <c r="AG117" s="15">
        <f t="shared" si="53"/>
        <v>1206050.65096</v>
      </c>
      <c r="AH117" s="15">
        <f>+'[3]Informe_dane'!AH117</f>
        <v>0</v>
      </c>
      <c r="AI117" s="15">
        <f>+'[3]Informe_dane'!AI117</f>
        <v>68739.733</v>
      </c>
      <c r="AJ117" s="15">
        <f>+'[3]Informe_dane'!AJ117</f>
        <v>72625.435</v>
      </c>
      <c r="AK117" s="15">
        <f>+'[3]Informe_dane'!AK117</f>
        <v>96642.927</v>
      </c>
      <c r="AL117" s="15">
        <f>+'[3]Informe_dane'!AL117</f>
        <v>86557.6</v>
      </c>
      <c r="AM117" s="15">
        <f>+'[3]Informe_dane'!AM117</f>
        <v>86866.6</v>
      </c>
      <c r="AN117" s="15">
        <f>+'[3]Informe_dane'!AN117</f>
        <v>91196.033</v>
      </c>
      <c r="AO117" s="15">
        <f>+'[3]Informe_dane'!AO117</f>
        <v>118241.306</v>
      </c>
      <c r="AP117" s="15">
        <f>+'[3]Informe_dane'!AP117</f>
        <v>165555.562</v>
      </c>
      <c r="AQ117" s="15">
        <f>+'[3]Informe_dane'!AQ117</f>
        <v>117069.268</v>
      </c>
      <c r="AR117" s="15">
        <f>+'[3]Informe_dane'!AR117</f>
        <v>0</v>
      </c>
      <c r="AS117" s="15">
        <f>+'[3]Informe_dane'!AS117</f>
        <v>0</v>
      </c>
      <c r="AT117" s="15">
        <f t="shared" si="54"/>
        <v>903494.4640000002</v>
      </c>
      <c r="AU117" s="15">
        <f>+'[3]Informe_dane'!AU117</f>
        <v>0</v>
      </c>
      <c r="AV117" s="15">
        <f>+'[3]Informe_dane'!AV117</f>
        <v>68739.733</v>
      </c>
      <c r="AW117" s="15">
        <f>+'[3]Informe_dane'!AW117</f>
        <v>72625.435</v>
      </c>
      <c r="AX117" s="15">
        <f>+'[3]Informe_dane'!AX117</f>
        <v>96642.927</v>
      </c>
      <c r="AY117" s="15">
        <f>+'[3]Informe_dane'!AY117</f>
        <v>86557.6</v>
      </c>
      <c r="AZ117" s="15">
        <f>+'[3]Informe_dane'!AZ117</f>
        <v>86866.6</v>
      </c>
      <c r="BA117" s="15">
        <f>+'[3]Informe_dane'!BA117</f>
        <v>91196.033</v>
      </c>
      <c r="BB117" s="15">
        <f>+'[3]Informe_dane'!BB117</f>
        <v>118241.306</v>
      </c>
      <c r="BC117" s="15">
        <f>+'[3]Informe_dane'!BC117</f>
        <v>165555.562</v>
      </c>
      <c r="BD117" s="15">
        <f>+'[3]Informe_dane'!BD117</f>
        <v>117069.268</v>
      </c>
      <c r="BE117" s="15">
        <f>+'[3]Informe_dane'!BE117</f>
        <v>0</v>
      </c>
      <c r="BF117" s="15">
        <f>+'[3]Informe_dane'!BF117</f>
        <v>0</v>
      </c>
      <c r="BG117" s="15">
        <f t="shared" si="55"/>
        <v>903494.4640000002</v>
      </c>
    </row>
    <row r="118" spans="1:59" ht="33.75">
      <c r="A118" s="17" t="s">
        <v>94</v>
      </c>
      <c r="B118" s="18" t="s">
        <v>18</v>
      </c>
      <c r="C118" s="19" t="s">
        <v>215</v>
      </c>
      <c r="D118" s="17">
        <v>7165000</v>
      </c>
      <c r="E118" s="15">
        <f>+'[3]Informe_dane'!E118</f>
        <v>0</v>
      </c>
      <c r="F118" s="15">
        <f>+'[3]Informe_dane'!F118</f>
        <v>0</v>
      </c>
      <c r="G118" s="15">
        <f>+'[3]Informe_dane'!G118</f>
        <v>7165000</v>
      </c>
      <c r="H118" s="15">
        <f>+'[3]Informe_dane'!H118</f>
        <v>1573706.044</v>
      </c>
      <c r="I118" s="15">
        <f>+'[3]Informe_dane'!I118</f>
        <v>612630.642</v>
      </c>
      <c r="J118" s="15">
        <f>+'[3]Informe_dane'!J118</f>
        <v>38207.848</v>
      </c>
      <c r="K118" s="15">
        <f>+'[3]Informe_dane'!K118</f>
        <v>1765438.386</v>
      </c>
      <c r="L118" s="15">
        <f>+'[3]Informe_dane'!L118</f>
        <v>1488285.0192</v>
      </c>
      <c r="M118" s="15">
        <f>+'[3]Informe_dane'!M118</f>
        <v>208791.60880000002</v>
      </c>
      <c r="N118" s="15">
        <f>+'[3]Informe_dane'!N118</f>
        <v>1065684.6</v>
      </c>
      <c r="O118" s="15">
        <f>+'[3]Informe_dane'!O118</f>
        <v>9286.37</v>
      </c>
      <c r="P118" s="15">
        <f>+'[3]Informe_dane'!P118</f>
        <v>304753.67</v>
      </c>
      <c r="Q118" s="15">
        <f>+'[3]Informe_dane'!Q118</f>
        <v>8190</v>
      </c>
      <c r="R118" s="15">
        <f>+'[3]Informe_dane'!R118</f>
        <v>0</v>
      </c>
      <c r="S118" s="15">
        <f>+'[3]Informe_dane'!S118</f>
        <v>0</v>
      </c>
      <c r="T118" s="15">
        <f t="shared" si="52"/>
        <v>7074974.188</v>
      </c>
      <c r="U118" s="15">
        <f>+'[3]Informe_dane'!U118</f>
        <v>705106.044</v>
      </c>
      <c r="V118" s="15">
        <f>+'[3]Informe_dane'!V118</f>
        <v>1196085.9950299999</v>
      </c>
      <c r="W118" s="15">
        <f>+'[3]Informe_dane'!W118</f>
        <v>121346.895</v>
      </c>
      <c r="X118" s="15">
        <f>+'[3]Informe_dane'!X118</f>
        <v>8563.759</v>
      </c>
      <c r="Y118" s="15">
        <f>+'[3]Informe_dane'!Y118</f>
        <v>2652222.702</v>
      </c>
      <c r="Z118" s="15">
        <f>+'[3]Informe_dane'!Z118</f>
        <v>476549.50288</v>
      </c>
      <c r="AA118" s="15">
        <f>+'[3]Informe_dane'!AA118</f>
        <v>1438398.151</v>
      </c>
      <c r="AB118" s="15">
        <f>+'[3]Informe_dane'!AB118</f>
        <v>102760.013</v>
      </c>
      <c r="AC118" s="15">
        <f>+'[3]Informe_dane'!AC118</f>
        <v>31676.533</v>
      </c>
      <c r="AD118" s="15">
        <f>+'[3]Informe_dane'!AD118</f>
        <v>8190</v>
      </c>
      <c r="AE118" s="15">
        <f>+'[3]Informe_dane'!AE118</f>
        <v>0</v>
      </c>
      <c r="AF118" s="15">
        <f>+'[3]Informe_dane'!AF118</f>
        <v>0</v>
      </c>
      <c r="AG118" s="15">
        <f t="shared" si="53"/>
        <v>6740899.5949099995</v>
      </c>
      <c r="AH118" s="15">
        <f>+'[3]Informe_dane'!AH118</f>
        <v>0</v>
      </c>
      <c r="AI118" s="15">
        <f>+'[3]Informe_dane'!AI118</f>
        <v>69429.916</v>
      </c>
      <c r="AJ118" s="15">
        <f>+'[3]Informe_dane'!AJ118</f>
        <v>573289.461</v>
      </c>
      <c r="AK118" s="15">
        <f>+'[3]Informe_dane'!AK118</f>
        <v>72230</v>
      </c>
      <c r="AL118" s="15">
        <f>+'[3]Informe_dane'!AL118</f>
        <v>177033.21016999998</v>
      </c>
      <c r="AM118" s="15">
        <f>+'[3]Informe_dane'!AM118</f>
        <v>1954527.7051400002</v>
      </c>
      <c r="AN118" s="15">
        <f>+'[3]Informe_dane'!AN118</f>
        <v>927959.28567</v>
      </c>
      <c r="AO118" s="15">
        <f>+'[3]Informe_dane'!AO118</f>
        <v>267517.95862</v>
      </c>
      <c r="AP118" s="15">
        <f>+'[3]Informe_dane'!AP118</f>
        <v>859442.23904</v>
      </c>
      <c r="AQ118" s="15">
        <f>+'[3]Informe_dane'!AQ118</f>
        <v>464609.98183999996</v>
      </c>
      <c r="AR118" s="15">
        <f>+'[3]Informe_dane'!AR118</f>
        <v>0</v>
      </c>
      <c r="AS118" s="15">
        <f>+'[3]Informe_dane'!AS118</f>
        <v>0</v>
      </c>
      <c r="AT118" s="15">
        <f t="shared" si="54"/>
        <v>5366039.75748</v>
      </c>
      <c r="AU118" s="15">
        <f>+'[3]Informe_dane'!AU118</f>
        <v>0</v>
      </c>
      <c r="AV118" s="15">
        <f>+'[3]Informe_dane'!AV118</f>
        <v>69429.916</v>
      </c>
      <c r="AW118" s="15">
        <f>+'[3]Informe_dane'!AW118</f>
        <v>573289.461</v>
      </c>
      <c r="AX118" s="15">
        <f>+'[3]Informe_dane'!AX118</f>
        <v>72230</v>
      </c>
      <c r="AY118" s="15">
        <f>+'[3]Informe_dane'!AY118</f>
        <v>177033.21016999998</v>
      </c>
      <c r="AZ118" s="15">
        <f>+'[3]Informe_dane'!AZ118</f>
        <v>1954527.7051400002</v>
      </c>
      <c r="BA118" s="15">
        <f>+'[3]Informe_dane'!BA118</f>
        <v>927959.28567</v>
      </c>
      <c r="BB118" s="15">
        <f>+'[3]Informe_dane'!BB118</f>
        <v>267517.95862</v>
      </c>
      <c r="BC118" s="15">
        <f>+'[3]Informe_dane'!BC118</f>
        <v>859442.23904</v>
      </c>
      <c r="BD118" s="15">
        <f>+'[3]Informe_dane'!BD118</f>
        <v>464609.98183999996</v>
      </c>
      <c r="BE118" s="15">
        <f>+'[3]Informe_dane'!BE118</f>
        <v>0</v>
      </c>
      <c r="BF118" s="15">
        <f>+'[3]Informe_dane'!BF118</f>
        <v>0</v>
      </c>
      <c r="BG118" s="15">
        <f t="shared" si="55"/>
        <v>5366039.75748</v>
      </c>
    </row>
    <row r="119" spans="1:59" s="11" customFormat="1" ht="33.75">
      <c r="A119" s="17" t="s">
        <v>94</v>
      </c>
      <c r="B119" s="18" t="s">
        <v>20</v>
      </c>
      <c r="C119" s="19" t="s">
        <v>215</v>
      </c>
      <c r="D119" s="17">
        <v>6000000</v>
      </c>
      <c r="E119" s="15">
        <f>+'[3]Informe_dane'!E119</f>
        <v>0</v>
      </c>
      <c r="F119" s="15">
        <f>+'[3]Informe_dane'!F119</f>
        <v>0</v>
      </c>
      <c r="G119" s="15">
        <f>+'[3]Informe_dane'!G119</f>
        <v>6000000</v>
      </c>
      <c r="H119" s="15">
        <f>+'[3]Informe_dane'!H119</f>
        <v>1314963.09209</v>
      </c>
      <c r="I119" s="15">
        <f>+'[3]Informe_dane'!I119</f>
        <v>146408.333</v>
      </c>
      <c r="J119" s="15">
        <f>+'[3]Informe_dane'!J119</f>
        <v>140993.201</v>
      </c>
      <c r="K119" s="15">
        <f>+'[3]Informe_dane'!K119</f>
        <v>4392978.91099</v>
      </c>
      <c r="L119" s="15">
        <f>+'[3]Informe_dane'!L119</f>
        <v>-7686.18456</v>
      </c>
      <c r="M119" s="15">
        <f>+'[3]Informe_dane'!M119</f>
        <v>-216012.954</v>
      </c>
      <c r="N119" s="15">
        <f>+'[3]Informe_dane'!N119</f>
        <v>-111301.03809999999</v>
      </c>
      <c r="O119" s="15">
        <f>+'[3]Informe_dane'!O119</f>
        <v>-7702.54408</v>
      </c>
      <c r="P119" s="15">
        <f>+'[3]Informe_dane'!P119</f>
        <v>-511666.74812</v>
      </c>
      <c r="Q119" s="15">
        <f>+'[3]Informe_dane'!Q119</f>
        <v>0</v>
      </c>
      <c r="R119" s="15">
        <f>+'[3]Informe_dane'!R119</f>
        <v>0</v>
      </c>
      <c r="S119" s="15">
        <f>+'[3]Informe_dane'!S119</f>
        <v>0</v>
      </c>
      <c r="T119" s="15">
        <f t="shared" si="52"/>
        <v>5140974.06822</v>
      </c>
      <c r="U119" s="15">
        <f>+'[3]Informe_dane'!U119</f>
        <v>1221563.09209</v>
      </c>
      <c r="V119" s="15">
        <f>+'[3]Informe_dane'!V119</f>
        <v>177118.987</v>
      </c>
      <c r="W119" s="15">
        <f>+'[3]Informe_dane'!W119</f>
        <v>131709.867</v>
      </c>
      <c r="X119" s="15">
        <f>+'[3]Informe_dane'!X119</f>
        <v>9150</v>
      </c>
      <c r="Y119" s="15">
        <f>+'[3]Informe_dane'!Y119</f>
        <v>311823.91633</v>
      </c>
      <c r="Z119" s="15">
        <f>+'[3]Informe_dane'!Z119</f>
        <v>146988.152</v>
      </c>
      <c r="AA119" s="15">
        <f>+'[3]Informe_dane'!AA119</f>
        <v>-41800</v>
      </c>
      <c r="AB119" s="15">
        <f>+'[3]Informe_dane'!AB119</f>
        <v>2779853.3878</v>
      </c>
      <c r="AC119" s="15">
        <f>+'[3]Informe_dane'!AC119</f>
        <v>1560</v>
      </c>
      <c r="AD119" s="15">
        <f>+'[3]Informe_dane'!AD119</f>
        <v>399999.999</v>
      </c>
      <c r="AE119" s="15">
        <f>+'[3]Informe_dane'!AE119</f>
        <v>0</v>
      </c>
      <c r="AF119" s="15">
        <f>+'[3]Informe_dane'!AF119</f>
        <v>0</v>
      </c>
      <c r="AG119" s="15">
        <f t="shared" si="53"/>
        <v>5137967.401219999</v>
      </c>
      <c r="AH119" s="15">
        <f>+'[3]Informe_dane'!AH119</f>
        <v>0</v>
      </c>
      <c r="AI119" s="15">
        <f>+'[3]Informe_dane'!AI119</f>
        <v>87741.655</v>
      </c>
      <c r="AJ119" s="15">
        <f>+'[3]Informe_dane'!AJ119</f>
        <v>264922.3483</v>
      </c>
      <c r="AK119" s="15">
        <f>+'[3]Informe_dane'!AK119</f>
        <v>186053.30971</v>
      </c>
      <c r="AL119" s="15">
        <f>+'[3]Informe_dane'!AL119</f>
        <v>194464.077</v>
      </c>
      <c r="AM119" s="15">
        <f>+'[3]Informe_dane'!AM119</f>
        <v>426171.83918</v>
      </c>
      <c r="AN119" s="15">
        <f>+'[3]Informe_dane'!AN119</f>
        <v>124050.435</v>
      </c>
      <c r="AO119" s="15">
        <f>+'[3]Informe_dane'!AO119</f>
        <v>226432.45428</v>
      </c>
      <c r="AP119" s="15">
        <f>+'[3]Informe_dane'!AP119</f>
        <v>96568</v>
      </c>
      <c r="AQ119" s="15">
        <f>+'[3]Informe_dane'!AQ119</f>
        <v>1752371.95172</v>
      </c>
      <c r="AR119" s="15">
        <f>+'[3]Informe_dane'!AR119</f>
        <v>0</v>
      </c>
      <c r="AS119" s="15">
        <f>+'[3]Informe_dane'!AS119</f>
        <v>0</v>
      </c>
      <c r="AT119" s="15">
        <f t="shared" si="54"/>
        <v>3358776.07019</v>
      </c>
      <c r="AU119" s="15">
        <f>+'[3]Informe_dane'!AU119</f>
        <v>0</v>
      </c>
      <c r="AV119" s="15">
        <f>+'[3]Informe_dane'!AV119</f>
        <v>87741.655</v>
      </c>
      <c r="AW119" s="15">
        <f>+'[3]Informe_dane'!AW119</f>
        <v>264922.3483</v>
      </c>
      <c r="AX119" s="15">
        <f>+'[3]Informe_dane'!AX119</f>
        <v>186053.30971</v>
      </c>
      <c r="AY119" s="15">
        <f>+'[3]Informe_dane'!AY119</f>
        <v>194464.077</v>
      </c>
      <c r="AZ119" s="15">
        <f>+'[3]Informe_dane'!AZ119</f>
        <v>426171.83918</v>
      </c>
      <c r="BA119" s="15">
        <f>+'[3]Informe_dane'!BA119</f>
        <v>124050.435</v>
      </c>
      <c r="BB119" s="15">
        <f>+'[3]Informe_dane'!BB119</f>
        <v>226432.45428</v>
      </c>
      <c r="BC119" s="15">
        <f>+'[3]Informe_dane'!BC119</f>
        <v>96568</v>
      </c>
      <c r="BD119" s="15">
        <f>+'[3]Informe_dane'!BD119</f>
        <v>1752371.95172</v>
      </c>
      <c r="BE119" s="15">
        <f>+'[3]Informe_dane'!BE119</f>
        <v>0</v>
      </c>
      <c r="BF119" s="15">
        <f>+'[3]Informe_dane'!BF119</f>
        <v>0</v>
      </c>
      <c r="BG119" s="15">
        <f t="shared" si="55"/>
        <v>3358776.07019</v>
      </c>
    </row>
    <row r="120" spans="1:59" s="11" customFormat="1" ht="22.5" customHeight="1">
      <c r="A120" s="17" t="s">
        <v>216</v>
      </c>
      <c r="B120" s="18">
        <v>10</v>
      </c>
      <c r="C120" s="19" t="s">
        <v>217</v>
      </c>
      <c r="D120" s="17">
        <v>4900000</v>
      </c>
      <c r="E120" s="15">
        <f>+'[3]Informe_dane'!E120</f>
        <v>0</v>
      </c>
      <c r="F120" s="15">
        <f>+'[3]Informe_dane'!F120</f>
        <v>0</v>
      </c>
      <c r="G120" s="15">
        <f>+'[3]Informe_dane'!G120</f>
        <v>4900000</v>
      </c>
      <c r="H120" s="15">
        <f>+'[3]Informe_dane'!H120</f>
        <v>3617024.451</v>
      </c>
      <c r="I120" s="15">
        <f>+'[3]Informe_dane'!I120</f>
        <v>260534.12</v>
      </c>
      <c r="J120" s="15">
        <f>+'[3]Informe_dane'!J120</f>
        <v>111863.334</v>
      </c>
      <c r="K120" s="15">
        <f>+'[3]Informe_dane'!K120</f>
        <v>-46841.037</v>
      </c>
      <c r="L120" s="15">
        <f>+'[3]Informe_dane'!L120</f>
        <v>155733.08766999998</v>
      </c>
      <c r="M120" s="15">
        <f>+'[3]Informe_dane'!M120</f>
        <v>201836.601</v>
      </c>
      <c r="N120" s="15">
        <f>+'[3]Informe_dane'!N120</f>
        <v>-52078.174</v>
      </c>
      <c r="O120" s="15">
        <f>+'[3]Informe_dane'!O120</f>
        <v>64593.5</v>
      </c>
      <c r="P120" s="15">
        <f>+'[3]Informe_dane'!P120</f>
        <v>172312.52367</v>
      </c>
      <c r="Q120" s="15">
        <f>+'[3]Informe_dane'!Q120</f>
        <v>42925.993</v>
      </c>
      <c r="R120" s="15">
        <f>+'[3]Informe_dane'!R120</f>
        <v>0</v>
      </c>
      <c r="S120" s="15">
        <f>+'[3]Informe_dane'!S120</f>
        <v>0</v>
      </c>
      <c r="T120" s="15">
        <f t="shared" si="52"/>
        <v>4527904.39934</v>
      </c>
      <c r="U120" s="15">
        <f>+'[3]Informe_dane'!U120</f>
        <v>3161258.497</v>
      </c>
      <c r="V120" s="15">
        <f>+'[3]Informe_dane'!V120</f>
        <v>476632.808</v>
      </c>
      <c r="W120" s="15">
        <f>+'[3]Informe_dane'!W120</f>
        <v>246847.268</v>
      </c>
      <c r="X120" s="15">
        <f>+'[3]Informe_dane'!X120</f>
        <v>-47786.945</v>
      </c>
      <c r="Y120" s="15">
        <f>+'[3]Informe_dane'!Y120</f>
        <v>124500</v>
      </c>
      <c r="Z120" s="15">
        <f>+'[3]Informe_dane'!Z120</f>
        <v>72175.621</v>
      </c>
      <c r="AA120" s="15">
        <f>+'[3]Informe_dane'!AA120</f>
        <v>116447.752</v>
      </c>
      <c r="AB120" s="15">
        <f>+'[3]Informe_dane'!AB120</f>
        <v>722.267</v>
      </c>
      <c r="AC120" s="15">
        <f>+'[3]Informe_dane'!AC120</f>
        <v>113618.778</v>
      </c>
      <c r="AD120" s="15">
        <f>+'[3]Informe_dane'!AD120</f>
        <v>72636.92367</v>
      </c>
      <c r="AE120" s="15">
        <f>+'[3]Informe_dane'!AE120</f>
        <v>0</v>
      </c>
      <c r="AF120" s="15">
        <f>+'[3]Informe_dane'!AF120</f>
        <v>0</v>
      </c>
      <c r="AG120" s="15">
        <f t="shared" si="53"/>
        <v>4337052.9696700005</v>
      </c>
      <c r="AH120" s="15">
        <f>+'[3]Informe_dane'!AH120</f>
        <v>2014.473</v>
      </c>
      <c r="AI120" s="15">
        <f>+'[3]Informe_dane'!AI120</f>
        <v>297964.164</v>
      </c>
      <c r="AJ120" s="15">
        <f>+'[3]Informe_dane'!AJ120</f>
        <v>365307.86157999997</v>
      </c>
      <c r="AK120" s="15">
        <f>+'[3]Informe_dane'!AK120</f>
        <v>438774.605</v>
      </c>
      <c r="AL120" s="15">
        <f>+'[3]Informe_dane'!AL120</f>
        <v>341565.387</v>
      </c>
      <c r="AM120" s="15">
        <f>+'[3]Informe_dane'!AM120</f>
        <v>411528.96225</v>
      </c>
      <c r="AN120" s="15">
        <f>+'[3]Informe_dane'!AN120</f>
        <v>349068.842</v>
      </c>
      <c r="AO120" s="15">
        <f>+'[3]Informe_dane'!AO120</f>
        <v>368597.345</v>
      </c>
      <c r="AP120" s="15">
        <f>+'[3]Informe_dane'!AP120</f>
        <v>351627.43692</v>
      </c>
      <c r="AQ120" s="15">
        <f>+'[3]Informe_dane'!AQ120</f>
        <v>379492.652</v>
      </c>
      <c r="AR120" s="15">
        <f>+'[3]Informe_dane'!AR120</f>
        <v>0</v>
      </c>
      <c r="AS120" s="15">
        <f>+'[3]Informe_dane'!AS120</f>
        <v>0</v>
      </c>
      <c r="AT120" s="15">
        <f t="shared" si="54"/>
        <v>3305941.72875</v>
      </c>
      <c r="AU120" s="15">
        <f>+'[3]Informe_dane'!AU120</f>
        <v>2014.473</v>
      </c>
      <c r="AV120" s="15">
        <f>+'[3]Informe_dane'!AV120</f>
        <v>297964.164</v>
      </c>
      <c r="AW120" s="15">
        <f>+'[3]Informe_dane'!AW120</f>
        <v>365307.86157999997</v>
      </c>
      <c r="AX120" s="15">
        <f>+'[3]Informe_dane'!AX120</f>
        <v>438774.605</v>
      </c>
      <c r="AY120" s="15">
        <f>+'[3]Informe_dane'!AY120</f>
        <v>341565.387</v>
      </c>
      <c r="AZ120" s="15">
        <f>+'[3]Informe_dane'!AZ120</f>
        <v>411528.96225</v>
      </c>
      <c r="BA120" s="15">
        <f>+'[3]Informe_dane'!BA120</f>
        <v>349068.842</v>
      </c>
      <c r="BB120" s="15">
        <f>+'[3]Informe_dane'!BB120</f>
        <v>368205.432</v>
      </c>
      <c r="BC120" s="15">
        <f>+'[3]Informe_dane'!BC120</f>
        <v>350783.41392</v>
      </c>
      <c r="BD120" s="15">
        <f>+'[3]Informe_dane'!BD120</f>
        <v>380728.588</v>
      </c>
      <c r="BE120" s="15">
        <f>+'[3]Informe_dane'!BE120</f>
        <v>0</v>
      </c>
      <c r="BF120" s="15">
        <f>+'[3]Informe_dane'!BF120</f>
        <v>0</v>
      </c>
      <c r="BG120" s="15">
        <f t="shared" si="55"/>
        <v>3305941.7287500002</v>
      </c>
    </row>
    <row r="121" spans="1:59" ht="22.5">
      <c r="A121" s="17" t="s">
        <v>218</v>
      </c>
      <c r="B121" s="18" t="s">
        <v>18</v>
      </c>
      <c r="C121" s="19" t="s">
        <v>283</v>
      </c>
      <c r="D121" s="17">
        <v>1000000</v>
      </c>
      <c r="E121" s="15">
        <f>+'[3]Informe_dane'!E121</f>
        <v>0</v>
      </c>
      <c r="F121" s="15">
        <f>+'[3]Informe_dane'!F121</f>
        <v>0</v>
      </c>
      <c r="G121" s="15">
        <f>+'[3]Informe_dane'!G121</f>
        <v>1000000</v>
      </c>
      <c r="H121" s="15">
        <f>+'[3]Informe_dane'!H121</f>
        <v>131798.74998999998</v>
      </c>
      <c r="I121" s="15">
        <f>+'[3]Informe_dane'!I121</f>
        <v>0</v>
      </c>
      <c r="J121" s="15">
        <f>+'[3]Informe_dane'!J121</f>
        <v>66661.093</v>
      </c>
      <c r="K121" s="15">
        <f>+'[3]Informe_dane'!K121</f>
        <v>203735.47</v>
      </c>
      <c r="L121" s="15">
        <f>+'[3]Informe_dane'!L121</f>
        <v>10281.304</v>
      </c>
      <c r="M121" s="15">
        <f>+'[3]Informe_dane'!M121</f>
        <v>307879.26701</v>
      </c>
      <c r="N121" s="15">
        <f>+'[3]Informe_dane'!N121</f>
        <v>-10104.66</v>
      </c>
      <c r="O121" s="15">
        <f>+'[3]Informe_dane'!O121</f>
        <v>-850.2911899999999</v>
      </c>
      <c r="P121" s="15">
        <f>+'[3]Informe_dane'!P121</f>
        <v>131.11751999999998</v>
      </c>
      <c r="Q121" s="15">
        <f>+'[3]Informe_dane'!Q121</f>
        <v>58903.84196</v>
      </c>
      <c r="R121" s="15">
        <f>+'[3]Informe_dane'!R121</f>
        <v>0</v>
      </c>
      <c r="S121" s="15">
        <f>+'[3]Informe_dane'!S121</f>
        <v>0</v>
      </c>
      <c r="T121" s="15">
        <f t="shared" si="52"/>
        <v>768435.89229</v>
      </c>
      <c r="U121" s="15">
        <f>+'[3]Informe_dane'!U121</f>
        <v>91798.75</v>
      </c>
      <c r="V121" s="15">
        <f>+'[3]Informe_dane'!V121</f>
        <v>26827.341</v>
      </c>
      <c r="W121" s="15">
        <f>+'[3]Informe_dane'!W121</f>
        <v>15822.921</v>
      </c>
      <c r="X121" s="15">
        <f>+'[3]Informe_dane'!X121</f>
        <v>12272</v>
      </c>
      <c r="Y121" s="15">
        <f>+'[3]Informe_dane'!Y121</f>
        <v>64659.851</v>
      </c>
      <c r="Z121" s="15">
        <f>+'[3]Informe_dane'!Z121</f>
        <v>60448.87425</v>
      </c>
      <c r="AA121" s="15">
        <f>+'[3]Informe_dane'!AA121</f>
        <v>315925.48807</v>
      </c>
      <c r="AB121" s="15">
        <f>+'[3]Informe_dane'!AB121</f>
        <v>36779.8739</v>
      </c>
      <c r="AC121" s="15">
        <f>+'[3]Informe_dane'!AC121</f>
        <v>54666.11683</v>
      </c>
      <c r="AD121" s="15">
        <f>+'[3]Informe_dane'!AD121</f>
        <v>8293.84131</v>
      </c>
      <c r="AE121" s="15">
        <f>+'[3]Informe_dane'!AE121</f>
        <v>0</v>
      </c>
      <c r="AF121" s="15">
        <f>+'[3]Informe_dane'!AF121</f>
        <v>0</v>
      </c>
      <c r="AG121" s="15">
        <f t="shared" si="53"/>
        <v>687495.05736</v>
      </c>
      <c r="AH121" s="15">
        <f>+'[3]Informe_dane'!AH121</f>
        <v>0</v>
      </c>
      <c r="AI121" s="15">
        <f>+'[3]Informe_dane'!AI121</f>
        <v>8798.903</v>
      </c>
      <c r="AJ121" s="15">
        <f>+'[3]Informe_dane'!AJ121</f>
        <v>8978.224</v>
      </c>
      <c r="AK121" s="15">
        <f>+'[3]Informe_dane'!AK121</f>
        <v>12224.938</v>
      </c>
      <c r="AL121" s="15">
        <f>+'[3]Informe_dane'!AL121</f>
        <v>8489.435</v>
      </c>
      <c r="AM121" s="15">
        <f>+'[3]Informe_dane'!AM121</f>
        <v>12122.76036</v>
      </c>
      <c r="AN121" s="15">
        <f>+'[3]Informe_dane'!AN121</f>
        <v>10850.46348</v>
      </c>
      <c r="AO121" s="15">
        <f>+'[3]Informe_dane'!AO121</f>
        <v>269324.0855</v>
      </c>
      <c r="AP121" s="15">
        <f>+'[3]Informe_dane'!AP121</f>
        <v>43221.584</v>
      </c>
      <c r="AQ121" s="15">
        <f>+'[3]Informe_dane'!AQ121</f>
        <v>51365.03782</v>
      </c>
      <c r="AR121" s="15">
        <f>+'[3]Informe_dane'!AR121</f>
        <v>0</v>
      </c>
      <c r="AS121" s="15">
        <f>+'[3]Informe_dane'!AS121</f>
        <v>0</v>
      </c>
      <c r="AT121" s="15">
        <f t="shared" si="54"/>
        <v>425375.4311599999</v>
      </c>
      <c r="AU121" s="15">
        <f>+'[3]Informe_dane'!AU121</f>
        <v>0</v>
      </c>
      <c r="AV121" s="15">
        <f>+'[3]Informe_dane'!AV121</f>
        <v>7982.5</v>
      </c>
      <c r="AW121" s="15">
        <f>+'[3]Informe_dane'!AW121</f>
        <v>9794.627</v>
      </c>
      <c r="AX121" s="15">
        <f>+'[3]Informe_dane'!AX121</f>
        <v>12224.938</v>
      </c>
      <c r="AY121" s="15">
        <f>+'[3]Informe_dane'!AY121</f>
        <v>8489.435</v>
      </c>
      <c r="AZ121" s="15">
        <f>+'[3]Informe_dane'!AZ121</f>
        <v>12122.76036</v>
      </c>
      <c r="BA121" s="15">
        <f>+'[3]Informe_dane'!BA121</f>
        <v>10850.46348</v>
      </c>
      <c r="BB121" s="15">
        <f>+'[3]Informe_dane'!BB121</f>
        <v>269324.0855</v>
      </c>
      <c r="BC121" s="15">
        <f>+'[3]Informe_dane'!BC121</f>
        <v>43221.584</v>
      </c>
      <c r="BD121" s="15">
        <f>+'[3]Informe_dane'!BD121</f>
        <v>51365.03782</v>
      </c>
      <c r="BE121" s="15">
        <f>+'[3]Informe_dane'!BE121</f>
        <v>0</v>
      </c>
      <c r="BF121" s="15">
        <f>+'[3]Informe_dane'!BF121</f>
        <v>0</v>
      </c>
      <c r="BG121" s="15">
        <f t="shared" si="55"/>
        <v>425375.4311599999</v>
      </c>
    </row>
    <row r="122" spans="1:59" ht="11.25">
      <c r="A122" s="17"/>
      <c r="B122" s="18"/>
      <c r="C122" s="19"/>
      <c r="D122" s="1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</row>
    <row r="123" spans="1:59" ht="17.25" customHeight="1">
      <c r="A123" s="150" t="s">
        <v>75</v>
      </c>
      <c r="B123" s="150"/>
      <c r="C123" s="150"/>
      <c r="D123" s="116">
        <f aca="true" t="shared" si="56" ref="D123:AI123">+D105+D7</f>
        <v>223195523.36199</v>
      </c>
      <c r="E123" s="116">
        <f t="shared" si="56"/>
        <v>4551050.95574</v>
      </c>
      <c r="F123" s="116">
        <f t="shared" si="56"/>
        <v>5231561.155740001</v>
      </c>
      <c r="G123" s="116">
        <f t="shared" si="56"/>
        <v>222515013.16201</v>
      </c>
      <c r="H123" s="116">
        <f t="shared" si="56"/>
        <v>130655175.72159001</v>
      </c>
      <c r="I123" s="116">
        <f t="shared" si="56"/>
        <v>9028835.6792</v>
      </c>
      <c r="J123" s="116">
        <f t="shared" si="56"/>
        <v>33276909.70941</v>
      </c>
      <c r="K123" s="116">
        <f t="shared" si="56"/>
        <v>8745377.09125</v>
      </c>
      <c r="L123" s="116">
        <f t="shared" si="56"/>
        <v>2620819.79955</v>
      </c>
      <c r="M123" s="116">
        <f t="shared" si="56"/>
        <v>-6883160.154930001</v>
      </c>
      <c r="N123" s="116">
        <f t="shared" si="56"/>
        <v>14503426.17125</v>
      </c>
      <c r="O123" s="116">
        <f t="shared" si="56"/>
        <v>8704561.54911</v>
      </c>
      <c r="P123" s="116">
        <f t="shared" si="56"/>
        <v>5022879.25126</v>
      </c>
      <c r="Q123" s="116">
        <f t="shared" si="56"/>
        <v>3666969.6968199997</v>
      </c>
      <c r="R123" s="116">
        <f t="shared" si="56"/>
        <v>0</v>
      </c>
      <c r="S123" s="116">
        <f t="shared" si="56"/>
        <v>0</v>
      </c>
      <c r="T123" s="116">
        <f t="shared" si="56"/>
        <v>209341794.51450998</v>
      </c>
      <c r="U123" s="116">
        <f t="shared" si="56"/>
        <v>42113147.30819001</v>
      </c>
      <c r="V123" s="116">
        <f t="shared" si="56"/>
        <v>13795063.07065</v>
      </c>
      <c r="W123" s="116">
        <f t="shared" si="56"/>
        <v>13153471.30913</v>
      </c>
      <c r="X123" s="116">
        <f t="shared" si="56"/>
        <v>15555235.954769999</v>
      </c>
      <c r="Y123" s="116">
        <f t="shared" si="56"/>
        <v>11168639.729990002</v>
      </c>
      <c r="Z123" s="116">
        <f t="shared" si="56"/>
        <v>15707651.12601</v>
      </c>
      <c r="AA123" s="116">
        <f t="shared" si="56"/>
        <v>26151508.19676</v>
      </c>
      <c r="AB123" s="116">
        <f t="shared" si="56"/>
        <v>13248167.439420002</v>
      </c>
      <c r="AC123" s="116">
        <f t="shared" si="56"/>
        <v>16016722.55845</v>
      </c>
      <c r="AD123" s="116">
        <f t="shared" si="56"/>
        <v>10154984.317510001</v>
      </c>
      <c r="AE123" s="116">
        <f t="shared" si="56"/>
        <v>0</v>
      </c>
      <c r="AF123" s="116">
        <f t="shared" si="56"/>
        <v>0</v>
      </c>
      <c r="AG123" s="116">
        <f t="shared" si="56"/>
        <v>177064591.01088</v>
      </c>
      <c r="AH123" s="116">
        <f t="shared" si="56"/>
        <v>5427692.863569999</v>
      </c>
      <c r="AI123" s="116">
        <f t="shared" si="56"/>
        <v>12124116.352590002</v>
      </c>
      <c r="AJ123" s="116">
        <f aca="true" t="shared" si="57" ref="AJ123:BG123">+AJ105+AJ7</f>
        <v>16067667.82657</v>
      </c>
      <c r="AK123" s="116">
        <f t="shared" si="57"/>
        <v>13531185.152579999</v>
      </c>
      <c r="AL123" s="116">
        <f t="shared" si="57"/>
        <v>13143164.88637</v>
      </c>
      <c r="AM123" s="116">
        <f t="shared" si="57"/>
        <v>15947000.717829999</v>
      </c>
      <c r="AN123" s="116">
        <f t="shared" si="57"/>
        <v>16967828.80259</v>
      </c>
      <c r="AO123" s="116">
        <f t="shared" si="57"/>
        <v>14188657.516689997</v>
      </c>
      <c r="AP123" s="116">
        <f t="shared" si="57"/>
        <v>19077996.506290004</v>
      </c>
      <c r="AQ123" s="116">
        <f t="shared" si="57"/>
        <v>20418343.56301</v>
      </c>
      <c r="AR123" s="116">
        <f t="shared" si="57"/>
        <v>0</v>
      </c>
      <c r="AS123" s="116">
        <f t="shared" si="57"/>
        <v>0</v>
      </c>
      <c r="AT123" s="116">
        <f t="shared" si="57"/>
        <v>146893654.18809</v>
      </c>
      <c r="AU123" s="116">
        <f t="shared" si="57"/>
        <v>5427260.363569999</v>
      </c>
      <c r="AV123" s="116">
        <f t="shared" si="57"/>
        <v>12123001.670590002</v>
      </c>
      <c r="AW123" s="116">
        <f t="shared" si="57"/>
        <v>16069215.00857</v>
      </c>
      <c r="AX123" s="116">
        <f t="shared" si="57"/>
        <v>13372381.69658</v>
      </c>
      <c r="AY123" s="116">
        <f t="shared" si="57"/>
        <v>13237548.23937</v>
      </c>
      <c r="AZ123" s="116">
        <f t="shared" si="57"/>
        <v>15762092.765829999</v>
      </c>
      <c r="BA123" s="116">
        <f t="shared" si="57"/>
        <v>17105515.058590002</v>
      </c>
      <c r="BB123" s="116">
        <f t="shared" si="57"/>
        <v>14299907.402689997</v>
      </c>
      <c r="BC123" s="116">
        <f t="shared" si="57"/>
        <v>19071244.48329</v>
      </c>
      <c r="BD123" s="116">
        <f t="shared" si="57"/>
        <v>20205412.73201</v>
      </c>
      <c r="BE123" s="116">
        <f t="shared" si="57"/>
        <v>0</v>
      </c>
      <c r="BF123" s="116">
        <f t="shared" si="57"/>
        <v>0</v>
      </c>
      <c r="BG123" s="116">
        <f t="shared" si="57"/>
        <v>146673579.42109</v>
      </c>
    </row>
    <row r="124" spans="4:47" ht="11.25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4:59" ht="11.2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4:59" ht="11.2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</row>
    <row r="127" spans="4:47" ht="11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4:47" ht="11.25">
      <c r="D128" s="16"/>
      <c r="E128" s="16"/>
      <c r="F128" s="16"/>
      <c r="G128" s="16"/>
      <c r="H128" s="16"/>
      <c r="I128" s="5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3:47" ht="11.25">
      <c r="C129" s="63" t="s">
        <v>77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3:47" ht="11.25">
      <c r="C130" s="63" t="s">
        <v>76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47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4:47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5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5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5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5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4:47" ht="11.2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4:47" ht="11.2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</sheetData>
  <sheetProtection/>
  <mergeCells count="10">
    <mergeCell ref="A123:C12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zoomScalePageLayoutView="0" workbookViewId="0" topLeftCell="A1">
      <selection activeCell="O1" sqref="O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12" width="12.421875" style="1" hidden="1" customWidth="1"/>
    <col min="13" max="13" width="12.7109375" style="1" hidden="1" customWidth="1"/>
    <col min="14" max="14" width="11.8515625" style="1" customWidth="1"/>
    <col min="15" max="16" width="12.421875" style="1" hidden="1" customWidth="1"/>
    <col min="17" max="17" width="18.14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293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294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301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7" t="s">
        <v>1</v>
      </c>
      <c r="B6" s="67" t="s">
        <v>2</v>
      </c>
      <c r="C6" s="67" t="s">
        <v>3</v>
      </c>
      <c r="D6" s="67" t="s">
        <v>219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8" t="s">
        <v>78</v>
      </c>
      <c r="B7" s="68"/>
      <c r="C7" s="68" t="s">
        <v>96</v>
      </c>
      <c r="D7" s="68">
        <f>+D8</f>
        <v>11233.6572</v>
      </c>
      <c r="E7" s="68">
        <f aca="true" t="shared" si="0" ref="E7:Q7">+E8</f>
        <v>11233.6572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11233.6572</v>
      </c>
      <c r="R7" s="59"/>
    </row>
    <row r="8" spans="1:17" s="5" customFormat="1" ht="12.75">
      <c r="A8" s="69" t="s">
        <v>97</v>
      </c>
      <c r="B8" s="69"/>
      <c r="C8" s="69" t="s">
        <v>17</v>
      </c>
      <c r="D8" s="69">
        <f aca="true" t="shared" si="1" ref="D8:Q11">+D9</f>
        <v>11233.6572</v>
      </c>
      <c r="E8" s="69">
        <f t="shared" si="1"/>
        <v>11233.6572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9">
        <f t="shared" si="1"/>
        <v>11233.6572</v>
      </c>
    </row>
    <row r="9" spans="1:17" s="5" customFormat="1" ht="12.75">
      <c r="A9" s="68" t="s">
        <v>98</v>
      </c>
      <c r="B9" s="68"/>
      <c r="C9" s="68" t="s">
        <v>99</v>
      </c>
      <c r="D9" s="68">
        <f t="shared" si="1"/>
        <v>11233.6572</v>
      </c>
      <c r="E9" s="68">
        <f t="shared" si="1"/>
        <v>11233.6572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11233.6572</v>
      </c>
    </row>
    <row r="10" spans="1:17" s="5" customFormat="1" ht="12.75">
      <c r="A10" s="70" t="s">
        <v>100</v>
      </c>
      <c r="B10" s="70"/>
      <c r="C10" s="70" t="s">
        <v>101</v>
      </c>
      <c r="D10" s="70">
        <f t="shared" si="1"/>
        <v>11233.6572</v>
      </c>
      <c r="E10" s="70">
        <f t="shared" si="1"/>
        <v>11233.6572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11233.6572</v>
      </c>
    </row>
    <row r="11" spans="1:17" s="5" customFormat="1" ht="12.75">
      <c r="A11" s="71" t="s">
        <v>102</v>
      </c>
      <c r="B11" s="72"/>
      <c r="C11" s="73" t="s">
        <v>103</v>
      </c>
      <c r="D11" s="74">
        <f t="shared" si="1"/>
        <v>11233.6572</v>
      </c>
      <c r="E11" s="74">
        <f t="shared" si="1"/>
        <v>11233.6572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74">
        <f t="shared" si="1"/>
        <v>11233.6572</v>
      </c>
    </row>
    <row r="12" spans="1:17" s="5" customFormat="1" ht="22.5">
      <c r="A12" s="79" t="s">
        <v>116</v>
      </c>
      <c r="B12" s="76" t="s">
        <v>18</v>
      </c>
      <c r="C12" s="80" t="s">
        <v>117</v>
      </c>
      <c r="D12" s="17">
        <f>+'[1]CxP_DANE'!$D12</f>
        <v>11233.6572</v>
      </c>
      <c r="E12" s="17">
        <f>+'[1]CxP_DANE'!E12</f>
        <v>11233.6572</v>
      </c>
      <c r="F12" s="7">
        <f>+'[1]CxP_DANE'!F12</f>
        <v>0</v>
      </c>
      <c r="G12" s="7">
        <f>+'[1]CxP_DANE'!G12</f>
        <v>0</v>
      </c>
      <c r="H12" s="7">
        <f>+'[1]CxP_DANE'!H12</f>
        <v>0</v>
      </c>
      <c r="I12" s="7">
        <f>+'[1]CxP_DANE'!I12</f>
        <v>0</v>
      </c>
      <c r="J12" s="7">
        <f>+'[1]CxP_DANE'!J12</f>
        <v>0</v>
      </c>
      <c r="K12" s="7">
        <f>+'[1]CxP_DANE'!K12</f>
        <v>0</v>
      </c>
      <c r="L12" s="7">
        <f>+'[1]CxP_DANE'!L12</f>
        <v>0</v>
      </c>
      <c r="M12" s="7">
        <f>+'[1]CxP_DANE'!M12</f>
        <v>0</v>
      </c>
      <c r="N12" s="7">
        <f>+'[1]CxP_DANE'!N12</f>
        <v>0</v>
      </c>
      <c r="O12" s="7">
        <f>+'[1]CxP_DANE'!O12</f>
        <v>0</v>
      </c>
      <c r="P12" s="7">
        <f>+'[1]CxP_DANE'!P12</f>
        <v>0</v>
      </c>
      <c r="Q12" s="7">
        <f>+'[1]CxP_DANE'!Q12</f>
        <v>11233.6572</v>
      </c>
    </row>
    <row r="13" spans="1:17" ht="12.75">
      <c r="A13" s="98" t="s">
        <v>79</v>
      </c>
      <c r="B13" s="99"/>
      <c r="C13" s="69" t="s">
        <v>19</v>
      </c>
      <c r="D13" s="69">
        <f aca="true" t="shared" si="2" ref="D13:Q13">SUM(D14:D16)</f>
        <v>2155.909</v>
      </c>
      <c r="E13" s="69">
        <f t="shared" si="2"/>
        <v>2155.909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0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  <c r="P13" s="69">
        <f t="shared" si="2"/>
        <v>0</v>
      </c>
      <c r="Q13" s="69">
        <f t="shared" si="2"/>
        <v>2155.909</v>
      </c>
    </row>
    <row r="14" spans="1:17" ht="22.5">
      <c r="A14" s="17" t="s">
        <v>93</v>
      </c>
      <c r="B14" s="18" t="s">
        <v>18</v>
      </c>
      <c r="C14" s="125" t="s">
        <v>210</v>
      </c>
      <c r="D14" s="17">
        <f>+'[1]CxP_DANE'!$D14</f>
        <v>1420.948</v>
      </c>
      <c r="E14" s="7">
        <f>+'[1]CxP_DANE'!E14</f>
        <v>1420.948</v>
      </c>
      <c r="F14" s="7">
        <f>+'[1]CxP_DANE'!F14</f>
        <v>0</v>
      </c>
      <c r="G14" s="7">
        <f>+'[1]CxP_DANE'!G14</f>
        <v>0</v>
      </c>
      <c r="H14" s="7">
        <f>+'[1]CxP_DANE'!H14</f>
        <v>0</v>
      </c>
      <c r="I14" s="7">
        <f>+'[1]CxP_DANE'!I14</f>
        <v>0</v>
      </c>
      <c r="J14" s="7">
        <f>+'[1]CxP_DANE'!J14</f>
        <v>0</v>
      </c>
      <c r="K14" s="7">
        <f>+'[1]CxP_DANE'!K14</f>
        <v>0</v>
      </c>
      <c r="L14" s="7">
        <f>+'[1]CxP_DANE'!L14</f>
        <v>0</v>
      </c>
      <c r="M14" s="7">
        <f>+'[1]CxP_DANE'!M14</f>
        <v>0</v>
      </c>
      <c r="N14" s="7">
        <f>+'[1]CxP_DANE'!N14</f>
        <v>0</v>
      </c>
      <c r="O14" s="7">
        <f>+'[1]CxP_DANE'!O14</f>
        <v>0</v>
      </c>
      <c r="P14" s="7">
        <f>+'[1]CxP_DANE'!P14</f>
        <v>0</v>
      </c>
      <c r="Q14" s="7">
        <f>+'[1]CxP_DANE'!Q14</f>
        <v>1420.948</v>
      </c>
    </row>
    <row r="15" spans="1:17" s="5" customFormat="1" ht="22.5">
      <c r="A15" s="17" t="s">
        <v>93</v>
      </c>
      <c r="B15" s="18" t="s">
        <v>20</v>
      </c>
      <c r="C15" s="125" t="s">
        <v>210</v>
      </c>
      <c r="D15" s="17">
        <f>+'[1]CxP_DANE'!$D15</f>
        <v>734.961</v>
      </c>
      <c r="E15" s="7">
        <f>+'[1]CxP_DANE'!E15</f>
        <v>734.961</v>
      </c>
      <c r="F15" s="7">
        <f>+'[1]CxP_DANE'!F15</f>
        <v>0</v>
      </c>
      <c r="G15" s="7">
        <f>+'[1]CxP_DANE'!G15</f>
        <v>0</v>
      </c>
      <c r="H15" s="7">
        <f>+'[1]CxP_DANE'!H15</f>
        <v>0</v>
      </c>
      <c r="I15" s="7">
        <f>+'[1]CxP_DANE'!I15</f>
        <v>0</v>
      </c>
      <c r="J15" s="7">
        <f>+'[1]CxP_DANE'!J15</f>
        <v>0</v>
      </c>
      <c r="K15" s="7">
        <f>+'[1]CxP_DANE'!K15</f>
        <v>0</v>
      </c>
      <c r="L15" s="7">
        <f>+'[1]CxP_DANE'!L15</f>
        <v>0</v>
      </c>
      <c r="M15" s="7">
        <f>+'[1]CxP_DANE'!M15</f>
        <v>0</v>
      </c>
      <c r="N15" s="7">
        <f>+'[1]CxP_DANE'!N15</f>
        <v>0</v>
      </c>
      <c r="O15" s="7">
        <f>+'[1]CxP_DANE'!O15</f>
        <v>0</v>
      </c>
      <c r="P15" s="7">
        <f>+'[1]CxP_DANE'!P15</f>
        <v>0</v>
      </c>
      <c r="Q15" s="7">
        <f>+'[1]CxP_DANE'!Q15</f>
        <v>734.961</v>
      </c>
    </row>
    <row r="16" spans="1:17" s="6" customFormat="1" ht="12">
      <c r="A16" s="17"/>
      <c r="B16" s="18"/>
      <c r="C16" s="127"/>
      <c r="D16" s="124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5" customFormat="1" ht="12.75">
      <c r="A17" s="169" t="s">
        <v>21</v>
      </c>
      <c r="B17" s="170"/>
      <c r="C17" s="171"/>
      <c r="D17" s="126">
        <f aca="true" t="shared" si="3" ref="D17:Q17">+D7+D13</f>
        <v>13389.5662</v>
      </c>
      <c r="E17" s="126">
        <f t="shared" si="3"/>
        <v>13389.5662</v>
      </c>
      <c r="F17" s="126">
        <f t="shared" si="3"/>
        <v>0</v>
      </c>
      <c r="G17" s="126">
        <f t="shared" si="3"/>
        <v>0</v>
      </c>
      <c r="H17" s="126">
        <f t="shared" si="3"/>
        <v>0</v>
      </c>
      <c r="I17" s="126">
        <f t="shared" si="3"/>
        <v>0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126">
        <f t="shared" si="3"/>
        <v>0</v>
      </c>
      <c r="N17" s="126">
        <f t="shared" si="3"/>
        <v>0</v>
      </c>
      <c r="O17" s="126">
        <f t="shared" si="3"/>
        <v>0</v>
      </c>
      <c r="P17" s="126">
        <f t="shared" si="3"/>
        <v>0</v>
      </c>
      <c r="Q17" s="126">
        <f t="shared" si="3"/>
        <v>13389.5662</v>
      </c>
    </row>
    <row r="18" spans="4:17" ht="11.25"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ht="11.25"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0" ht="1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4:17" ht="11.25"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 ht="11.25"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11.25">
      <c r="C25" s="64" t="s">
        <v>77</v>
      </c>
    </row>
    <row r="26" ht="11.25">
      <c r="C26" s="64" t="s">
        <v>76</v>
      </c>
    </row>
  </sheetData>
  <sheetProtection/>
  <mergeCells count="10">
    <mergeCell ref="A17:C17"/>
    <mergeCell ref="P1:Q1"/>
    <mergeCell ref="P2:Q2"/>
    <mergeCell ref="P5:Q5"/>
    <mergeCell ref="A20:AD2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="90" zoomScaleNormal="90" zoomScalePageLayoutView="0" workbookViewId="0" topLeftCell="A1">
      <selection activeCell="AE20" sqref="AE20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4.28125" style="2" customWidth="1"/>
    <col min="5" max="5" width="14.28125" style="2" hidden="1" customWidth="1"/>
    <col min="6" max="13" width="12.57421875" style="2" hidden="1" customWidth="1"/>
    <col min="14" max="14" width="12.57421875" style="2" customWidth="1"/>
    <col min="15" max="16" width="12.57421875" style="2" hidden="1" customWidth="1"/>
    <col min="17" max="17" width="14.421875" style="2" customWidth="1"/>
    <col min="18" max="18" width="14.57421875" style="2" hidden="1" customWidth="1"/>
    <col min="19" max="26" width="12.57421875" style="1" hidden="1" customWidth="1"/>
    <col min="27" max="27" width="12.57421875" style="1" customWidth="1"/>
    <col min="28" max="29" width="12.57421875" style="1" hidden="1" customWidth="1"/>
    <col min="30" max="30" width="21.281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293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294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301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7" t="s">
        <v>1</v>
      </c>
      <c r="B6" s="67" t="s">
        <v>2</v>
      </c>
      <c r="C6" s="67" t="s">
        <v>3</v>
      </c>
      <c r="D6" s="67" t="s">
        <v>220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8" t="s">
        <v>78</v>
      </c>
      <c r="B7" s="68"/>
      <c r="C7" s="68" t="s">
        <v>96</v>
      </c>
      <c r="D7" s="68">
        <f>+D8+D20</f>
        <v>398589.0490199999</v>
      </c>
      <c r="E7" s="68">
        <f aca="true" t="shared" si="0" ref="E7:AD7">+E8+E20</f>
        <v>195810.60231999998</v>
      </c>
      <c r="F7" s="68">
        <f t="shared" si="0"/>
        <v>200277.03693999996</v>
      </c>
      <c r="G7" s="68">
        <f t="shared" si="0"/>
        <v>1121.954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397209.59326</v>
      </c>
      <c r="R7" s="68">
        <f t="shared" si="0"/>
        <v>181686.78282</v>
      </c>
      <c r="S7" s="68">
        <f t="shared" si="0"/>
        <v>182049.64112999997</v>
      </c>
      <c r="T7" s="68">
        <f t="shared" si="0"/>
        <v>32351.21531</v>
      </c>
      <c r="U7" s="68">
        <f t="shared" si="0"/>
        <v>1121.954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397209.59326</v>
      </c>
    </row>
    <row r="8" spans="1:30" s="5" customFormat="1" ht="12.75">
      <c r="A8" s="87" t="s">
        <v>153</v>
      </c>
      <c r="B8" s="85"/>
      <c r="C8" s="129" t="s">
        <v>73</v>
      </c>
      <c r="D8" s="87">
        <f>+D9</f>
        <v>359288.79970999993</v>
      </c>
      <c r="E8" s="87">
        <f aca="true" t="shared" si="1" ref="E8:AD8">+E9</f>
        <v>171395.31131999998</v>
      </c>
      <c r="F8" s="87">
        <f t="shared" si="1"/>
        <v>185392.07862999997</v>
      </c>
      <c r="G8" s="87">
        <f t="shared" si="1"/>
        <v>1121.954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357909.34395</v>
      </c>
      <c r="R8" s="87">
        <f t="shared" si="1"/>
        <v>157271.49182</v>
      </c>
      <c r="S8" s="87">
        <f t="shared" si="1"/>
        <v>171568.41512999998</v>
      </c>
      <c r="T8" s="87">
        <f t="shared" si="1"/>
        <v>27947.483</v>
      </c>
      <c r="U8" s="87">
        <f t="shared" si="1"/>
        <v>1121.954</v>
      </c>
      <c r="V8" s="87">
        <f t="shared" si="1"/>
        <v>0</v>
      </c>
      <c r="W8" s="87">
        <f t="shared" si="1"/>
        <v>0</v>
      </c>
      <c r="X8" s="87">
        <f t="shared" si="1"/>
        <v>0</v>
      </c>
      <c r="Y8" s="87">
        <f t="shared" si="1"/>
        <v>0</v>
      </c>
      <c r="Z8" s="87">
        <f t="shared" si="1"/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357909.34395</v>
      </c>
    </row>
    <row r="9" spans="1:256" s="65" customFormat="1" ht="12.75">
      <c r="A9" s="74" t="s">
        <v>154</v>
      </c>
      <c r="B9" s="104"/>
      <c r="C9" s="73" t="s">
        <v>155</v>
      </c>
      <c r="D9" s="74">
        <f>+D10+D14</f>
        <v>359288.79970999993</v>
      </c>
      <c r="E9" s="74">
        <f aca="true" t="shared" si="2" ref="E9:AD9">+E10+E14</f>
        <v>171395.31131999998</v>
      </c>
      <c r="F9" s="74">
        <f t="shared" si="2"/>
        <v>185392.07862999997</v>
      </c>
      <c r="G9" s="74">
        <f t="shared" si="2"/>
        <v>1121.954</v>
      </c>
      <c r="H9" s="74">
        <f t="shared" si="2"/>
        <v>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357909.34395</v>
      </c>
      <c r="R9" s="74">
        <f t="shared" si="2"/>
        <v>157271.49182</v>
      </c>
      <c r="S9" s="74">
        <f t="shared" si="2"/>
        <v>171568.41512999998</v>
      </c>
      <c r="T9" s="74">
        <f t="shared" si="2"/>
        <v>27947.483</v>
      </c>
      <c r="U9" s="74">
        <f t="shared" si="2"/>
        <v>1121.954</v>
      </c>
      <c r="V9" s="74">
        <f t="shared" si="2"/>
        <v>0</v>
      </c>
      <c r="W9" s="74">
        <f t="shared" si="2"/>
        <v>0</v>
      </c>
      <c r="X9" s="74">
        <f t="shared" si="2"/>
        <v>0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357909.34395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0" t="s">
        <v>156</v>
      </c>
      <c r="B10" s="91"/>
      <c r="C10" s="92" t="s">
        <v>74</v>
      </c>
      <c r="D10" s="74">
        <f>SUM(D11:D13)</f>
        <v>39219.825</v>
      </c>
      <c r="E10" s="74">
        <f aca="true" t="shared" si="3" ref="E10:AD10">SUM(E11:E13)</f>
        <v>36506.949</v>
      </c>
      <c r="F10" s="74">
        <f t="shared" si="3"/>
        <v>2674.859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39181.808</v>
      </c>
      <c r="R10" s="74">
        <f t="shared" si="3"/>
        <v>36506.949</v>
      </c>
      <c r="S10" s="74">
        <f t="shared" si="3"/>
        <v>2674.859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39181.808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8" t="s">
        <v>157</v>
      </c>
      <c r="B11" s="66" t="s">
        <v>18</v>
      </c>
      <c r="C11" s="93" t="s">
        <v>158</v>
      </c>
      <c r="D11" s="17">
        <f>+'[2]Inf_DANE_Rvas'!D11</f>
        <v>0</v>
      </c>
      <c r="E11" s="136">
        <f>+'[2]Inf_DANE_Rvas'!E11</f>
        <v>0</v>
      </c>
      <c r="F11" s="136">
        <f>+'[2]Inf_DANE_Rvas'!F11</f>
        <v>0</v>
      </c>
      <c r="G11" s="136">
        <f>+'[2]Inf_DANE_Rvas'!G11</f>
        <v>0</v>
      </c>
      <c r="H11" s="136">
        <f>+'[2]Inf_DANE_Rvas'!H11</f>
        <v>0</v>
      </c>
      <c r="I11" s="136">
        <f>+'[2]Inf_DANE_Rvas'!I11</f>
        <v>0</v>
      </c>
      <c r="J11" s="136">
        <f>+'[2]Inf_DANE_Rvas'!J11</f>
        <v>0</v>
      </c>
      <c r="K11" s="136">
        <f>+'[2]Inf_DANE_Rvas'!K11</f>
        <v>0</v>
      </c>
      <c r="L11" s="136">
        <f>+'[2]Inf_DANE_Rvas'!L11</f>
        <v>0</v>
      </c>
      <c r="M11" s="136">
        <f>+'[2]Inf_DANE_Rvas'!M11</f>
        <v>0</v>
      </c>
      <c r="N11" s="136">
        <f>+'[2]Inf_DANE_Rvas'!N11</f>
        <v>0</v>
      </c>
      <c r="O11" s="136">
        <f>+'[2]Inf_DANE_Rvas'!O11</f>
        <v>0</v>
      </c>
      <c r="P11" s="136">
        <f>+'[2]Inf_DANE_Rvas'!P11</f>
        <v>0</v>
      </c>
      <c r="Q11" s="136">
        <f>SUM(E11:P11)</f>
        <v>0</v>
      </c>
      <c r="R11" s="136">
        <f>+'[2]Inf_DANE_Rvas'!R11</f>
        <v>0</v>
      </c>
      <c r="S11" s="136">
        <f>+'[2]Inf_DANE_Rvas'!S11</f>
        <v>0</v>
      </c>
      <c r="T11" s="136">
        <f>+'[2]Inf_DANE_Rvas'!T11</f>
        <v>0</v>
      </c>
      <c r="U11" s="136">
        <f>+'[2]Inf_DANE_Rvas'!U11</f>
        <v>0</v>
      </c>
      <c r="V11" s="136">
        <f>+'[2]Inf_DANE_Rvas'!V11</f>
        <v>0</v>
      </c>
      <c r="W11" s="136">
        <f>+'[2]Inf_DANE_Rvas'!W11</f>
        <v>0</v>
      </c>
      <c r="X11" s="136">
        <f>+'[2]Inf_DANE_Rvas'!X11</f>
        <v>0</v>
      </c>
      <c r="Y11" s="136">
        <f>+'[2]Inf_DANE_Rvas'!Y11</f>
        <v>0</v>
      </c>
      <c r="Z11" s="136">
        <f>+'[2]Inf_DANE_Rvas'!Z11</f>
        <v>0</v>
      </c>
      <c r="AA11" s="136">
        <f>+'[2]Inf_DANE_Rvas'!AA11</f>
        <v>0</v>
      </c>
      <c r="AB11" s="136">
        <f>+'[2]Inf_DANE_Rvas'!AB11</f>
        <v>0</v>
      </c>
      <c r="AC11" s="136">
        <f>+'[2]Inf_DANE_Rvas'!AC11</f>
        <v>0</v>
      </c>
      <c r="AD11" s="136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159</v>
      </c>
      <c r="B12" s="18" t="s">
        <v>18</v>
      </c>
      <c r="C12" s="94" t="s">
        <v>160</v>
      </c>
      <c r="D12" s="17">
        <f>+'[2]Inf_DANE_Rvas'!D12</f>
        <v>36026.577</v>
      </c>
      <c r="E12" s="7">
        <f>+'[2]Inf_DANE_Rvas'!E12</f>
        <v>36026.557</v>
      </c>
      <c r="F12" s="7">
        <f>+'[2]Inf_DANE_Rvas'!F12</f>
        <v>0</v>
      </c>
      <c r="G12" s="137">
        <f>+'[2]Inf_DANE_Rvas'!G12</f>
        <v>0</v>
      </c>
      <c r="H12" s="137">
        <f>+'[2]Inf_DANE_Rvas'!H12</f>
        <v>0</v>
      </c>
      <c r="I12" s="137">
        <f>+'[2]Inf_DANE_Rvas'!I12</f>
        <v>0</v>
      </c>
      <c r="J12" s="137">
        <f>+'[2]Inf_DANE_Rvas'!J12</f>
        <v>0</v>
      </c>
      <c r="K12" s="137">
        <f>+'[2]Inf_DANE_Rvas'!K12</f>
        <v>0</v>
      </c>
      <c r="L12" s="137">
        <f>+'[2]Inf_DANE_Rvas'!L12</f>
        <v>0</v>
      </c>
      <c r="M12" s="137">
        <f>+'[2]Inf_DANE_Rvas'!M12</f>
        <v>0</v>
      </c>
      <c r="N12" s="137">
        <f>+'[2]Inf_DANE_Rvas'!N12</f>
        <v>0</v>
      </c>
      <c r="O12" s="137">
        <f>+'[2]Inf_DANE_Rvas'!O12</f>
        <v>0</v>
      </c>
      <c r="P12" s="137">
        <f>+'[2]Inf_DANE_Rvas'!P12</f>
        <v>0</v>
      </c>
      <c r="Q12" s="7">
        <f>SUM(E12:P12)</f>
        <v>36026.557</v>
      </c>
      <c r="R12" s="137">
        <f>+'[2]Inf_DANE_Rvas'!R12</f>
        <v>36026.557</v>
      </c>
      <c r="S12" s="7">
        <f>+'[2]Inf_DANE_Rvas'!S12</f>
        <v>0</v>
      </c>
      <c r="T12" s="137">
        <f>+'[2]Inf_DANE_Rvas'!T12</f>
        <v>0</v>
      </c>
      <c r="U12" s="137">
        <f>+'[2]Inf_DANE_Rvas'!U12</f>
        <v>0</v>
      </c>
      <c r="V12" s="137">
        <f>+'[2]Inf_DANE_Rvas'!V12</f>
        <v>0</v>
      </c>
      <c r="W12" s="137">
        <f>+'[2]Inf_DANE_Rvas'!W12</f>
        <v>0</v>
      </c>
      <c r="X12" s="137">
        <f>+'[2]Inf_DANE_Rvas'!X12</f>
        <v>0</v>
      </c>
      <c r="Y12" s="137">
        <f>+'[2]Inf_DANE_Rvas'!Y12</f>
        <v>0</v>
      </c>
      <c r="Z12" s="137">
        <f>+'[2]Inf_DANE_Rvas'!Z12</f>
        <v>0</v>
      </c>
      <c r="AA12" s="137">
        <f>+'[2]Inf_DANE_Rvas'!AA12</f>
        <v>0</v>
      </c>
      <c r="AB12" s="137">
        <f>+'[2]Inf_DANE_Rvas'!AB12</f>
        <v>0</v>
      </c>
      <c r="AC12" s="137">
        <f>+'[2]Inf_DANE_Rvas'!AC12</f>
        <v>0</v>
      </c>
      <c r="AD12" s="7">
        <f>SUM(R12:AC12)</f>
        <v>36026.557</v>
      </c>
    </row>
    <row r="13" spans="1:256" s="62" customFormat="1" ht="22.5">
      <c r="A13" s="95" t="s">
        <v>161</v>
      </c>
      <c r="B13" s="96" t="s">
        <v>18</v>
      </c>
      <c r="C13" s="97" t="s">
        <v>162</v>
      </c>
      <c r="D13" s="95">
        <f>+'[2]Inf_DANE_Rvas'!D13</f>
        <v>3193.248</v>
      </c>
      <c r="E13" s="7">
        <f>+'[2]Inf_DANE_Rvas'!E13</f>
        <v>480.392</v>
      </c>
      <c r="F13" s="128">
        <f>+'[2]Inf_DANE_Rvas'!F13</f>
        <v>2674.859</v>
      </c>
      <c r="G13" s="138">
        <f>+'[2]Inf_DANE_Rvas'!G13</f>
        <v>0</v>
      </c>
      <c r="H13" s="138">
        <f>+'[2]Inf_DANE_Rvas'!H13</f>
        <v>0</v>
      </c>
      <c r="I13" s="138">
        <f>+'[2]Inf_DANE_Rvas'!I13</f>
        <v>0</v>
      </c>
      <c r="J13" s="138">
        <f>+'[2]Inf_DANE_Rvas'!J13</f>
        <v>0</v>
      </c>
      <c r="K13" s="138">
        <f>+'[2]Inf_DANE_Rvas'!K13</f>
        <v>0</v>
      </c>
      <c r="L13" s="138">
        <f>+'[2]Inf_DANE_Rvas'!L13</f>
        <v>0</v>
      </c>
      <c r="M13" s="138">
        <f>+'[2]Inf_DANE_Rvas'!M13</f>
        <v>0</v>
      </c>
      <c r="N13" s="138">
        <f>+'[2]Inf_DANE_Rvas'!N13</f>
        <v>0</v>
      </c>
      <c r="O13" s="138">
        <f>+'[2]Inf_DANE_Rvas'!O13</f>
        <v>0</v>
      </c>
      <c r="P13" s="138">
        <f>+'[2]Inf_DANE_Rvas'!P13</f>
        <v>0</v>
      </c>
      <c r="Q13" s="128">
        <f>SUM(E13:P13)</f>
        <v>3155.2509999999997</v>
      </c>
      <c r="R13" s="138">
        <f>+'[2]Inf_DANE_Rvas'!R13</f>
        <v>480.392</v>
      </c>
      <c r="S13" s="128">
        <f>+'[2]Inf_DANE_Rvas'!S13</f>
        <v>2674.859</v>
      </c>
      <c r="T13" s="138">
        <f>+'[2]Inf_DANE_Rvas'!T13</f>
        <v>0</v>
      </c>
      <c r="U13" s="138">
        <f>+'[2]Inf_DANE_Rvas'!U13</f>
        <v>0</v>
      </c>
      <c r="V13" s="138">
        <f>+'[2]Inf_DANE_Rvas'!V13</f>
        <v>0</v>
      </c>
      <c r="W13" s="138">
        <f>+'[2]Inf_DANE_Rvas'!W13</f>
        <v>0</v>
      </c>
      <c r="X13" s="138">
        <f>+'[2]Inf_DANE_Rvas'!X13</f>
        <v>0</v>
      </c>
      <c r="Y13" s="138">
        <f>+'[2]Inf_DANE_Rvas'!Y13</f>
        <v>0</v>
      </c>
      <c r="Z13" s="138">
        <f>+'[2]Inf_DANE_Rvas'!Z13</f>
        <v>0</v>
      </c>
      <c r="AA13" s="138">
        <f>+'[2]Inf_DANE_Rvas'!AA13</f>
        <v>0</v>
      </c>
      <c r="AB13" s="138">
        <f>+'[2]Inf_DANE_Rvas'!AB13</f>
        <v>0</v>
      </c>
      <c r="AC13" s="138">
        <f>+'[2]Inf_DANE_Rvas'!AC13</f>
        <v>0</v>
      </c>
      <c r="AD13" s="128">
        <f>SUM(R13:AC13)</f>
        <v>3155.2509999999997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5" customFormat="1" ht="12.75">
      <c r="A14" s="90" t="s">
        <v>163</v>
      </c>
      <c r="B14" s="91"/>
      <c r="C14" s="92" t="s">
        <v>164</v>
      </c>
      <c r="D14" s="74">
        <f>SUM(D15:D19)</f>
        <v>320068.9747099999</v>
      </c>
      <c r="E14" s="74">
        <f aca="true" t="shared" si="4" ref="E14:AD14">SUM(E15:E19)</f>
        <v>134888.36232</v>
      </c>
      <c r="F14" s="74">
        <f t="shared" si="4"/>
        <v>182717.21962999998</v>
      </c>
      <c r="G14" s="74">
        <f t="shared" si="4"/>
        <v>1121.954</v>
      </c>
      <c r="H14" s="74">
        <f t="shared" si="4"/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0</v>
      </c>
      <c r="P14" s="74">
        <f t="shared" si="4"/>
        <v>0</v>
      </c>
      <c r="Q14" s="74">
        <f t="shared" si="4"/>
        <v>318727.53595</v>
      </c>
      <c r="R14" s="74">
        <f t="shared" si="4"/>
        <v>120764.54282</v>
      </c>
      <c r="S14" s="74">
        <f t="shared" si="4"/>
        <v>168893.55612999998</v>
      </c>
      <c r="T14" s="74">
        <f t="shared" si="4"/>
        <v>27947.483</v>
      </c>
      <c r="U14" s="74">
        <f t="shared" si="4"/>
        <v>1121.954</v>
      </c>
      <c r="V14" s="74">
        <f t="shared" si="4"/>
        <v>0</v>
      </c>
      <c r="W14" s="74">
        <f t="shared" si="4"/>
        <v>0</v>
      </c>
      <c r="X14" s="74">
        <f t="shared" si="4"/>
        <v>0</v>
      </c>
      <c r="Y14" s="74">
        <f t="shared" si="4"/>
        <v>0</v>
      </c>
      <c r="Z14" s="74">
        <f t="shared" si="4"/>
        <v>0</v>
      </c>
      <c r="AA14" s="74">
        <f t="shared" si="4"/>
        <v>0</v>
      </c>
      <c r="AB14" s="74">
        <f t="shared" si="4"/>
        <v>0</v>
      </c>
      <c r="AC14" s="74">
        <f t="shared" si="4"/>
        <v>0</v>
      </c>
      <c r="AD14" s="74">
        <f t="shared" si="4"/>
        <v>318727.53595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8" t="s">
        <v>165</v>
      </c>
      <c r="B15" s="66">
        <v>10</v>
      </c>
      <c r="C15" s="93" t="s">
        <v>166</v>
      </c>
      <c r="D15" s="78">
        <f>+'[2]Inf_DANE_Rvas'!D15</f>
        <v>13130.564</v>
      </c>
      <c r="E15" s="7">
        <f>+'[2]Inf_DANE_Rvas'!E15</f>
        <v>4305.305</v>
      </c>
      <c r="F15" s="7">
        <f>+'[2]Inf_DANE_Rvas'!F15</f>
        <v>7703.305</v>
      </c>
      <c r="G15" s="7">
        <f>+'[2]Inf_DANE_Rvas'!G15</f>
        <v>1121.954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>SUM(E15:P15)</f>
        <v>13130.564</v>
      </c>
      <c r="R15" s="7">
        <f>+'[2]Inf_DANE_Rvas'!R15</f>
        <v>4305.305</v>
      </c>
      <c r="S15" s="7">
        <f>+'[2]Inf_DANE_Rvas'!S15</f>
        <v>7703.305</v>
      </c>
      <c r="T15" s="7">
        <f>+'[2]Inf_DANE_Rvas'!T15</f>
        <v>0</v>
      </c>
      <c r="U15" s="7">
        <f>+'[2]Inf_DANE_Rvas'!U15</f>
        <v>1121.954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>SUM(R15:AC15)</f>
        <v>13130.564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167</v>
      </c>
      <c r="B16" s="18" t="s">
        <v>18</v>
      </c>
      <c r="C16" s="94" t="s">
        <v>168</v>
      </c>
      <c r="D16" s="17">
        <f>+'[2]Inf_DANE_Rvas'!D16</f>
        <v>37410.736999999994</v>
      </c>
      <c r="E16" s="7">
        <f>+'[2]Inf_DANE_Rvas'!E16</f>
        <v>37410.737</v>
      </c>
      <c r="F16" s="7">
        <f>+'[2]Inf_DANE_Rvas'!F16</f>
        <v>0</v>
      </c>
      <c r="G16" s="7">
        <f>+'[2]Inf_DANE_Rvas'!G16</f>
        <v>0</v>
      </c>
      <c r="H16" s="7">
        <f>+'[2]Inf_DANE_Rvas'!H16</f>
        <v>0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>SUM(E16:P16)</f>
        <v>37410.737</v>
      </c>
      <c r="R16" s="7">
        <f>+'[2]Inf_DANE_Rvas'!R16</f>
        <v>37410.737</v>
      </c>
      <c r="S16" s="7">
        <f>+'[2]Inf_DANE_Rvas'!S16</f>
        <v>0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>SUM(R16:AC16)</f>
        <v>37410.737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5" customFormat="1" ht="22.5">
      <c r="A17" s="17" t="s">
        <v>169</v>
      </c>
      <c r="B17" s="18" t="s">
        <v>18</v>
      </c>
      <c r="C17" s="94" t="s">
        <v>170</v>
      </c>
      <c r="D17" s="17">
        <f>+'[2]Inf_DANE_Rvas'!D17</f>
        <v>267978.08270999993</v>
      </c>
      <c r="E17" s="7">
        <f>+'[2]Inf_DANE_Rvas'!E17</f>
        <v>91622.72932</v>
      </c>
      <c r="F17" s="7">
        <f>+'[2]Inf_DANE_Rvas'!F17</f>
        <v>175013.91462999998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>SUM(E17:P17)</f>
        <v>266636.64395</v>
      </c>
      <c r="R17" s="7">
        <f>+'[2]Inf_DANE_Rvas'!R17</f>
        <v>78071.07482</v>
      </c>
      <c r="S17" s="7">
        <f>+'[2]Inf_DANE_Rvas'!S17</f>
        <v>160618.08612999998</v>
      </c>
      <c r="T17" s="7">
        <f>+'[2]Inf_DANE_Rvas'!T17</f>
        <v>27947.483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>SUM(R17:AC17)</f>
        <v>266636.64395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171</v>
      </c>
      <c r="B18" s="18">
        <v>10</v>
      </c>
      <c r="C18" s="94" t="s">
        <v>172</v>
      </c>
      <c r="D18" s="17">
        <f>+'[2]Inf_DANE_Rvas'!D18</f>
        <v>280</v>
      </c>
      <c r="E18" s="7">
        <f>+'[2]Inf_DANE_Rvas'!E18</f>
        <v>280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>SUM(E18:P18)</f>
        <v>280</v>
      </c>
      <c r="R18" s="7">
        <f>+'[2]Inf_DANE_Rvas'!R18</f>
        <v>280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>SUM(R18:AC18)</f>
        <v>280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08" t="s">
        <v>231</v>
      </c>
      <c r="B19" s="109" t="s">
        <v>18</v>
      </c>
      <c r="C19" s="146" t="s">
        <v>232</v>
      </c>
      <c r="D19" s="17">
        <f>+'[2]Inf_DANE_Rvas'!D19</f>
        <v>1269.591</v>
      </c>
      <c r="E19" s="7">
        <f>+'[2]Inf_DANE_Rvas'!E19</f>
        <v>1269.591</v>
      </c>
      <c r="F19" s="7">
        <f>+'[2]Inf_DANE_Rvas'!F19</f>
        <v>0</v>
      </c>
      <c r="G19" s="7">
        <f>+'[2]Inf_DANE_Rvas'!G19</f>
        <v>0</v>
      </c>
      <c r="H19" s="7">
        <f>+'[2]Inf_DANE_Rvas'!H19</f>
        <v>0</v>
      </c>
      <c r="I19" s="7">
        <f>+'[2]Inf_DANE_Rvas'!I19</f>
        <v>0</v>
      </c>
      <c r="J19" s="7">
        <f>+'[2]Inf_DANE_Rvas'!J19</f>
        <v>0</v>
      </c>
      <c r="K19" s="7">
        <f>+'[2]Inf_DANE_Rvas'!K19</f>
        <v>0</v>
      </c>
      <c r="L19" s="7">
        <f>+'[2]Inf_DANE_Rvas'!L19</f>
        <v>0</v>
      </c>
      <c r="M19" s="7">
        <f>+'[2]Inf_DANE_Rvas'!M19</f>
        <v>0</v>
      </c>
      <c r="N19" s="7">
        <f>+'[2]Inf_DANE_Rvas'!N19</f>
        <v>0</v>
      </c>
      <c r="O19" s="7">
        <f>+'[2]Inf_DANE_Rvas'!O19</f>
        <v>0</v>
      </c>
      <c r="P19" s="7">
        <f>+'[2]Inf_DANE_Rvas'!P19</f>
        <v>0</v>
      </c>
      <c r="Q19" s="7">
        <f>SUM(E19:P19)</f>
        <v>1269.591</v>
      </c>
      <c r="R19" s="7">
        <f>+'[2]Inf_DANE_Rvas'!R19</f>
        <v>697.426</v>
      </c>
      <c r="S19" s="7">
        <f>+'[2]Inf_DANE_Rvas'!S19</f>
        <v>572.165</v>
      </c>
      <c r="T19" s="7">
        <f>+'[2]Inf_DANE_Rvas'!T19</f>
        <v>0</v>
      </c>
      <c r="U19" s="7">
        <f>+'[2]Inf_DANE_Rvas'!U19</f>
        <v>0</v>
      </c>
      <c r="V19" s="7">
        <f>+'[2]Inf_DANE_Rvas'!V19</f>
        <v>0</v>
      </c>
      <c r="W19" s="7">
        <f>+'[2]Inf_DANE_Rvas'!W19</f>
        <v>0</v>
      </c>
      <c r="X19" s="7">
        <f>+'[2]Inf_DANE_Rvas'!X19</f>
        <v>0</v>
      </c>
      <c r="Y19" s="7">
        <f>+'[2]Inf_DANE_Rvas'!Y19</f>
        <v>0</v>
      </c>
      <c r="Z19" s="7">
        <f>+'[2]Inf_DANE_Rvas'!Z19</f>
        <v>0</v>
      </c>
      <c r="AA19" s="7">
        <f>+'[2]Inf_DANE_Rvas'!AA19</f>
        <v>0</v>
      </c>
      <c r="AB19" s="7">
        <f>+'[2]Inf_DANE_Rvas'!AB19</f>
        <v>0</v>
      </c>
      <c r="AC19" s="7">
        <f>+'[2]Inf_DANE_Rvas'!AC19</f>
        <v>0</v>
      </c>
      <c r="AD19" s="7">
        <f>SUM(R19:AC19)</f>
        <v>1269.591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30" t="s">
        <v>173</v>
      </c>
      <c r="B20" s="88"/>
      <c r="C20" s="70" t="s">
        <v>174</v>
      </c>
      <c r="D20" s="70">
        <f>+D21</f>
        <v>39300.24931</v>
      </c>
      <c r="E20" s="70">
        <f aca="true" t="shared" si="5" ref="E20:AD20">+E21</f>
        <v>24415.291</v>
      </c>
      <c r="F20" s="70">
        <f t="shared" si="5"/>
        <v>14884.95831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5"/>
        <v>0</v>
      </c>
      <c r="O20" s="70">
        <f t="shared" si="5"/>
        <v>0</v>
      </c>
      <c r="P20" s="70">
        <f t="shared" si="5"/>
        <v>0</v>
      </c>
      <c r="Q20" s="70">
        <f t="shared" si="5"/>
        <v>39300.24931</v>
      </c>
      <c r="R20" s="70">
        <f t="shared" si="5"/>
        <v>24415.291</v>
      </c>
      <c r="S20" s="70">
        <f t="shared" si="5"/>
        <v>10481.226</v>
      </c>
      <c r="T20" s="70">
        <f t="shared" si="5"/>
        <v>4403.732309999999</v>
      </c>
      <c r="U20" s="70">
        <f t="shared" si="5"/>
        <v>0</v>
      </c>
      <c r="V20" s="70">
        <f t="shared" si="5"/>
        <v>0</v>
      </c>
      <c r="W20" s="70">
        <f t="shared" si="5"/>
        <v>0</v>
      </c>
      <c r="X20" s="70">
        <f t="shared" si="5"/>
        <v>0</v>
      </c>
      <c r="Y20" s="70">
        <f t="shared" si="5"/>
        <v>0</v>
      </c>
      <c r="Z20" s="70">
        <f t="shared" si="5"/>
        <v>0</v>
      </c>
      <c r="AA20" s="70">
        <f t="shared" si="5"/>
        <v>0</v>
      </c>
      <c r="AB20" s="70">
        <f t="shared" si="5"/>
        <v>0</v>
      </c>
      <c r="AC20" s="70">
        <f t="shared" si="5"/>
        <v>0</v>
      </c>
      <c r="AD20" s="70">
        <f t="shared" si="5"/>
        <v>39300.24931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1" t="s">
        <v>175</v>
      </c>
      <c r="B21" s="132"/>
      <c r="C21" s="117" t="s">
        <v>176</v>
      </c>
      <c r="D21" s="118">
        <f>+D22</f>
        <v>39300.24931</v>
      </c>
      <c r="E21" s="118">
        <f aca="true" t="shared" si="6" ref="E21:AD22">+E22</f>
        <v>24415.291</v>
      </c>
      <c r="F21" s="118">
        <f t="shared" si="6"/>
        <v>14884.95831</v>
      </c>
      <c r="G21" s="118">
        <f t="shared" si="6"/>
        <v>0</v>
      </c>
      <c r="H21" s="118">
        <f t="shared" si="6"/>
        <v>0</v>
      </c>
      <c r="I21" s="118">
        <f t="shared" si="6"/>
        <v>0</v>
      </c>
      <c r="J21" s="118">
        <f t="shared" si="6"/>
        <v>0</v>
      </c>
      <c r="K21" s="118">
        <f t="shared" si="6"/>
        <v>0</v>
      </c>
      <c r="L21" s="118">
        <f t="shared" si="6"/>
        <v>0</v>
      </c>
      <c r="M21" s="118">
        <f t="shared" si="6"/>
        <v>0</v>
      </c>
      <c r="N21" s="118">
        <f t="shared" si="6"/>
        <v>0</v>
      </c>
      <c r="O21" s="118">
        <f t="shared" si="6"/>
        <v>0</v>
      </c>
      <c r="P21" s="118">
        <f t="shared" si="6"/>
        <v>0</v>
      </c>
      <c r="Q21" s="118">
        <f t="shared" si="6"/>
        <v>39300.24931</v>
      </c>
      <c r="R21" s="118">
        <f t="shared" si="6"/>
        <v>24415.291</v>
      </c>
      <c r="S21" s="118">
        <f t="shared" si="6"/>
        <v>10481.226</v>
      </c>
      <c r="T21" s="118">
        <f t="shared" si="6"/>
        <v>4403.732309999999</v>
      </c>
      <c r="U21" s="118">
        <f t="shared" si="6"/>
        <v>0</v>
      </c>
      <c r="V21" s="118">
        <f t="shared" si="6"/>
        <v>0</v>
      </c>
      <c r="W21" s="118">
        <f t="shared" si="6"/>
        <v>0</v>
      </c>
      <c r="X21" s="118">
        <f t="shared" si="6"/>
        <v>0</v>
      </c>
      <c r="Y21" s="118">
        <f t="shared" si="6"/>
        <v>0</v>
      </c>
      <c r="Z21" s="118">
        <f t="shared" si="6"/>
        <v>0</v>
      </c>
      <c r="AA21" s="118">
        <f t="shared" si="6"/>
        <v>0</v>
      </c>
      <c r="AB21" s="118">
        <f t="shared" si="6"/>
        <v>0</v>
      </c>
      <c r="AC21" s="118">
        <f t="shared" si="6"/>
        <v>0</v>
      </c>
      <c r="AD21" s="118">
        <f t="shared" si="6"/>
        <v>39300.24931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4" t="s">
        <v>177</v>
      </c>
      <c r="B22" s="104"/>
      <c r="C22" s="92" t="s">
        <v>178</v>
      </c>
      <c r="D22" s="74">
        <f>+D23</f>
        <v>39300.24931</v>
      </c>
      <c r="E22" s="74">
        <f t="shared" si="6"/>
        <v>24415.291</v>
      </c>
      <c r="F22" s="74">
        <f t="shared" si="6"/>
        <v>14884.95831</v>
      </c>
      <c r="G22" s="74">
        <f t="shared" si="6"/>
        <v>0</v>
      </c>
      <c r="H22" s="74">
        <f t="shared" si="6"/>
        <v>0</v>
      </c>
      <c r="I22" s="74">
        <f t="shared" si="6"/>
        <v>0</v>
      </c>
      <c r="J22" s="74">
        <f t="shared" si="6"/>
        <v>0</v>
      </c>
      <c r="K22" s="74">
        <f t="shared" si="6"/>
        <v>0</v>
      </c>
      <c r="L22" s="74">
        <f t="shared" si="6"/>
        <v>0</v>
      </c>
      <c r="M22" s="74">
        <f t="shared" si="6"/>
        <v>0</v>
      </c>
      <c r="N22" s="74">
        <f t="shared" si="6"/>
        <v>0</v>
      </c>
      <c r="O22" s="74">
        <f t="shared" si="6"/>
        <v>0</v>
      </c>
      <c r="P22" s="74">
        <f t="shared" si="6"/>
        <v>0</v>
      </c>
      <c r="Q22" s="74">
        <f t="shared" si="6"/>
        <v>39300.24931</v>
      </c>
      <c r="R22" s="74">
        <f t="shared" si="6"/>
        <v>24415.291</v>
      </c>
      <c r="S22" s="74">
        <f t="shared" si="6"/>
        <v>10481.226</v>
      </c>
      <c r="T22" s="74">
        <f t="shared" si="6"/>
        <v>4403.732309999999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74">
        <f t="shared" si="6"/>
        <v>0</v>
      </c>
      <c r="Y22" s="74">
        <f t="shared" si="6"/>
        <v>0</v>
      </c>
      <c r="Z22" s="74">
        <f t="shared" si="6"/>
        <v>0</v>
      </c>
      <c r="AA22" s="74">
        <f t="shared" si="6"/>
        <v>0</v>
      </c>
      <c r="AB22" s="74">
        <f t="shared" si="6"/>
        <v>0</v>
      </c>
      <c r="AC22" s="74">
        <f t="shared" si="6"/>
        <v>0</v>
      </c>
      <c r="AD22" s="74">
        <f t="shared" si="6"/>
        <v>39300.24931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4" t="s">
        <v>179</v>
      </c>
      <c r="B23" s="104"/>
      <c r="C23" s="105" t="s">
        <v>180</v>
      </c>
      <c r="D23" s="74">
        <f aca="true" t="shared" si="7" ref="D23:AD23">SUM(D24:D24)</f>
        <v>39300.24931</v>
      </c>
      <c r="E23" s="74">
        <f t="shared" si="7"/>
        <v>24415.291</v>
      </c>
      <c r="F23" s="74">
        <f t="shared" si="7"/>
        <v>14884.95831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  <c r="O23" s="74">
        <f t="shared" si="7"/>
        <v>0</v>
      </c>
      <c r="P23" s="74">
        <f t="shared" si="7"/>
        <v>0</v>
      </c>
      <c r="Q23" s="74">
        <f t="shared" si="7"/>
        <v>39300.24931</v>
      </c>
      <c r="R23" s="74">
        <f t="shared" si="7"/>
        <v>24415.291</v>
      </c>
      <c r="S23" s="74">
        <f t="shared" si="7"/>
        <v>10481.226</v>
      </c>
      <c r="T23" s="74">
        <f t="shared" si="7"/>
        <v>4403.732309999999</v>
      </c>
      <c r="U23" s="74">
        <f t="shared" si="7"/>
        <v>0</v>
      </c>
      <c r="V23" s="74">
        <f t="shared" si="7"/>
        <v>0</v>
      </c>
      <c r="W23" s="74">
        <f t="shared" si="7"/>
        <v>0</v>
      </c>
      <c r="X23" s="74">
        <f t="shared" si="7"/>
        <v>0</v>
      </c>
      <c r="Y23" s="74">
        <f t="shared" si="7"/>
        <v>0</v>
      </c>
      <c r="Z23" s="74">
        <f t="shared" si="7"/>
        <v>0</v>
      </c>
      <c r="AA23" s="74">
        <f t="shared" si="7"/>
        <v>0</v>
      </c>
      <c r="AB23" s="74">
        <f t="shared" si="7"/>
        <v>0</v>
      </c>
      <c r="AC23" s="74">
        <f t="shared" si="7"/>
        <v>0</v>
      </c>
      <c r="AD23" s="74">
        <f t="shared" si="7"/>
        <v>39300.24931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5" t="s">
        <v>183</v>
      </c>
      <c r="B24" s="96" t="s">
        <v>18</v>
      </c>
      <c r="C24" s="107" t="s">
        <v>184</v>
      </c>
      <c r="D24" s="17">
        <f>+'[2]Inf_DANE_Rvas'!D24</f>
        <v>39300.24931</v>
      </c>
      <c r="E24" s="7">
        <f>+'[2]Inf_DANE_Rvas'!E24</f>
        <v>24415.291</v>
      </c>
      <c r="F24" s="7">
        <f>+'[2]Inf_DANE_Rvas'!F24</f>
        <v>14884.95831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39300.24931</v>
      </c>
      <c r="R24" s="7">
        <f>+'[2]Inf_DANE_Rvas'!R24</f>
        <v>24415.291</v>
      </c>
      <c r="S24" s="7">
        <f>+'[2]Inf_DANE_Rvas'!S24</f>
        <v>10481.226</v>
      </c>
      <c r="T24" s="7">
        <f>+'[2]Inf_DANE_Rvas'!T24</f>
        <v>4403.732309999999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39300.24931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5" customFormat="1" ht="12.75">
      <c r="A25" s="98" t="s">
        <v>79</v>
      </c>
      <c r="B25" s="99"/>
      <c r="C25" s="69" t="s">
        <v>19</v>
      </c>
      <c r="D25" s="69">
        <f>SUM(D26:D42)</f>
        <v>6628026.61469</v>
      </c>
      <c r="E25" s="69">
        <f aca="true" t="shared" si="8" ref="E25:AD25">SUM(E26:E42)</f>
        <v>4137981.42502</v>
      </c>
      <c r="F25" s="69">
        <f t="shared" si="8"/>
        <v>2046180.32312</v>
      </c>
      <c r="G25" s="69">
        <f t="shared" si="8"/>
        <v>231307.46885999996</v>
      </c>
      <c r="H25" s="69">
        <f t="shared" si="8"/>
        <v>31805.225000000002</v>
      </c>
      <c r="I25" s="69">
        <f t="shared" si="8"/>
        <v>58697.60181</v>
      </c>
      <c r="J25" s="69">
        <f t="shared" si="8"/>
        <v>70854.07512</v>
      </c>
      <c r="K25" s="69">
        <f t="shared" si="8"/>
        <v>3103.591</v>
      </c>
      <c r="L25" s="69">
        <f t="shared" si="8"/>
        <v>0</v>
      </c>
      <c r="M25" s="69">
        <f t="shared" si="8"/>
        <v>22484.845999999998</v>
      </c>
      <c r="N25" s="69">
        <f t="shared" si="8"/>
        <v>4461.896</v>
      </c>
      <c r="O25" s="69">
        <f t="shared" si="8"/>
        <v>0</v>
      </c>
      <c r="P25" s="69">
        <f t="shared" si="8"/>
        <v>0</v>
      </c>
      <c r="Q25" s="69">
        <f t="shared" si="8"/>
        <v>6606876.4519299995</v>
      </c>
      <c r="R25" s="69">
        <f t="shared" si="8"/>
        <v>3759875.20302</v>
      </c>
      <c r="S25" s="69">
        <f t="shared" si="8"/>
        <v>1683361.05654</v>
      </c>
      <c r="T25" s="69">
        <f t="shared" si="8"/>
        <v>849344.4280600001</v>
      </c>
      <c r="U25" s="69">
        <f t="shared" si="8"/>
        <v>132650.18738000002</v>
      </c>
      <c r="V25" s="69">
        <f t="shared" si="8"/>
        <v>74947.83580999999</v>
      </c>
      <c r="W25" s="69">
        <f t="shared" si="8"/>
        <v>71948.56812</v>
      </c>
      <c r="X25" s="69">
        <f t="shared" si="8"/>
        <v>4698.84</v>
      </c>
      <c r="Y25" s="69">
        <f t="shared" si="8"/>
        <v>2726.864</v>
      </c>
      <c r="Z25" s="69">
        <f t="shared" si="8"/>
        <v>19107.422</v>
      </c>
      <c r="AA25" s="69">
        <f t="shared" si="8"/>
        <v>5104.151</v>
      </c>
      <c r="AB25" s="69">
        <f t="shared" si="8"/>
        <v>0</v>
      </c>
      <c r="AC25" s="69">
        <f t="shared" si="8"/>
        <v>0</v>
      </c>
      <c r="AD25" s="69">
        <f t="shared" si="8"/>
        <v>6603764.55593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9" t="s">
        <v>89</v>
      </c>
      <c r="B26" s="133" t="s">
        <v>18</v>
      </c>
      <c r="C26" s="134" t="s">
        <v>95</v>
      </c>
      <c r="D26" s="17">
        <f>+'[2]Inf_DANE_Rvas'!D26</f>
        <v>1332.75</v>
      </c>
      <c r="E26" s="7">
        <f>+'[2]Inf_DANE_Rvas'!E26</f>
        <v>0</v>
      </c>
      <c r="F26" s="7">
        <f>+'[2]Inf_DANE_Rvas'!F26</f>
        <v>1332.75</v>
      </c>
      <c r="G26" s="7">
        <f>+'[2]Inf_DANE_Rvas'!G26</f>
        <v>0</v>
      </c>
      <c r="H26" s="7">
        <f>+'[2]Inf_DANE_Rvas'!H26</f>
        <v>0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9" ref="Q26:Q42">SUM(E26:P26)</f>
        <v>1332.75</v>
      </c>
      <c r="R26" s="7">
        <f>+'[2]Inf_DANE_Rvas'!R26</f>
        <v>0</v>
      </c>
      <c r="S26" s="7">
        <f>+'[2]Inf_DANE_Rvas'!S26</f>
        <v>0</v>
      </c>
      <c r="T26" s="7">
        <f>+'[2]Inf_DANE_Rvas'!T26</f>
        <v>1332.75</v>
      </c>
      <c r="U26" s="7">
        <f>+'[2]Inf_DANE_Rvas'!U26</f>
        <v>0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0" ref="AD26:AD42">SUM(R26:AC26)</f>
        <v>1332.75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9" t="s">
        <v>89</v>
      </c>
      <c r="B27" s="18" t="s">
        <v>20</v>
      </c>
      <c r="C27" s="125" t="s">
        <v>95</v>
      </c>
      <c r="D27" s="17">
        <f>+'[2]Inf_DANE_Rvas'!D27</f>
        <v>762671.17359</v>
      </c>
      <c r="E27" s="7">
        <f>+'[2]Inf_DANE_Rvas'!E27</f>
        <v>519297.9623</v>
      </c>
      <c r="F27" s="7">
        <f>+'[2]Inf_DANE_Rvas'!F27</f>
        <v>203995.85429</v>
      </c>
      <c r="G27" s="7">
        <f>+'[2]Inf_DANE_Rvas'!G27</f>
        <v>3660.69</v>
      </c>
      <c r="H27" s="7">
        <f>+'[2]Inf_DANE_Rvas'!H27</f>
        <v>17866.667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17850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9"/>
        <v>762671.1735899999</v>
      </c>
      <c r="R27" s="7">
        <f>+'[2]Inf_DANE_Rvas'!R27</f>
        <v>518182.6493</v>
      </c>
      <c r="S27" s="7">
        <f>+'[2]Inf_DANE_Rvas'!S27</f>
        <v>15224.9848</v>
      </c>
      <c r="T27" s="7">
        <f>+'[2]Inf_DANE_Rvas'!T27</f>
        <v>177494.033</v>
      </c>
      <c r="U27" s="7">
        <f>+'[2]Inf_DANE_Rvas'!U27</f>
        <v>16052.83949</v>
      </c>
      <c r="V27" s="7">
        <f>+'[2]Inf_DANE_Rvas'!V27</f>
        <v>17866.667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17850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0"/>
        <v>762671.17359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9" t="s">
        <v>90</v>
      </c>
      <c r="B28" s="18" t="s">
        <v>20</v>
      </c>
      <c r="C28" s="125" t="s">
        <v>207</v>
      </c>
      <c r="D28" s="17">
        <f>+'[2]Inf_DANE_Rvas'!D28</f>
        <v>89914.40465000001</v>
      </c>
      <c r="E28" s="7">
        <f>+'[2]Inf_DANE_Rvas'!E28</f>
        <v>30330.133</v>
      </c>
      <c r="F28" s="7">
        <f>+'[2]Inf_DANE_Rvas'!F28</f>
        <v>59584.271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9"/>
        <v>89914.40400000001</v>
      </c>
      <c r="R28" s="7">
        <f>+'[2]Inf_DANE_Rvas'!R28</f>
        <v>30330.133</v>
      </c>
      <c r="S28" s="7">
        <f>+'[2]Inf_DANE_Rvas'!S28</f>
        <v>54763.742</v>
      </c>
      <c r="T28" s="7">
        <f>+'[2]Inf_DANE_Rvas'!T28</f>
        <v>4820.529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0"/>
        <v>89914.404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9" t="s">
        <v>91</v>
      </c>
      <c r="B29" s="18" t="s">
        <v>20</v>
      </c>
      <c r="C29" s="125" t="s">
        <v>208</v>
      </c>
      <c r="D29" s="17">
        <f>+'[2]Inf_DANE_Rvas'!D29</f>
        <v>294942.87</v>
      </c>
      <c r="E29" s="7">
        <f>+'[2]Inf_DANE_Rvas'!E29</f>
        <v>127682.01</v>
      </c>
      <c r="F29" s="7">
        <f>+'[2]Inf_DANE_Rvas'!F29</f>
        <v>165867.527</v>
      </c>
      <c r="G29" s="7">
        <f>+'[2]Inf_DANE_Rvas'!G29</f>
        <v>0</v>
      </c>
      <c r="H29" s="7">
        <f>+'[2]Inf_DANE_Rvas'!H29</f>
        <v>0</v>
      </c>
      <c r="I29" s="7">
        <f>+'[2]Inf_DANE_Rvas'!I29</f>
        <v>1393.333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9"/>
        <v>294942.87</v>
      </c>
      <c r="R29" s="7">
        <f>+'[2]Inf_DANE_Rvas'!R29</f>
        <v>127544.85</v>
      </c>
      <c r="S29" s="7">
        <f>+'[2]Inf_DANE_Rvas'!S29</f>
        <v>4077.345</v>
      </c>
      <c r="T29" s="7">
        <f>+'[2]Inf_DANE_Rvas'!T29</f>
        <v>161927.342</v>
      </c>
      <c r="U29" s="7">
        <f>+'[2]Inf_DANE_Rvas'!U29</f>
        <v>0</v>
      </c>
      <c r="V29" s="7">
        <f>+'[2]Inf_DANE_Rvas'!V29</f>
        <v>0</v>
      </c>
      <c r="W29" s="7">
        <f>+'[2]Inf_DANE_Rvas'!W29</f>
        <v>1393.333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0"/>
        <v>294942.87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9" t="s">
        <v>92</v>
      </c>
      <c r="B30" s="18" t="s">
        <v>20</v>
      </c>
      <c r="C30" s="125" t="s">
        <v>209</v>
      </c>
      <c r="D30" s="17">
        <f>+'[2]Inf_DANE_Rvas'!D30</f>
        <v>49019.265</v>
      </c>
      <c r="E30" s="7">
        <f>+'[2]Inf_DANE_Rvas'!E30</f>
        <v>22934.429</v>
      </c>
      <c r="F30" s="7">
        <f>+'[2]Inf_DANE_Rvas'!F30</f>
        <v>11241.606</v>
      </c>
      <c r="G30" s="7">
        <f>+'[2]Inf_DANE_Rvas'!G30</f>
        <v>593.23</v>
      </c>
      <c r="H30" s="7">
        <f>+'[2]Inf_DANE_Rvas'!H30</f>
        <v>0</v>
      </c>
      <c r="I30" s="7">
        <f>+'[2]Inf_DANE_Rvas'!I30</f>
        <v>0</v>
      </c>
      <c r="J30" s="7">
        <f>+'[2]Inf_DANE_Rvas'!J30</f>
        <v>14250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9"/>
        <v>49019.26500000001</v>
      </c>
      <c r="R30" s="7">
        <f>+'[2]Inf_DANE_Rvas'!R30</f>
        <v>22934.429</v>
      </c>
      <c r="S30" s="7">
        <f>+'[2]Inf_DANE_Rvas'!S30</f>
        <v>645.8</v>
      </c>
      <c r="T30" s="7">
        <f>+'[2]Inf_DANE_Rvas'!T30</f>
        <v>11189.036</v>
      </c>
      <c r="U30" s="7">
        <f>+'[2]Inf_DANE_Rvas'!U30</f>
        <v>0</v>
      </c>
      <c r="V30" s="7">
        <f>+'[2]Inf_DANE_Rvas'!V30</f>
        <v>0</v>
      </c>
      <c r="W30" s="7">
        <f>+'[2]Inf_DANE_Rvas'!W30</f>
        <v>14250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0"/>
        <v>49019.265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5" t="s">
        <v>210</v>
      </c>
      <c r="D31" s="17">
        <f>+'[2]Inf_DANE_Rvas'!D31</f>
        <v>695106.7188099999</v>
      </c>
      <c r="E31" s="7">
        <f>+'[2]Inf_DANE_Rvas'!E31</f>
        <v>406226.226</v>
      </c>
      <c r="F31" s="7">
        <f>+'[2]Inf_DANE_Rvas'!F31</f>
        <v>257343.30281</v>
      </c>
      <c r="G31" s="7">
        <f>+'[2]Inf_DANE_Rvas'!G31</f>
        <v>20111.495</v>
      </c>
      <c r="H31" s="7">
        <f>+'[2]Inf_DANE_Rvas'!H31</f>
        <v>0</v>
      </c>
      <c r="I31" s="7">
        <f>+'[2]Inf_DANE_Rvas'!I31</f>
        <v>538.971</v>
      </c>
      <c r="J31" s="7">
        <f>+'[2]Inf_DANE_Rvas'!J31</f>
        <v>2731.896</v>
      </c>
      <c r="K31" s="7">
        <f>+'[2]Inf_DANE_Rvas'!K31</f>
        <v>597.942</v>
      </c>
      <c r="L31" s="7">
        <f>+'[2]Inf_DANE_Rvas'!L31</f>
        <v>0</v>
      </c>
      <c r="M31" s="7">
        <f>+'[2]Inf_DANE_Rvas'!M31</f>
        <v>1761.39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9"/>
        <v>689311.2228100001</v>
      </c>
      <c r="R31" s="7">
        <f>+'[2]Inf_DANE_Rvas'!R31</f>
        <v>284851.515</v>
      </c>
      <c r="S31" s="7">
        <f>+'[2]Inf_DANE_Rvas'!S31</f>
        <v>366818.03181</v>
      </c>
      <c r="T31" s="7">
        <f>+'[2]Inf_DANE_Rvas'!T31</f>
        <v>14178.873</v>
      </c>
      <c r="U31" s="7">
        <f>+'[2]Inf_DANE_Rvas'!U31</f>
        <v>17832.604</v>
      </c>
      <c r="V31" s="7">
        <f>+'[2]Inf_DANE_Rvas'!V31</f>
        <v>538.971</v>
      </c>
      <c r="W31" s="7">
        <f>+'[2]Inf_DANE_Rvas'!W31</f>
        <v>2731.896</v>
      </c>
      <c r="X31" s="7">
        <f>+'[2]Inf_DANE_Rvas'!X31</f>
        <v>0</v>
      </c>
      <c r="Y31" s="7">
        <f>+'[2]Inf_DANE_Rvas'!Y31</f>
        <v>597.942</v>
      </c>
      <c r="Z31" s="7">
        <f>+'[2]Inf_DANE_Rvas'!Z31</f>
        <v>880.695</v>
      </c>
      <c r="AA31" s="7">
        <f>+'[2]Inf_DANE_Rvas'!AA31</f>
        <v>880.695</v>
      </c>
      <c r="AB31" s="7">
        <f>+'[2]Inf_DANE_Rvas'!AB31</f>
        <v>0</v>
      </c>
      <c r="AC31" s="7">
        <f>+'[2]Inf_DANE_Rvas'!AC31</f>
        <v>0</v>
      </c>
      <c r="AD31" s="7">
        <f t="shared" si="10"/>
        <v>689311.22281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5" t="s">
        <v>210</v>
      </c>
      <c r="D32" s="17">
        <f>+'[2]Inf_DANE_Rvas'!D32</f>
        <v>1327020.99737</v>
      </c>
      <c r="E32" s="7">
        <f>+'[2]Inf_DANE_Rvas'!E32</f>
        <v>931893.3687999999</v>
      </c>
      <c r="F32" s="7">
        <f>+'[2]Inf_DANE_Rvas'!F32</f>
        <v>350675.74757</v>
      </c>
      <c r="G32" s="7">
        <f>+'[2]Inf_DANE_Rvas'!G32</f>
        <v>9143.666</v>
      </c>
      <c r="H32" s="7">
        <f>+'[2]Inf_DANE_Rvas'!H32</f>
        <v>7578.112</v>
      </c>
      <c r="I32" s="7">
        <f>+'[2]Inf_DANE_Rvas'!I32</f>
        <v>135.596</v>
      </c>
      <c r="J32" s="7">
        <f>+'[2]Inf_DANE_Rvas'!J32</f>
        <v>2898.84</v>
      </c>
      <c r="K32" s="7">
        <f>+'[2]Inf_DANE_Rvas'!K32</f>
        <v>2505.649</v>
      </c>
      <c r="L32" s="7">
        <f>+'[2]Inf_DANE_Rvas'!L32</f>
        <v>0</v>
      </c>
      <c r="M32" s="7">
        <f>+'[2]Inf_DANE_Rvas'!M32</f>
        <v>2873.456</v>
      </c>
      <c r="N32" s="7">
        <f>+'[2]Inf_DANE_Rvas'!N32</f>
        <v>4461.896</v>
      </c>
      <c r="O32" s="7">
        <f>+'[2]Inf_DANE_Rvas'!O32</f>
        <v>0</v>
      </c>
      <c r="P32" s="7">
        <f>+'[2]Inf_DANE_Rvas'!P32</f>
        <v>0</v>
      </c>
      <c r="Q32" s="7">
        <f t="shared" si="9"/>
        <v>1312166.3313699998</v>
      </c>
      <c r="R32" s="7">
        <f>+'[2]Inf_DANE_Rvas'!R32</f>
        <v>735834.5908</v>
      </c>
      <c r="S32" s="7">
        <f>+'[2]Inf_DANE_Rvas'!S32</f>
        <v>519268.61556999997</v>
      </c>
      <c r="T32" s="7">
        <f>+'[2]Inf_DANE_Rvas'!T32</f>
        <v>35655.721</v>
      </c>
      <c r="U32" s="7">
        <f>+'[2]Inf_DANE_Rvas'!U32</f>
        <v>4355.067</v>
      </c>
      <c r="V32" s="7">
        <f>+'[2]Inf_DANE_Rvas'!V32</f>
        <v>4312.496</v>
      </c>
      <c r="W32" s="7">
        <f>+'[2]Inf_DANE_Rvas'!W32</f>
        <v>0</v>
      </c>
      <c r="X32" s="7">
        <f>+'[2]Inf_DANE_Rvas'!X32</f>
        <v>2898.84</v>
      </c>
      <c r="Y32" s="7">
        <f>+'[2]Inf_DANE_Rvas'!Y32</f>
        <v>2128.922</v>
      </c>
      <c r="Z32" s="7">
        <f>+'[2]Inf_DANE_Rvas'!Z32</f>
        <v>376.727</v>
      </c>
      <c r="AA32" s="7">
        <f>+'[2]Inf_DANE_Rvas'!AA32</f>
        <v>4223.456</v>
      </c>
      <c r="AB32" s="7">
        <f>+'[2]Inf_DANE_Rvas'!AB32</f>
        <v>0</v>
      </c>
      <c r="AC32" s="7">
        <f>+'[2]Inf_DANE_Rvas'!AC32</f>
        <v>0</v>
      </c>
      <c r="AD32" s="7">
        <f t="shared" si="10"/>
        <v>1309054.43537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211</v>
      </c>
      <c r="B33" s="18" t="s">
        <v>18</v>
      </c>
      <c r="C33" s="125" t="s">
        <v>212</v>
      </c>
      <c r="D33" s="17">
        <f>+'[2]Inf_DANE_Rvas'!D33</f>
        <v>236306.63499999998</v>
      </c>
      <c r="E33" s="7">
        <f>+'[2]Inf_DANE_Rvas'!E33</f>
        <v>220755.051</v>
      </c>
      <c r="F33" s="7">
        <f>+'[2]Inf_DANE_Rvas'!F33</f>
        <v>15051.584</v>
      </c>
      <c r="G33" s="7">
        <f>+'[2]Inf_DANE_Rvas'!G33</f>
        <v>0</v>
      </c>
      <c r="H33" s="7">
        <f>+'[2]Inf_DANE_Rvas'!H33</f>
        <v>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9"/>
        <v>235806.635</v>
      </c>
      <c r="R33" s="7">
        <f>+'[2]Inf_DANE_Rvas'!R33</f>
        <v>220755.051</v>
      </c>
      <c r="S33" s="7">
        <f>+'[2]Inf_DANE_Rvas'!S33</f>
        <v>0</v>
      </c>
      <c r="T33" s="7">
        <f>+'[2]Inf_DANE_Rvas'!T33</f>
        <v>15051.584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0"/>
        <v>235806.635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213</v>
      </c>
      <c r="B34" s="18" t="s">
        <v>18</v>
      </c>
      <c r="C34" s="125" t="s">
        <v>214</v>
      </c>
      <c r="D34" s="17">
        <f>+'[2]Inf_DANE_Rvas'!D34</f>
        <v>33570</v>
      </c>
      <c r="E34" s="7">
        <f>+'[2]Inf_DANE_Rvas'!E34</f>
        <v>29170</v>
      </c>
      <c r="F34" s="7">
        <f>+'[2]Inf_DANE_Rvas'!F34</f>
        <v>0</v>
      </c>
      <c r="G34" s="7">
        <f>+'[2]Inf_DANE_Rvas'!G34</f>
        <v>0</v>
      </c>
      <c r="H34" s="7">
        <f>+'[2]Inf_DANE_Rvas'!H34</f>
        <v>0</v>
      </c>
      <c r="I34" s="7">
        <f>+'[2]Inf_DANE_Rvas'!I34</f>
        <v>4400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9"/>
        <v>33570</v>
      </c>
      <c r="R34" s="7">
        <f>+'[2]Inf_DANE_Rvas'!R34</f>
        <v>29170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4400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0"/>
        <v>33570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30" s="5" customFormat="1" ht="33.75">
      <c r="A35" s="17" t="s">
        <v>213</v>
      </c>
      <c r="B35" s="18" t="s">
        <v>20</v>
      </c>
      <c r="C35" s="125" t="s">
        <v>214</v>
      </c>
      <c r="D35" s="17">
        <f>+'[2]Inf_DANE_Rvas'!D35</f>
        <v>17430.900999999998</v>
      </c>
      <c r="E35" s="7">
        <f>+'[2]Inf_DANE_Rvas'!E35</f>
        <v>13179.796</v>
      </c>
      <c r="F35" s="7">
        <f>+'[2]Inf_DANE_Rvas'!F35</f>
        <v>1676.275</v>
      </c>
      <c r="G35" s="7">
        <f>+'[2]Inf_DANE_Rvas'!G35</f>
        <v>2574.83</v>
      </c>
      <c r="H35" s="7">
        <f>+'[2]Inf_DANE_Rvas'!H35</f>
        <v>0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9"/>
        <v>17430.900999999998</v>
      </c>
      <c r="R35" s="7">
        <f>+'[2]Inf_DANE_Rvas'!R35</f>
        <v>12881.751</v>
      </c>
      <c r="S35" s="7">
        <f>+'[2]Inf_DANE_Rvas'!S35</f>
        <v>519.205</v>
      </c>
      <c r="T35" s="7">
        <f>+'[2]Inf_DANE_Rvas'!T35</f>
        <v>1455.115</v>
      </c>
      <c r="U35" s="7">
        <f>+'[2]Inf_DANE_Rvas'!U35</f>
        <v>2574.83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0"/>
        <v>17430.900999999998</v>
      </c>
    </row>
    <row r="36" spans="1:256" s="6" customFormat="1" ht="22.5">
      <c r="A36" s="17" t="s">
        <v>284</v>
      </c>
      <c r="B36" s="18" t="s">
        <v>18</v>
      </c>
      <c r="C36" s="125" t="s">
        <v>285</v>
      </c>
      <c r="D36" s="17">
        <f>+'[2]Inf_DANE_Rvas'!D36</f>
        <v>186099.294</v>
      </c>
      <c r="E36" s="7">
        <f>+'[2]Inf_DANE_Rvas'!E36</f>
        <v>58550.959</v>
      </c>
      <c r="F36" s="7">
        <f>+'[2]Inf_DANE_Rvas'!F36</f>
        <v>125748.335</v>
      </c>
      <c r="G36" s="7">
        <f>+'[2]Inf_DANE_Rvas'!G36</f>
        <v>0</v>
      </c>
      <c r="H36" s="7">
        <f>+'[2]Inf_DANE_Rvas'!H36</f>
        <v>0</v>
      </c>
      <c r="I36" s="7">
        <f>+'[2]Inf_DANE_Rvas'!I36</f>
        <v>0</v>
      </c>
      <c r="J36" s="7">
        <f>+'[2]Inf_DANE_Rvas'!J36</f>
        <v>1800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9"/>
        <v>186099.294</v>
      </c>
      <c r="R36" s="7">
        <f>+'[2]Inf_DANE_Rvas'!R36</f>
        <v>58550.959</v>
      </c>
      <c r="S36" s="7">
        <f>+'[2]Inf_DANE_Rvas'!S36</f>
        <v>522.265</v>
      </c>
      <c r="T36" s="7">
        <f>+'[2]Inf_DANE_Rvas'!T36</f>
        <v>125226.07</v>
      </c>
      <c r="U36" s="7">
        <f>+'[2]Inf_DANE_Rvas'!U36</f>
        <v>0</v>
      </c>
      <c r="V36" s="7">
        <f>+'[2]Inf_DANE_Rvas'!V36</f>
        <v>0</v>
      </c>
      <c r="W36" s="7">
        <f>+'[2]Inf_DANE_Rvas'!W36</f>
        <v>0</v>
      </c>
      <c r="X36" s="7">
        <f>+'[2]Inf_DANE_Rvas'!X36</f>
        <v>1800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0"/>
        <v>186099.294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25" customHeight="1">
      <c r="A37" s="17" t="s">
        <v>233</v>
      </c>
      <c r="B37" s="18" t="s">
        <v>20</v>
      </c>
      <c r="C37" s="125" t="s">
        <v>234</v>
      </c>
      <c r="D37" s="17">
        <f>+'[2]Inf_DANE_Rvas'!D37</f>
        <v>550048.1144999999</v>
      </c>
      <c r="E37" s="7">
        <f>+'[2]Inf_DANE_Rvas'!E37</f>
        <v>245158.01004</v>
      </c>
      <c r="F37" s="7">
        <f>+'[2]Inf_DANE_Rvas'!F37</f>
        <v>267717.10446</v>
      </c>
      <c r="G37" s="7">
        <f>+'[2]Inf_DANE_Rvas'!G37</f>
        <v>37173</v>
      </c>
      <c r="H37" s="7">
        <f>+'[2]Inf_DANE_Rvas'!H37</f>
        <v>0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9"/>
        <v>550048.1145</v>
      </c>
      <c r="R37" s="7">
        <f>+'[2]Inf_DANE_Rvas'!R37</f>
        <v>240446.94303999998</v>
      </c>
      <c r="S37" s="7">
        <f>+'[2]Inf_DANE_Rvas'!S37</f>
        <v>216278.30146000002</v>
      </c>
      <c r="T37" s="7">
        <f>+'[2]Inf_DANE_Rvas'!T37</f>
        <v>93322.87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0"/>
        <v>550048.1145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17" t="s">
        <v>94</v>
      </c>
      <c r="B38" s="18" t="s">
        <v>18</v>
      </c>
      <c r="C38" s="125" t="s">
        <v>215</v>
      </c>
      <c r="D38" s="17">
        <f>+'[2]Inf_DANE_Rvas'!D38</f>
        <v>1359530.60629</v>
      </c>
      <c r="E38" s="7">
        <f>+'[2]Inf_DANE_Rvas'!E38</f>
        <v>994749.6351000001</v>
      </c>
      <c r="F38" s="7">
        <f>+'[2]Inf_DANE_Rvas'!F38</f>
        <v>364780.97119</v>
      </c>
      <c r="G38" s="7">
        <f>+'[2]Inf_DANE_Rvas'!G38</f>
        <v>0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9"/>
        <v>1359530.60629</v>
      </c>
      <c r="R38" s="7">
        <f>+'[2]Inf_DANE_Rvas'!R38</f>
        <v>994749.6351000001</v>
      </c>
      <c r="S38" s="7">
        <f>+'[2]Inf_DANE_Rvas'!S38</f>
        <v>362890.97119</v>
      </c>
      <c r="T38" s="7">
        <f>+'[2]Inf_DANE_Rvas'!T38</f>
        <v>1890</v>
      </c>
      <c r="U38" s="7">
        <f>+'[2]Inf_DANE_Rvas'!U38</f>
        <v>0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0"/>
        <v>1359530.60629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22.5">
      <c r="A39" s="17" t="s">
        <v>94</v>
      </c>
      <c r="B39" s="18" t="s">
        <v>20</v>
      </c>
      <c r="C39" s="125" t="s">
        <v>215</v>
      </c>
      <c r="D39" s="17">
        <f>+'[2]Inf_DANE_Rvas'!D39</f>
        <v>99858.25654000003</v>
      </c>
      <c r="E39" s="7">
        <f>+'[2]Inf_DANE_Rvas'!E39</f>
        <v>77566.07983</v>
      </c>
      <c r="F39" s="7">
        <f>+'[2]Inf_DANE_Rvas'!F39</f>
        <v>22292.17671</v>
      </c>
      <c r="G39" s="7">
        <f>+'[2]Inf_DANE_Rvas'!G39</f>
        <v>0</v>
      </c>
      <c r="H39" s="7">
        <f>+'[2]Inf_DANE_Rvas'!H39</f>
        <v>0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9"/>
        <v>99858.25654</v>
      </c>
      <c r="R39" s="7">
        <f>+'[2]Inf_DANE_Rvas'!R39</f>
        <v>77566.07983</v>
      </c>
      <c r="S39" s="7">
        <f>+'[2]Inf_DANE_Rvas'!S39</f>
        <v>22292.17671</v>
      </c>
      <c r="T39" s="7">
        <f>+'[2]Inf_DANE_Rvas'!T39</f>
        <v>0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0"/>
        <v>99858.25654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216</v>
      </c>
      <c r="B40" s="18" t="s">
        <v>20</v>
      </c>
      <c r="C40" s="125" t="s">
        <v>217</v>
      </c>
      <c r="D40" s="17">
        <f>+'[2]Inf_DANE_Rvas'!D40</f>
        <v>137597.645</v>
      </c>
      <c r="E40" s="7">
        <f>+'[2]Inf_DANE_Rvas'!E40</f>
        <v>77666.107</v>
      </c>
      <c r="F40" s="7">
        <f>+'[2]Inf_DANE_Rvas'!F40</f>
        <v>42021.068</v>
      </c>
      <c r="G40" s="7">
        <f>+'[2]Inf_DANE_Rvas'!G40</f>
        <v>17554.401</v>
      </c>
      <c r="H40" s="7">
        <f>+'[2]Inf_DANE_Rvas'!H40</f>
        <v>0</v>
      </c>
      <c r="I40" s="7">
        <f>+'[2]Inf_DANE_Rvas'!I40</f>
        <v>356.069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9"/>
        <v>137597.645</v>
      </c>
      <c r="R40" s="7">
        <f>+'[2]Inf_DANE_Rvas'!R40</f>
        <v>77666.107</v>
      </c>
      <c r="S40" s="7">
        <f>+'[2]Inf_DANE_Rvas'!S40</f>
        <v>1935.67</v>
      </c>
      <c r="T40" s="7">
        <f>+'[2]Inf_DANE_Rvas'!T40</f>
        <v>51085.398</v>
      </c>
      <c r="U40" s="7">
        <f>+'[2]Inf_DANE_Rvas'!U40</f>
        <v>6554.401</v>
      </c>
      <c r="V40" s="7">
        <f>+'[2]Inf_DANE_Rvas'!V40</f>
        <v>356.069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0"/>
        <v>137597.645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218</v>
      </c>
      <c r="B41" s="18" t="s">
        <v>18</v>
      </c>
      <c r="C41" s="125" t="s">
        <v>283</v>
      </c>
      <c r="D41" s="17">
        <f>+'[2]Inf_DANE_Rvas'!D41</f>
        <v>313604.62066</v>
      </c>
      <c r="E41" s="7">
        <f>+'[2]Inf_DANE_Rvas'!E41</f>
        <v>251424.34104</v>
      </c>
      <c r="F41" s="7">
        <f>+'[2]Inf_DANE_Rvas'!F41</f>
        <v>19648.963</v>
      </c>
      <c r="G41" s="7">
        <f>+'[2]Inf_DANE_Rvas'!G41</f>
        <v>8238.37</v>
      </c>
      <c r="H41" s="7">
        <f>+'[2]Inf_DANE_Rvas'!H41</f>
        <v>0</v>
      </c>
      <c r="I41" s="7">
        <f>+'[2]Inf_DANE_Rvas'!I41</f>
        <v>29925.5929</v>
      </c>
      <c r="J41" s="7">
        <f>+'[2]Inf_DANE_Rvas'!J41</f>
        <v>4367.35372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9"/>
        <v>313604.62066</v>
      </c>
      <c r="R41" s="7">
        <f>+'[2]Inf_DANE_Rvas'!R41</f>
        <v>251424.34104</v>
      </c>
      <c r="S41" s="7">
        <f>+'[2]Inf_DANE_Rvas'!S41</f>
        <v>19648.963</v>
      </c>
      <c r="T41" s="7">
        <f>+'[2]Inf_DANE_Rvas'!T41</f>
        <v>8238.37</v>
      </c>
      <c r="U41" s="7">
        <f>+'[2]Inf_DANE_Rvas'!U41</f>
        <v>0</v>
      </c>
      <c r="V41" s="7">
        <f>+'[2]Inf_DANE_Rvas'!V41</f>
        <v>29925.5929</v>
      </c>
      <c r="W41" s="7">
        <f>+'[2]Inf_DANE_Rvas'!W41</f>
        <v>4367.35372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0"/>
        <v>313604.62066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24" t="s">
        <v>218</v>
      </c>
      <c r="B42" s="135" t="s">
        <v>20</v>
      </c>
      <c r="C42" s="127" t="s">
        <v>283</v>
      </c>
      <c r="D42" s="17">
        <f>+'[2]Inf_DANE_Rvas'!D42</f>
        <v>473972.36227999994</v>
      </c>
      <c r="E42" s="7">
        <f>+'[2]Inf_DANE_Rvas'!E42</f>
        <v>131397.31691</v>
      </c>
      <c r="F42" s="7">
        <f>+'[2]Inf_DANE_Rvas'!F42</f>
        <v>137202.78709</v>
      </c>
      <c r="G42" s="7">
        <f>+'[2]Inf_DANE_Rvas'!G42</f>
        <v>132257.78686</v>
      </c>
      <c r="H42" s="7">
        <f>+'[2]Inf_DANE_Rvas'!H42</f>
        <v>6360.446</v>
      </c>
      <c r="I42" s="7">
        <f>+'[2]Inf_DANE_Rvas'!I42</f>
        <v>21948.03991</v>
      </c>
      <c r="J42" s="7">
        <f>+'[2]Inf_DANE_Rvas'!J42</f>
        <v>44805.9854</v>
      </c>
      <c r="K42" s="7">
        <f>+'[2]Inf_DANE_Rvas'!K42</f>
        <v>0</v>
      </c>
      <c r="L42" s="7">
        <f>+'[2]Inf_DANE_Rvas'!L42</f>
        <v>0</v>
      </c>
      <c r="M42" s="7">
        <f>+'[2]Inf_DANE_Rvas'!M42</f>
        <v>0</v>
      </c>
      <c r="N42" s="7">
        <f>+'[2]Inf_DANE_Rvas'!N42</f>
        <v>0</v>
      </c>
      <c r="O42" s="7">
        <f>+'[2]Inf_DANE_Rvas'!O42</f>
        <v>0</v>
      </c>
      <c r="P42" s="7">
        <f>+'[2]Inf_DANE_Rvas'!P42</f>
        <v>0</v>
      </c>
      <c r="Q42" s="7">
        <f t="shared" si="9"/>
        <v>473972.36217</v>
      </c>
      <c r="R42" s="7">
        <f>+'[2]Inf_DANE_Rvas'!R42</f>
        <v>76986.16891</v>
      </c>
      <c r="S42" s="7">
        <f>+'[2]Inf_DANE_Rvas'!S42</f>
        <v>98474.985</v>
      </c>
      <c r="T42" s="7">
        <f>+'[2]Inf_DANE_Rvas'!T42</f>
        <v>146476.73706</v>
      </c>
      <c r="U42" s="7">
        <f>+'[2]Inf_DANE_Rvas'!U42</f>
        <v>85280.44589</v>
      </c>
      <c r="V42" s="7">
        <f>+'[2]Inf_DANE_Rvas'!V42</f>
        <v>21948.03991</v>
      </c>
      <c r="W42" s="7">
        <f>+'[2]Inf_DANE_Rvas'!W42</f>
        <v>44805.9854</v>
      </c>
      <c r="X42" s="7">
        <f>+'[2]Inf_DANE_Rvas'!X42</f>
        <v>0</v>
      </c>
      <c r="Y42" s="7">
        <f>+'[2]Inf_DANE_Rvas'!Y42</f>
        <v>0</v>
      </c>
      <c r="Z42" s="7">
        <f>+'[2]Inf_DANE_Rvas'!Z42</f>
        <v>0</v>
      </c>
      <c r="AA42" s="7">
        <f>+'[2]Inf_DANE_Rvas'!AA42</f>
        <v>0</v>
      </c>
      <c r="AB42" s="7">
        <f>+'[2]Inf_DANE_Rvas'!AB42</f>
        <v>0</v>
      </c>
      <c r="AC42" s="7">
        <f>+'[2]Inf_DANE_Rvas'!AC42</f>
        <v>0</v>
      </c>
      <c r="AD42" s="7">
        <f t="shared" si="10"/>
        <v>473972.36217000004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69" t="s">
        <v>21</v>
      </c>
      <c r="B43" s="170"/>
      <c r="C43" s="171"/>
      <c r="D43" s="126">
        <f aca="true" t="shared" si="11" ref="D43:AD43">+D7+D25</f>
        <v>7026615.66371</v>
      </c>
      <c r="E43" s="126">
        <f t="shared" si="11"/>
        <v>4333792.02734</v>
      </c>
      <c r="F43" s="126">
        <f t="shared" si="11"/>
        <v>2246457.36006</v>
      </c>
      <c r="G43" s="126">
        <f t="shared" si="11"/>
        <v>232429.42285999996</v>
      </c>
      <c r="H43" s="126">
        <f t="shared" si="11"/>
        <v>31805.225000000002</v>
      </c>
      <c r="I43" s="126">
        <f t="shared" si="11"/>
        <v>58697.60181</v>
      </c>
      <c r="J43" s="126">
        <f t="shared" si="11"/>
        <v>70854.07512</v>
      </c>
      <c r="K43" s="126">
        <f t="shared" si="11"/>
        <v>3103.591</v>
      </c>
      <c r="L43" s="126">
        <f t="shared" si="11"/>
        <v>0</v>
      </c>
      <c r="M43" s="126">
        <f t="shared" si="11"/>
        <v>22484.845999999998</v>
      </c>
      <c r="N43" s="126">
        <f t="shared" si="11"/>
        <v>4461.896</v>
      </c>
      <c r="O43" s="126">
        <f t="shared" si="11"/>
        <v>0</v>
      </c>
      <c r="P43" s="126">
        <f t="shared" si="11"/>
        <v>0</v>
      </c>
      <c r="Q43" s="126">
        <f t="shared" si="11"/>
        <v>7004086.045189999</v>
      </c>
      <c r="R43" s="126">
        <f t="shared" si="11"/>
        <v>3941561.9858399997</v>
      </c>
      <c r="S43" s="126">
        <f t="shared" si="11"/>
        <v>1865410.69767</v>
      </c>
      <c r="T43" s="126">
        <f t="shared" si="11"/>
        <v>881695.6433700001</v>
      </c>
      <c r="U43" s="126">
        <f t="shared" si="11"/>
        <v>133772.14138000002</v>
      </c>
      <c r="V43" s="126">
        <f t="shared" si="11"/>
        <v>74947.83580999999</v>
      </c>
      <c r="W43" s="126">
        <f t="shared" si="11"/>
        <v>71948.56812</v>
      </c>
      <c r="X43" s="126">
        <f t="shared" si="11"/>
        <v>4698.84</v>
      </c>
      <c r="Y43" s="126">
        <f t="shared" si="11"/>
        <v>2726.864</v>
      </c>
      <c r="Z43" s="126">
        <f t="shared" si="11"/>
        <v>19107.422</v>
      </c>
      <c r="AA43" s="126">
        <f t="shared" si="11"/>
        <v>5104.151</v>
      </c>
      <c r="AB43" s="126">
        <f t="shared" si="11"/>
        <v>0</v>
      </c>
      <c r="AC43" s="126">
        <f t="shared" si="11"/>
        <v>0</v>
      </c>
      <c r="AD43" s="126">
        <f t="shared" si="11"/>
        <v>7000974.149189999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4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4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2020-11-05T17:04:50Z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