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8515" windowHeight="12525"/>
  </bookViews>
  <sheets>
    <sheet name="Importaciones 05-18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B14" i="1" l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3" i="1"/>
  <c r="AC33" i="1"/>
  <c r="AB34" i="1"/>
  <c r="AC34" i="1"/>
  <c r="AB35" i="1"/>
  <c r="AC35" i="1"/>
  <c r="AB36" i="1"/>
  <c r="AC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C52" i="1"/>
  <c r="AB53" i="1"/>
  <c r="AC53" i="1"/>
  <c r="AB54" i="1"/>
  <c r="AC54" i="1"/>
  <c r="AB55" i="1"/>
  <c r="AC55" i="1"/>
  <c r="AB56" i="1"/>
  <c r="AC56" i="1"/>
  <c r="AB57" i="1"/>
  <c r="AC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B64" i="1"/>
  <c r="AC64" i="1"/>
  <c r="AB65" i="1"/>
  <c r="AC65" i="1"/>
  <c r="AB66" i="1"/>
  <c r="AC66" i="1"/>
  <c r="AB67" i="1"/>
  <c r="AC67" i="1"/>
  <c r="AB68" i="1"/>
  <c r="AC68" i="1"/>
  <c r="AB69" i="1"/>
  <c r="AC69" i="1"/>
  <c r="AB72" i="1"/>
  <c r="AC72" i="1"/>
  <c r="AB74" i="1"/>
  <c r="AC74" i="1"/>
  <c r="AB77" i="1"/>
  <c r="AC77" i="1"/>
  <c r="AC13" i="1"/>
  <c r="AB13" i="1"/>
  <c r="AC78" i="1" l="1"/>
  <c r="AB78" i="1"/>
</calcChain>
</file>

<file path=xl/sharedStrings.xml><?xml version="1.0" encoding="utf-8"?>
<sst xmlns="http://schemas.openxmlformats.org/spreadsheetml/2006/main" count="117" uniqueCount="91">
  <si>
    <t>País</t>
  </si>
  <si>
    <r>
      <t>2005</t>
    </r>
    <r>
      <rPr>
        <b/>
        <vertAlign val="superscript"/>
        <sz val="10"/>
        <rFont val="Arial"/>
        <family val="2"/>
      </rPr>
      <t>p</t>
    </r>
  </si>
  <si>
    <r>
      <t>2006</t>
    </r>
    <r>
      <rPr>
        <b/>
        <vertAlign val="superscript"/>
        <sz val="10"/>
        <rFont val="Arial"/>
        <family val="2"/>
      </rPr>
      <t>p</t>
    </r>
  </si>
  <si>
    <r>
      <t>2007</t>
    </r>
    <r>
      <rPr>
        <b/>
        <vertAlign val="superscript"/>
        <sz val="10"/>
        <rFont val="Arial"/>
        <family val="2"/>
      </rPr>
      <t>p</t>
    </r>
  </si>
  <si>
    <r>
      <t>2008</t>
    </r>
    <r>
      <rPr>
        <b/>
        <vertAlign val="superscript"/>
        <sz val="10"/>
        <rFont val="Arial"/>
        <family val="2"/>
      </rPr>
      <t>p</t>
    </r>
  </si>
  <si>
    <r>
      <t>2009</t>
    </r>
    <r>
      <rPr>
        <b/>
        <vertAlign val="superscript"/>
        <sz val="10"/>
        <rFont val="Arial"/>
        <family val="2"/>
      </rPr>
      <t>p</t>
    </r>
  </si>
  <si>
    <r>
      <t>2010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</si>
  <si>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b/>
        <vertAlign val="superscript"/>
        <sz val="10"/>
        <rFont val="Arial"/>
        <family val="2"/>
      </rPr>
      <t>p</t>
    </r>
  </si>
  <si>
    <r>
      <t>2012</t>
    </r>
    <r>
      <rPr>
        <b/>
        <vertAlign val="superscript"/>
        <sz val="10"/>
        <rFont val="Arial"/>
        <family val="2"/>
      </rPr>
      <t>p</t>
    </r>
  </si>
  <si>
    <r>
      <t>2013</t>
    </r>
    <r>
      <rPr>
        <b/>
        <vertAlign val="superscript"/>
        <sz val="10"/>
        <rFont val="Arial"/>
        <family val="2"/>
      </rPr>
      <t>p</t>
    </r>
  </si>
  <si>
    <r>
      <t>2014</t>
    </r>
    <r>
      <rPr>
        <b/>
        <vertAlign val="superscript"/>
        <sz val="10"/>
        <rFont val="Arial"/>
        <family val="2"/>
      </rPr>
      <t>p</t>
    </r>
  </si>
  <si>
    <r>
      <t>2015</t>
    </r>
    <r>
      <rPr>
        <b/>
        <vertAlign val="superscript"/>
        <sz val="10"/>
        <rFont val="Arial"/>
        <family val="2"/>
      </rPr>
      <t>p*</t>
    </r>
  </si>
  <si>
    <t xml:space="preserve">Miles de dólares CIF </t>
  </si>
  <si>
    <t xml:space="preserve">Toneladas métricas </t>
  </si>
  <si>
    <t>Total general</t>
  </si>
  <si>
    <t>Estados Unidos</t>
  </si>
  <si>
    <t>China</t>
  </si>
  <si>
    <t>Alemania</t>
  </si>
  <si>
    <t>Italia</t>
  </si>
  <si>
    <t>España</t>
  </si>
  <si>
    <t>México</t>
  </si>
  <si>
    <t>India</t>
  </si>
  <si>
    <t>Corea</t>
  </si>
  <si>
    <t>Ecuador</t>
  </si>
  <si>
    <t>Brasil</t>
  </si>
  <si>
    <t>Canadá</t>
  </si>
  <si>
    <t>Japón</t>
  </si>
  <si>
    <t>Países Bajos</t>
  </si>
  <si>
    <t>Francia</t>
  </si>
  <si>
    <t>Chile</t>
  </si>
  <si>
    <t>Israel</t>
  </si>
  <si>
    <t>Portugal</t>
  </si>
  <si>
    <t>Bélgica</t>
  </si>
  <si>
    <t>Suiza</t>
  </si>
  <si>
    <t>Finlandia</t>
  </si>
  <si>
    <t>Hong Kong</t>
  </si>
  <si>
    <t>Polonia</t>
  </si>
  <si>
    <t>Perú</t>
  </si>
  <si>
    <t>Arabia Saudita</t>
  </si>
  <si>
    <t>Malasia</t>
  </si>
  <si>
    <t>Tailandia</t>
  </si>
  <si>
    <t>Suecia</t>
  </si>
  <si>
    <t>Argentina</t>
  </si>
  <si>
    <t>Turquía</t>
  </si>
  <si>
    <t>Dinamarca</t>
  </si>
  <si>
    <t>Austria</t>
  </si>
  <si>
    <t>Trinidad y Tobago</t>
  </si>
  <si>
    <t>República Checa</t>
  </si>
  <si>
    <t>Uruguay</t>
  </si>
  <si>
    <t>Australia</t>
  </si>
  <si>
    <t>Venezuela</t>
  </si>
  <si>
    <t>Costa Rica</t>
  </si>
  <si>
    <t>Guatemala</t>
  </si>
  <si>
    <t>Filipinas</t>
  </si>
  <si>
    <t>Hungría</t>
  </si>
  <si>
    <t>Panamá</t>
  </si>
  <si>
    <t>Singapur</t>
  </si>
  <si>
    <t>Irlanda</t>
  </si>
  <si>
    <t>Emiratos Árabes Unidos</t>
  </si>
  <si>
    <t>Luxemburgo</t>
  </si>
  <si>
    <t>Egipto</t>
  </si>
  <si>
    <t>Indonesia</t>
  </si>
  <si>
    <t>Puerto Rico</t>
  </si>
  <si>
    <t>Sudáfrica</t>
  </si>
  <si>
    <t>Pakistán</t>
  </si>
  <si>
    <t>Aruba</t>
  </si>
  <si>
    <t>Bahamas</t>
  </si>
  <si>
    <t>Bolivia</t>
  </si>
  <si>
    <t>Colombia</t>
  </si>
  <si>
    <t>Jamaica</t>
  </si>
  <si>
    <t>Senegal</t>
  </si>
  <si>
    <t>Seychelles</t>
  </si>
  <si>
    <t>Surinam</t>
  </si>
  <si>
    <t>Demás países</t>
  </si>
  <si>
    <t xml:space="preserve">p Cifras provisionales  </t>
  </si>
  <si>
    <t>Importaciones desde el resto del mundo, según país de origen</t>
  </si>
  <si>
    <t>Comercio Exterior de Mercancías en Zonas Francas</t>
  </si>
  <si>
    <r>
      <t>2016</t>
    </r>
    <r>
      <rPr>
        <b/>
        <vertAlign val="superscript"/>
        <sz val="10"/>
        <rFont val="Arial"/>
        <family val="2"/>
      </rPr>
      <t>p*</t>
    </r>
  </si>
  <si>
    <t>Rusia</t>
  </si>
  <si>
    <t>Santa Lucia</t>
  </si>
  <si>
    <t>Fuente: DANE - ZF</t>
  </si>
  <si>
    <r>
      <t>2017</t>
    </r>
    <r>
      <rPr>
        <b/>
        <vertAlign val="superscript"/>
        <sz val="10"/>
        <rFont val="Arial"/>
        <family val="2"/>
      </rPr>
      <t>p*</t>
    </r>
  </si>
  <si>
    <t xml:space="preserve">Reino Unido </t>
  </si>
  <si>
    <t xml:space="preserve">República Dominicana </t>
  </si>
  <si>
    <r>
      <t>2018</t>
    </r>
    <r>
      <rPr>
        <b/>
        <vertAlign val="superscript"/>
        <sz val="10"/>
        <rFont val="Arial"/>
        <family val="2"/>
      </rPr>
      <t>p*</t>
    </r>
  </si>
  <si>
    <t>Vietnam</t>
  </si>
  <si>
    <t>Taiwán, Provincia de China</t>
  </si>
  <si>
    <t>Nota 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</si>
  <si>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r>
      <t>2005- 2018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(Mayo)</t>
    </r>
    <r>
      <rPr>
        <b/>
        <vertAlign val="superscript"/>
        <sz val="12"/>
        <rFont val="Arial"/>
        <family val="2"/>
      </rPr>
      <t>p</t>
    </r>
  </si>
  <si>
    <t>Fecha de publicación: 24 de Junio de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</si>
  <si>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información del año 2018 corresponde hasta el mes de mayo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</si>
</sst>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color rgb="FF00228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2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B6004B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4" fillId="3" borderId="3" xfId="0" applyFont="1" applyFill="1" applyBorder="1" applyAlignment="1">
      <alignment horizontal="center" wrapText="1"/>
    </xf>
    <xf numFmtId="165" fontId="2" fillId="2" borderId="0" xfId="1" applyNumberFormat="1" applyFont="1" applyFill="1" applyAlignment="1">
      <alignment vertical="center"/>
    </xf>
    <xf numFmtId="0" fontId="0" fillId="2" borderId="0" xfId="0" applyFill="1"/>
    <xf numFmtId="0" fontId="6" fillId="2" borderId="0" xfId="0" applyFont="1" applyFill="1"/>
    <xf numFmtId="165" fontId="5" fillId="2" borderId="0" xfId="1" applyNumberFormat="1" applyFont="1" applyFill="1"/>
    <xf numFmtId="165" fontId="5" fillId="2" borderId="0" xfId="0" applyNumberFormat="1" applyFont="1" applyFill="1"/>
    <xf numFmtId="3" fontId="0" fillId="2" borderId="0" xfId="0" applyNumberFormat="1" applyFill="1"/>
    <xf numFmtId="3" fontId="10" fillId="4" borderId="0" xfId="0" applyNumberFormat="1" applyFont="1" applyFill="1" applyBorder="1"/>
    <xf numFmtId="0" fontId="11" fillId="2" borderId="0" xfId="0" applyFont="1" applyFill="1"/>
    <xf numFmtId="3" fontId="11" fillId="2" borderId="0" xfId="0" applyNumberFormat="1" applyFont="1" applyFill="1"/>
    <xf numFmtId="3" fontId="11" fillId="4" borderId="0" xfId="0" applyNumberFormat="1" applyFont="1" applyFill="1" applyBorder="1"/>
    <xf numFmtId="0" fontId="0" fillId="5" borderId="0" xfId="0" applyFill="1"/>
    <xf numFmtId="0" fontId="0" fillId="2" borderId="0" xfId="0" applyFill="1" applyBorder="1"/>
    <xf numFmtId="0" fontId="11" fillId="2" borderId="0" xfId="0" applyFont="1" applyFill="1" applyBorder="1"/>
    <xf numFmtId="3" fontId="11" fillId="6" borderId="0" xfId="0" applyNumberFormat="1" applyFont="1" applyFill="1" applyBorder="1"/>
    <xf numFmtId="0" fontId="0" fillId="5" borderId="2" xfId="0" applyFill="1" applyBorder="1"/>
    <xf numFmtId="3" fontId="11" fillId="6" borderId="2" xfId="0" applyNumberFormat="1" applyFont="1" applyFill="1" applyBorder="1"/>
    <xf numFmtId="166" fontId="0" fillId="2" borderId="0" xfId="0" applyNumberFormat="1" applyFill="1" applyBorder="1"/>
    <xf numFmtId="0" fontId="4" fillId="3" borderId="3" xfId="0" applyFont="1" applyFill="1" applyBorder="1" applyAlignment="1">
      <alignment horizontal="center" wrapText="1"/>
    </xf>
    <xf numFmtId="0" fontId="6" fillId="2" borderId="0" xfId="0" quotePrefix="1" applyFont="1" applyFill="1"/>
    <xf numFmtId="0" fontId="11" fillId="5" borderId="0" xfId="0" applyFont="1" applyFill="1"/>
    <xf numFmtId="3" fontId="0" fillId="2" borderId="0" xfId="0" applyNumberFormat="1" applyFill="1" applyBorder="1"/>
    <xf numFmtId="0" fontId="15" fillId="7" borderId="0" xfId="7" applyFont="1" applyFill="1" applyBorder="1" applyAlignment="1"/>
    <xf numFmtId="0" fontId="14" fillId="7" borderId="0" xfId="0" applyFont="1" applyFill="1"/>
    <xf numFmtId="0" fontId="16" fillId="2" borderId="0" xfId="0" applyFont="1" applyFill="1"/>
    <xf numFmtId="0" fontId="8" fillId="2" borderId="0" xfId="5" applyFont="1" applyFill="1" applyBorder="1" applyAlignment="1">
      <alignment horizontal="right" vertical="center" wrapText="1"/>
    </xf>
    <xf numFmtId="0" fontId="9" fillId="2" borderId="0" xfId="5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0" xfId="7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8">
    <cellStyle name="Millares" xfId="1" builtinId="3"/>
    <cellStyle name="Millares 2" xfId="3"/>
    <cellStyle name="Millares 3" xfId="4"/>
    <cellStyle name="Normal" xfId="0" builtinId="0"/>
    <cellStyle name="Normal 2" xfId="5"/>
    <cellStyle name="Normal 2 3" xfId="6"/>
    <cellStyle name="Normal 3" xfId="2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112057</xdr:rowOff>
    </xdr:from>
    <xdr:to>
      <xdr:col>5</xdr:col>
      <xdr:colOff>556932</xdr:colOff>
      <xdr:row>3</xdr:row>
      <xdr:rowOff>178732</xdr:rowOff>
    </xdr:to>
    <xdr:pic>
      <xdr:nvPicPr>
        <xdr:cNvPr id="3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57"/>
          <a:ext cx="49720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ZF%202016-2017%20y%202018-%20programacion%20SAS/Arhivos%20Bases%20ZF%20Felipe%20Su&#225;rez/Bases%202018/Mayo%202018/Corrido/comexMayo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"/>
      <sheetName val="Hoja18"/>
      <sheetName val="Hoja19"/>
      <sheetName val="Hoja17"/>
      <sheetName val="Hoja21"/>
      <sheetName val="Hoja20"/>
      <sheetName val="COMEXIN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A8" t="str">
            <v>Afganistán</v>
          </cell>
          <cell r="B8">
            <v>3140.04</v>
          </cell>
          <cell r="C8">
            <v>1.02</v>
          </cell>
        </row>
        <row r="9">
          <cell r="A9" t="str">
            <v>Alemania</v>
          </cell>
          <cell r="B9">
            <v>59591959.730000004</v>
          </cell>
          <cell r="C9">
            <v>6353448.6260000011</v>
          </cell>
        </row>
        <row r="10">
          <cell r="A10" t="str">
            <v>Arabia Saudita</v>
          </cell>
          <cell r="B10">
            <v>2165833.0999999996</v>
          </cell>
          <cell r="C10">
            <v>756545.08</v>
          </cell>
        </row>
        <row r="11">
          <cell r="A11" t="str">
            <v>Argentina</v>
          </cell>
          <cell r="B11">
            <v>1502781.5299999996</v>
          </cell>
          <cell r="C11">
            <v>322921.48299999995</v>
          </cell>
        </row>
        <row r="12">
          <cell r="A12" t="str">
            <v>Aruba</v>
          </cell>
          <cell r="B12">
            <v>90.57</v>
          </cell>
          <cell r="C12">
            <v>0.23</v>
          </cell>
        </row>
        <row r="13">
          <cell r="A13" t="str">
            <v>Australia</v>
          </cell>
          <cell r="B13">
            <v>137354.89000000001</v>
          </cell>
          <cell r="C13">
            <v>47086.929999999993</v>
          </cell>
        </row>
        <row r="14">
          <cell r="A14" t="str">
            <v>Austria</v>
          </cell>
          <cell r="B14">
            <v>2906344.0900000003</v>
          </cell>
          <cell r="C14">
            <v>1091709.2350000001</v>
          </cell>
        </row>
        <row r="15">
          <cell r="A15" t="str">
            <v>Bélgica</v>
          </cell>
          <cell r="B15">
            <v>4692104.6199999992</v>
          </cell>
          <cell r="C15">
            <v>1501663.4900000012</v>
          </cell>
        </row>
        <row r="16">
          <cell r="A16" t="str">
            <v>Brasil</v>
          </cell>
          <cell r="B16">
            <v>99910405.199999958</v>
          </cell>
          <cell r="C16">
            <v>175832500.74099991</v>
          </cell>
        </row>
        <row r="17">
          <cell r="A17" t="str">
            <v>Bulgaria</v>
          </cell>
          <cell r="B17">
            <v>61179.969999999994</v>
          </cell>
          <cell r="C17">
            <v>56000</v>
          </cell>
        </row>
        <row r="18">
          <cell r="A18" t="str">
            <v>Canadá</v>
          </cell>
          <cell r="B18">
            <v>43357474.589999996</v>
          </cell>
          <cell r="C18">
            <v>75388863.790000007</v>
          </cell>
        </row>
        <row r="19">
          <cell r="A19" t="str">
            <v>Chile</v>
          </cell>
          <cell r="B19">
            <v>4796052.540000001</v>
          </cell>
          <cell r="C19">
            <v>3447631.4700000007</v>
          </cell>
        </row>
        <row r="20">
          <cell r="A20" t="str">
            <v>China</v>
          </cell>
          <cell r="B20">
            <v>49253165.880000018</v>
          </cell>
          <cell r="C20">
            <v>24110123.190000009</v>
          </cell>
        </row>
        <row r="21">
          <cell r="A21" t="str">
            <v>Chipre</v>
          </cell>
          <cell r="B21">
            <v>1005.8</v>
          </cell>
          <cell r="C21">
            <v>72.462000000000003</v>
          </cell>
        </row>
        <row r="22">
          <cell r="A22" t="str">
            <v>Colombia</v>
          </cell>
          <cell r="B22">
            <v>189.2</v>
          </cell>
          <cell r="C22">
            <v>21.73</v>
          </cell>
        </row>
        <row r="23">
          <cell r="A23" t="str">
            <v>Corea</v>
          </cell>
          <cell r="B23">
            <v>9819440.2999999989</v>
          </cell>
          <cell r="C23">
            <v>4284978.4990000026</v>
          </cell>
        </row>
        <row r="24">
          <cell r="A24" t="str">
            <v xml:space="preserve">Corea, República Democrática </v>
          </cell>
          <cell r="B24">
            <v>174791.5</v>
          </cell>
          <cell r="C24">
            <v>17383.652999999998</v>
          </cell>
        </row>
        <row r="25">
          <cell r="A25" t="str">
            <v>Costa Rica</v>
          </cell>
          <cell r="B25">
            <v>55686.97</v>
          </cell>
          <cell r="C25">
            <v>7006.53</v>
          </cell>
        </row>
        <row r="26">
          <cell r="A26" t="str">
            <v>Dinamarca</v>
          </cell>
          <cell r="B26">
            <v>377424.79</v>
          </cell>
          <cell r="C26">
            <v>39600.32</v>
          </cell>
        </row>
        <row r="27">
          <cell r="A27" t="str">
            <v>Ecuador</v>
          </cell>
          <cell r="B27">
            <v>2634298.4799999991</v>
          </cell>
          <cell r="C27">
            <v>1432637.3400000003</v>
          </cell>
        </row>
        <row r="28">
          <cell r="A28" t="str">
            <v>Egipto</v>
          </cell>
          <cell r="B28">
            <v>8080.19</v>
          </cell>
          <cell r="C28">
            <v>92.08</v>
          </cell>
        </row>
        <row r="29">
          <cell r="A29" t="str">
            <v>El Salvador</v>
          </cell>
          <cell r="B29">
            <v>930.25</v>
          </cell>
          <cell r="C29">
            <v>110.1</v>
          </cell>
        </row>
        <row r="30">
          <cell r="A30" t="str">
            <v>Emiratos Árabes Unidos</v>
          </cell>
          <cell r="B30">
            <v>651164.06000000006</v>
          </cell>
          <cell r="C30">
            <v>250083.18</v>
          </cell>
        </row>
        <row r="31">
          <cell r="A31" t="str">
            <v>Eslovaquia</v>
          </cell>
          <cell r="B31">
            <v>56678.23</v>
          </cell>
          <cell r="C31">
            <v>1243.54</v>
          </cell>
        </row>
        <row r="32">
          <cell r="A32" t="str">
            <v>Eslovenia</v>
          </cell>
          <cell r="B32">
            <v>7378.18</v>
          </cell>
          <cell r="C32">
            <v>63.28</v>
          </cell>
        </row>
        <row r="33">
          <cell r="A33" t="str">
            <v>España</v>
          </cell>
          <cell r="B33">
            <v>19941064.259999994</v>
          </cell>
          <cell r="C33">
            <v>106386553.00900012</v>
          </cell>
        </row>
        <row r="34">
          <cell r="A34" t="str">
            <v>Estados Unidos</v>
          </cell>
          <cell r="B34">
            <v>245189666.96117899</v>
          </cell>
          <cell r="C34">
            <v>384780523.48999983</v>
          </cell>
        </row>
        <row r="35">
          <cell r="A35" t="str">
            <v>Estonia</v>
          </cell>
          <cell r="B35">
            <v>5946.34</v>
          </cell>
          <cell r="C35">
            <v>8.77</v>
          </cell>
        </row>
        <row r="36">
          <cell r="A36" t="str">
            <v>Filipinas</v>
          </cell>
          <cell r="B36">
            <v>9305.7900000000009</v>
          </cell>
          <cell r="C36">
            <v>255.57000000000002</v>
          </cell>
        </row>
        <row r="37">
          <cell r="A37" t="str">
            <v>Finlandia</v>
          </cell>
          <cell r="B37">
            <v>256485.02</v>
          </cell>
          <cell r="C37">
            <v>89082.520000000033</v>
          </cell>
        </row>
        <row r="38">
          <cell r="A38" t="str">
            <v>Francia</v>
          </cell>
          <cell r="B38">
            <v>6846536.5199999968</v>
          </cell>
          <cell r="C38">
            <v>4402996.0759999985</v>
          </cell>
        </row>
        <row r="39">
          <cell r="A39" t="str">
            <v>Georgia</v>
          </cell>
          <cell r="B39">
            <v>14094.84</v>
          </cell>
          <cell r="C39">
            <v>11.6</v>
          </cell>
        </row>
        <row r="40">
          <cell r="A40" t="str">
            <v>Ghana</v>
          </cell>
          <cell r="B40">
            <v>4068069.95</v>
          </cell>
          <cell r="C40">
            <v>2330900</v>
          </cell>
        </row>
        <row r="41">
          <cell r="A41" t="str">
            <v>Grecia</v>
          </cell>
          <cell r="B41">
            <v>19939.43</v>
          </cell>
          <cell r="C41">
            <v>20700</v>
          </cell>
        </row>
        <row r="42">
          <cell r="A42" t="str">
            <v>Guatemala</v>
          </cell>
          <cell r="B42">
            <v>350643.63</v>
          </cell>
          <cell r="C42">
            <v>100062</v>
          </cell>
        </row>
        <row r="43">
          <cell r="A43" t="str">
            <v>Honduras</v>
          </cell>
          <cell r="B43">
            <v>9836.7099999999991</v>
          </cell>
          <cell r="C43">
            <v>423.79999999999995</v>
          </cell>
        </row>
        <row r="44">
          <cell r="A44" t="str">
            <v>Hong Kong</v>
          </cell>
          <cell r="B44">
            <v>289898.94000000006</v>
          </cell>
          <cell r="C44">
            <v>32790.841999999997</v>
          </cell>
        </row>
        <row r="45">
          <cell r="A45" t="str">
            <v>Hungría</v>
          </cell>
          <cell r="B45">
            <v>2423.3200000000002</v>
          </cell>
          <cell r="C45">
            <v>26.27</v>
          </cell>
        </row>
        <row r="46">
          <cell r="A46" t="str">
            <v>India</v>
          </cell>
          <cell r="B46">
            <v>9547541.7599999998</v>
          </cell>
          <cell r="C46">
            <v>2657435.2500000005</v>
          </cell>
        </row>
        <row r="47">
          <cell r="A47" t="str">
            <v>Indonesia</v>
          </cell>
          <cell r="B47">
            <v>1144922.9000000004</v>
          </cell>
          <cell r="C47">
            <v>1020551.67</v>
          </cell>
        </row>
        <row r="48">
          <cell r="A48" t="str">
            <v>Irlanda</v>
          </cell>
          <cell r="B48">
            <v>154012.86000000002</v>
          </cell>
          <cell r="C48">
            <v>13968.54</v>
          </cell>
        </row>
        <row r="49">
          <cell r="A49" t="str">
            <v>Israel</v>
          </cell>
          <cell r="B49">
            <v>1801616.8199999996</v>
          </cell>
          <cell r="C49">
            <v>219162.55000000005</v>
          </cell>
        </row>
        <row r="50">
          <cell r="A50" t="str">
            <v>Italia</v>
          </cell>
          <cell r="B50">
            <v>15291973.878736997</v>
          </cell>
          <cell r="C50">
            <v>1076790.3769999994</v>
          </cell>
        </row>
        <row r="51">
          <cell r="A51" t="str">
            <v>Japón</v>
          </cell>
          <cell r="B51">
            <v>11348899.519999994</v>
          </cell>
          <cell r="C51">
            <v>50694922.995999999</v>
          </cell>
        </row>
        <row r="52">
          <cell r="A52" t="str">
            <v>Líbano</v>
          </cell>
          <cell r="B52">
            <v>1518</v>
          </cell>
          <cell r="C52">
            <v>400</v>
          </cell>
        </row>
        <row r="53">
          <cell r="A53" t="str">
            <v>Luxemburgo</v>
          </cell>
          <cell r="B53">
            <v>229.22</v>
          </cell>
          <cell r="C53">
            <v>2.2000000000000002</v>
          </cell>
        </row>
        <row r="54">
          <cell r="A54" t="str">
            <v>Malasia</v>
          </cell>
          <cell r="B54">
            <v>702906.97</v>
          </cell>
          <cell r="C54">
            <v>92390.709999999992</v>
          </cell>
        </row>
        <row r="55">
          <cell r="A55" t="str">
            <v>Marruecos</v>
          </cell>
          <cell r="B55">
            <v>74585.09</v>
          </cell>
          <cell r="C55">
            <v>163.84</v>
          </cell>
        </row>
        <row r="56">
          <cell r="A56" t="str">
            <v>México</v>
          </cell>
          <cell r="B56">
            <v>6972012.3300000019</v>
          </cell>
          <cell r="C56">
            <v>2998954.4400000013</v>
          </cell>
        </row>
        <row r="57">
          <cell r="A57" t="str">
            <v>Noruega</v>
          </cell>
          <cell r="B57">
            <v>80397.950000000012</v>
          </cell>
          <cell r="C57">
            <v>680.72</v>
          </cell>
        </row>
        <row r="58">
          <cell r="A58" t="str">
            <v>Oman</v>
          </cell>
          <cell r="B58">
            <v>318100.82</v>
          </cell>
          <cell r="C58">
            <v>199566</v>
          </cell>
        </row>
        <row r="59">
          <cell r="A59" t="str">
            <v>Países Bajos</v>
          </cell>
          <cell r="B59">
            <v>2731562.1099999994</v>
          </cell>
          <cell r="C59">
            <v>456060.7</v>
          </cell>
        </row>
        <row r="60">
          <cell r="A60" t="str">
            <v>Países no precisados en otra parte y desconocidos</v>
          </cell>
          <cell r="B60">
            <v>20260720.860000003</v>
          </cell>
          <cell r="C60">
            <v>488953</v>
          </cell>
        </row>
        <row r="61">
          <cell r="A61" t="str">
            <v>Pakistán</v>
          </cell>
          <cell r="B61">
            <v>14000</v>
          </cell>
          <cell r="C61">
            <v>50000</v>
          </cell>
        </row>
        <row r="62">
          <cell r="A62" t="str">
            <v>Panamá</v>
          </cell>
          <cell r="B62">
            <v>309272.42000000004</v>
          </cell>
          <cell r="C62">
            <v>72646.13</v>
          </cell>
        </row>
        <row r="63">
          <cell r="A63" t="str">
            <v>Paraguay</v>
          </cell>
          <cell r="B63">
            <v>194714.65</v>
          </cell>
          <cell r="C63">
            <v>389401.39</v>
          </cell>
        </row>
        <row r="64">
          <cell r="A64" t="str">
            <v>Perú</v>
          </cell>
          <cell r="B64">
            <v>1878403.9799999993</v>
          </cell>
          <cell r="C64">
            <v>1542890.99</v>
          </cell>
        </row>
        <row r="65">
          <cell r="A65" t="str">
            <v>Pitcairn</v>
          </cell>
          <cell r="B65">
            <v>33026.42</v>
          </cell>
          <cell r="C65">
            <v>42620</v>
          </cell>
        </row>
        <row r="66">
          <cell r="A66" t="str">
            <v>Polonia</v>
          </cell>
          <cell r="B66">
            <v>797875.35000000021</v>
          </cell>
          <cell r="C66">
            <v>433876.33</v>
          </cell>
        </row>
        <row r="67">
          <cell r="A67" t="str">
            <v>Portugal</v>
          </cell>
          <cell r="B67">
            <v>200908.56999999995</v>
          </cell>
          <cell r="C67">
            <v>47014.510000000009</v>
          </cell>
        </row>
        <row r="68">
          <cell r="A68" t="str">
            <v>Puerto Rico</v>
          </cell>
          <cell r="B68">
            <v>97898.610000000015</v>
          </cell>
          <cell r="C68">
            <v>20066.02</v>
          </cell>
        </row>
        <row r="69">
          <cell r="A69" t="str">
            <v>Qatar</v>
          </cell>
          <cell r="B69">
            <v>106590</v>
          </cell>
          <cell r="C69">
            <v>76500</v>
          </cell>
        </row>
        <row r="70">
          <cell r="A70" t="str">
            <v xml:space="preserve">Reino Unido </v>
          </cell>
          <cell r="B70">
            <v>5229723.8800000008</v>
          </cell>
          <cell r="C70">
            <v>383860.56000000006</v>
          </cell>
        </row>
        <row r="71">
          <cell r="A71" t="str">
            <v>República Checa</v>
          </cell>
          <cell r="B71">
            <v>708305.71000000008</v>
          </cell>
          <cell r="C71">
            <v>82945.650000000009</v>
          </cell>
        </row>
        <row r="72">
          <cell r="A72" t="str">
            <v xml:space="preserve">República Dominicana </v>
          </cell>
          <cell r="B72">
            <v>427825.77</v>
          </cell>
          <cell r="C72">
            <v>184475</v>
          </cell>
        </row>
        <row r="73">
          <cell r="A73" t="str">
            <v>Rumania</v>
          </cell>
          <cell r="B73">
            <v>15083.93</v>
          </cell>
          <cell r="C73">
            <v>22</v>
          </cell>
        </row>
        <row r="74">
          <cell r="A74" t="str">
            <v>Rusia</v>
          </cell>
          <cell r="B74">
            <v>36505608.309999995</v>
          </cell>
          <cell r="C74">
            <v>69880453.010000005</v>
          </cell>
        </row>
        <row r="75">
          <cell r="A75" t="str">
            <v>Samoa Americana</v>
          </cell>
          <cell r="B75">
            <v>954034.64999999991</v>
          </cell>
          <cell r="C75">
            <v>580788</v>
          </cell>
        </row>
        <row r="76">
          <cell r="A76" t="str">
            <v>Santa Lucia</v>
          </cell>
          <cell r="B76">
            <v>67471403.659999996</v>
          </cell>
          <cell r="C76">
            <v>136418391</v>
          </cell>
        </row>
        <row r="77">
          <cell r="A77" t="str">
            <v>Senegal</v>
          </cell>
          <cell r="B77">
            <v>3047424.6799999997</v>
          </cell>
          <cell r="C77">
            <v>1965695</v>
          </cell>
        </row>
        <row r="78">
          <cell r="A78" t="str">
            <v>Singapur</v>
          </cell>
          <cell r="B78">
            <v>150095.71</v>
          </cell>
          <cell r="C78">
            <v>53849.86</v>
          </cell>
        </row>
        <row r="79">
          <cell r="A79" t="str">
            <v>Sudáfrica</v>
          </cell>
          <cell r="B79">
            <v>93520.65</v>
          </cell>
          <cell r="C79">
            <v>13102</v>
          </cell>
        </row>
        <row r="80">
          <cell r="A80" t="str">
            <v>Suecia</v>
          </cell>
          <cell r="B80">
            <v>1325885.4600000002</v>
          </cell>
          <cell r="C80">
            <v>124367.701</v>
          </cell>
        </row>
        <row r="81">
          <cell r="A81" t="str">
            <v>Suiza</v>
          </cell>
          <cell r="B81">
            <v>5501795.2159999991</v>
          </cell>
          <cell r="C81">
            <v>4126208.9099999988</v>
          </cell>
        </row>
        <row r="82">
          <cell r="A82" t="str">
            <v>Tailandia</v>
          </cell>
          <cell r="B82">
            <v>364886.74999999983</v>
          </cell>
          <cell r="C82">
            <v>77313.780000000013</v>
          </cell>
        </row>
        <row r="83">
          <cell r="A83" t="str">
            <v>Taiwán, Provincia de China</v>
          </cell>
          <cell r="B83">
            <v>2829687.98</v>
          </cell>
          <cell r="C83">
            <v>686473.9659999999</v>
          </cell>
        </row>
        <row r="84">
          <cell r="A84" t="str">
            <v>Trinidad y Tobago</v>
          </cell>
          <cell r="B84">
            <v>397641.12</v>
          </cell>
          <cell r="C84">
            <v>369497</v>
          </cell>
        </row>
        <row r="85">
          <cell r="A85" t="str">
            <v>Turquía</v>
          </cell>
          <cell r="B85">
            <v>2515629.7900000005</v>
          </cell>
          <cell r="C85">
            <v>816858.23000000021</v>
          </cell>
        </row>
        <row r="86">
          <cell r="A86" t="str">
            <v>Uruguay</v>
          </cell>
          <cell r="B86">
            <v>16841.84</v>
          </cell>
          <cell r="C86">
            <v>1200.02</v>
          </cell>
        </row>
        <row r="87">
          <cell r="A87" t="str">
            <v>Venezuela</v>
          </cell>
          <cell r="B87">
            <v>215430.38999999998</v>
          </cell>
          <cell r="C87">
            <v>90794.85</v>
          </cell>
        </row>
        <row r="88">
          <cell r="A88" t="str">
            <v>Vietnam</v>
          </cell>
          <cell r="B88">
            <v>10624.970000000001</v>
          </cell>
          <cell r="C88">
            <v>128.34</v>
          </cell>
        </row>
        <row r="89">
          <cell r="A89" t="str">
            <v>Vírgenes (británicas), Islas</v>
          </cell>
          <cell r="B89">
            <v>95858.39</v>
          </cell>
          <cell r="C89">
            <v>4594</v>
          </cell>
        </row>
        <row r="90">
          <cell r="A90" t="str">
            <v>Total general</v>
          </cell>
          <cell r="B90">
            <v>761109866.35591626</v>
          </cell>
          <cell r="C90">
            <v>1071542159.1859999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5"/>
  <sheetViews>
    <sheetView tabSelected="1" topLeftCell="A49" zoomScale="85" zoomScaleNormal="85" workbookViewId="0">
      <selection activeCell="A82" sqref="A82"/>
    </sheetView>
  </sheetViews>
  <sheetFormatPr baseColWidth="10" defaultRowHeight="15" x14ac:dyDescent="0.25"/>
  <cols>
    <col min="1" max="1" width="19.140625" style="3" customWidth="1"/>
    <col min="2" max="2" width="12.42578125" style="3" customWidth="1"/>
    <col min="3" max="3" width="11.140625" style="3" customWidth="1"/>
    <col min="4" max="4" width="12.42578125" style="3" customWidth="1"/>
    <col min="5" max="5" width="11.140625" style="3" customWidth="1"/>
    <col min="6" max="6" width="12.42578125" style="3" customWidth="1"/>
    <col min="7" max="7" width="11.140625" style="3" customWidth="1"/>
    <col min="8" max="8" width="12.5703125" style="3" customWidth="1"/>
    <col min="9" max="9" width="11.140625" style="3" customWidth="1"/>
    <col min="10" max="10" width="12.42578125" style="3" customWidth="1"/>
    <col min="11" max="11" width="11.140625" style="3" customWidth="1"/>
    <col min="12" max="13" width="13" style="3" customWidth="1"/>
    <col min="14" max="14" width="13.42578125" style="3" customWidth="1"/>
    <col min="15" max="15" width="12.5703125" style="3" customWidth="1"/>
    <col min="16" max="16" width="13" style="3" customWidth="1"/>
    <col min="17" max="17" width="12.5703125" style="3" customWidth="1"/>
    <col min="18" max="19" width="13" style="3" customWidth="1"/>
    <col min="20" max="21" width="13" style="9" customWidth="1"/>
    <col min="22" max="22" width="13.42578125" style="9" customWidth="1"/>
    <col min="23" max="24" width="13" style="9" customWidth="1"/>
    <col min="25" max="25" width="14.140625" style="13" customWidth="1"/>
    <col min="26" max="26" width="12.7109375" style="13" customWidth="1"/>
    <col min="27" max="27" width="13.140625" style="13" customWidth="1"/>
    <col min="28" max="29" width="11.42578125" style="13"/>
    <col min="30" max="30" width="14" style="13" bestFit="1" customWidth="1"/>
    <col min="31" max="16384" width="11.42578125" style="13"/>
  </cols>
  <sheetData>
    <row r="1" spans="1:33" x14ac:dyDescent="0.25">
      <c r="R1" s="26" t="s">
        <v>76</v>
      </c>
      <c r="S1" s="27"/>
      <c r="T1" s="27"/>
      <c r="U1" s="27"/>
      <c r="V1" s="27"/>
      <c r="W1" s="27"/>
    </row>
    <row r="2" spans="1:33" x14ac:dyDescent="0.25">
      <c r="R2" s="27"/>
      <c r="S2" s="27"/>
      <c r="T2" s="27"/>
      <c r="U2" s="27"/>
      <c r="V2" s="27"/>
      <c r="W2" s="27"/>
    </row>
    <row r="3" spans="1:33" x14ac:dyDescent="0.25">
      <c r="R3" s="27"/>
      <c r="S3" s="27"/>
      <c r="T3" s="27"/>
      <c r="U3" s="27"/>
      <c r="V3" s="27"/>
      <c r="W3" s="27"/>
    </row>
    <row r="4" spans="1:33" x14ac:dyDescent="0.25">
      <c r="R4" s="27"/>
      <c r="S4" s="27"/>
      <c r="T4" s="27"/>
      <c r="U4" s="27"/>
      <c r="V4" s="27"/>
      <c r="W4" s="27"/>
    </row>
    <row r="5" spans="1:33" x14ac:dyDescent="0.25">
      <c r="R5" s="27"/>
      <c r="S5" s="27"/>
      <c r="T5" s="27"/>
      <c r="U5" s="27"/>
      <c r="V5" s="27"/>
      <c r="W5" s="27"/>
    </row>
    <row r="7" spans="1:33" ht="15.75" x14ac:dyDescent="0.25">
      <c r="A7" s="23" t="s">
        <v>75</v>
      </c>
      <c r="B7" s="23"/>
      <c r="C7" s="23"/>
      <c r="D7" s="24"/>
      <c r="E7" s="24"/>
      <c r="F7" s="24"/>
    </row>
    <row r="8" spans="1:33" ht="18.75" x14ac:dyDescent="0.25">
      <c r="A8" s="30" t="s">
        <v>88</v>
      </c>
      <c r="B8" s="30"/>
      <c r="C8" s="30"/>
    </row>
    <row r="9" spans="1:33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0"/>
      <c r="U9" s="10"/>
      <c r="V9" s="10"/>
      <c r="W9" s="10"/>
      <c r="X9" s="10"/>
    </row>
    <row r="10" spans="1:33" x14ac:dyDescent="0.25">
      <c r="A10" s="31" t="s">
        <v>0</v>
      </c>
      <c r="B10" s="28" t="s">
        <v>1</v>
      </c>
      <c r="C10" s="28"/>
      <c r="D10" s="28" t="s">
        <v>2</v>
      </c>
      <c r="E10" s="28"/>
      <c r="F10" s="28" t="s">
        <v>3</v>
      </c>
      <c r="G10" s="28"/>
      <c r="H10" s="28" t="s">
        <v>4</v>
      </c>
      <c r="I10" s="28"/>
      <c r="J10" s="28" t="s">
        <v>5</v>
      </c>
      <c r="K10" s="28"/>
      <c r="L10" s="28" t="s">
        <v>6</v>
      </c>
      <c r="M10" s="28"/>
      <c r="N10" s="28" t="s">
        <v>7</v>
      </c>
      <c r="O10" s="28"/>
      <c r="P10" s="28" t="s">
        <v>8</v>
      </c>
      <c r="Q10" s="28"/>
      <c r="R10" s="28" t="s">
        <v>9</v>
      </c>
      <c r="S10" s="28"/>
      <c r="T10" s="28" t="s">
        <v>10</v>
      </c>
      <c r="U10" s="28"/>
      <c r="V10" s="28" t="s">
        <v>11</v>
      </c>
      <c r="W10" s="28"/>
      <c r="X10" s="28" t="s">
        <v>77</v>
      </c>
      <c r="Y10" s="28"/>
      <c r="Z10" s="28" t="s">
        <v>81</v>
      </c>
      <c r="AA10" s="28"/>
      <c r="AB10" s="28" t="s">
        <v>84</v>
      </c>
      <c r="AC10" s="28"/>
    </row>
    <row r="11" spans="1:33" x14ac:dyDescent="0.25">
      <c r="A11" s="32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33" ht="24.75" x14ac:dyDescent="0.25">
      <c r="A12" s="33"/>
      <c r="B12" s="1" t="s">
        <v>12</v>
      </c>
      <c r="C12" s="1" t="s">
        <v>13</v>
      </c>
      <c r="D12" s="1" t="s">
        <v>12</v>
      </c>
      <c r="E12" s="1" t="s">
        <v>13</v>
      </c>
      <c r="F12" s="1" t="s">
        <v>12</v>
      </c>
      <c r="G12" s="1" t="s">
        <v>13</v>
      </c>
      <c r="H12" s="1" t="s">
        <v>12</v>
      </c>
      <c r="I12" s="1" t="s">
        <v>13</v>
      </c>
      <c r="J12" s="1" t="s">
        <v>12</v>
      </c>
      <c r="K12" s="1" t="s">
        <v>13</v>
      </c>
      <c r="L12" s="1" t="s">
        <v>12</v>
      </c>
      <c r="M12" s="1" t="s">
        <v>13</v>
      </c>
      <c r="N12" s="1" t="s">
        <v>12</v>
      </c>
      <c r="O12" s="1" t="s">
        <v>13</v>
      </c>
      <c r="P12" s="1" t="s">
        <v>12</v>
      </c>
      <c r="Q12" s="1" t="s">
        <v>13</v>
      </c>
      <c r="R12" s="1" t="s">
        <v>12</v>
      </c>
      <c r="S12" s="1" t="s">
        <v>13</v>
      </c>
      <c r="T12" s="1" t="s">
        <v>12</v>
      </c>
      <c r="U12" s="1" t="s">
        <v>13</v>
      </c>
      <c r="V12" s="1" t="s">
        <v>12</v>
      </c>
      <c r="W12" s="1" t="s">
        <v>13</v>
      </c>
      <c r="X12" s="1" t="s">
        <v>12</v>
      </c>
      <c r="Y12" s="1" t="s">
        <v>13</v>
      </c>
      <c r="Z12" s="19" t="s">
        <v>12</v>
      </c>
      <c r="AA12" s="19" t="s">
        <v>13</v>
      </c>
      <c r="AB12" s="19" t="s">
        <v>12</v>
      </c>
      <c r="AC12" s="19" t="s">
        <v>13</v>
      </c>
    </row>
    <row r="13" spans="1:33" s="14" customFormat="1" x14ac:dyDescent="0.25">
      <c r="A13" s="2" t="s">
        <v>14</v>
      </c>
      <c r="B13" s="8">
        <v>417336.60148999974</v>
      </c>
      <c r="C13" s="8">
        <v>91090.264050000056</v>
      </c>
      <c r="D13" s="8">
        <v>758243.97378000047</v>
      </c>
      <c r="E13" s="8">
        <v>123516.35178999983</v>
      </c>
      <c r="F13" s="8">
        <v>827161.41124000098</v>
      </c>
      <c r="G13" s="8">
        <v>172819.43923999977</v>
      </c>
      <c r="H13" s="8">
        <v>1156554.8442500024</v>
      </c>
      <c r="I13" s="8">
        <v>282238.7176600002</v>
      </c>
      <c r="J13" s="8">
        <v>899778.89406999876</v>
      </c>
      <c r="K13" s="8">
        <v>299088.58745699993</v>
      </c>
      <c r="L13" s="8">
        <v>1473813.2021232918</v>
      </c>
      <c r="M13" s="8">
        <v>1054878.7070630039</v>
      </c>
      <c r="N13" s="8">
        <v>2332484.8214414068</v>
      </c>
      <c r="O13" s="8">
        <v>1530833.4660440013</v>
      </c>
      <c r="P13" s="8">
        <v>3140389.0547630959</v>
      </c>
      <c r="Q13" s="8">
        <v>1910775.5075929291</v>
      </c>
      <c r="R13" s="8">
        <v>2573917.1321424535</v>
      </c>
      <c r="S13" s="8">
        <v>1954464.266329003</v>
      </c>
      <c r="T13" s="8">
        <v>2786608.4252300072</v>
      </c>
      <c r="U13" s="8">
        <v>2325051.2194460039</v>
      </c>
      <c r="V13" s="8">
        <v>2380333.4369827081</v>
      </c>
      <c r="W13" s="8">
        <v>3090910.213249003</v>
      </c>
      <c r="X13" s="8">
        <v>2039051.5300172651</v>
      </c>
      <c r="Y13" s="8">
        <v>4316901.5507230042</v>
      </c>
      <c r="Z13" s="8">
        <v>2112107.2971800012</v>
      </c>
      <c r="AA13" s="8">
        <v>4410376.8336630017</v>
      </c>
      <c r="AB13" s="8">
        <f>+VLOOKUP(A13,[1]Hoja20!$A$8:$C$110,2,0)/1000</f>
        <v>761109.86635591625</v>
      </c>
      <c r="AC13" s="8">
        <f>+VLOOKUP(A13,[1]Hoja20!$A$8:$C$110,3,0)/1000</f>
        <v>1071542.1591859998</v>
      </c>
      <c r="AD13" s="18"/>
      <c r="AE13" s="18"/>
      <c r="AF13" s="13"/>
      <c r="AG13" s="13"/>
    </row>
    <row r="14" spans="1:33" ht="15" customHeight="1" x14ac:dyDescent="0.25">
      <c r="A14" s="12" t="s">
        <v>15</v>
      </c>
      <c r="B14" s="15">
        <v>126744.4410399999</v>
      </c>
      <c r="C14" s="15">
        <v>28901.253600000058</v>
      </c>
      <c r="D14" s="15">
        <v>165564.87224000046</v>
      </c>
      <c r="E14" s="15">
        <v>41149.331609999797</v>
      </c>
      <c r="F14" s="15">
        <v>249212.02184000099</v>
      </c>
      <c r="G14" s="15">
        <v>55860.545249999821</v>
      </c>
      <c r="H14" s="15">
        <v>387705.69981000264</v>
      </c>
      <c r="I14" s="15">
        <v>70853.168900000106</v>
      </c>
      <c r="J14" s="15">
        <v>276725.40122999932</v>
      </c>
      <c r="K14" s="15">
        <v>39718.768556999908</v>
      </c>
      <c r="L14" s="15">
        <v>821680.56067963899</v>
      </c>
      <c r="M14" s="15">
        <v>698354.20633200416</v>
      </c>
      <c r="N14" s="15">
        <v>1328071.603954176</v>
      </c>
      <c r="O14" s="15">
        <v>949011.98722100107</v>
      </c>
      <c r="P14" s="15">
        <v>1942853.5140828972</v>
      </c>
      <c r="Q14" s="15">
        <v>1178270.0301499991</v>
      </c>
      <c r="R14" s="15">
        <v>1526612.0765388892</v>
      </c>
      <c r="S14" s="15">
        <v>1125987.9413660024</v>
      </c>
      <c r="T14" s="15">
        <v>2033165.8023800089</v>
      </c>
      <c r="U14" s="15">
        <v>1615740.8509640032</v>
      </c>
      <c r="V14" s="15">
        <v>1467418.8319855807</v>
      </c>
      <c r="W14" s="15">
        <v>2128617.2810260025</v>
      </c>
      <c r="X14" s="15">
        <v>619622.69130546262</v>
      </c>
      <c r="Y14" s="15">
        <v>1165671.7997280059</v>
      </c>
      <c r="Z14" s="15">
        <v>536456.47945000196</v>
      </c>
      <c r="AA14" s="15">
        <v>1088942.7320610019</v>
      </c>
      <c r="AB14" s="15">
        <f>+VLOOKUP(A14,[1]Hoja20!$A$8:$C$110,2,0)/1000</f>
        <v>245189.666961179</v>
      </c>
      <c r="AC14" s="15">
        <f>+VLOOKUP(A14,[1]Hoja20!$A$8:$C$110,3,0)/1000</f>
        <v>384780.52348999982</v>
      </c>
      <c r="AD14" s="18"/>
      <c r="AE14" s="18"/>
    </row>
    <row r="15" spans="1:33" x14ac:dyDescent="0.25">
      <c r="A15" s="3" t="s">
        <v>16</v>
      </c>
      <c r="B15" s="11">
        <v>14388.08808000001</v>
      </c>
      <c r="C15" s="11">
        <v>5688.0638800000006</v>
      </c>
      <c r="D15" s="11">
        <v>47753.764989999996</v>
      </c>
      <c r="E15" s="11">
        <v>6634.1108599999998</v>
      </c>
      <c r="F15" s="11">
        <v>66979.501290000073</v>
      </c>
      <c r="G15" s="11">
        <v>12917.247219999985</v>
      </c>
      <c r="H15" s="11">
        <v>123892.22655999997</v>
      </c>
      <c r="I15" s="11">
        <v>21630.387450000013</v>
      </c>
      <c r="J15" s="11">
        <v>97320.148710000023</v>
      </c>
      <c r="K15" s="11">
        <v>20693.801660000012</v>
      </c>
      <c r="L15" s="11">
        <v>107151.83063104103</v>
      </c>
      <c r="M15" s="11">
        <v>20057.900369999978</v>
      </c>
      <c r="N15" s="11">
        <v>143283.87281104806</v>
      </c>
      <c r="O15" s="11">
        <v>34847.139040999988</v>
      </c>
      <c r="P15" s="11">
        <v>227786.57307999965</v>
      </c>
      <c r="Q15" s="11">
        <v>44972.993419999999</v>
      </c>
      <c r="R15" s="11">
        <v>240212.07273299972</v>
      </c>
      <c r="S15" s="11">
        <v>53865.183279999983</v>
      </c>
      <c r="T15" s="11">
        <v>105831.97751999983</v>
      </c>
      <c r="U15" s="11">
        <v>42739.20339300004</v>
      </c>
      <c r="V15" s="11">
        <v>261957.76255980047</v>
      </c>
      <c r="W15" s="11">
        <v>87650.981270999822</v>
      </c>
      <c r="X15" s="11">
        <v>201947.48631750228</v>
      </c>
      <c r="Y15" s="11">
        <v>67226.086764000109</v>
      </c>
      <c r="Z15" s="11">
        <v>191951.69470000008</v>
      </c>
      <c r="AA15" s="11">
        <v>65375.974961999978</v>
      </c>
      <c r="AB15" s="11">
        <f>+VLOOKUP(A15,[1]Hoja20!$A$8:$C$110,2,0)/1000</f>
        <v>49253.165880000015</v>
      </c>
      <c r="AC15" s="11">
        <f>+VLOOKUP(A15,[1]Hoja20!$A$8:$C$110,3,0)/1000</f>
        <v>24110.123190000009</v>
      </c>
      <c r="AD15" s="18"/>
      <c r="AE15" s="18"/>
    </row>
    <row r="16" spans="1:33" x14ac:dyDescent="0.25">
      <c r="A16" s="12" t="s">
        <v>17</v>
      </c>
      <c r="B16" s="15">
        <v>67414.670269999988</v>
      </c>
      <c r="C16" s="15">
        <v>3965.6851599999982</v>
      </c>
      <c r="D16" s="15">
        <v>68366.929469999974</v>
      </c>
      <c r="E16" s="15">
        <v>2278.2207999999996</v>
      </c>
      <c r="F16" s="15">
        <v>36086.126260000026</v>
      </c>
      <c r="G16" s="15">
        <v>2789.3827199999978</v>
      </c>
      <c r="H16" s="15">
        <v>77388.549480000016</v>
      </c>
      <c r="I16" s="15">
        <v>4917.3725400000003</v>
      </c>
      <c r="J16" s="15">
        <v>64774.564279999999</v>
      </c>
      <c r="K16" s="15">
        <v>6870.7359599999972</v>
      </c>
      <c r="L16" s="15">
        <v>45800.787534999989</v>
      </c>
      <c r="M16" s="15">
        <v>11014.49834899999</v>
      </c>
      <c r="N16" s="15">
        <v>64759.208940043951</v>
      </c>
      <c r="O16" s="15">
        <v>13524.534172999989</v>
      </c>
      <c r="P16" s="15">
        <v>65207.985434100156</v>
      </c>
      <c r="Q16" s="15">
        <v>13883.974194999999</v>
      </c>
      <c r="R16" s="15">
        <v>75362.27778748596</v>
      </c>
      <c r="S16" s="15">
        <v>59680.635770000103</v>
      </c>
      <c r="T16" s="15">
        <v>72317.019299999927</v>
      </c>
      <c r="U16" s="15">
        <v>56551.946403000082</v>
      </c>
      <c r="V16" s="15">
        <v>84365.275078115854</v>
      </c>
      <c r="W16" s="15">
        <v>67242.342872999841</v>
      </c>
      <c r="X16" s="15">
        <v>49777.940213300033</v>
      </c>
      <c r="Y16" s="15">
        <v>104707.29018099999</v>
      </c>
      <c r="Z16" s="15">
        <v>61070.630210000112</v>
      </c>
      <c r="AA16" s="15">
        <v>15549.979349999992</v>
      </c>
      <c r="AB16" s="15">
        <f>+VLOOKUP(A16,[1]Hoja20!$A$8:$C$110,2,0)/1000</f>
        <v>59591.959730000002</v>
      </c>
      <c r="AC16" s="15">
        <f>+VLOOKUP(A16,[1]Hoja20!$A$8:$C$110,3,0)/1000</f>
        <v>6353.4486260000012</v>
      </c>
      <c r="AD16" s="18"/>
      <c r="AE16" s="18"/>
    </row>
    <row r="17" spans="1:31" x14ac:dyDescent="0.25">
      <c r="A17" s="3" t="s">
        <v>18</v>
      </c>
      <c r="B17" s="11">
        <v>4029.0850600000003</v>
      </c>
      <c r="C17" s="11">
        <v>719.99518</v>
      </c>
      <c r="D17" s="11">
        <v>7757.8956599999929</v>
      </c>
      <c r="E17" s="11">
        <v>1077.3656000000001</v>
      </c>
      <c r="F17" s="11">
        <v>10300.548170000005</v>
      </c>
      <c r="G17" s="11">
        <v>1876.3018100000002</v>
      </c>
      <c r="H17" s="11">
        <v>18016.912090000005</v>
      </c>
      <c r="I17" s="11">
        <v>2208.7356899999991</v>
      </c>
      <c r="J17" s="11">
        <v>24945.577490000007</v>
      </c>
      <c r="K17" s="11">
        <v>1986.3705499999985</v>
      </c>
      <c r="L17" s="11">
        <v>23935.961310000006</v>
      </c>
      <c r="M17" s="11">
        <v>2158.0304099999976</v>
      </c>
      <c r="N17" s="11">
        <v>73897.618900400048</v>
      </c>
      <c r="O17" s="11">
        <v>6873.2186120000042</v>
      </c>
      <c r="P17" s="11">
        <v>85369.236539999853</v>
      </c>
      <c r="Q17" s="11">
        <v>5443.3382210000073</v>
      </c>
      <c r="R17" s="11">
        <v>82550.104390000051</v>
      </c>
      <c r="S17" s="11">
        <v>20000.217416999945</v>
      </c>
      <c r="T17" s="11">
        <v>80523.713129999829</v>
      </c>
      <c r="U17" s="11">
        <v>46335.298240999997</v>
      </c>
      <c r="V17" s="11">
        <v>45158.319431550037</v>
      </c>
      <c r="W17" s="11">
        <v>2773.7901209999991</v>
      </c>
      <c r="X17" s="11">
        <v>40041.929219999904</v>
      </c>
      <c r="Y17" s="11">
        <v>131157.50844899993</v>
      </c>
      <c r="Z17" s="11">
        <v>46703.774640000083</v>
      </c>
      <c r="AA17" s="11">
        <v>197208.12746499982</v>
      </c>
      <c r="AB17" s="11">
        <f>+VLOOKUP(A17,[1]Hoja20!$A$8:$C$110,2,0)/1000</f>
        <v>15291.973878736997</v>
      </c>
      <c r="AC17" s="11">
        <f>+VLOOKUP(A17,[1]Hoja20!$A$8:$C$110,3,0)/1000</f>
        <v>1076.7903769999994</v>
      </c>
      <c r="AD17" s="18"/>
      <c r="AE17" s="18"/>
    </row>
    <row r="18" spans="1:31" x14ac:dyDescent="0.25">
      <c r="A18" s="12" t="s">
        <v>19</v>
      </c>
      <c r="B18" s="15">
        <v>7151.0184100000006</v>
      </c>
      <c r="C18" s="15">
        <v>1182.8278700000001</v>
      </c>
      <c r="D18" s="15">
        <v>16246.66822</v>
      </c>
      <c r="E18" s="15">
        <v>4168.0397699999994</v>
      </c>
      <c r="F18" s="15">
        <v>14817.891400000004</v>
      </c>
      <c r="G18" s="15">
        <v>2157.8340999999996</v>
      </c>
      <c r="H18" s="15">
        <v>22711.956879999972</v>
      </c>
      <c r="I18" s="15">
        <v>31498.865750000012</v>
      </c>
      <c r="J18" s="15">
        <v>12177.316660000004</v>
      </c>
      <c r="K18" s="15">
        <v>94587.770779999992</v>
      </c>
      <c r="L18" s="15">
        <v>20937.704135960001</v>
      </c>
      <c r="M18" s="15">
        <v>113263.21536</v>
      </c>
      <c r="N18" s="15">
        <v>22986.73573</v>
      </c>
      <c r="O18" s="15">
        <v>197027.92627799997</v>
      </c>
      <c r="P18" s="15">
        <v>29161.379359999984</v>
      </c>
      <c r="Q18" s="15">
        <v>162794.75390399998</v>
      </c>
      <c r="R18" s="15">
        <v>90461.351010000144</v>
      </c>
      <c r="S18" s="15">
        <v>254805.74035000001</v>
      </c>
      <c r="T18" s="15">
        <v>77321.746259999913</v>
      </c>
      <c r="U18" s="15">
        <v>347628.50451499975</v>
      </c>
      <c r="V18" s="15">
        <v>36377.399763720023</v>
      </c>
      <c r="W18" s="15">
        <v>301492.02406199981</v>
      </c>
      <c r="X18" s="15">
        <v>34044.475150000006</v>
      </c>
      <c r="Y18" s="15">
        <v>258908.73502999992</v>
      </c>
      <c r="Z18" s="15">
        <v>34073.924090000008</v>
      </c>
      <c r="AA18" s="15">
        <v>245735.38144099966</v>
      </c>
      <c r="AB18" s="15">
        <f>+VLOOKUP(A18,[1]Hoja20!$A$8:$C$110,2,0)/1000</f>
        <v>19941.064259999996</v>
      </c>
      <c r="AC18" s="15">
        <f>+VLOOKUP(A18,[1]Hoja20!$A$8:$C$110,3,0)/1000</f>
        <v>106386.55300900013</v>
      </c>
      <c r="AD18" s="18"/>
      <c r="AE18" s="18"/>
    </row>
    <row r="19" spans="1:31" x14ac:dyDescent="0.25">
      <c r="A19" s="3" t="s">
        <v>20</v>
      </c>
      <c r="B19" s="11">
        <v>20824.985750000003</v>
      </c>
      <c r="C19" s="11">
        <v>1442.4088400000001</v>
      </c>
      <c r="D19" s="11">
        <v>10412.003890000009</v>
      </c>
      <c r="E19" s="11">
        <v>1673.9635199999998</v>
      </c>
      <c r="F19" s="11">
        <v>63074.408469999995</v>
      </c>
      <c r="G19" s="11">
        <v>6563.2132100000017</v>
      </c>
      <c r="H19" s="11">
        <v>99451.256519999864</v>
      </c>
      <c r="I19" s="11">
        <v>9166.2428100000034</v>
      </c>
      <c r="J19" s="11">
        <v>104740.30370000002</v>
      </c>
      <c r="K19" s="11">
        <v>15036.290660000008</v>
      </c>
      <c r="L19" s="11">
        <v>119596.66463888895</v>
      </c>
      <c r="M19" s="11">
        <v>29007.254379999973</v>
      </c>
      <c r="N19" s="11">
        <v>109490.55451999989</v>
      </c>
      <c r="O19" s="11">
        <v>38768.062939999974</v>
      </c>
      <c r="P19" s="11">
        <v>77397.634397400005</v>
      </c>
      <c r="Q19" s="11">
        <v>24848.80435000002</v>
      </c>
      <c r="R19" s="11">
        <v>57608.159950000103</v>
      </c>
      <c r="S19" s="11">
        <v>23159.763899999984</v>
      </c>
      <c r="T19" s="11">
        <v>35055.250399999983</v>
      </c>
      <c r="U19" s="11">
        <v>20701.956040000008</v>
      </c>
      <c r="V19" s="11">
        <v>28527.890539999986</v>
      </c>
      <c r="W19" s="11">
        <v>12774.339379000005</v>
      </c>
      <c r="X19" s="11">
        <v>16249.556160000007</v>
      </c>
      <c r="Y19" s="11">
        <v>6332.7674460000017</v>
      </c>
      <c r="Z19" s="11">
        <v>13864.738579999997</v>
      </c>
      <c r="AA19" s="11">
        <v>5608.1451500000067</v>
      </c>
      <c r="AB19" s="11">
        <f>+VLOOKUP(A19,[1]Hoja20!$A$8:$C$110,2,0)/1000</f>
        <v>6972.0123300000023</v>
      </c>
      <c r="AC19" s="11">
        <f>+VLOOKUP(A19,[1]Hoja20!$A$8:$C$110,3,0)/1000</f>
        <v>2998.9544400000013</v>
      </c>
      <c r="AD19" s="18"/>
      <c r="AE19" s="18"/>
    </row>
    <row r="20" spans="1:31" x14ac:dyDescent="0.25">
      <c r="A20" s="12" t="s">
        <v>21</v>
      </c>
      <c r="B20" s="15">
        <v>2750.2659600000002</v>
      </c>
      <c r="C20" s="15">
        <v>537.07501000000002</v>
      </c>
      <c r="D20" s="15">
        <v>7373.0355900000022</v>
      </c>
      <c r="E20" s="15">
        <v>921.03413999999987</v>
      </c>
      <c r="F20" s="15">
        <v>12349.80773</v>
      </c>
      <c r="G20" s="15">
        <v>1604.1716799999995</v>
      </c>
      <c r="H20" s="15">
        <v>25478.361710000001</v>
      </c>
      <c r="I20" s="15">
        <v>2171.5416500000001</v>
      </c>
      <c r="J20" s="15">
        <v>20447.047490000008</v>
      </c>
      <c r="K20" s="15">
        <v>1711.3830100000005</v>
      </c>
      <c r="L20" s="15">
        <v>20066.763780000005</v>
      </c>
      <c r="M20" s="15">
        <v>1662.5144800000005</v>
      </c>
      <c r="N20" s="15">
        <v>16746.920300000002</v>
      </c>
      <c r="O20" s="15">
        <v>2106.9119699999997</v>
      </c>
      <c r="P20" s="15">
        <v>48729.49152999997</v>
      </c>
      <c r="Q20" s="15">
        <v>6272.8494200000023</v>
      </c>
      <c r="R20" s="15">
        <v>27502.934239999977</v>
      </c>
      <c r="S20" s="15">
        <v>2444.6608899999992</v>
      </c>
      <c r="T20" s="15">
        <v>20537.021679999998</v>
      </c>
      <c r="U20" s="15">
        <v>2844.0709100000008</v>
      </c>
      <c r="V20" s="15">
        <v>35005.907480000002</v>
      </c>
      <c r="W20" s="15">
        <v>5761.6144390000009</v>
      </c>
      <c r="X20" s="15">
        <v>33230.811729999979</v>
      </c>
      <c r="Y20" s="15">
        <v>19898.110749999993</v>
      </c>
      <c r="Z20" s="15">
        <v>22916.618079999982</v>
      </c>
      <c r="AA20" s="15">
        <v>5299.2581899999996</v>
      </c>
      <c r="AB20" s="15">
        <f>+VLOOKUP(A20,[1]Hoja20!$A$8:$C$110,2,0)/1000</f>
        <v>9547.5417600000001</v>
      </c>
      <c r="AC20" s="15">
        <f>+VLOOKUP(A20,[1]Hoja20!$A$8:$C$110,3,0)/1000</f>
        <v>2657.4352500000005</v>
      </c>
      <c r="AD20" s="18"/>
      <c r="AE20" s="18"/>
    </row>
    <row r="21" spans="1:31" x14ac:dyDescent="0.25">
      <c r="A21" s="3" t="s">
        <v>22</v>
      </c>
      <c r="B21" s="11">
        <v>6633.1550999999963</v>
      </c>
      <c r="C21" s="11">
        <v>1777.0775199999991</v>
      </c>
      <c r="D21" s="11">
        <v>6048.7348299999985</v>
      </c>
      <c r="E21" s="11">
        <v>1364.3239800000003</v>
      </c>
      <c r="F21" s="11">
        <v>11534.749090000012</v>
      </c>
      <c r="G21" s="11">
        <v>2620.9906899999987</v>
      </c>
      <c r="H21" s="11">
        <v>17611.759739999994</v>
      </c>
      <c r="I21" s="11">
        <v>3527.3558200000011</v>
      </c>
      <c r="J21" s="11">
        <v>13966.33546</v>
      </c>
      <c r="K21" s="11">
        <v>2777.420589999997</v>
      </c>
      <c r="L21" s="11">
        <v>15487.030873650014</v>
      </c>
      <c r="M21" s="11">
        <v>2775.8946700000006</v>
      </c>
      <c r="N21" s="11">
        <v>65100.921850000021</v>
      </c>
      <c r="O21" s="11">
        <v>12847.844490000001</v>
      </c>
      <c r="P21" s="11">
        <v>85074.344230000002</v>
      </c>
      <c r="Q21" s="11">
        <v>14574.301320000004</v>
      </c>
      <c r="R21" s="11">
        <v>30445.304569999967</v>
      </c>
      <c r="S21" s="11">
        <v>6456.8947100000023</v>
      </c>
      <c r="T21" s="11">
        <v>34620.581220000015</v>
      </c>
      <c r="U21" s="11">
        <v>8874.3902600000001</v>
      </c>
      <c r="V21" s="11">
        <v>33209.170570000002</v>
      </c>
      <c r="W21" s="11">
        <v>23067.629996000011</v>
      </c>
      <c r="X21" s="11">
        <v>19696.94258000001</v>
      </c>
      <c r="Y21" s="11">
        <v>6315.8710100000071</v>
      </c>
      <c r="Z21" s="11">
        <v>15937.039310000009</v>
      </c>
      <c r="AA21" s="11">
        <v>5379.9077879999968</v>
      </c>
      <c r="AB21" s="11">
        <f>+VLOOKUP(A21,[1]Hoja20!$A$8:$C$110,2,0)/1000</f>
        <v>9819.4402999999984</v>
      </c>
      <c r="AC21" s="11">
        <f>+VLOOKUP(A21,[1]Hoja20!$A$8:$C$110,3,0)/1000</f>
        <v>4284.9784990000026</v>
      </c>
      <c r="AD21" s="18"/>
      <c r="AE21" s="18"/>
    </row>
    <row r="22" spans="1:31" x14ac:dyDescent="0.25">
      <c r="A22" s="12" t="s">
        <v>23</v>
      </c>
      <c r="B22" s="15">
        <v>10963.034160000005</v>
      </c>
      <c r="C22" s="15">
        <v>2888.2944800000005</v>
      </c>
      <c r="D22" s="15">
        <v>9459.5365399999991</v>
      </c>
      <c r="E22" s="15">
        <v>2315.1588299999999</v>
      </c>
      <c r="F22" s="15">
        <v>14452.720599999997</v>
      </c>
      <c r="G22" s="15">
        <v>3239.2969899999994</v>
      </c>
      <c r="H22" s="15">
        <v>10945.710889999998</v>
      </c>
      <c r="I22" s="15">
        <v>2850.0646000000002</v>
      </c>
      <c r="J22" s="15">
        <v>9568.4336499999972</v>
      </c>
      <c r="K22" s="15">
        <v>5146.7189700000017</v>
      </c>
      <c r="L22" s="15">
        <v>6204.5932999999995</v>
      </c>
      <c r="M22" s="15">
        <v>2677.3675499999999</v>
      </c>
      <c r="N22" s="15">
        <v>16813.643750000007</v>
      </c>
      <c r="O22" s="15">
        <v>12774.50563</v>
      </c>
      <c r="P22" s="15">
        <v>38276.992199999986</v>
      </c>
      <c r="Q22" s="15">
        <v>26709.11032</v>
      </c>
      <c r="R22" s="15">
        <v>27071.774010000005</v>
      </c>
      <c r="S22" s="15">
        <v>16847.372010000003</v>
      </c>
      <c r="T22" s="15">
        <v>21689.800540000007</v>
      </c>
      <c r="U22" s="15">
        <v>11004.933650000003</v>
      </c>
      <c r="V22" s="15">
        <v>20909.217370000017</v>
      </c>
      <c r="W22" s="15">
        <v>14117.705810000007</v>
      </c>
      <c r="X22" s="15">
        <v>22712.608840000012</v>
      </c>
      <c r="Y22" s="15">
        <v>16178.811295000003</v>
      </c>
      <c r="Z22" s="15">
        <v>23439.782839999993</v>
      </c>
      <c r="AA22" s="15">
        <v>21281.859915999998</v>
      </c>
      <c r="AB22" s="15">
        <f>+VLOOKUP(A22,[1]Hoja20!$A$8:$C$110,2,0)/1000</f>
        <v>2634.298479999999</v>
      </c>
      <c r="AC22" s="15">
        <f>+VLOOKUP(A22,[1]Hoja20!$A$8:$C$110,3,0)/1000</f>
        <v>1432.6373400000002</v>
      </c>
      <c r="AD22" s="18"/>
      <c r="AE22" s="18"/>
    </row>
    <row r="23" spans="1:31" x14ac:dyDescent="0.25">
      <c r="A23" s="3" t="s">
        <v>24</v>
      </c>
      <c r="B23" s="11">
        <v>45787.343959999977</v>
      </c>
      <c r="C23" s="11">
        <v>16514.297260000007</v>
      </c>
      <c r="D23" s="11">
        <v>167281.35757999981</v>
      </c>
      <c r="E23" s="11">
        <v>19879.095439999994</v>
      </c>
      <c r="F23" s="11">
        <v>111637.40375999994</v>
      </c>
      <c r="G23" s="11">
        <v>29116.210750000024</v>
      </c>
      <c r="H23" s="11">
        <v>63236.008609999983</v>
      </c>
      <c r="I23" s="11">
        <v>25046.623109999986</v>
      </c>
      <c r="J23" s="11">
        <v>33393.794439999983</v>
      </c>
      <c r="K23" s="11">
        <v>17431.728129999978</v>
      </c>
      <c r="L23" s="11">
        <v>51173.749716250008</v>
      </c>
      <c r="M23" s="11">
        <v>18615.158012000007</v>
      </c>
      <c r="N23" s="11">
        <v>56205.597060340071</v>
      </c>
      <c r="O23" s="11">
        <v>27887.095197000002</v>
      </c>
      <c r="P23" s="11">
        <v>151442.05142999996</v>
      </c>
      <c r="Q23" s="11">
        <v>133542.18125393003</v>
      </c>
      <c r="R23" s="11">
        <v>40550.067339999972</v>
      </c>
      <c r="S23" s="11">
        <v>8691.2999850000087</v>
      </c>
      <c r="T23" s="11">
        <v>27664.859789999999</v>
      </c>
      <c r="U23" s="11">
        <v>8607.4882100000068</v>
      </c>
      <c r="V23" s="11">
        <v>20184.500419190983</v>
      </c>
      <c r="W23" s="11">
        <v>5425.4515969999966</v>
      </c>
      <c r="X23" s="11">
        <v>194873.04477000012</v>
      </c>
      <c r="Y23" s="11">
        <v>530758.398224</v>
      </c>
      <c r="Z23" s="11">
        <v>50890.610420000012</v>
      </c>
      <c r="AA23" s="11">
        <v>101124.53518600002</v>
      </c>
      <c r="AB23" s="11">
        <f>+VLOOKUP(A23,[1]Hoja20!$A$8:$C$110,2,0)/1000</f>
        <v>99910.405199999965</v>
      </c>
      <c r="AC23" s="11">
        <f>+VLOOKUP(A23,[1]Hoja20!$A$8:$C$110,3,0)/1000</f>
        <v>175832.50074099991</v>
      </c>
      <c r="AD23" s="18"/>
      <c r="AE23" s="18"/>
    </row>
    <row r="24" spans="1:31" x14ac:dyDescent="0.25">
      <c r="A24" s="12" t="s">
        <v>25</v>
      </c>
      <c r="B24" s="15">
        <v>1160.8931100000002</v>
      </c>
      <c r="C24" s="15">
        <v>246.43162999999998</v>
      </c>
      <c r="D24" s="15">
        <v>1313.3780100000006</v>
      </c>
      <c r="E24" s="15">
        <v>523.98712999999998</v>
      </c>
      <c r="F24" s="15">
        <v>3187.4695099999994</v>
      </c>
      <c r="G24" s="15">
        <v>887.35615000000007</v>
      </c>
      <c r="H24" s="15">
        <v>3960.1933100000006</v>
      </c>
      <c r="I24" s="15">
        <v>505.00776999999999</v>
      </c>
      <c r="J24" s="15">
        <v>12469.527799999998</v>
      </c>
      <c r="K24" s="15">
        <v>14394.271579999999</v>
      </c>
      <c r="L24" s="15">
        <v>10946.137580000006</v>
      </c>
      <c r="M24" s="15">
        <v>1061.35061</v>
      </c>
      <c r="N24" s="15">
        <v>15263.484550000014</v>
      </c>
      <c r="O24" s="15">
        <v>38897.213303999997</v>
      </c>
      <c r="P24" s="15">
        <v>21703.422589999987</v>
      </c>
      <c r="Q24" s="15">
        <v>116039.89238999999</v>
      </c>
      <c r="R24" s="15">
        <v>14015.99977</v>
      </c>
      <c r="S24" s="15">
        <v>121536.49713399999</v>
      </c>
      <c r="T24" s="15">
        <v>17422.16759999999</v>
      </c>
      <c r="U24" s="15">
        <v>1145.4673200000002</v>
      </c>
      <c r="V24" s="15">
        <v>17609.333999999995</v>
      </c>
      <c r="W24" s="15">
        <v>1660.0856400000002</v>
      </c>
      <c r="X24" s="15">
        <v>10450.900979999991</v>
      </c>
      <c r="Y24" s="15">
        <v>1257.4081299999998</v>
      </c>
      <c r="Z24" s="15">
        <v>9158.9665500000046</v>
      </c>
      <c r="AA24" s="15">
        <v>1459.7272300000002</v>
      </c>
      <c r="AB24" s="15">
        <f>+VLOOKUP(A24,[1]Hoja20!$A$8:$C$110,2,0)/1000</f>
        <v>43357.474589999998</v>
      </c>
      <c r="AC24" s="15">
        <f>+VLOOKUP(A24,[1]Hoja20!$A$8:$C$110,3,0)/1000</f>
        <v>75388.863790000003</v>
      </c>
      <c r="AD24" s="18"/>
      <c r="AE24" s="18"/>
    </row>
    <row r="25" spans="1:31" x14ac:dyDescent="0.25">
      <c r="A25" s="3" t="s">
        <v>26</v>
      </c>
      <c r="B25" s="11">
        <v>17232.470770000011</v>
      </c>
      <c r="C25" s="11">
        <v>2048.3338499999982</v>
      </c>
      <c r="D25" s="11">
        <v>16231.717590000015</v>
      </c>
      <c r="E25" s="11">
        <v>2097.6554300000012</v>
      </c>
      <c r="F25" s="11">
        <v>5620.6994799999993</v>
      </c>
      <c r="G25" s="11">
        <v>1224.9070100000013</v>
      </c>
      <c r="H25" s="11">
        <v>6003.1832300000015</v>
      </c>
      <c r="I25" s="11">
        <v>792.87392999999952</v>
      </c>
      <c r="J25" s="11">
        <v>5910.6673300000029</v>
      </c>
      <c r="K25" s="11">
        <v>680.48010000000011</v>
      </c>
      <c r="L25" s="11">
        <v>14062.3282</v>
      </c>
      <c r="M25" s="11">
        <v>15127.389519999997</v>
      </c>
      <c r="N25" s="11">
        <v>34554.08385000001</v>
      </c>
      <c r="O25" s="11">
        <v>3658.2428799999984</v>
      </c>
      <c r="P25" s="11">
        <v>26027.197470000028</v>
      </c>
      <c r="Q25" s="11">
        <v>48955.968830000013</v>
      </c>
      <c r="R25" s="11">
        <v>21693.650979999999</v>
      </c>
      <c r="S25" s="11">
        <v>70124.679710000026</v>
      </c>
      <c r="T25" s="11">
        <v>29614.055959999998</v>
      </c>
      <c r="U25" s="11">
        <v>70763.39985999999</v>
      </c>
      <c r="V25" s="11">
        <v>27091.5052903</v>
      </c>
      <c r="W25" s="11">
        <v>102417.15443899999</v>
      </c>
      <c r="X25" s="11">
        <v>23393.65570000001</v>
      </c>
      <c r="Y25" s="11">
        <v>4050.8708129999986</v>
      </c>
      <c r="Z25" s="11">
        <v>19070.568040000006</v>
      </c>
      <c r="AA25" s="11">
        <v>47510.528840999948</v>
      </c>
      <c r="AB25" s="11">
        <f>+VLOOKUP(A25,[1]Hoja20!$A$8:$C$110,2,0)/1000</f>
        <v>11348.899519999994</v>
      </c>
      <c r="AC25" s="11">
        <f>+VLOOKUP(A25,[1]Hoja20!$A$8:$C$110,3,0)/1000</f>
        <v>50694.922996000001</v>
      </c>
      <c r="AD25" s="18"/>
      <c r="AE25" s="18"/>
    </row>
    <row r="26" spans="1:31" x14ac:dyDescent="0.25">
      <c r="A26" s="12" t="s">
        <v>27</v>
      </c>
      <c r="B26" s="15">
        <v>2241.5356699999993</v>
      </c>
      <c r="C26" s="15">
        <v>711.84284000000014</v>
      </c>
      <c r="D26" s="15">
        <v>18104.866480000004</v>
      </c>
      <c r="E26" s="15">
        <v>474.01079999999996</v>
      </c>
      <c r="F26" s="15">
        <v>4587.3542399999997</v>
      </c>
      <c r="G26" s="15">
        <v>697.96087000000011</v>
      </c>
      <c r="H26" s="15">
        <v>4421.8673400000007</v>
      </c>
      <c r="I26" s="15">
        <v>616.09958000000006</v>
      </c>
      <c r="J26" s="15">
        <v>5829.4912699999995</v>
      </c>
      <c r="K26" s="15">
        <v>665.28057999999987</v>
      </c>
      <c r="L26" s="15">
        <v>10602.667750084001</v>
      </c>
      <c r="M26" s="15">
        <v>1404.2460100000001</v>
      </c>
      <c r="N26" s="15">
        <v>8845.2678600000036</v>
      </c>
      <c r="O26" s="15">
        <v>340.34899000000007</v>
      </c>
      <c r="P26" s="15">
        <v>13678.001539999997</v>
      </c>
      <c r="Q26" s="15">
        <v>1213.8270000000002</v>
      </c>
      <c r="R26" s="15">
        <v>18405.556819999991</v>
      </c>
      <c r="S26" s="15">
        <v>774.26485000000025</v>
      </c>
      <c r="T26" s="15">
        <v>15839.069559999994</v>
      </c>
      <c r="U26" s="15">
        <v>1125.5423099999998</v>
      </c>
      <c r="V26" s="15">
        <v>14928.348506489996</v>
      </c>
      <c r="W26" s="15">
        <v>1647.4786499999993</v>
      </c>
      <c r="X26" s="15">
        <v>10066.037719999997</v>
      </c>
      <c r="Y26" s="15">
        <v>1076.0583000000004</v>
      </c>
      <c r="Z26" s="15">
        <v>4627.5335500000028</v>
      </c>
      <c r="AA26" s="15">
        <v>785.63800000000037</v>
      </c>
      <c r="AB26" s="15">
        <f>+VLOOKUP(A26,[1]Hoja20!$A$8:$C$110,2,0)/1000</f>
        <v>2731.5621099999994</v>
      </c>
      <c r="AC26" s="15">
        <f>+VLOOKUP(A26,[1]Hoja20!$A$8:$C$110,3,0)/1000</f>
        <v>456.0607</v>
      </c>
      <c r="AD26" s="18"/>
      <c r="AE26" s="18"/>
    </row>
    <row r="27" spans="1:31" x14ac:dyDescent="0.25">
      <c r="A27" s="3" t="s">
        <v>28</v>
      </c>
      <c r="B27" s="11">
        <v>25115.562799999992</v>
      </c>
      <c r="C27" s="11">
        <v>6497.9857199999988</v>
      </c>
      <c r="D27" s="11">
        <v>62619.325170000076</v>
      </c>
      <c r="E27" s="11">
        <v>14252.775189999988</v>
      </c>
      <c r="F27" s="11">
        <v>46182.064290000009</v>
      </c>
      <c r="G27" s="11">
        <v>8247.7064099999989</v>
      </c>
      <c r="H27" s="11">
        <v>19755.986519999999</v>
      </c>
      <c r="I27" s="11">
        <v>9445.6932599999982</v>
      </c>
      <c r="J27" s="11">
        <v>22083.715729999993</v>
      </c>
      <c r="K27" s="11">
        <v>9937.640239999997</v>
      </c>
      <c r="L27" s="11">
        <v>16099.71176</v>
      </c>
      <c r="M27" s="11">
        <v>8786.7783799999979</v>
      </c>
      <c r="N27" s="11">
        <v>18315.963319999999</v>
      </c>
      <c r="O27" s="11">
        <v>10219.463278999998</v>
      </c>
      <c r="P27" s="11">
        <v>25772.101359999997</v>
      </c>
      <c r="Q27" s="11">
        <v>11980.387651999999</v>
      </c>
      <c r="R27" s="11">
        <v>17426.169889999997</v>
      </c>
      <c r="S27" s="11">
        <v>11764.386709999999</v>
      </c>
      <c r="T27" s="11">
        <v>18374.576150000008</v>
      </c>
      <c r="U27" s="11">
        <v>13994.668854999993</v>
      </c>
      <c r="V27" s="11">
        <v>16307.225040000001</v>
      </c>
      <c r="W27" s="11">
        <v>14765.252867000003</v>
      </c>
      <c r="X27" s="11">
        <v>17030.673274000004</v>
      </c>
      <c r="Y27" s="11">
        <v>12779.646579999995</v>
      </c>
      <c r="Z27" s="11">
        <v>20678.225200000008</v>
      </c>
      <c r="AA27" s="11">
        <v>102838.33098099998</v>
      </c>
      <c r="AB27" s="11">
        <f>+VLOOKUP(A27,[1]Hoja20!$A$8:$C$110,2,0)/1000</f>
        <v>6846.5365199999969</v>
      </c>
      <c r="AC27" s="11">
        <f>+VLOOKUP(A27,[1]Hoja20!$A$8:$C$110,3,0)/1000</f>
        <v>4402.9960759999985</v>
      </c>
      <c r="AD27" s="18"/>
      <c r="AE27" s="18"/>
    </row>
    <row r="28" spans="1:31" x14ac:dyDescent="0.25">
      <c r="A28" s="12" t="s">
        <v>29</v>
      </c>
      <c r="B28" s="15">
        <v>1218.2472599999994</v>
      </c>
      <c r="C28" s="15">
        <v>243.22389999999999</v>
      </c>
      <c r="D28" s="15">
        <v>1325.5315599999997</v>
      </c>
      <c r="E28" s="15">
        <v>528.29135000000019</v>
      </c>
      <c r="F28" s="15">
        <v>2999.1433899999993</v>
      </c>
      <c r="G28" s="15">
        <v>560.36657999999989</v>
      </c>
      <c r="H28" s="15">
        <v>11718.688670000001</v>
      </c>
      <c r="I28" s="15">
        <v>3580.2646100000002</v>
      </c>
      <c r="J28" s="15">
        <v>10140.918759999999</v>
      </c>
      <c r="K28" s="15">
        <v>7167.4495900000002</v>
      </c>
      <c r="L28" s="15">
        <v>6295.8954099999983</v>
      </c>
      <c r="M28" s="15">
        <v>5328.6748699999998</v>
      </c>
      <c r="N28" s="15">
        <v>19775.127469999999</v>
      </c>
      <c r="O28" s="15">
        <v>11206.271359999999</v>
      </c>
      <c r="P28" s="15">
        <v>12557.869249999991</v>
      </c>
      <c r="Q28" s="15">
        <v>8092.8183800000006</v>
      </c>
      <c r="R28" s="15">
        <v>9686.5844399999969</v>
      </c>
      <c r="S28" s="15">
        <v>7108.7086500000005</v>
      </c>
      <c r="T28" s="15">
        <v>15399.676780000005</v>
      </c>
      <c r="U28" s="15">
        <v>8341.3960599999991</v>
      </c>
      <c r="V28" s="15">
        <v>11107.541670000002</v>
      </c>
      <c r="W28" s="15">
        <v>5484.2463499999994</v>
      </c>
      <c r="X28" s="15">
        <v>6907.9188000000013</v>
      </c>
      <c r="Y28" s="15">
        <v>5800.6719000000003</v>
      </c>
      <c r="Z28" s="15">
        <v>9046.4585999999999</v>
      </c>
      <c r="AA28" s="15">
        <v>7474.22</v>
      </c>
      <c r="AB28" s="15">
        <f>+VLOOKUP(A28,[1]Hoja20!$A$8:$C$110,2,0)/1000</f>
        <v>4796.0525400000006</v>
      </c>
      <c r="AC28" s="15">
        <f>+VLOOKUP(A28,[1]Hoja20!$A$8:$C$110,3,0)/1000</f>
        <v>3447.6314700000007</v>
      </c>
      <c r="AD28" s="18"/>
      <c r="AE28" s="18"/>
    </row>
    <row r="29" spans="1:31" x14ac:dyDescent="0.25">
      <c r="A29" s="3" t="s">
        <v>30</v>
      </c>
      <c r="B29" s="11">
        <v>3452.3807100000013</v>
      </c>
      <c r="C29" s="11">
        <v>369.01081000000005</v>
      </c>
      <c r="D29" s="11">
        <v>4825.9765199999993</v>
      </c>
      <c r="E29" s="11">
        <v>570.83270000000005</v>
      </c>
      <c r="F29" s="11">
        <v>4237.0495199999996</v>
      </c>
      <c r="G29" s="11">
        <v>911.7096600000001</v>
      </c>
      <c r="H29" s="11">
        <v>8566.5661100000016</v>
      </c>
      <c r="I29" s="11">
        <v>836.78060000000016</v>
      </c>
      <c r="J29" s="11">
        <v>16394.818580000006</v>
      </c>
      <c r="K29" s="11">
        <v>956.03720999999996</v>
      </c>
      <c r="L29" s="11">
        <v>6704.2645900000007</v>
      </c>
      <c r="M29" s="11">
        <v>314.23952999999995</v>
      </c>
      <c r="N29" s="11">
        <v>9485.0046199999961</v>
      </c>
      <c r="O29" s="11">
        <v>1083.6463899999999</v>
      </c>
      <c r="P29" s="11">
        <v>17367.784490000002</v>
      </c>
      <c r="Q29" s="11">
        <v>2069.30267</v>
      </c>
      <c r="R29" s="11">
        <v>27428.691569999999</v>
      </c>
      <c r="S29" s="11">
        <v>2472.4050000000002</v>
      </c>
      <c r="T29" s="11">
        <v>18032.323270000004</v>
      </c>
      <c r="U29" s="11">
        <v>2113.7664899999991</v>
      </c>
      <c r="V29" s="11">
        <v>9436.5790300000008</v>
      </c>
      <c r="W29" s="11">
        <v>2198.39642</v>
      </c>
      <c r="X29" s="11">
        <v>2720.44938</v>
      </c>
      <c r="Y29" s="11">
        <v>358.49562000000003</v>
      </c>
      <c r="Z29" s="11">
        <v>4020.2193499999998</v>
      </c>
      <c r="AA29" s="11">
        <v>536.09699000000001</v>
      </c>
      <c r="AB29" s="11">
        <f>+VLOOKUP(A29,[1]Hoja20!$A$8:$C$110,2,0)/1000</f>
        <v>1801.6168199999995</v>
      </c>
      <c r="AC29" s="11">
        <f>+VLOOKUP(A29,[1]Hoja20!$A$8:$C$110,3,0)/1000</f>
        <v>219.16255000000004</v>
      </c>
      <c r="AD29" s="18"/>
      <c r="AE29" s="18"/>
    </row>
    <row r="30" spans="1:31" x14ac:dyDescent="0.25">
      <c r="A30" s="12" t="s">
        <v>31</v>
      </c>
      <c r="B30" s="15">
        <v>21.738440000000001</v>
      </c>
      <c r="C30" s="15">
        <v>0.94</v>
      </c>
      <c r="D30" s="15">
        <v>134.89101000000002</v>
      </c>
      <c r="E30" s="15">
        <v>8.2663999999999991</v>
      </c>
      <c r="F30" s="15">
        <v>39.666969999999999</v>
      </c>
      <c r="G30" s="15">
        <v>10.876220000000002</v>
      </c>
      <c r="H30" s="15">
        <v>1417.1852099999999</v>
      </c>
      <c r="I30" s="15">
        <v>180.874</v>
      </c>
      <c r="J30" s="15">
        <v>1280.5724100000002</v>
      </c>
      <c r="K30" s="15">
        <v>276.53449999999998</v>
      </c>
      <c r="L30" s="15">
        <v>32.601510000000005</v>
      </c>
      <c r="M30" s="15">
        <v>0.42645000000000005</v>
      </c>
      <c r="N30" s="15">
        <v>111.38483000000001</v>
      </c>
      <c r="O30" s="15">
        <v>12.727250000000002</v>
      </c>
      <c r="P30" s="15">
        <v>6937.5143400000015</v>
      </c>
      <c r="Q30" s="15">
        <v>1532.9494999999999</v>
      </c>
      <c r="R30" s="15">
        <v>2956.2056200000002</v>
      </c>
      <c r="S30" s="15">
        <v>153.25468799999999</v>
      </c>
      <c r="T30" s="15">
        <v>8352.5588000000007</v>
      </c>
      <c r="U30" s="15">
        <v>1199.8915400000001</v>
      </c>
      <c r="V30" s="15">
        <v>10785.840919999999</v>
      </c>
      <c r="W30" s="15">
        <v>310.28288000000009</v>
      </c>
      <c r="X30" s="15">
        <v>11975.657519999999</v>
      </c>
      <c r="Y30" s="15">
        <v>17852.958760000001</v>
      </c>
      <c r="Z30" s="15">
        <v>185.33421000000004</v>
      </c>
      <c r="AA30" s="15">
        <v>3.4193700000000002</v>
      </c>
      <c r="AB30" s="15">
        <f>+VLOOKUP(A30,[1]Hoja20!$A$8:$C$110,2,0)/1000</f>
        <v>200.90856999999994</v>
      </c>
      <c r="AC30" s="15">
        <f>+VLOOKUP(A30,[1]Hoja20!$A$8:$C$110,3,0)/1000</f>
        <v>47.014510000000008</v>
      </c>
      <c r="AD30" s="18"/>
      <c r="AE30" s="18"/>
    </row>
    <row r="31" spans="1:31" x14ac:dyDescent="0.25">
      <c r="A31" t="s">
        <v>82</v>
      </c>
      <c r="B31" s="11">
        <v>2131.3017799999993</v>
      </c>
      <c r="C31" s="11">
        <v>334.31285000000003</v>
      </c>
      <c r="D31" s="11">
        <v>1937.3084199999998</v>
      </c>
      <c r="E31" s="11">
        <v>408.55665000000016</v>
      </c>
      <c r="F31" s="11">
        <v>2863.27106</v>
      </c>
      <c r="G31" s="11">
        <v>445.41812999999996</v>
      </c>
      <c r="H31" s="11">
        <v>5243.6605399999999</v>
      </c>
      <c r="I31" s="11">
        <v>930.20212000000015</v>
      </c>
      <c r="J31" s="11">
        <v>3472.2704199999989</v>
      </c>
      <c r="K31" s="11">
        <v>374.82959000000005</v>
      </c>
      <c r="L31" s="11">
        <v>1648.8351200000002</v>
      </c>
      <c r="M31" s="11">
        <v>217.43937</v>
      </c>
      <c r="N31" s="11">
        <v>4514.8731000000043</v>
      </c>
      <c r="O31" s="11">
        <v>838.1593399999997</v>
      </c>
      <c r="P31" s="11">
        <v>5744.8715200000006</v>
      </c>
      <c r="Q31" s="11">
        <v>832.39665999999988</v>
      </c>
      <c r="R31" s="11">
        <v>5205.8162830780011</v>
      </c>
      <c r="S31" s="11">
        <v>746.07848399999978</v>
      </c>
      <c r="T31" s="11">
        <v>7570.8068700000013</v>
      </c>
      <c r="U31" s="11">
        <v>700.66668000000004</v>
      </c>
      <c r="V31" s="11">
        <v>43132.19484965007</v>
      </c>
      <c r="W31" s="11">
        <v>64143.071979999942</v>
      </c>
      <c r="X31" s="11">
        <v>7481.9808100000018</v>
      </c>
      <c r="Y31" s="11">
        <v>427.24534000000017</v>
      </c>
      <c r="Z31" s="11">
        <v>11449.104580000007</v>
      </c>
      <c r="AA31" s="11">
        <v>742.68344000000013</v>
      </c>
      <c r="AB31" s="11">
        <f>+VLOOKUP(A31,[1]Hoja20!$A$8:$C$110,2,0)/1000</f>
        <v>5229.7238800000005</v>
      </c>
      <c r="AC31" s="11">
        <f>+VLOOKUP(A31,[1]Hoja20!$A$8:$C$110,3,0)/1000</f>
        <v>383.86056000000008</v>
      </c>
      <c r="AD31" s="18"/>
      <c r="AE31" s="18"/>
    </row>
    <row r="32" spans="1:31" x14ac:dyDescent="0.25">
      <c r="A32" t="s">
        <v>86</v>
      </c>
      <c r="B32" s="15">
        <v>2884.5280000000002</v>
      </c>
      <c r="C32" s="15">
        <v>1096.84132</v>
      </c>
      <c r="D32" s="15">
        <v>6454.6770099999958</v>
      </c>
      <c r="E32" s="15">
        <v>2667.9489100000001</v>
      </c>
      <c r="F32" s="15">
        <v>13968.871439999999</v>
      </c>
      <c r="G32" s="15">
        <v>3978.0926199999994</v>
      </c>
      <c r="H32" s="15">
        <v>24110.206259999992</v>
      </c>
      <c r="I32" s="15">
        <v>5536.1552700000002</v>
      </c>
      <c r="J32" s="15">
        <v>13060.144550000003</v>
      </c>
      <c r="K32" s="15">
        <v>4172.2485900000011</v>
      </c>
      <c r="L32" s="15">
        <v>15131.279608298993</v>
      </c>
      <c r="M32" s="15">
        <v>4920.8291800000034</v>
      </c>
      <c r="N32" s="15">
        <v>13578.781260000003</v>
      </c>
      <c r="O32" s="15">
        <v>3661.0665000000026</v>
      </c>
      <c r="P32" s="15">
        <v>16798.5118</v>
      </c>
      <c r="Q32" s="15">
        <v>4304.3487000000023</v>
      </c>
      <c r="R32" s="15">
        <v>20251.662959999991</v>
      </c>
      <c r="S32" s="15">
        <v>4626.6553400000003</v>
      </c>
      <c r="T32" s="15">
        <v>25421.637850000014</v>
      </c>
      <c r="U32" s="15">
        <v>5800.2036700000008</v>
      </c>
      <c r="V32" s="15">
        <v>7485.9242399999976</v>
      </c>
      <c r="W32" s="15">
        <v>1755.1810900000007</v>
      </c>
      <c r="X32" s="15">
        <v>6427.410997</v>
      </c>
      <c r="Y32" s="15">
        <v>1944.515586999998</v>
      </c>
      <c r="Z32" s="15">
        <v>5197.2384800000018</v>
      </c>
      <c r="AA32" s="15">
        <v>1297.6697319999994</v>
      </c>
      <c r="AB32" s="15">
        <f>+VLOOKUP(A32,[1]Hoja20!$A$8:$C$110,2,0)/1000</f>
        <v>2829.6879800000002</v>
      </c>
      <c r="AC32" s="15">
        <f>+VLOOKUP(A32,[1]Hoja20!$A$8:$C$110,3,0)/1000</f>
        <v>686.4739659999999</v>
      </c>
      <c r="AD32" s="18"/>
      <c r="AE32" s="18"/>
    </row>
    <row r="33" spans="1:31" x14ac:dyDescent="0.25">
      <c r="A33" s="3" t="s">
        <v>32</v>
      </c>
      <c r="B33" s="11">
        <v>3476.1557499999999</v>
      </c>
      <c r="C33" s="11">
        <v>305.24797000000007</v>
      </c>
      <c r="D33" s="11">
        <v>4408.2516499999992</v>
      </c>
      <c r="E33" s="11">
        <v>655.44647999999995</v>
      </c>
      <c r="F33" s="11">
        <v>3729.8115400000006</v>
      </c>
      <c r="G33" s="11">
        <v>727.82269999999983</v>
      </c>
      <c r="H33" s="11">
        <v>4241.0790499999985</v>
      </c>
      <c r="I33" s="11">
        <v>1685.4393799999998</v>
      </c>
      <c r="J33" s="11">
        <v>3067.2971500000008</v>
      </c>
      <c r="K33" s="11">
        <v>454.68063000000012</v>
      </c>
      <c r="L33" s="11">
        <v>5644.0114699999986</v>
      </c>
      <c r="M33" s="11">
        <v>676.77986999999985</v>
      </c>
      <c r="N33" s="11">
        <v>15368.565730000004</v>
      </c>
      <c r="O33" s="11">
        <v>1292.1369999999999</v>
      </c>
      <c r="P33" s="11">
        <v>11570.201890000002</v>
      </c>
      <c r="Q33" s="11">
        <v>3804.2042220000008</v>
      </c>
      <c r="R33" s="11">
        <v>10950.644750000009</v>
      </c>
      <c r="S33" s="11">
        <v>2675.4610200000002</v>
      </c>
      <c r="T33" s="11">
        <v>7001.3464399999993</v>
      </c>
      <c r="U33" s="11">
        <v>3253.5481500000005</v>
      </c>
      <c r="V33" s="11">
        <v>9147.9271200000003</v>
      </c>
      <c r="W33" s="11">
        <v>2984.8623500000003</v>
      </c>
      <c r="X33" s="11">
        <v>4747.8881700000011</v>
      </c>
      <c r="Y33" s="11">
        <v>2205.3330859999996</v>
      </c>
      <c r="Z33" s="11">
        <v>7329.7133699999986</v>
      </c>
      <c r="AA33" s="11">
        <v>3512.3856840000008</v>
      </c>
      <c r="AB33" s="11">
        <f>+VLOOKUP(A33,[1]Hoja20!$A$8:$C$110,2,0)/1000</f>
        <v>4692.1046199999992</v>
      </c>
      <c r="AC33" s="11">
        <f>+VLOOKUP(A33,[1]Hoja20!$A$8:$C$110,3,0)/1000</f>
        <v>1501.663490000001</v>
      </c>
      <c r="AD33" s="18"/>
      <c r="AE33" s="18"/>
    </row>
    <row r="34" spans="1:31" x14ac:dyDescent="0.25">
      <c r="A34" s="12" t="s">
        <v>33</v>
      </c>
      <c r="B34" s="15">
        <v>1007.5638000000002</v>
      </c>
      <c r="C34" s="15">
        <v>36.395879999999984</v>
      </c>
      <c r="D34" s="15">
        <v>459.35865999999999</v>
      </c>
      <c r="E34" s="15">
        <v>45.026529999999994</v>
      </c>
      <c r="F34" s="15">
        <v>8938.4496700000018</v>
      </c>
      <c r="G34" s="15">
        <v>281.52938</v>
      </c>
      <c r="H34" s="15">
        <v>42623.45635</v>
      </c>
      <c r="I34" s="15">
        <v>655.39789999999971</v>
      </c>
      <c r="J34" s="15">
        <v>20596.481540000001</v>
      </c>
      <c r="K34" s="15">
        <v>116.63761</v>
      </c>
      <c r="L34" s="15">
        <v>16063.130999999999</v>
      </c>
      <c r="M34" s="15">
        <v>439.57343000000014</v>
      </c>
      <c r="N34" s="15">
        <v>15925.642509999996</v>
      </c>
      <c r="O34" s="15">
        <v>975.27665000000013</v>
      </c>
      <c r="P34" s="15">
        <v>5361.4328599999972</v>
      </c>
      <c r="Q34" s="15">
        <v>64.116920000000007</v>
      </c>
      <c r="R34" s="15">
        <v>8462.4256000000059</v>
      </c>
      <c r="S34" s="15">
        <v>80.332330000000013</v>
      </c>
      <c r="T34" s="15">
        <v>8370.9997300000014</v>
      </c>
      <c r="U34" s="15">
        <v>90.429935999999955</v>
      </c>
      <c r="V34" s="15">
        <v>7220.9444683300062</v>
      </c>
      <c r="W34" s="15">
        <v>141.48510000000002</v>
      </c>
      <c r="X34" s="15">
        <v>18108.841509999991</v>
      </c>
      <c r="Y34" s="15">
        <v>3196.4064020000005</v>
      </c>
      <c r="Z34" s="15">
        <v>12534.675799999999</v>
      </c>
      <c r="AA34" s="15">
        <v>9972.1370819999738</v>
      </c>
      <c r="AB34" s="15">
        <f>+VLOOKUP(A34,[1]Hoja20!$A$8:$C$110,2,0)/1000</f>
        <v>5501.7952159999995</v>
      </c>
      <c r="AC34" s="15">
        <f>+VLOOKUP(A34,[1]Hoja20!$A$8:$C$110,3,0)/1000</f>
        <v>4126.2089099999985</v>
      </c>
      <c r="AD34" s="18"/>
      <c r="AE34" s="18"/>
    </row>
    <row r="35" spans="1:31" x14ac:dyDescent="0.25">
      <c r="A35" s="3" t="s">
        <v>34</v>
      </c>
      <c r="B35" s="11">
        <v>141.80716000000001</v>
      </c>
      <c r="C35" s="11">
        <v>82.544510000000002</v>
      </c>
      <c r="D35" s="11">
        <v>113.62759000000001</v>
      </c>
      <c r="E35" s="11">
        <v>10.38777</v>
      </c>
      <c r="F35" s="11">
        <v>247.43045999999998</v>
      </c>
      <c r="G35" s="11">
        <v>12.105919999999999</v>
      </c>
      <c r="H35" s="11">
        <v>507.10731999999996</v>
      </c>
      <c r="I35" s="11">
        <v>148.53766000000002</v>
      </c>
      <c r="J35" s="11">
        <v>13877.831789999998</v>
      </c>
      <c r="K35" s="11">
        <v>1041.9283</v>
      </c>
      <c r="L35" s="11">
        <v>15661.195968979995</v>
      </c>
      <c r="M35" s="11">
        <v>651.25246000000016</v>
      </c>
      <c r="N35" s="11">
        <v>1588.2579400000004</v>
      </c>
      <c r="O35" s="11">
        <v>25.940990000000014</v>
      </c>
      <c r="P35" s="11">
        <v>679.47681000000023</v>
      </c>
      <c r="Q35" s="11">
        <v>7.7284199999999963</v>
      </c>
      <c r="R35" s="11">
        <v>368.77695000000006</v>
      </c>
      <c r="S35" s="11">
        <v>4.0067999999999993</v>
      </c>
      <c r="T35" s="11">
        <v>872.6490500000001</v>
      </c>
      <c r="U35" s="11">
        <v>5.6656300000000037</v>
      </c>
      <c r="V35" s="11">
        <v>3254.3732299999992</v>
      </c>
      <c r="W35" s="11">
        <v>116.09121</v>
      </c>
      <c r="X35" s="11">
        <v>404.55629000000016</v>
      </c>
      <c r="Y35" s="11">
        <v>9.3715299999999999</v>
      </c>
      <c r="Z35" s="11">
        <v>208.68487000000002</v>
      </c>
      <c r="AA35" s="11">
        <v>3.4506999999999994</v>
      </c>
      <c r="AB35" s="11">
        <f>+VLOOKUP(A35,[1]Hoja20!$A$8:$C$110,2,0)/1000</f>
        <v>256.48501999999996</v>
      </c>
      <c r="AC35" s="11">
        <f>+VLOOKUP(A35,[1]Hoja20!$A$8:$C$110,3,0)/1000</f>
        <v>89.082520000000031</v>
      </c>
      <c r="AD35" s="18"/>
      <c r="AE35" s="18"/>
    </row>
    <row r="36" spans="1:31" x14ac:dyDescent="0.25">
      <c r="A36" s="12" t="s">
        <v>35</v>
      </c>
      <c r="B36" s="15">
        <v>2910.7759000000001</v>
      </c>
      <c r="C36" s="15">
        <v>694.63634999999999</v>
      </c>
      <c r="D36" s="15">
        <v>21107.85482</v>
      </c>
      <c r="E36" s="15">
        <v>907.31855000000007</v>
      </c>
      <c r="F36" s="15">
        <v>20245.906359999997</v>
      </c>
      <c r="G36" s="15">
        <v>527.85336000000007</v>
      </c>
      <c r="H36" s="15">
        <v>26017.624690000001</v>
      </c>
      <c r="I36" s="15">
        <v>907.97149999999999</v>
      </c>
      <c r="J36" s="15">
        <v>3379.514740000001</v>
      </c>
      <c r="K36" s="15">
        <v>266.14749</v>
      </c>
      <c r="L36" s="15">
        <v>3437.5526299999983</v>
      </c>
      <c r="M36" s="15">
        <v>277.49983999999989</v>
      </c>
      <c r="N36" s="15">
        <v>1971.0170099999998</v>
      </c>
      <c r="O36" s="15">
        <v>255.71692999999993</v>
      </c>
      <c r="P36" s="15">
        <v>2390.0525500000003</v>
      </c>
      <c r="Q36" s="15">
        <v>373.61369000000008</v>
      </c>
      <c r="R36" s="15">
        <v>4403.0913999999984</v>
      </c>
      <c r="S36" s="15">
        <v>122.66338999999998</v>
      </c>
      <c r="T36" s="15">
        <v>3276.8328299999998</v>
      </c>
      <c r="U36" s="15">
        <v>356.87032999999991</v>
      </c>
      <c r="V36" s="15">
        <v>3705.9665099999997</v>
      </c>
      <c r="W36" s="15">
        <v>332.60407000000009</v>
      </c>
      <c r="X36" s="15">
        <v>775.81879999999978</v>
      </c>
      <c r="Y36" s="15">
        <v>166.27140999999997</v>
      </c>
      <c r="Z36" s="15">
        <v>1084.5551099999998</v>
      </c>
      <c r="AA36" s="15">
        <v>795.27094999999997</v>
      </c>
      <c r="AB36" s="15">
        <f>+VLOOKUP(A36,[1]Hoja20!$A$8:$C$110,2,0)/1000</f>
        <v>289.89894000000004</v>
      </c>
      <c r="AC36" s="15">
        <f>+VLOOKUP(A36,[1]Hoja20!$A$8:$C$110,3,0)/1000</f>
        <v>32.790841999999998</v>
      </c>
      <c r="AD36" s="18"/>
      <c r="AE36" s="18"/>
    </row>
    <row r="37" spans="1:31" x14ac:dyDescent="0.25">
      <c r="A37" s="3" t="s">
        <v>36</v>
      </c>
      <c r="B37" s="11">
        <v>758.3104400000002</v>
      </c>
      <c r="C37" s="11">
        <v>1025.74908</v>
      </c>
      <c r="D37" s="11">
        <v>1476.68534</v>
      </c>
      <c r="E37" s="11">
        <v>836.90496000000007</v>
      </c>
      <c r="F37" s="11">
        <v>2362.4130100000002</v>
      </c>
      <c r="G37" s="11">
        <v>541.04229999999995</v>
      </c>
      <c r="H37" s="11">
        <v>7036.4977600000002</v>
      </c>
      <c r="I37" s="11">
        <v>875.50639999999964</v>
      </c>
      <c r="J37" s="11">
        <v>4755.4538200000006</v>
      </c>
      <c r="K37" s="11">
        <v>966.67918999999995</v>
      </c>
      <c r="L37" s="11">
        <v>4108.7539299999999</v>
      </c>
      <c r="M37" s="11">
        <v>1043.2681</v>
      </c>
      <c r="N37" s="11">
        <v>5565.532470000001</v>
      </c>
      <c r="O37" s="11">
        <v>1344.71876</v>
      </c>
      <c r="P37" s="11">
        <v>7151.7778399999997</v>
      </c>
      <c r="Q37" s="11">
        <v>1514.3037400000001</v>
      </c>
      <c r="R37" s="11">
        <v>9703.2021600000026</v>
      </c>
      <c r="S37" s="11">
        <v>31057.703389999995</v>
      </c>
      <c r="T37" s="11">
        <v>5990.1794099999997</v>
      </c>
      <c r="U37" s="11">
        <v>1674.1953399999998</v>
      </c>
      <c r="V37" s="11">
        <v>4226.6842799999995</v>
      </c>
      <c r="W37" s="11">
        <v>1478.4975300000001</v>
      </c>
      <c r="X37" s="11">
        <v>1362.8342600000001</v>
      </c>
      <c r="Y37" s="11">
        <v>436.93998000000005</v>
      </c>
      <c r="Z37" s="11">
        <v>1234.7137599999996</v>
      </c>
      <c r="AA37" s="11">
        <v>603.60935000000006</v>
      </c>
      <c r="AB37" s="11">
        <f>+VLOOKUP(A37,[1]Hoja20!$A$8:$C$110,2,0)/1000</f>
        <v>797.87535000000025</v>
      </c>
      <c r="AC37" s="11">
        <f>+VLOOKUP(A37,[1]Hoja20!$A$8:$C$110,3,0)/1000</f>
        <v>433.87633</v>
      </c>
      <c r="AD37" s="18"/>
      <c r="AE37" s="18"/>
    </row>
    <row r="38" spans="1:31" x14ac:dyDescent="0.25">
      <c r="A38" s="12" t="s">
        <v>37</v>
      </c>
      <c r="B38" s="15">
        <v>4174.7017600000008</v>
      </c>
      <c r="C38" s="15">
        <v>790.81415000000004</v>
      </c>
      <c r="D38" s="15">
        <v>33554.127240000009</v>
      </c>
      <c r="E38" s="15">
        <v>581.69622000000004</v>
      </c>
      <c r="F38" s="15">
        <v>4674.89905</v>
      </c>
      <c r="G38" s="15">
        <v>616.86585000000025</v>
      </c>
      <c r="H38" s="15">
        <v>5641.695920000001</v>
      </c>
      <c r="I38" s="15">
        <v>525.14904999999987</v>
      </c>
      <c r="J38" s="15">
        <v>5033.5405999999975</v>
      </c>
      <c r="K38" s="15">
        <v>674.52777000000026</v>
      </c>
      <c r="L38" s="15">
        <v>10269.677080000001</v>
      </c>
      <c r="M38" s="15">
        <v>674.40808000000004</v>
      </c>
      <c r="N38" s="15">
        <v>4788.0981999999995</v>
      </c>
      <c r="O38" s="15">
        <v>551.7561800000002</v>
      </c>
      <c r="P38" s="15">
        <v>12146.147940000003</v>
      </c>
      <c r="Q38" s="15">
        <v>960.67500000000041</v>
      </c>
      <c r="R38" s="15">
        <v>2926.8566099999998</v>
      </c>
      <c r="S38" s="15">
        <v>563.58799999999985</v>
      </c>
      <c r="T38" s="15">
        <v>1817.2664600000001</v>
      </c>
      <c r="U38" s="15">
        <v>575.975281</v>
      </c>
      <c r="V38" s="15">
        <v>3436.2757100000003</v>
      </c>
      <c r="W38" s="15">
        <v>639.60297000000014</v>
      </c>
      <c r="X38" s="15">
        <v>2879.0947999999989</v>
      </c>
      <c r="Y38" s="15">
        <v>1799.2956600000002</v>
      </c>
      <c r="Z38" s="15">
        <v>2014.735750000001</v>
      </c>
      <c r="AA38" s="15">
        <v>1978.5281699999998</v>
      </c>
      <c r="AB38" s="15">
        <f>+VLOOKUP(A38,[1]Hoja20!$A$8:$C$110,2,0)/1000</f>
        <v>1878.4039799999994</v>
      </c>
      <c r="AC38" s="15">
        <f>+VLOOKUP(A38,[1]Hoja20!$A$8:$C$110,3,0)/1000</f>
        <v>1542.8909900000001</v>
      </c>
      <c r="AD38" s="18"/>
      <c r="AE38" s="18"/>
    </row>
    <row r="39" spans="1:31" x14ac:dyDescent="0.25">
      <c r="A39" s="3" t="s">
        <v>38</v>
      </c>
      <c r="B39" s="11">
        <v>112.16309</v>
      </c>
      <c r="C39" s="11">
        <v>100.25</v>
      </c>
      <c r="D39" s="11">
        <v>305.00968999999998</v>
      </c>
      <c r="E39" s="11">
        <v>211.35</v>
      </c>
      <c r="F39" s="11">
        <v>401.27903000000003</v>
      </c>
      <c r="G39" s="11">
        <v>346.5</v>
      </c>
      <c r="H39" s="11">
        <v>1219.1152300000001</v>
      </c>
      <c r="I39" s="11">
        <v>866.26049999999998</v>
      </c>
      <c r="J39" s="11">
        <v>292.47199000000001</v>
      </c>
      <c r="K39" s="11">
        <v>272.25</v>
      </c>
      <c r="L39" s="11">
        <v>1452.7768000000001</v>
      </c>
      <c r="M39" s="11">
        <v>1089</v>
      </c>
      <c r="N39" s="11">
        <v>3487.78163</v>
      </c>
      <c r="O39" s="11">
        <v>1942.3009999999999</v>
      </c>
      <c r="P39" s="11">
        <v>1596.4567300000001</v>
      </c>
      <c r="Q39" s="11">
        <v>889.67499999999995</v>
      </c>
      <c r="R39" s="11">
        <v>2745.17265</v>
      </c>
      <c r="S39" s="11">
        <v>1466.7840000000001</v>
      </c>
      <c r="T39" s="11">
        <v>1698.4615599999997</v>
      </c>
      <c r="U39" s="11">
        <v>617.41290000000004</v>
      </c>
      <c r="V39" s="11">
        <v>4006.6927899999996</v>
      </c>
      <c r="W39" s="11">
        <v>827.62605000000008</v>
      </c>
      <c r="X39" s="11">
        <v>3951.3589099999999</v>
      </c>
      <c r="Y39" s="11">
        <v>1140.1369</v>
      </c>
      <c r="Z39" s="11">
        <v>4078.8596800000009</v>
      </c>
      <c r="AA39" s="11">
        <v>1506.5483399999998</v>
      </c>
      <c r="AB39" s="11">
        <f>+VLOOKUP(A39,[1]Hoja20!$A$8:$C$110,2,0)/1000</f>
        <v>2165.8330999999998</v>
      </c>
      <c r="AC39" s="11">
        <f>+VLOOKUP(A39,[1]Hoja20!$A$8:$C$110,3,0)/1000</f>
        <v>756.54507999999998</v>
      </c>
      <c r="AD39" s="18"/>
      <c r="AE39" s="18"/>
    </row>
    <row r="40" spans="1:31" x14ac:dyDescent="0.25">
      <c r="A40" s="12" t="s">
        <v>39</v>
      </c>
      <c r="B40" s="15">
        <v>1186.5953399999999</v>
      </c>
      <c r="C40" s="15">
        <v>375.91311999999994</v>
      </c>
      <c r="D40" s="15">
        <v>1649.78404</v>
      </c>
      <c r="E40" s="15">
        <v>596.55464999999992</v>
      </c>
      <c r="F40" s="15">
        <v>2857.5116599999992</v>
      </c>
      <c r="G40" s="15">
        <v>671.80441999999994</v>
      </c>
      <c r="H40" s="15">
        <v>3171.7875600000002</v>
      </c>
      <c r="I40" s="15">
        <v>932.40620999999976</v>
      </c>
      <c r="J40" s="15">
        <v>1544.59429</v>
      </c>
      <c r="K40" s="15">
        <v>247.58688000000004</v>
      </c>
      <c r="L40" s="15">
        <v>961.20864000000006</v>
      </c>
      <c r="M40" s="15">
        <v>545.68128000000002</v>
      </c>
      <c r="N40" s="15">
        <v>1750.39357</v>
      </c>
      <c r="O40" s="15">
        <v>449.21681000000001</v>
      </c>
      <c r="P40" s="15">
        <v>9943.0002899999999</v>
      </c>
      <c r="Q40" s="15">
        <v>1279.20228</v>
      </c>
      <c r="R40" s="15">
        <v>8303.46011</v>
      </c>
      <c r="S40" s="15">
        <v>780.32831999999985</v>
      </c>
      <c r="T40" s="15">
        <v>1905.9179200000005</v>
      </c>
      <c r="U40" s="15">
        <v>313.97621000000004</v>
      </c>
      <c r="V40" s="15">
        <v>3593.2131600000002</v>
      </c>
      <c r="W40" s="15">
        <v>313.57868000000008</v>
      </c>
      <c r="X40" s="15">
        <v>514.70469000000014</v>
      </c>
      <c r="Y40" s="15">
        <v>84.653320000000008</v>
      </c>
      <c r="Z40" s="15">
        <v>2968.4654099999998</v>
      </c>
      <c r="AA40" s="15">
        <v>356.85336000000007</v>
      </c>
      <c r="AB40" s="15">
        <f>+VLOOKUP(A40,[1]Hoja20!$A$8:$C$110,2,0)/1000</f>
        <v>702.90697</v>
      </c>
      <c r="AC40" s="15">
        <f>+VLOOKUP(A40,[1]Hoja20!$A$8:$C$110,3,0)/1000</f>
        <v>92.390709999999999</v>
      </c>
      <c r="AD40" s="18"/>
      <c r="AE40" s="18"/>
    </row>
    <row r="41" spans="1:31" x14ac:dyDescent="0.25">
      <c r="A41" s="3" t="s">
        <v>40</v>
      </c>
      <c r="B41" s="11">
        <v>705.91074000000026</v>
      </c>
      <c r="C41" s="11">
        <v>82.858340000000055</v>
      </c>
      <c r="D41" s="11">
        <v>1558.68723</v>
      </c>
      <c r="E41" s="11">
        <v>565.32328999999982</v>
      </c>
      <c r="F41" s="11">
        <v>2167.8704700000003</v>
      </c>
      <c r="G41" s="11">
        <v>283.55860000000001</v>
      </c>
      <c r="H41" s="11">
        <v>2056.8544999999999</v>
      </c>
      <c r="I41" s="11">
        <v>233.33576000000016</v>
      </c>
      <c r="J41" s="11">
        <v>1175.2663900000002</v>
      </c>
      <c r="K41" s="11">
        <v>115.09312999999996</v>
      </c>
      <c r="L41" s="11">
        <v>2214.3872599999991</v>
      </c>
      <c r="M41" s="11">
        <v>209.53312000000011</v>
      </c>
      <c r="N41" s="11">
        <v>8862.6916799999999</v>
      </c>
      <c r="O41" s="11">
        <v>1181.2034599999995</v>
      </c>
      <c r="P41" s="11">
        <v>3683.4739499999982</v>
      </c>
      <c r="Q41" s="11">
        <v>570.47969000000057</v>
      </c>
      <c r="R41" s="11">
        <v>3507.3317000000011</v>
      </c>
      <c r="S41" s="11">
        <v>394.95564999999999</v>
      </c>
      <c r="T41" s="11">
        <v>2878.3019100000001</v>
      </c>
      <c r="U41" s="11">
        <v>265.08805999999993</v>
      </c>
      <c r="V41" s="11">
        <v>2615.8516000000009</v>
      </c>
      <c r="W41" s="11">
        <v>489.70877000000036</v>
      </c>
      <c r="X41" s="11">
        <v>1551.6442300000003</v>
      </c>
      <c r="Y41" s="11">
        <v>406.60741000000002</v>
      </c>
      <c r="Z41" s="11">
        <v>1481.7593200000003</v>
      </c>
      <c r="AA41" s="11">
        <v>357.41166999999996</v>
      </c>
      <c r="AB41" s="11">
        <f>+VLOOKUP(A41,[1]Hoja20!$A$8:$C$110,2,0)/1000</f>
        <v>364.88674999999984</v>
      </c>
      <c r="AC41" s="11">
        <f>+VLOOKUP(A41,[1]Hoja20!$A$8:$C$110,3,0)/1000</f>
        <v>77.313780000000008</v>
      </c>
      <c r="AD41" s="18"/>
      <c r="AE41" s="18"/>
    </row>
    <row r="42" spans="1:31" x14ac:dyDescent="0.25">
      <c r="A42" s="12" t="s">
        <v>41</v>
      </c>
      <c r="B42" s="15">
        <v>732.01821999999993</v>
      </c>
      <c r="C42" s="15">
        <v>170.69324</v>
      </c>
      <c r="D42" s="15">
        <v>590.60486000000003</v>
      </c>
      <c r="E42" s="15">
        <v>235.1266</v>
      </c>
      <c r="F42" s="15">
        <v>1715.0062699999996</v>
      </c>
      <c r="G42" s="15">
        <v>334.40788999999995</v>
      </c>
      <c r="H42" s="15">
        <v>2548.4494300000001</v>
      </c>
      <c r="I42" s="15">
        <v>105.24529000000001</v>
      </c>
      <c r="J42" s="15">
        <v>30489.778030000001</v>
      </c>
      <c r="K42" s="15">
        <v>767.4922499999999</v>
      </c>
      <c r="L42" s="15">
        <v>14324.297</v>
      </c>
      <c r="M42" s="15">
        <v>1247.3740999999998</v>
      </c>
      <c r="N42" s="15">
        <v>43152.247183900006</v>
      </c>
      <c r="O42" s="15">
        <v>1297.56953</v>
      </c>
      <c r="P42" s="15">
        <v>27880.275910000018</v>
      </c>
      <c r="Q42" s="15">
        <v>963.03282000000081</v>
      </c>
      <c r="R42" s="15">
        <v>1644.7571600000001</v>
      </c>
      <c r="S42" s="15">
        <v>35.341799999999985</v>
      </c>
      <c r="T42" s="15">
        <v>1299.7741100000003</v>
      </c>
      <c r="U42" s="15">
        <v>15.109140000000002</v>
      </c>
      <c r="V42" s="15">
        <v>3974.8205000000003</v>
      </c>
      <c r="W42" s="15">
        <v>65.370440000000016</v>
      </c>
      <c r="X42" s="15">
        <v>2108.85187</v>
      </c>
      <c r="Y42" s="15">
        <v>45.235643000000003</v>
      </c>
      <c r="Z42" s="15">
        <v>8681.9742899999947</v>
      </c>
      <c r="AA42" s="15">
        <v>219.21233000000021</v>
      </c>
      <c r="AB42" s="15">
        <f>+VLOOKUP(A42,[1]Hoja20!$A$8:$C$110,2,0)/1000</f>
        <v>1325.8854600000002</v>
      </c>
      <c r="AC42" s="15">
        <f>+VLOOKUP(A42,[1]Hoja20!$A$8:$C$110,3,0)/1000</f>
        <v>124.367701</v>
      </c>
      <c r="AD42" s="18"/>
      <c r="AE42" s="18"/>
    </row>
    <row r="43" spans="1:31" x14ac:dyDescent="0.25">
      <c r="A43" s="3" t="s">
        <v>42</v>
      </c>
      <c r="B43" s="11">
        <v>2357.6055200000001</v>
      </c>
      <c r="C43" s="11">
        <v>294.87693999999993</v>
      </c>
      <c r="D43" s="11">
        <v>2482.6294100000005</v>
      </c>
      <c r="E43" s="11">
        <v>324.14512000000008</v>
      </c>
      <c r="F43" s="11">
        <v>3384.8704499999985</v>
      </c>
      <c r="G43" s="11">
        <v>596.57132000000001</v>
      </c>
      <c r="H43" s="11">
        <v>10969.057770000003</v>
      </c>
      <c r="I43" s="11">
        <v>1222.4580600000002</v>
      </c>
      <c r="J43" s="11">
        <v>8587.0056800000002</v>
      </c>
      <c r="K43" s="11">
        <v>1004.0864800000002</v>
      </c>
      <c r="L43" s="11">
        <v>7697.8248844999971</v>
      </c>
      <c r="M43" s="11">
        <v>1786.1825800000001</v>
      </c>
      <c r="N43" s="11">
        <v>4135.6522299999997</v>
      </c>
      <c r="O43" s="11">
        <v>659.98326999999983</v>
      </c>
      <c r="P43" s="11">
        <v>9085.7090399999979</v>
      </c>
      <c r="Q43" s="11">
        <v>820.15740999999969</v>
      </c>
      <c r="R43" s="11">
        <v>3001.8347300000005</v>
      </c>
      <c r="S43" s="11">
        <v>476.34093899999988</v>
      </c>
      <c r="T43" s="11">
        <v>2757.2254900000003</v>
      </c>
      <c r="U43" s="11">
        <v>476.49090999999987</v>
      </c>
      <c r="V43" s="11">
        <v>2406.32287</v>
      </c>
      <c r="W43" s="11">
        <v>403.93367600000022</v>
      </c>
      <c r="X43" s="11">
        <v>2470.4178900000002</v>
      </c>
      <c r="Y43" s="11">
        <v>740.26297199999999</v>
      </c>
      <c r="Z43" s="11">
        <v>2565.7804300000003</v>
      </c>
      <c r="AA43" s="11">
        <v>751.37975999999992</v>
      </c>
      <c r="AB43" s="11">
        <f>+VLOOKUP(A43,[1]Hoja20!$A$8:$C$110,2,0)/1000</f>
        <v>1502.7815299999995</v>
      </c>
      <c r="AC43" s="11">
        <f>+VLOOKUP(A43,[1]Hoja20!$A$8:$C$110,3,0)/1000</f>
        <v>322.92148299999997</v>
      </c>
      <c r="AD43" s="18"/>
      <c r="AE43" s="18"/>
    </row>
    <row r="44" spans="1:31" x14ac:dyDescent="0.25">
      <c r="A44" s="12" t="s">
        <v>43</v>
      </c>
      <c r="B44" s="15">
        <v>161.40399999999997</v>
      </c>
      <c r="C44" s="15">
        <v>17.472029999999997</v>
      </c>
      <c r="D44" s="15">
        <v>35.520650000000003</v>
      </c>
      <c r="E44" s="15">
        <v>31.195400000000003</v>
      </c>
      <c r="F44" s="15">
        <v>606.79750000000001</v>
      </c>
      <c r="G44" s="15">
        <v>53.575000000000003</v>
      </c>
      <c r="H44" s="15">
        <v>6.9270299999999994</v>
      </c>
      <c r="I44" s="15">
        <v>0.30715999999999999</v>
      </c>
      <c r="J44" s="15">
        <v>371.51380999999998</v>
      </c>
      <c r="K44" s="15">
        <v>497.66596000000004</v>
      </c>
      <c r="L44" s="15">
        <v>1954.5027800000005</v>
      </c>
      <c r="M44" s="15">
        <v>1684.7204299999994</v>
      </c>
      <c r="N44" s="15">
        <v>4303.7697000000007</v>
      </c>
      <c r="O44" s="15">
        <v>3164.6975499999999</v>
      </c>
      <c r="P44" s="15">
        <v>2549.6104400000008</v>
      </c>
      <c r="Q44" s="15">
        <v>1017.5949700000001</v>
      </c>
      <c r="R44" s="15">
        <v>4670.4669499999982</v>
      </c>
      <c r="S44" s="15">
        <v>586.08876000000009</v>
      </c>
      <c r="T44" s="15">
        <v>6325.6702700000005</v>
      </c>
      <c r="U44" s="15">
        <v>9248.0040800000006</v>
      </c>
      <c r="V44" s="15">
        <v>1774.5708200000006</v>
      </c>
      <c r="W44" s="15">
        <v>429.75718000000001</v>
      </c>
      <c r="X44" s="15">
        <v>710.80340999999999</v>
      </c>
      <c r="Y44" s="15">
        <v>215.13886999999997</v>
      </c>
      <c r="Z44" s="15">
        <v>7213.2457699999986</v>
      </c>
      <c r="AA44" s="15">
        <v>2417.5870700000009</v>
      </c>
      <c r="AB44" s="15">
        <f>+VLOOKUP(A44,[1]Hoja20!$A$8:$C$110,2,0)/1000</f>
        <v>2515.6297900000004</v>
      </c>
      <c r="AC44" s="15">
        <f>+VLOOKUP(A44,[1]Hoja20!$A$8:$C$110,3,0)/1000</f>
        <v>816.85823000000016</v>
      </c>
      <c r="AD44" s="18"/>
      <c r="AE44" s="18"/>
    </row>
    <row r="45" spans="1:31" x14ac:dyDescent="0.25">
      <c r="A45" s="3" t="s">
        <v>44</v>
      </c>
      <c r="B45" s="11">
        <v>1794.6542099999999</v>
      </c>
      <c r="C45" s="11">
        <v>469.01247000000001</v>
      </c>
      <c r="D45" s="11">
        <v>2478.8735899999997</v>
      </c>
      <c r="E45" s="11">
        <v>664.75115000000005</v>
      </c>
      <c r="F45" s="11">
        <v>2282.5237399999996</v>
      </c>
      <c r="G45" s="11">
        <v>487.03048999999993</v>
      </c>
      <c r="H45" s="11">
        <v>7977.7572800000025</v>
      </c>
      <c r="I45" s="11">
        <v>922.5076499999999</v>
      </c>
      <c r="J45" s="11">
        <v>3080.1877500000001</v>
      </c>
      <c r="K45" s="11">
        <v>457.62914000000001</v>
      </c>
      <c r="L45" s="11">
        <v>2077.5816799999989</v>
      </c>
      <c r="M45" s="11">
        <v>513.8956300000001</v>
      </c>
      <c r="N45" s="11">
        <v>2625.9453914999999</v>
      </c>
      <c r="O45" s="11">
        <v>643.63604000000009</v>
      </c>
      <c r="P45" s="11">
        <v>3193.1060100000013</v>
      </c>
      <c r="Q45" s="11">
        <v>533.06322999999986</v>
      </c>
      <c r="R45" s="11">
        <v>2531.0257400000005</v>
      </c>
      <c r="S45" s="11">
        <v>191.64319999999995</v>
      </c>
      <c r="T45" s="11">
        <v>3727.6259100000011</v>
      </c>
      <c r="U45" s="11">
        <v>211.16060999999996</v>
      </c>
      <c r="V45" s="11">
        <v>2932.4283499999992</v>
      </c>
      <c r="W45" s="11">
        <v>597.87457999999992</v>
      </c>
      <c r="X45" s="11">
        <v>2530.1468699999991</v>
      </c>
      <c r="Y45" s="11">
        <v>187.90839700000001</v>
      </c>
      <c r="Z45" s="11">
        <v>1175.2443399999997</v>
      </c>
      <c r="AA45" s="11">
        <v>136.75643800000003</v>
      </c>
      <c r="AB45" s="11">
        <f>+VLOOKUP(A45,[1]Hoja20!$A$8:$C$110,2,0)/1000</f>
        <v>377.42478999999997</v>
      </c>
      <c r="AC45" s="11">
        <f>+VLOOKUP(A45,[1]Hoja20!$A$8:$C$110,3,0)/1000</f>
        <v>39.600319999999996</v>
      </c>
      <c r="AD45" s="18"/>
      <c r="AE45" s="18"/>
    </row>
    <row r="46" spans="1:31" x14ac:dyDescent="0.25">
      <c r="A46" s="12" t="s">
        <v>45</v>
      </c>
      <c r="B46" s="15">
        <v>162.20606000000004</v>
      </c>
      <c r="C46" s="15">
        <v>12.855599999999997</v>
      </c>
      <c r="D46" s="15">
        <v>1518.15681</v>
      </c>
      <c r="E46" s="15">
        <v>53.077429999999993</v>
      </c>
      <c r="F46" s="15">
        <v>4276.9590199999993</v>
      </c>
      <c r="G46" s="15">
        <v>64.075659999999999</v>
      </c>
      <c r="H46" s="15">
        <v>4691.4729399999997</v>
      </c>
      <c r="I46" s="15">
        <v>162.91370999999998</v>
      </c>
      <c r="J46" s="15">
        <v>2502.3431800000003</v>
      </c>
      <c r="K46" s="15">
        <v>493.58599000000004</v>
      </c>
      <c r="L46" s="15">
        <v>4235.81286</v>
      </c>
      <c r="M46" s="15">
        <v>116.18529999999993</v>
      </c>
      <c r="N46" s="15">
        <v>1616.4784299999999</v>
      </c>
      <c r="O46" s="15">
        <v>238.25575600000002</v>
      </c>
      <c r="P46" s="15">
        <v>10101.825450000002</v>
      </c>
      <c r="Q46" s="15">
        <v>552.05615999999986</v>
      </c>
      <c r="R46" s="15">
        <v>7834.2401099999961</v>
      </c>
      <c r="S46" s="15">
        <v>366.07926999999978</v>
      </c>
      <c r="T46" s="15">
        <v>1187.5181600000001</v>
      </c>
      <c r="U46" s="15">
        <v>114.36893000000001</v>
      </c>
      <c r="V46" s="15">
        <v>3691.9945999799984</v>
      </c>
      <c r="W46" s="15">
        <v>577.62699999999995</v>
      </c>
      <c r="X46" s="15">
        <v>7081.0974900000019</v>
      </c>
      <c r="Y46" s="15">
        <v>2823.1192860000015</v>
      </c>
      <c r="Z46" s="15">
        <v>6423.8362500000012</v>
      </c>
      <c r="AA46" s="15">
        <v>2043.2827960000009</v>
      </c>
      <c r="AB46" s="15">
        <f>+VLOOKUP(A46,[1]Hoja20!$A$8:$C$110,2,0)/1000</f>
        <v>2906.3440900000005</v>
      </c>
      <c r="AC46" s="15">
        <f>+VLOOKUP(A46,[1]Hoja20!$A$8:$C$110,3,0)/1000</f>
        <v>1091.709235</v>
      </c>
      <c r="AD46" s="18"/>
      <c r="AE46" s="18"/>
    </row>
    <row r="47" spans="1:31" x14ac:dyDescent="0.25">
      <c r="A47" s="3" t="s">
        <v>46</v>
      </c>
      <c r="B47" s="11">
        <v>747.83840000000009</v>
      </c>
      <c r="C47" s="11">
        <v>607.78499999999997</v>
      </c>
      <c r="D47" s="11">
        <v>556.83173999999997</v>
      </c>
      <c r="E47" s="11">
        <v>508.91699999999997</v>
      </c>
      <c r="F47" s="11">
        <v>1598.0468699999999</v>
      </c>
      <c r="G47" s="11">
        <v>1300.9672000000003</v>
      </c>
      <c r="H47" s="11">
        <v>2173.7343800000003</v>
      </c>
      <c r="I47" s="11">
        <v>1523.2635600000001</v>
      </c>
      <c r="J47" s="11">
        <v>1411.8829000000003</v>
      </c>
      <c r="K47" s="11">
        <v>1265.03295</v>
      </c>
      <c r="L47" s="11">
        <v>2810.6158300000016</v>
      </c>
      <c r="M47" s="11">
        <v>17422.17081</v>
      </c>
      <c r="N47" s="11">
        <v>13274.193699999998</v>
      </c>
      <c r="O47" s="11">
        <v>5936.6784200000011</v>
      </c>
      <c r="P47" s="11">
        <v>60825.066969999993</v>
      </c>
      <c r="Q47" s="11">
        <v>79742.266240000012</v>
      </c>
      <c r="R47" s="11">
        <v>73031.997969999968</v>
      </c>
      <c r="S47" s="11">
        <v>81597.426699999996</v>
      </c>
      <c r="T47" s="11">
        <v>4464.8860800000002</v>
      </c>
      <c r="U47" s="11">
        <v>2534.3148799999999</v>
      </c>
      <c r="V47" s="11">
        <v>1928.2232200000003</v>
      </c>
      <c r="W47" s="11">
        <v>1887.5664199999999</v>
      </c>
      <c r="X47" s="11">
        <v>1153.72335</v>
      </c>
      <c r="Y47" s="11">
        <v>1307.17626</v>
      </c>
      <c r="Z47" s="11">
        <v>827.89063999999996</v>
      </c>
      <c r="AA47" s="11">
        <v>800.34114999999997</v>
      </c>
      <c r="AB47" s="11">
        <f>+VLOOKUP(A47,[1]Hoja20!$A$8:$C$110,2,0)/1000</f>
        <v>397.64112</v>
      </c>
      <c r="AC47" s="11">
        <f>+VLOOKUP(A47,[1]Hoja20!$A$8:$C$110,3,0)/1000</f>
        <v>369.49700000000001</v>
      </c>
      <c r="AD47" s="18"/>
      <c r="AE47" s="18"/>
    </row>
    <row r="48" spans="1:31" x14ac:dyDescent="0.25">
      <c r="A48" s="12" t="s">
        <v>47</v>
      </c>
      <c r="B48" s="15">
        <v>958.70677000000012</v>
      </c>
      <c r="C48" s="15">
        <v>26.49878</v>
      </c>
      <c r="D48" s="15">
        <v>1114.1073800000001</v>
      </c>
      <c r="E48" s="15">
        <v>31.254870000000007</v>
      </c>
      <c r="F48" s="15">
        <v>1789.3396099999998</v>
      </c>
      <c r="G48" s="15">
        <v>114.14153</v>
      </c>
      <c r="H48" s="15">
        <v>2251.5520699999997</v>
      </c>
      <c r="I48" s="15">
        <v>69.588470000000001</v>
      </c>
      <c r="J48" s="15">
        <v>1693.1930599999998</v>
      </c>
      <c r="K48" s="15">
        <v>35.014960000000002</v>
      </c>
      <c r="L48" s="15">
        <v>2413.9070500000016</v>
      </c>
      <c r="M48" s="15">
        <v>221.30294000000001</v>
      </c>
      <c r="N48" s="15">
        <v>2978.992830000002</v>
      </c>
      <c r="O48" s="15">
        <v>76.064349999999976</v>
      </c>
      <c r="P48" s="15">
        <v>2871.9123800000011</v>
      </c>
      <c r="Q48" s="15">
        <v>2074.4012899999998</v>
      </c>
      <c r="R48" s="15">
        <v>1727.0818099999995</v>
      </c>
      <c r="S48" s="15">
        <v>34.917759999999987</v>
      </c>
      <c r="T48" s="15">
        <v>18612.992969999999</v>
      </c>
      <c r="U48" s="15">
        <v>449.34112999999996</v>
      </c>
      <c r="V48" s="15">
        <v>1473.52809</v>
      </c>
      <c r="W48" s="15">
        <v>52.942989999999988</v>
      </c>
      <c r="X48" s="15">
        <v>1598.2884299999996</v>
      </c>
      <c r="Y48" s="15">
        <v>104.48116999999999</v>
      </c>
      <c r="Z48" s="15">
        <v>1742.7800499999996</v>
      </c>
      <c r="AA48" s="15">
        <v>248.08568999999989</v>
      </c>
      <c r="AB48" s="15">
        <f>+VLOOKUP(A48,[1]Hoja20!$A$8:$C$110,2,0)/1000</f>
        <v>708.30571000000009</v>
      </c>
      <c r="AC48" s="15">
        <f>+VLOOKUP(A48,[1]Hoja20!$A$8:$C$110,3,0)/1000</f>
        <v>82.945650000000015</v>
      </c>
      <c r="AD48" s="18"/>
      <c r="AE48" s="18"/>
    </row>
    <row r="49" spans="1:31" x14ac:dyDescent="0.25">
      <c r="A49" s="3" t="s">
        <v>48</v>
      </c>
      <c r="B49" s="11">
        <v>0</v>
      </c>
      <c r="C49" s="11">
        <v>0</v>
      </c>
      <c r="D49" s="11">
        <v>59.747040000000005</v>
      </c>
      <c r="E49" s="11">
        <v>13.193</v>
      </c>
      <c r="F49" s="11">
        <v>215.54721000000001</v>
      </c>
      <c r="G49" s="11">
        <v>28.984029999999997</v>
      </c>
      <c r="H49" s="11">
        <v>308.50635000000005</v>
      </c>
      <c r="I49" s="11">
        <v>77.586399999999998</v>
      </c>
      <c r="J49" s="11">
        <v>50.625920000000001</v>
      </c>
      <c r="K49" s="11">
        <v>1.00535</v>
      </c>
      <c r="L49" s="11">
        <v>11.0168</v>
      </c>
      <c r="M49" s="11">
        <v>0.96648000000000012</v>
      </c>
      <c r="N49" s="11">
        <v>3251.6859799999993</v>
      </c>
      <c r="O49" s="11">
        <v>1386.1179099999999</v>
      </c>
      <c r="P49" s="11">
        <v>2265.7852100000009</v>
      </c>
      <c r="Q49" s="11">
        <v>248.38170000000002</v>
      </c>
      <c r="R49" s="11">
        <v>1513.6151700000009</v>
      </c>
      <c r="S49" s="11">
        <v>270.71205999999995</v>
      </c>
      <c r="T49" s="11">
        <v>1150.3059499999999</v>
      </c>
      <c r="U49" s="11">
        <v>100.18133</v>
      </c>
      <c r="V49" s="11">
        <v>1012.5606200000001</v>
      </c>
      <c r="W49" s="11">
        <v>43.986599999999996</v>
      </c>
      <c r="X49" s="11">
        <v>598.01241000000005</v>
      </c>
      <c r="Y49" s="11">
        <v>23.152699999999999</v>
      </c>
      <c r="Z49" s="11">
        <v>137.69436999999999</v>
      </c>
      <c r="AA49" s="11">
        <v>17.822520000000001</v>
      </c>
      <c r="AB49" s="11">
        <f>+VLOOKUP(A49,[1]Hoja20!$A$8:$C$110,2,0)/1000</f>
        <v>16.841840000000001</v>
      </c>
      <c r="AC49" s="11">
        <f>+VLOOKUP(A49,[1]Hoja20!$A$8:$C$110,3,0)/1000</f>
        <v>1.2000200000000001</v>
      </c>
      <c r="AD49" s="18"/>
      <c r="AE49" s="18"/>
    </row>
    <row r="50" spans="1:31" x14ac:dyDescent="0.25">
      <c r="A50" s="12" t="s">
        <v>49</v>
      </c>
      <c r="B50" s="15">
        <v>691.28581000000008</v>
      </c>
      <c r="C50" s="15">
        <v>18.641999999999999</v>
      </c>
      <c r="D50" s="15">
        <v>1830.70606</v>
      </c>
      <c r="E50" s="15">
        <v>17.907919999999997</v>
      </c>
      <c r="F50" s="15">
        <v>5431.2740899999999</v>
      </c>
      <c r="G50" s="15">
        <v>221.72192999999996</v>
      </c>
      <c r="H50" s="15">
        <v>524.04872</v>
      </c>
      <c r="I50" s="15">
        <v>7.4579599999999999</v>
      </c>
      <c r="J50" s="15">
        <v>434.84610000000004</v>
      </c>
      <c r="K50" s="15">
        <v>9.2366499999999991</v>
      </c>
      <c r="L50" s="15">
        <v>117.05510000000001</v>
      </c>
      <c r="M50" s="15">
        <v>0.34181</v>
      </c>
      <c r="N50" s="15">
        <v>1493.9167399999997</v>
      </c>
      <c r="O50" s="15">
        <v>16.06035</v>
      </c>
      <c r="P50" s="15">
        <v>2216.34494</v>
      </c>
      <c r="Q50" s="15">
        <v>48.063810000000004</v>
      </c>
      <c r="R50" s="15">
        <v>1001.6926600000002</v>
      </c>
      <c r="S50" s="15">
        <v>25.658380000000001</v>
      </c>
      <c r="T50" s="15">
        <v>1289.33251</v>
      </c>
      <c r="U50" s="15">
        <v>9.3951600000000006</v>
      </c>
      <c r="V50" s="15">
        <v>664.072</v>
      </c>
      <c r="W50" s="15">
        <v>13.652340000000004</v>
      </c>
      <c r="X50" s="15">
        <v>439.1490399999999</v>
      </c>
      <c r="Y50" s="15">
        <v>41.64517</v>
      </c>
      <c r="Z50" s="15">
        <v>572.29555999999991</v>
      </c>
      <c r="AA50" s="15">
        <v>141.5224</v>
      </c>
      <c r="AB50" s="15">
        <f>+VLOOKUP(A50,[1]Hoja20!$A$8:$C$110,2,0)/1000</f>
        <v>137.35489000000001</v>
      </c>
      <c r="AC50" s="15">
        <f>+VLOOKUP(A50,[1]Hoja20!$A$8:$C$110,3,0)/1000</f>
        <v>47.086929999999995</v>
      </c>
      <c r="AD50" s="18"/>
      <c r="AE50" s="18"/>
    </row>
    <row r="51" spans="1:31" x14ac:dyDescent="0.25">
      <c r="A51" s="3" t="s">
        <v>50</v>
      </c>
      <c r="B51" s="11">
        <v>2589.5549000000001</v>
      </c>
      <c r="C51" s="11">
        <v>2782.2444399999999</v>
      </c>
      <c r="D51" s="11">
        <v>6066.4082999999973</v>
      </c>
      <c r="E51" s="11">
        <v>8811.2560499999981</v>
      </c>
      <c r="F51" s="11">
        <v>10947.132160000003</v>
      </c>
      <c r="G51" s="11">
        <v>14139.926049999996</v>
      </c>
      <c r="H51" s="11">
        <v>50624.324329999989</v>
      </c>
      <c r="I51" s="11">
        <v>17907.828100000006</v>
      </c>
      <c r="J51" s="11">
        <v>8957.5515599999926</v>
      </c>
      <c r="K51" s="11">
        <v>22142.81086999999</v>
      </c>
      <c r="L51" s="11">
        <v>6710.7692199999992</v>
      </c>
      <c r="M51" s="11">
        <v>16139.078389999999</v>
      </c>
      <c r="N51" s="11">
        <v>9966.1923100000022</v>
      </c>
      <c r="O51" s="11">
        <v>57233.840423999995</v>
      </c>
      <c r="P51" s="11">
        <v>1632.0212200000001</v>
      </c>
      <c r="Q51" s="11">
        <v>715.5854300000002</v>
      </c>
      <c r="R51" s="11">
        <v>1308.9229799999998</v>
      </c>
      <c r="S51" s="11">
        <v>521.52776600000004</v>
      </c>
      <c r="T51" s="11">
        <v>3657.1087000000002</v>
      </c>
      <c r="U51" s="11">
        <v>31309.253379999991</v>
      </c>
      <c r="V51" s="11">
        <v>17860.444829999997</v>
      </c>
      <c r="W51" s="11">
        <v>30978.129457999996</v>
      </c>
      <c r="X51" s="11">
        <v>290.55417000000006</v>
      </c>
      <c r="Y51" s="11">
        <v>185.61761999999996</v>
      </c>
      <c r="Z51" s="11">
        <v>1178.4825800000001</v>
      </c>
      <c r="AA51" s="11">
        <v>934.45912999999996</v>
      </c>
      <c r="AB51" s="11">
        <f>+VLOOKUP(A51,[1]Hoja20!$A$8:$C$110,2,0)/1000</f>
        <v>215.43038999999999</v>
      </c>
      <c r="AC51" s="11">
        <f>+VLOOKUP(A51,[1]Hoja20!$A$8:$C$110,3,0)/1000</f>
        <v>90.794850000000011</v>
      </c>
      <c r="AD51" s="18"/>
      <c r="AE51" s="18"/>
    </row>
    <row r="52" spans="1:31" x14ac:dyDescent="0.25">
      <c r="A52" s="12" t="s">
        <v>51</v>
      </c>
      <c r="B52" s="15">
        <v>95.021380000000008</v>
      </c>
      <c r="C52" s="15">
        <v>4.4960499999999994</v>
      </c>
      <c r="D52" s="15">
        <v>51.375219999999999</v>
      </c>
      <c r="E52" s="15">
        <v>20.570460000000001</v>
      </c>
      <c r="F52" s="15">
        <v>554.53521999999998</v>
      </c>
      <c r="G52" s="15">
        <v>241.01803999999998</v>
      </c>
      <c r="H52" s="15">
        <v>33.127870000000001</v>
      </c>
      <c r="I52" s="15">
        <v>1.47725</v>
      </c>
      <c r="J52" s="15">
        <v>483.26321999999999</v>
      </c>
      <c r="K52" s="15">
        <v>31.760290000000005</v>
      </c>
      <c r="L52" s="15">
        <v>363.44875999999999</v>
      </c>
      <c r="M52" s="15">
        <v>31.357060000000001</v>
      </c>
      <c r="N52" s="15">
        <v>167.68268000000003</v>
      </c>
      <c r="O52" s="15">
        <v>6.8938800000000002</v>
      </c>
      <c r="P52" s="15">
        <v>3116.2603499999991</v>
      </c>
      <c r="Q52" s="15">
        <v>54.130939999999988</v>
      </c>
      <c r="R52" s="15">
        <v>812.95965000000001</v>
      </c>
      <c r="S52" s="15">
        <v>29.024219999999996</v>
      </c>
      <c r="T52" s="15">
        <v>342.49768</v>
      </c>
      <c r="U52" s="15">
        <v>3.0278099999999997</v>
      </c>
      <c r="V52" s="15">
        <v>481.06333999999998</v>
      </c>
      <c r="W52" s="15">
        <v>49.436089999999993</v>
      </c>
      <c r="X52" s="15">
        <v>292.07879000000003</v>
      </c>
      <c r="Y52" s="15">
        <v>101.85805999999998</v>
      </c>
      <c r="Z52" s="15">
        <v>110.14361</v>
      </c>
      <c r="AA52" s="15">
        <v>29.61673</v>
      </c>
      <c r="AB52" s="15">
        <f>+VLOOKUP(A52,[1]Hoja20!$A$8:$C$110,2,0)/1000</f>
        <v>55.686970000000002</v>
      </c>
      <c r="AC52" s="15">
        <f>+VLOOKUP(A52,[1]Hoja20!$A$8:$C$110,3,0)/1000</f>
        <v>7.0065299999999997</v>
      </c>
      <c r="AD52" s="18"/>
      <c r="AE52" s="18"/>
    </row>
    <row r="53" spans="1:31" x14ac:dyDescent="0.25">
      <c r="A53" s="3" t="s">
        <v>52</v>
      </c>
      <c r="B53" s="11">
        <v>210.20782000000003</v>
      </c>
      <c r="C53" s="11">
        <v>120.84838000000001</v>
      </c>
      <c r="D53" s="11">
        <v>75.122679999999988</v>
      </c>
      <c r="E53" s="11">
        <v>7.19604</v>
      </c>
      <c r="F53" s="11">
        <v>654.09719000000007</v>
      </c>
      <c r="G53" s="11">
        <v>107.19623999999997</v>
      </c>
      <c r="H53" s="11">
        <v>1241.16545</v>
      </c>
      <c r="I53" s="11">
        <v>658.68300999999997</v>
      </c>
      <c r="J53" s="11">
        <v>511.98699999999997</v>
      </c>
      <c r="K53" s="11">
        <v>367.1324800000001</v>
      </c>
      <c r="L53" s="11">
        <v>1657.1081999999999</v>
      </c>
      <c r="M53" s="11">
        <v>190.80316999999999</v>
      </c>
      <c r="N53" s="11">
        <v>3990.8146200000001</v>
      </c>
      <c r="O53" s="11">
        <v>716.93974399999991</v>
      </c>
      <c r="P53" s="11">
        <v>1371.79989</v>
      </c>
      <c r="Q53" s="11">
        <v>286.82335999999998</v>
      </c>
      <c r="R53" s="11">
        <v>716.77162999999996</v>
      </c>
      <c r="S53" s="11">
        <v>123.74696999999998</v>
      </c>
      <c r="T53" s="11">
        <v>420.70230000000004</v>
      </c>
      <c r="U53" s="11">
        <v>170.27395000000001</v>
      </c>
      <c r="V53" s="11">
        <v>339.55827999999997</v>
      </c>
      <c r="W53" s="11">
        <v>79.048170000000013</v>
      </c>
      <c r="X53" s="11">
        <v>253.69023000000001</v>
      </c>
      <c r="Y53" s="11">
        <v>325.57596000000001</v>
      </c>
      <c r="Z53" s="11">
        <v>300.99340000000001</v>
      </c>
      <c r="AA53" s="11">
        <v>89.666589999999999</v>
      </c>
      <c r="AB53" s="11">
        <f>+VLOOKUP(A53,[1]Hoja20!$A$8:$C$110,2,0)/1000</f>
        <v>350.64363000000003</v>
      </c>
      <c r="AC53" s="11">
        <f>+VLOOKUP(A53,[1]Hoja20!$A$8:$C$110,3,0)/1000</f>
        <v>100.062</v>
      </c>
      <c r="AD53" s="18"/>
      <c r="AE53" s="18"/>
    </row>
    <row r="54" spans="1:31" x14ac:dyDescent="0.25">
      <c r="A54" s="12" t="s">
        <v>85</v>
      </c>
      <c r="B54" s="15">
        <v>83.6</v>
      </c>
      <c r="C54" s="15">
        <v>209</v>
      </c>
      <c r="D54" s="15">
        <v>62.32</v>
      </c>
      <c r="E54" s="15">
        <v>152</v>
      </c>
      <c r="F54" s="15">
        <v>581.32750999999996</v>
      </c>
      <c r="G54" s="15">
        <v>1316.36</v>
      </c>
      <c r="H54" s="15">
        <v>248.28851</v>
      </c>
      <c r="I54" s="15">
        <v>92.616799999999998</v>
      </c>
      <c r="J54" s="15">
        <v>758.3821999999999</v>
      </c>
      <c r="K54" s="15">
        <v>232.73009999999999</v>
      </c>
      <c r="L54" s="15">
        <v>6156.9684600000001</v>
      </c>
      <c r="M54" s="15">
        <v>1007.8285000000001</v>
      </c>
      <c r="N54" s="15">
        <v>867.81842000000006</v>
      </c>
      <c r="O54" s="15">
        <v>127.12080000000002</v>
      </c>
      <c r="P54" s="15">
        <v>1398.3284500000002</v>
      </c>
      <c r="Q54" s="15">
        <v>247.11118999999997</v>
      </c>
      <c r="R54" s="15">
        <v>46.199440000000003</v>
      </c>
      <c r="S54" s="15">
        <v>5.3993000000000002</v>
      </c>
      <c r="T54" s="15">
        <v>4.2755400000000003</v>
      </c>
      <c r="U54" s="15">
        <v>1.729E-2</v>
      </c>
      <c r="V54" s="15">
        <v>492.26965000000001</v>
      </c>
      <c r="W54" s="15">
        <v>24.301590000000004</v>
      </c>
      <c r="X54" s="15">
        <v>352.35320000000002</v>
      </c>
      <c r="Y54" s="15">
        <v>15.918779999999996</v>
      </c>
      <c r="Z54" s="15">
        <v>213.89444000000003</v>
      </c>
      <c r="AA54" s="15">
        <v>48.120899999999999</v>
      </c>
      <c r="AB54" s="15">
        <f>+VLOOKUP(A54,[1]Hoja20!$A$8:$C$110,2,0)/1000</f>
        <v>10.624970000000001</v>
      </c>
      <c r="AC54" s="15">
        <f>+VLOOKUP(A54,[1]Hoja20!$A$8:$C$110,3,0)/1000</f>
        <v>0.12834000000000001</v>
      </c>
      <c r="AD54" s="18"/>
      <c r="AE54" s="18"/>
    </row>
    <row r="55" spans="1:31" x14ac:dyDescent="0.25">
      <c r="A55" s="3" t="s">
        <v>53</v>
      </c>
      <c r="B55" s="11">
        <v>0</v>
      </c>
      <c r="C55" s="11">
        <v>0</v>
      </c>
      <c r="D55" s="11">
        <v>5.5728899999999992</v>
      </c>
      <c r="E55" s="11">
        <v>0.12839999999999999</v>
      </c>
      <c r="F55" s="11">
        <v>0</v>
      </c>
      <c r="G55" s="11">
        <v>0</v>
      </c>
      <c r="H55" s="11">
        <v>1.01833</v>
      </c>
      <c r="I55" s="11">
        <v>8.0999999999999996E-3</v>
      </c>
      <c r="J55" s="11">
        <v>309.58430000000004</v>
      </c>
      <c r="K55" s="11">
        <v>11.553240000000002</v>
      </c>
      <c r="L55" s="11">
        <v>210.09380000000002</v>
      </c>
      <c r="M55" s="11">
        <v>57.476899999999993</v>
      </c>
      <c r="N55" s="11">
        <v>614.99063000000001</v>
      </c>
      <c r="O55" s="11">
        <v>85.438249999999996</v>
      </c>
      <c r="P55" s="11">
        <v>225.77708000000001</v>
      </c>
      <c r="Q55" s="11">
        <v>66.289810000000003</v>
      </c>
      <c r="R55" s="11">
        <v>174.4084</v>
      </c>
      <c r="S55" s="11">
        <v>65.626329999999982</v>
      </c>
      <c r="T55" s="11">
        <v>352.30455999999998</v>
      </c>
      <c r="U55" s="11">
        <v>130.66226</v>
      </c>
      <c r="V55" s="11">
        <v>261.18457999999998</v>
      </c>
      <c r="W55" s="11">
        <v>87.167529999999985</v>
      </c>
      <c r="X55" s="11">
        <v>337.84902</v>
      </c>
      <c r="Y55" s="11">
        <v>11.498199999999997</v>
      </c>
      <c r="Z55" s="11">
        <v>78.949359999999999</v>
      </c>
      <c r="AA55" s="11">
        <v>84.301649999999938</v>
      </c>
      <c r="AB55" s="11">
        <f>+VLOOKUP(A55,[1]Hoja20!$A$8:$C$110,2,0)/1000</f>
        <v>9.30579</v>
      </c>
      <c r="AC55" s="11">
        <f>+VLOOKUP(A55,[1]Hoja20!$A$8:$C$110,3,0)/1000</f>
        <v>0.25557000000000002</v>
      </c>
      <c r="AD55" s="18"/>
      <c r="AE55" s="18"/>
    </row>
    <row r="56" spans="1:31" x14ac:dyDescent="0.25">
      <c r="A56" s="12" t="s">
        <v>54</v>
      </c>
      <c r="B56" s="15">
        <v>0</v>
      </c>
      <c r="C56" s="15">
        <v>0</v>
      </c>
      <c r="D56" s="15">
        <v>0</v>
      </c>
      <c r="E56" s="15">
        <v>0</v>
      </c>
      <c r="F56" s="15">
        <v>0.84733000000000003</v>
      </c>
      <c r="G56" s="15">
        <v>3.15E-3</v>
      </c>
      <c r="H56" s="15">
        <v>103.10745</v>
      </c>
      <c r="I56" s="15">
        <v>16.239100000000001</v>
      </c>
      <c r="J56" s="15">
        <v>19.20581</v>
      </c>
      <c r="K56" s="15">
        <v>18.323810000000002</v>
      </c>
      <c r="L56" s="15">
        <v>2.2005599999999998</v>
      </c>
      <c r="M56" s="15">
        <v>9.8399999999999998E-3</v>
      </c>
      <c r="N56" s="15">
        <v>10.370750000000001</v>
      </c>
      <c r="O56" s="15">
        <v>6.6839999999999997E-2</v>
      </c>
      <c r="P56" s="15">
        <v>2219.7781600000003</v>
      </c>
      <c r="Q56" s="15">
        <v>134.52649000000002</v>
      </c>
      <c r="R56" s="15">
        <v>2112.8424300000001</v>
      </c>
      <c r="S56" s="15">
        <v>1148.13249</v>
      </c>
      <c r="T56" s="15">
        <v>540.32530999999983</v>
      </c>
      <c r="U56" s="15">
        <v>496.91219000000001</v>
      </c>
      <c r="V56" s="15">
        <v>268.64959000000005</v>
      </c>
      <c r="W56" s="15">
        <v>257.55288999999999</v>
      </c>
      <c r="X56" s="15">
        <v>82.481809999999982</v>
      </c>
      <c r="Y56" s="15">
        <v>18.071789999999996</v>
      </c>
      <c r="Z56" s="15">
        <v>145.95215000000002</v>
      </c>
      <c r="AA56" s="15">
        <v>15.907940000000002</v>
      </c>
      <c r="AB56" s="15">
        <f>+VLOOKUP(A56,[1]Hoja20!$A$8:$C$110,2,0)/1000</f>
        <v>2.4233200000000004</v>
      </c>
      <c r="AC56" s="15">
        <f>+VLOOKUP(A56,[1]Hoja20!$A$8:$C$110,3,0)/1000</f>
        <v>2.6269999999999998E-2</v>
      </c>
      <c r="AD56" s="18"/>
      <c r="AE56" s="18"/>
    </row>
    <row r="57" spans="1:31" x14ac:dyDescent="0.25">
      <c r="A57" s="3" t="s">
        <v>55</v>
      </c>
      <c r="B57" s="11">
        <v>4000.625770000001</v>
      </c>
      <c r="C57" s="11">
        <v>2722.6454700000004</v>
      </c>
      <c r="D57" s="11">
        <v>5822.3167000000003</v>
      </c>
      <c r="E57" s="11">
        <v>472.25802999999991</v>
      </c>
      <c r="F57" s="11">
        <v>22853.095069999988</v>
      </c>
      <c r="G57" s="11">
        <v>6865.7391000000025</v>
      </c>
      <c r="H57" s="11">
        <v>10691.408410000004</v>
      </c>
      <c r="I57" s="11">
        <v>1210.7596800000003</v>
      </c>
      <c r="J57" s="11">
        <v>12037.427159999994</v>
      </c>
      <c r="K57" s="11">
        <v>1683.8425799999998</v>
      </c>
      <c r="L57" s="11">
        <v>6460.6525299999994</v>
      </c>
      <c r="M57" s="11">
        <v>1013.0784399999998</v>
      </c>
      <c r="N57" s="11">
        <v>2177.1908699999994</v>
      </c>
      <c r="O57" s="11">
        <v>483.53634999999991</v>
      </c>
      <c r="P57" s="11">
        <v>1275.8659700000001</v>
      </c>
      <c r="Q57" s="11">
        <v>236.36993999999999</v>
      </c>
      <c r="R57" s="11">
        <v>1444.6778199999997</v>
      </c>
      <c r="S57" s="11">
        <v>52.430039999999998</v>
      </c>
      <c r="T57" s="11">
        <v>1472.2146600000001</v>
      </c>
      <c r="U57" s="11">
        <v>181.72661000000002</v>
      </c>
      <c r="V57" s="11">
        <v>6961.6268000000027</v>
      </c>
      <c r="W57" s="11">
        <v>8476.6943100000026</v>
      </c>
      <c r="X57" s="11">
        <v>3059.7326200000011</v>
      </c>
      <c r="Y57" s="11">
        <v>685.65986000000009</v>
      </c>
      <c r="Z57" s="11">
        <v>3135.2232500000036</v>
      </c>
      <c r="AA57" s="11">
        <v>394.33071999999981</v>
      </c>
      <c r="AB57" s="11">
        <f>+VLOOKUP(A57,[1]Hoja20!$A$8:$C$110,2,0)/1000</f>
        <v>309.27242000000007</v>
      </c>
      <c r="AC57" s="11">
        <f>+VLOOKUP(A57,[1]Hoja20!$A$8:$C$110,3,0)/1000</f>
        <v>72.646129999999999</v>
      </c>
      <c r="AD57" s="18"/>
      <c r="AE57" s="18"/>
    </row>
    <row r="58" spans="1:31" x14ac:dyDescent="0.25">
      <c r="A58" s="12" t="s">
        <v>56</v>
      </c>
      <c r="B58" s="15">
        <v>371.75074000000001</v>
      </c>
      <c r="C58" s="15">
        <v>161.32137</v>
      </c>
      <c r="D58" s="15">
        <v>2336.3744500000003</v>
      </c>
      <c r="E58" s="15">
        <v>161.35498999999999</v>
      </c>
      <c r="F58" s="15">
        <v>2986.1800300000004</v>
      </c>
      <c r="G58" s="15">
        <v>109.19813000000002</v>
      </c>
      <c r="H58" s="15">
        <v>585.56457</v>
      </c>
      <c r="I58" s="15">
        <v>11.463800000000001</v>
      </c>
      <c r="J58" s="15">
        <v>101.16073999999999</v>
      </c>
      <c r="K58" s="15">
        <v>2.30396</v>
      </c>
      <c r="L58" s="15">
        <v>1160.8737300000003</v>
      </c>
      <c r="M58" s="15">
        <v>142.68626</v>
      </c>
      <c r="N58" s="15">
        <v>65.96838000000001</v>
      </c>
      <c r="O58" s="15">
        <v>9.3766599999999958</v>
      </c>
      <c r="P58" s="15">
        <v>2065.0145187000003</v>
      </c>
      <c r="Q58" s="15">
        <v>77.511259999999993</v>
      </c>
      <c r="R58" s="15">
        <v>100.74796000000002</v>
      </c>
      <c r="S58" s="15">
        <v>1.3941599999999998</v>
      </c>
      <c r="T58" s="15">
        <v>177.25496000000001</v>
      </c>
      <c r="U58" s="15">
        <v>147.87385000000003</v>
      </c>
      <c r="V58" s="15">
        <v>293.20986999999985</v>
      </c>
      <c r="W58" s="15">
        <v>18.708670000000005</v>
      </c>
      <c r="X58" s="15">
        <v>111.05076000000001</v>
      </c>
      <c r="Y58" s="15">
        <v>1.0393599999999998</v>
      </c>
      <c r="Z58" s="15">
        <v>328.29932999999994</v>
      </c>
      <c r="AA58" s="15">
        <v>101.629744</v>
      </c>
      <c r="AB58" s="15">
        <f>+VLOOKUP(A58,[1]Hoja20!$A$8:$C$110,2,0)/1000</f>
        <v>150.09571</v>
      </c>
      <c r="AC58" s="15">
        <f>+VLOOKUP(A58,[1]Hoja20!$A$8:$C$110,3,0)/1000</f>
        <v>53.84986</v>
      </c>
      <c r="AD58" s="18"/>
      <c r="AE58" s="18"/>
    </row>
    <row r="59" spans="1:31" x14ac:dyDescent="0.25">
      <c r="A59" s="3" t="s">
        <v>57</v>
      </c>
      <c r="B59" s="11">
        <v>39.656810000000007</v>
      </c>
      <c r="C59" s="11">
        <v>4.8565399999999999</v>
      </c>
      <c r="D59" s="11">
        <v>186.18265000000002</v>
      </c>
      <c r="E59" s="11">
        <v>5.0271999999999997</v>
      </c>
      <c r="F59" s="11">
        <v>186.90138000000002</v>
      </c>
      <c r="G59" s="11">
        <v>14.081890000000001</v>
      </c>
      <c r="H59" s="11">
        <v>1535.3356199999998</v>
      </c>
      <c r="I59" s="11">
        <v>15.582469999999999</v>
      </c>
      <c r="J59" s="11">
        <v>133.80596</v>
      </c>
      <c r="K59" s="11">
        <v>10.259</v>
      </c>
      <c r="L59" s="11">
        <v>704.71502999999996</v>
      </c>
      <c r="M59" s="11">
        <v>8.0719700000000003</v>
      </c>
      <c r="N59" s="11">
        <v>395.69284000000005</v>
      </c>
      <c r="O59" s="11">
        <v>15.087080000000002</v>
      </c>
      <c r="P59" s="11">
        <v>396.27098999999998</v>
      </c>
      <c r="Q59" s="11">
        <v>16.952494999999999</v>
      </c>
      <c r="R59" s="11">
        <v>363.87513000000001</v>
      </c>
      <c r="S59" s="11">
        <v>14.58038</v>
      </c>
      <c r="T59" s="11">
        <v>234.40174999999999</v>
      </c>
      <c r="U59" s="11">
        <v>17.10425</v>
      </c>
      <c r="V59" s="11">
        <v>242.49870999999999</v>
      </c>
      <c r="W59" s="11">
        <v>23.444499999999998</v>
      </c>
      <c r="X59" s="11">
        <v>296.59980000000002</v>
      </c>
      <c r="Y59" s="11">
        <v>38.230170000000001</v>
      </c>
      <c r="Z59" s="11">
        <v>224.32502999999997</v>
      </c>
      <c r="AA59" s="11">
        <v>24.275628000000001</v>
      </c>
      <c r="AB59" s="11">
        <f>+VLOOKUP(A59,[1]Hoja20!$A$8:$C$110,2,0)/1000</f>
        <v>154.01286000000002</v>
      </c>
      <c r="AC59" s="11">
        <f>+VLOOKUP(A59,[1]Hoja20!$A$8:$C$110,3,0)/1000</f>
        <v>13.968540000000001</v>
      </c>
      <c r="AD59" s="18"/>
      <c r="AE59" s="18"/>
    </row>
    <row r="60" spans="1:31" x14ac:dyDescent="0.25">
      <c r="A60" s="12" t="s">
        <v>83</v>
      </c>
      <c r="B60" s="15">
        <v>8478.9038599999967</v>
      </c>
      <c r="C60" s="15">
        <v>604.23793000000001</v>
      </c>
      <c r="D60" s="15">
        <v>2742.3894400000004</v>
      </c>
      <c r="E60" s="15">
        <v>262.57859000000002</v>
      </c>
      <c r="F60" s="15">
        <v>9.8302700000000005</v>
      </c>
      <c r="G60" s="15">
        <v>0.38741000000000003</v>
      </c>
      <c r="H60" s="15">
        <v>143.25829999999999</v>
      </c>
      <c r="I60" s="15">
        <v>121.73128</v>
      </c>
      <c r="J60" s="15">
        <v>1.552</v>
      </c>
      <c r="K60" s="15">
        <v>0.1757</v>
      </c>
      <c r="L60" s="15">
        <v>630.57041000000004</v>
      </c>
      <c r="M60" s="15">
        <v>23380.295049999997</v>
      </c>
      <c r="N60" s="15">
        <v>11.773949999999999</v>
      </c>
      <c r="O60" s="15">
        <v>0.10106999999999999</v>
      </c>
      <c r="P60" s="15">
        <v>172.13829999999999</v>
      </c>
      <c r="Q60" s="15">
        <v>64.293959999999998</v>
      </c>
      <c r="R60" s="15">
        <v>51.132239999999996</v>
      </c>
      <c r="S60" s="15">
        <v>6.6930000000000003E-2</v>
      </c>
      <c r="T60" s="15">
        <v>213.35100000000003</v>
      </c>
      <c r="U60" s="15">
        <v>32.982950000000002</v>
      </c>
      <c r="V60" s="15">
        <v>240.46063999999998</v>
      </c>
      <c r="W60" s="15">
        <v>85.46285499999999</v>
      </c>
      <c r="X60" s="15">
        <v>246.42313000000001</v>
      </c>
      <c r="Y60" s="15">
        <v>82.02594999999998</v>
      </c>
      <c r="Z60" s="15">
        <v>485.01797000000005</v>
      </c>
      <c r="AA60" s="15">
        <v>159.09321</v>
      </c>
      <c r="AB60" s="15">
        <f>+VLOOKUP(A60,[1]Hoja20!$A$8:$C$110,2,0)/1000</f>
        <v>427.82577000000003</v>
      </c>
      <c r="AC60" s="15">
        <f>+VLOOKUP(A60,[1]Hoja20!$A$8:$C$110,3,0)/1000</f>
        <v>184.47499999999999</v>
      </c>
      <c r="AD60" s="18"/>
      <c r="AE60" s="18"/>
    </row>
    <row r="61" spans="1:31" x14ac:dyDescent="0.25">
      <c r="A61" s="3" t="s">
        <v>58</v>
      </c>
      <c r="B61" s="11">
        <v>0</v>
      </c>
      <c r="C61" s="11">
        <v>0</v>
      </c>
      <c r="D61" s="11">
        <v>0</v>
      </c>
      <c r="E61" s="11">
        <v>0</v>
      </c>
      <c r="F61" s="11">
        <v>2709.7100999999998</v>
      </c>
      <c r="G61" s="11">
        <v>12.117069999999998</v>
      </c>
      <c r="H61" s="11">
        <v>0.15</v>
      </c>
      <c r="I61" s="11">
        <v>8.1700000000000009E-2</v>
      </c>
      <c r="J61" s="11">
        <v>0.66110000000000002</v>
      </c>
      <c r="K61" s="11">
        <v>2.4E-2</v>
      </c>
      <c r="L61" s="11">
        <v>60.664000000000001</v>
      </c>
      <c r="M61" s="11">
        <v>2.6181000000000001</v>
      </c>
      <c r="N61" s="11">
        <v>0.39169999999999999</v>
      </c>
      <c r="O61" s="11">
        <v>1.125E-2</v>
      </c>
      <c r="P61" s="11">
        <v>1.4890000000000001</v>
      </c>
      <c r="Q61" s="11">
        <v>2.3899999999999998E-2</v>
      </c>
      <c r="R61" s="11">
        <v>92.682389999999998</v>
      </c>
      <c r="S61" s="11">
        <v>18.835799999999999</v>
      </c>
      <c r="T61" s="11">
        <v>44.79898</v>
      </c>
      <c r="U61" s="11">
        <v>4.7640000000000002</v>
      </c>
      <c r="V61" s="11">
        <v>114.22681</v>
      </c>
      <c r="W61" s="11">
        <v>70.25227000000001</v>
      </c>
      <c r="X61" s="11">
        <v>195.57177999999999</v>
      </c>
      <c r="Y61" s="11">
        <v>117.47578000000001</v>
      </c>
      <c r="Z61" s="11">
        <v>79.447790000000012</v>
      </c>
      <c r="AA61" s="11">
        <v>49.433399999999999</v>
      </c>
      <c r="AB61" s="11">
        <f>+VLOOKUP(A61,[1]Hoja20!$A$8:$C$110,2,0)/1000</f>
        <v>651.16406000000006</v>
      </c>
      <c r="AC61" s="11">
        <f>+VLOOKUP(A61,[1]Hoja20!$A$8:$C$110,3,0)/1000</f>
        <v>250.08318</v>
      </c>
      <c r="AD61" s="18"/>
      <c r="AE61" s="18"/>
    </row>
    <row r="62" spans="1:31" x14ac:dyDescent="0.25">
      <c r="A62" s="21" t="s">
        <v>78</v>
      </c>
      <c r="B62" s="15">
        <v>6.1924999999999999</v>
      </c>
      <c r="C62" s="15">
        <v>2.2499999999999999E-2</v>
      </c>
      <c r="D62" s="15">
        <v>24.906399999999998</v>
      </c>
      <c r="E62" s="15">
        <v>7.0000000000000007E-2</v>
      </c>
      <c r="F62" s="15">
        <v>202.51103999999998</v>
      </c>
      <c r="G62" s="15">
        <v>1.2828400000000002</v>
      </c>
      <c r="H62" s="15">
        <v>71.371399999999994</v>
      </c>
      <c r="I62" s="15">
        <v>1.2975399999999999</v>
      </c>
      <c r="J62" s="15">
        <v>34.566969999999998</v>
      </c>
      <c r="K62" s="15">
        <v>6.318E-2</v>
      </c>
      <c r="L62" s="15">
        <v>921.68759000000011</v>
      </c>
      <c r="M62" s="15">
        <v>1.6619999999999996E-2</v>
      </c>
      <c r="N62" s="15">
        <v>93.891089999999991</v>
      </c>
      <c r="O62" s="15">
        <v>122.3903</v>
      </c>
      <c r="P62" s="15">
        <v>38.254339999999999</v>
      </c>
      <c r="Q62" s="15">
        <v>47.222000000000001</v>
      </c>
      <c r="R62" s="15">
        <v>3.51464</v>
      </c>
      <c r="S62" s="15">
        <v>9.4400000000000005E-3</v>
      </c>
      <c r="T62" s="15">
        <v>46.835500000000003</v>
      </c>
      <c r="U62" s="15">
        <v>19.93</v>
      </c>
      <c r="V62" s="15">
        <v>33.775959999999998</v>
      </c>
      <c r="W62" s="15">
        <v>36.075000000000003</v>
      </c>
      <c r="X62" s="15">
        <v>57020.598490000004</v>
      </c>
      <c r="Y62" s="15">
        <v>158274.02100000001</v>
      </c>
      <c r="Z62" s="15">
        <v>348707.99627999996</v>
      </c>
      <c r="AA62" s="15">
        <v>873079.55599999998</v>
      </c>
      <c r="AB62" s="15">
        <f>+VLOOKUP(A62,[1]Hoja20!$A$8:$C$110,2,0)/1000</f>
        <v>36505.608309999996</v>
      </c>
      <c r="AC62" s="15">
        <f>+VLOOKUP(A62,[1]Hoja20!$A$8:$C$110,3,0)/1000</f>
        <v>69880.453010000012</v>
      </c>
      <c r="AD62" s="18"/>
      <c r="AE62" s="18"/>
    </row>
    <row r="63" spans="1:31" x14ac:dyDescent="0.25">
      <c r="A63" s="3" t="s">
        <v>59</v>
      </c>
      <c r="B63" s="11">
        <v>0</v>
      </c>
      <c r="C63" s="11">
        <v>0</v>
      </c>
      <c r="D63" s="11">
        <v>0</v>
      </c>
      <c r="E63" s="11">
        <v>0</v>
      </c>
      <c r="F63" s="11">
        <v>0.54688999999999999</v>
      </c>
      <c r="G63" s="11">
        <v>0.05</v>
      </c>
      <c r="H63" s="11">
        <v>0</v>
      </c>
      <c r="I63" s="11">
        <v>0</v>
      </c>
      <c r="J63" s="11">
        <v>100.43414</v>
      </c>
      <c r="K63" s="11">
        <v>41.286999999999999</v>
      </c>
      <c r="L63" s="11">
        <v>101.39328</v>
      </c>
      <c r="M63" s="11">
        <v>0.84313000000000005</v>
      </c>
      <c r="N63" s="11">
        <v>2189.1957400000001</v>
      </c>
      <c r="O63" s="11">
        <v>1754.0348300000001</v>
      </c>
      <c r="P63" s="11">
        <v>1143.7102399999999</v>
      </c>
      <c r="Q63" s="11">
        <v>676.02584000000002</v>
      </c>
      <c r="R63" s="11">
        <v>75.194550000000007</v>
      </c>
      <c r="S63" s="11">
        <v>0.10307000000000001</v>
      </c>
      <c r="T63" s="11">
        <v>795.13412000000017</v>
      </c>
      <c r="U63" s="11">
        <v>631.61258000000009</v>
      </c>
      <c r="V63" s="11">
        <v>9.3040200000000013</v>
      </c>
      <c r="W63" s="11">
        <v>8.233E-2</v>
      </c>
      <c r="X63" s="11">
        <v>116.50451</v>
      </c>
      <c r="Y63" s="11">
        <v>109.64638000000001</v>
      </c>
      <c r="Z63" s="11">
        <v>4.2526700000000002</v>
      </c>
      <c r="AA63" s="11">
        <v>1.3610000000000001E-2</v>
      </c>
      <c r="AB63" s="11">
        <f>+VLOOKUP(A63,[1]Hoja20!$A$8:$C$110,2,0)/1000</f>
        <v>0.22922000000000001</v>
      </c>
      <c r="AC63" s="11">
        <f>+VLOOKUP(A63,[1]Hoja20!$A$8:$C$110,3,0)/1000</f>
        <v>2.2000000000000001E-3</v>
      </c>
      <c r="AD63" s="18"/>
      <c r="AE63" s="18"/>
    </row>
    <row r="64" spans="1:31" x14ac:dyDescent="0.25">
      <c r="A64" s="12" t="s">
        <v>60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2484.7003199999999</v>
      </c>
      <c r="M64" s="15">
        <v>1373.52</v>
      </c>
      <c r="N64" s="15">
        <v>4.6329999999999996E-2</v>
      </c>
      <c r="O64" s="15">
        <v>1.1299999999999999E-3</v>
      </c>
      <c r="P64" s="15">
        <v>1353.8832399999999</v>
      </c>
      <c r="Q64" s="15">
        <v>290.83</v>
      </c>
      <c r="R64" s="15">
        <v>538.51892999999995</v>
      </c>
      <c r="S64" s="15">
        <v>148.16847000000001</v>
      </c>
      <c r="T64" s="15">
        <v>2.0061199999999997</v>
      </c>
      <c r="U64" s="15">
        <v>8.7080000000000005E-2</v>
      </c>
      <c r="V64" s="15">
        <v>8.0544499999999992</v>
      </c>
      <c r="W64" s="15">
        <v>0.29257</v>
      </c>
      <c r="X64" s="15">
        <v>0</v>
      </c>
      <c r="Y64" s="15">
        <v>0</v>
      </c>
      <c r="Z64" s="15">
        <v>33989.756489999992</v>
      </c>
      <c r="AA64" s="15">
        <v>69953.270900000003</v>
      </c>
      <c r="AB64" s="15">
        <f>+VLOOKUP(A64,[1]Hoja20!$A$8:$C$110,2,0)/1000</f>
        <v>8.08019</v>
      </c>
      <c r="AC64" s="15">
        <f>+VLOOKUP(A64,[1]Hoja20!$A$8:$C$110,3,0)/1000</f>
        <v>9.2079999999999995E-2</v>
      </c>
      <c r="AD64" s="18"/>
      <c r="AE64" s="18"/>
    </row>
    <row r="65" spans="1:31" x14ac:dyDescent="0.25">
      <c r="A65" s="3" t="s">
        <v>61</v>
      </c>
      <c r="B65" s="11">
        <v>729.74372999999991</v>
      </c>
      <c r="C65" s="11">
        <v>924.05475999999999</v>
      </c>
      <c r="D65" s="11">
        <v>574.85181999999998</v>
      </c>
      <c r="E65" s="11">
        <v>634.22648000000004</v>
      </c>
      <c r="F65" s="11">
        <v>1469.4695300000001</v>
      </c>
      <c r="G65" s="11">
        <v>712.45715000000018</v>
      </c>
      <c r="H65" s="11">
        <v>729.69224999999994</v>
      </c>
      <c r="I65" s="11">
        <v>666.38765999999987</v>
      </c>
      <c r="J65" s="11">
        <v>726.73804999999982</v>
      </c>
      <c r="K65" s="11">
        <v>788.13558</v>
      </c>
      <c r="L65" s="11">
        <v>956.1648399999998</v>
      </c>
      <c r="M65" s="11">
        <v>739.28978999999981</v>
      </c>
      <c r="N65" s="11">
        <v>2364.5951100000002</v>
      </c>
      <c r="O65" s="11">
        <v>441.85124999999999</v>
      </c>
      <c r="P65" s="11">
        <v>860.93163000000004</v>
      </c>
      <c r="Q65" s="11">
        <v>210.97172999999995</v>
      </c>
      <c r="R65" s="11">
        <v>406.67644999999987</v>
      </c>
      <c r="S65" s="11">
        <v>85.303750000000008</v>
      </c>
      <c r="T65" s="11">
        <v>492.22396999999995</v>
      </c>
      <c r="U65" s="11">
        <v>9.7007900000000014</v>
      </c>
      <c r="V65" s="11">
        <v>2.7615100000000004</v>
      </c>
      <c r="W65" s="11">
        <v>0.36234000000000005</v>
      </c>
      <c r="X65" s="11">
        <v>399.04642000000007</v>
      </c>
      <c r="Y65" s="11">
        <v>22.092639999999999</v>
      </c>
      <c r="Z65" s="11">
        <v>1326.1258600000001</v>
      </c>
      <c r="AA65" s="11">
        <v>116.05157000000003</v>
      </c>
      <c r="AB65" s="11">
        <f>+VLOOKUP(A65,[1]Hoja20!$A$8:$C$110,2,0)/1000</f>
        <v>1144.9229000000005</v>
      </c>
      <c r="AC65" s="11">
        <f>+VLOOKUP(A65,[1]Hoja20!$A$8:$C$110,3,0)/1000</f>
        <v>1020.5516700000001</v>
      </c>
      <c r="AD65" s="18"/>
      <c r="AE65" s="18"/>
    </row>
    <row r="66" spans="1:31" x14ac:dyDescent="0.25">
      <c r="A66" s="12" t="s">
        <v>62</v>
      </c>
      <c r="B66" s="15">
        <v>13398.568310000002</v>
      </c>
      <c r="C66" s="15">
        <v>104.91696999999995</v>
      </c>
      <c r="D66" s="15">
        <v>36125.885080000007</v>
      </c>
      <c r="E66" s="15">
        <v>530.93356000000006</v>
      </c>
      <c r="F66" s="15">
        <v>8689.6065700000017</v>
      </c>
      <c r="G66" s="15">
        <v>1090.6226799999997</v>
      </c>
      <c r="H66" s="15">
        <v>71.320650000000001</v>
      </c>
      <c r="I66" s="15">
        <v>3.1103400000000003</v>
      </c>
      <c r="J66" s="15">
        <v>19.625679999999999</v>
      </c>
      <c r="K66" s="15">
        <v>1.1659999999999999</v>
      </c>
      <c r="L66" s="15">
        <v>87.897379999999998</v>
      </c>
      <c r="M66" s="15">
        <v>4.7797399999999994</v>
      </c>
      <c r="N66" s="15">
        <v>58.13638000000001</v>
      </c>
      <c r="O66" s="15">
        <v>31.456575000000001</v>
      </c>
      <c r="P66" s="15">
        <v>153.04192000000003</v>
      </c>
      <c r="Q66" s="15">
        <v>305.56156999999996</v>
      </c>
      <c r="R66" s="15">
        <v>62.12988</v>
      </c>
      <c r="S66" s="15">
        <v>1.9593000000000003</v>
      </c>
      <c r="T66" s="15">
        <v>1.9750000000000001</v>
      </c>
      <c r="U66" s="15">
        <v>4.6799999999999994E-2</v>
      </c>
      <c r="V66" s="15">
        <v>2.04</v>
      </c>
      <c r="W66" s="15">
        <v>2.8190000000000003E-2</v>
      </c>
      <c r="X66" s="15">
        <v>121.47928</v>
      </c>
      <c r="Y66" s="15">
        <v>106.09545</v>
      </c>
      <c r="Z66" s="15">
        <v>126.27734</v>
      </c>
      <c r="AA66" s="15">
        <v>0.77754999999999996</v>
      </c>
      <c r="AB66" s="15">
        <f>+VLOOKUP(A66,[1]Hoja20!$A$8:$C$110,2,0)/1000</f>
        <v>97.898610000000019</v>
      </c>
      <c r="AC66" s="15">
        <f>+VLOOKUP(A66,[1]Hoja20!$A$8:$C$110,3,0)/1000</f>
        <v>20.066020000000002</v>
      </c>
      <c r="AD66" s="18"/>
      <c r="AE66" s="18"/>
    </row>
    <row r="67" spans="1:31" x14ac:dyDescent="0.25">
      <c r="A67" s="3" t="s">
        <v>63</v>
      </c>
      <c r="B67" s="11">
        <v>0</v>
      </c>
      <c r="C67" s="11">
        <v>0</v>
      </c>
      <c r="D67" s="11">
        <v>3.1549999999999998</v>
      </c>
      <c r="E67" s="11">
        <v>2.8310000000000002E-2</v>
      </c>
      <c r="F67" s="11">
        <v>0</v>
      </c>
      <c r="G67" s="11">
        <v>0</v>
      </c>
      <c r="H67" s="11">
        <v>0</v>
      </c>
      <c r="I67" s="11">
        <v>0</v>
      </c>
      <c r="J67" s="11">
        <v>2997.9951700000001</v>
      </c>
      <c r="K67" s="11">
        <v>270.14481000000006</v>
      </c>
      <c r="L67" s="11">
        <v>514.38918999999999</v>
      </c>
      <c r="M67" s="11">
        <v>494.44839000000002</v>
      </c>
      <c r="N67" s="11">
        <v>1378.37797</v>
      </c>
      <c r="O67" s="11">
        <v>1500.8649800000003</v>
      </c>
      <c r="P67" s="11">
        <v>1719.1984899999998</v>
      </c>
      <c r="Q67" s="11">
        <v>2233.9159900000004</v>
      </c>
      <c r="R67" s="11">
        <v>742.83988999999997</v>
      </c>
      <c r="S67" s="11">
        <v>28.60493</v>
      </c>
      <c r="T67" s="11">
        <v>970.0267399999999</v>
      </c>
      <c r="U67" s="11">
        <v>324.15905999999995</v>
      </c>
      <c r="V67" s="11">
        <v>324.86700999999999</v>
      </c>
      <c r="W67" s="11">
        <v>228.63200000000001</v>
      </c>
      <c r="X67" s="11">
        <v>2688.1886100000002</v>
      </c>
      <c r="Y67" s="11">
        <v>628.79273000000001</v>
      </c>
      <c r="Z67" s="11">
        <v>351.51298000000003</v>
      </c>
      <c r="AA67" s="11">
        <v>49.587030000000013</v>
      </c>
      <c r="AB67" s="11">
        <f>+VLOOKUP(A67,[1]Hoja20!$A$8:$C$110,2,0)/1000</f>
        <v>93.520649999999989</v>
      </c>
      <c r="AC67" s="11">
        <f>+VLOOKUP(A67,[1]Hoja20!$A$8:$C$110,3,0)/1000</f>
        <v>13.102</v>
      </c>
      <c r="AD67" s="18"/>
      <c r="AE67" s="18"/>
    </row>
    <row r="68" spans="1:31" x14ac:dyDescent="0.25">
      <c r="A68" s="12" t="s">
        <v>64</v>
      </c>
      <c r="B68" s="15">
        <v>372.58408000000003</v>
      </c>
      <c r="C68" s="15">
        <v>36.686</v>
      </c>
      <c r="D68" s="15">
        <v>207.82158999999999</v>
      </c>
      <c r="E68" s="15">
        <v>48.246699999999997</v>
      </c>
      <c r="F68" s="15">
        <v>2672.9607700000006</v>
      </c>
      <c r="G68" s="15">
        <v>490.71493999999996</v>
      </c>
      <c r="H68" s="15">
        <v>274.06540000000001</v>
      </c>
      <c r="I68" s="15">
        <v>53.696300000000001</v>
      </c>
      <c r="J68" s="15">
        <v>295.57481000000001</v>
      </c>
      <c r="K68" s="15">
        <v>70.530350000000013</v>
      </c>
      <c r="L68" s="15">
        <v>251.68695</v>
      </c>
      <c r="M68" s="15">
        <v>51.165309999999998</v>
      </c>
      <c r="N68" s="15">
        <v>0.20830000000000001</v>
      </c>
      <c r="O68" s="15">
        <v>5.8619999999999998E-2</v>
      </c>
      <c r="P68" s="15">
        <v>1.8350000000000002E-2</v>
      </c>
      <c r="Q68" s="15">
        <v>4.8349999999999997E-2</v>
      </c>
      <c r="R68" s="15">
        <v>86.129799999999989</v>
      </c>
      <c r="S68" s="15">
        <v>15.042920000000002</v>
      </c>
      <c r="T68" s="15">
        <v>0.52748000000000006</v>
      </c>
      <c r="U68" s="15">
        <v>3.5000000000000003E-2</v>
      </c>
      <c r="V68" s="15">
        <v>0.35946</v>
      </c>
      <c r="W68" s="15">
        <v>1.26E-2</v>
      </c>
      <c r="X68" s="15">
        <v>0</v>
      </c>
      <c r="Y68" s="15">
        <v>0</v>
      </c>
      <c r="Z68" s="15">
        <v>7.3029500000000001</v>
      </c>
      <c r="AA68" s="15">
        <v>25.012760000000004</v>
      </c>
      <c r="AB68" s="15">
        <f>+VLOOKUP(A68,[1]Hoja20!$A$8:$C$110,2,0)/1000</f>
        <v>14</v>
      </c>
      <c r="AC68" s="15">
        <f>+VLOOKUP(A68,[1]Hoja20!$A$8:$C$110,3,0)/1000</f>
        <v>50</v>
      </c>
      <c r="AD68" s="18"/>
      <c r="AE68" s="18"/>
    </row>
    <row r="69" spans="1:31" x14ac:dyDescent="0.25">
      <c r="A69" s="3" t="s">
        <v>65</v>
      </c>
      <c r="B69" s="11">
        <v>0</v>
      </c>
      <c r="C69" s="11">
        <v>0</v>
      </c>
      <c r="D69" s="11">
        <v>0</v>
      </c>
      <c r="E69" s="11">
        <v>0</v>
      </c>
      <c r="F69" s="11">
        <v>433.89345000000003</v>
      </c>
      <c r="G69" s="11">
        <v>654.28269999999998</v>
      </c>
      <c r="H69" s="11">
        <v>0.53294000000000008</v>
      </c>
      <c r="I69" s="11">
        <v>2.196E-2</v>
      </c>
      <c r="J69" s="11">
        <v>300</v>
      </c>
      <c r="K69" s="11">
        <v>4.4770000000000003</v>
      </c>
      <c r="L69" s="11">
        <v>0</v>
      </c>
      <c r="M69" s="11">
        <v>0</v>
      </c>
      <c r="N69" s="11">
        <v>715.20561999999995</v>
      </c>
      <c r="O69" s="11">
        <v>32.773859999999999</v>
      </c>
      <c r="P69" s="11">
        <v>0</v>
      </c>
      <c r="Q69" s="11">
        <v>0</v>
      </c>
      <c r="R69" s="11">
        <v>188.5112</v>
      </c>
      <c r="S69" s="11">
        <v>10.025499999999999</v>
      </c>
      <c r="T69" s="11">
        <v>301.64792000000006</v>
      </c>
      <c r="U69" s="11">
        <v>70.917249999999996</v>
      </c>
      <c r="V69" s="11">
        <v>7532.5960700000005</v>
      </c>
      <c r="W69" s="11">
        <v>8259.185660000001</v>
      </c>
      <c r="X69" s="11">
        <v>96337.942110000004</v>
      </c>
      <c r="Y69" s="11">
        <v>297084.50199000002</v>
      </c>
      <c r="Z69" s="11">
        <v>0</v>
      </c>
      <c r="AA69" s="11">
        <v>0</v>
      </c>
      <c r="AB69" s="11">
        <f>+VLOOKUP(A69,[1]Hoja20!$A$8:$C$110,2,0)/1000</f>
        <v>9.0569999999999998E-2</v>
      </c>
      <c r="AC69" s="11">
        <f>+VLOOKUP(A69,[1]Hoja20!$A$8:$C$110,3,0)/1000</f>
        <v>2.3000000000000001E-4</v>
      </c>
      <c r="AD69" s="18"/>
      <c r="AE69" s="18"/>
    </row>
    <row r="70" spans="1:31" x14ac:dyDescent="0.25">
      <c r="A70" s="12" t="s">
        <v>66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77168.278010000009</v>
      </c>
      <c r="O70" s="15">
        <v>71522.793000000005</v>
      </c>
      <c r="P70" s="15">
        <v>59.481589999999997</v>
      </c>
      <c r="Q70" s="15">
        <v>35.5</v>
      </c>
      <c r="R70" s="15">
        <v>28173.974560000002</v>
      </c>
      <c r="S70" s="15">
        <v>25675.692999999999</v>
      </c>
      <c r="T70" s="15">
        <v>0</v>
      </c>
      <c r="U70" s="15">
        <v>0</v>
      </c>
      <c r="V70" s="15">
        <v>4872.9811900000004</v>
      </c>
      <c r="W70" s="15">
        <v>12387.448</v>
      </c>
      <c r="X70" s="15">
        <v>125369.52726999999</v>
      </c>
      <c r="Y70" s="15">
        <v>411184.09399999998</v>
      </c>
      <c r="Z70" s="15">
        <v>23897.470280000001</v>
      </c>
      <c r="AA70" s="15">
        <v>61568.902999999998</v>
      </c>
      <c r="AB70" s="15">
        <v>0</v>
      </c>
      <c r="AC70" s="15">
        <v>0</v>
      </c>
      <c r="AD70" s="18"/>
      <c r="AE70" s="18"/>
    </row>
    <row r="71" spans="1:31" x14ac:dyDescent="0.25">
      <c r="A71" s="3" t="s">
        <v>67</v>
      </c>
      <c r="B71" s="11">
        <v>56.73733</v>
      </c>
      <c r="C71" s="11">
        <v>6.024</v>
      </c>
      <c r="D71" s="11">
        <v>126.58048000000001</v>
      </c>
      <c r="E71" s="11">
        <v>15.015000000000001</v>
      </c>
      <c r="F71" s="11">
        <v>4.6900000000000004</v>
      </c>
      <c r="G71" s="11">
        <v>0.2147</v>
      </c>
      <c r="H71" s="11">
        <v>83.705420000000004</v>
      </c>
      <c r="I71" s="11">
        <v>1.54288</v>
      </c>
      <c r="J71" s="11">
        <v>286.13526000000002</v>
      </c>
      <c r="K71" s="11">
        <v>5.1896000000000004</v>
      </c>
      <c r="L71" s="11">
        <v>411.96110999999996</v>
      </c>
      <c r="M71" s="11">
        <v>664.71514999999999</v>
      </c>
      <c r="N71" s="11">
        <v>211.80949999999996</v>
      </c>
      <c r="O71" s="11">
        <v>77.757440000000003</v>
      </c>
      <c r="P71" s="11">
        <v>74.16</v>
      </c>
      <c r="Q71" s="11">
        <v>72.17</v>
      </c>
      <c r="R71" s="11">
        <v>127.94412</v>
      </c>
      <c r="S71" s="11">
        <v>120.111</v>
      </c>
      <c r="T71" s="11">
        <v>25.22</v>
      </c>
      <c r="U71" s="11">
        <v>24.000360000000001</v>
      </c>
      <c r="V71" s="11">
        <v>0</v>
      </c>
      <c r="W71" s="11">
        <v>0</v>
      </c>
      <c r="X71" s="11">
        <v>9.7579999999999972E-2</v>
      </c>
      <c r="Y71" s="11">
        <v>5.4000000000000003E-3</v>
      </c>
      <c r="Z71" s="11">
        <v>0</v>
      </c>
      <c r="AA71" s="11">
        <v>0</v>
      </c>
      <c r="AB71" s="11">
        <v>0</v>
      </c>
      <c r="AC71" s="11">
        <v>0</v>
      </c>
      <c r="AD71" s="18"/>
      <c r="AE71" s="18"/>
    </row>
    <row r="72" spans="1:31" x14ac:dyDescent="0.25">
      <c r="A72" s="12" t="s">
        <v>68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50.494639999999997</v>
      </c>
      <c r="K72" s="15">
        <v>13.529</v>
      </c>
      <c r="L72" s="15">
        <v>12.588479999999999</v>
      </c>
      <c r="M72" s="15">
        <v>0.11439000000000002</v>
      </c>
      <c r="N72" s="15">
        <v>54.840299999999999</v>
      </c>
      <c r="O72" s="15">
        <v>1.0864</v>
      </c>
      <c r="P72" s="15">
        <v>202.66996</v>
      </c>
      <c r="Q72" s="15">
        <v>155.63999999999999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24.60998</v>
      </c>
      <c r="Y72" s="15">
        <v>6.7788199999999996</v>
      </c>
      <c r="Z72" s="15">
        <v>2.9341699999999999</v>
      </c>
      <c r="AA72" s="15">
        <v>3.3700000000000002E-3</v>
      </c>
      <c r="AB72" s="15">
        <f>+VLOOKUP(A72,[1]Hoja20!$A$8:$C$110,2,0)/1000</f>
        <v>0.18919999999999998</v>
      </c>
      <c r="AC72" s="15">
        <f>+VLOOKUP(A72,[1]Hoja20!$A$8:$C$110,3,0)/1000</f>
        <v>2.1729999999999999E-2</v>
      </c>
      <c r="AD72" s="18"/>
      <c r="AE72" s="18"/>
    </row>
    <row r="73" spans="1:31" x14ac:dyDescent="0.25">
      <c r="A73" s="3" t="s">
        <v>69</v>
      </c>
      <c r="B73" s="11">
        <v>31.493169999999999</v>
      </c>
      <c r="C73" s="11">
        <v>0.153</v>
      </c>
      <c r="D73" s="11">
        <v>29.713259999999998</v>
      </c>
      <c r="E73" s="11">
        <v>0.30220000000000002</v>
      </c>
      <c r="F73" s="11">
        <v>9.6938899999999997</v>
      </c>
      <c r="G73" s="11">
        <v>0.77107999999999988</v>
      </c>
      <c r="H73" s="11">
        <v>1495.3953799999999</v>
      </c>
      <c r="I73" s="11">
        <v>50944.029470000001</v>
      </c>
      <c r="J73" s="11">
        <v>425.37114000000003</v>
      </c>
      <c r="K73" s="11">
        <v>18109.419999999998</v>
      </c>
      <c r="L73" s="11">
        <v>943.16635999999994</v>
      </c>
      <c r="M73" s="11">
        <v>39193.21</v>
      </c>
      <c r="N73" s="11">
        <v>2.2227100000000002</v>
      </c>
      <c r="O73" s="11">
        <v>1.5391700000000001</v>
      </c>
      <c r="P73" s="11">
        <v>0</v>
      </c>
      <c r="Q73" s="11">
        <v>0</v>
      </c>
      <c r="R73" s="11">
        <v>0</v>
      </c>
      <c r="S73" s="11">
        <v>0</v>
      </c>
      <c r="T73" s="11">
        <v>5.8550000000000004</v>
      </c>
      <c r="U73" s="11">
        <v>9.2159999999999992E-2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8"/>
      <c r="AE73" s="18"/>
    </row>
    <row r="74" spans="1:31" x14ac:dyDescent="0.25">
      <c r="A74" s="12" t="s">
        <v>70</v>
      </c>
      <c r="B74" s="15">
        <v>0</v>
      </c>
      <c r="C74" s="15">
        <v>0</v>
      </c>
      <c r="D74" s="15">
        <v>0</v>
      </c>
      <c r="E74" s="15">
        <v>0</v>
      </c>
      <c r="F74" s="15">
        <v>694.78638999999998</v>
      </c>
      <c r="G74" s="15">
        <v>492.34</v>
      </c>
      <c r="H74" s="15">
        <v>0</v>
      </c>
      <c r="I74" s="15">
        <v>0</v>
      </c>
      <c r="J74" s="15">
        <v>742.16365000000008</v>
      </c>
      <c r="K74" s="15">
        <v>415.50450000000001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1633.2862</v>
      </c>
      <c r="Y74" s="15">
        <v>1198.4559999999999</v>
      </c>
      <c r="Z74" s="15">
        <v>0</v>
      </c>
      <c r="AA74" s="15">
        <v>0</v>
      </c>
      <c r="AB74" s="15">
        <f>+VLOOKUP(A74,[1]Hoja20!$A$8:$C$110,2,0)/1000</f>
        <v>3047.4246799999996</v>
      </c>
      <c r="AC74" s="15">
        <f>+VLOOKUP(A74,[1]Hoja20!$A$8:$C$110,3,0)/1000</f>
        <v>1965.6949999999999</v>
      </c>
      <c r="AD74" s="18"/>
      <c r="AE74" s="18"/>
    </row>
    <row r="75" spans="1:31" x14ac:dyDescent="0.25">
      <c r="A75" s="3" t="s">
        <v>71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2791.3521900000001</v>
      </c>
      <c r="I75" s="11">
        <v>1500.971</v>
      </c>
      <c r="J75" s="11">
        <v>0</v>
      </c>
      <c r="K75" s="11">
        <v>0</v>
      </c>
      <c r="L75" s="11">
        <v>1811.4099999999999</v>
      </c>
      <c r="M75" s="11">
        <v>1673.1020000000001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361.45684999999997</v>
      </c>
      <c r="AA75" s="11">
        <v>174.25</v>
      </c>
      <c r="AB75" s="11">
        <v>0</v>
      </c>
      <c r="AC75" s="11">
        <v>0</v>
      </c>
      <c r="AD75" s="18"/>
      <c r="AE75" s="18"/>
    </row>
    <row r="76" spans="1:31" x14ac:dyDescent="0.25">
      <c r="A76" s="12" t="s">
        <v>72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1138.04</v>
      </c>
      <c r="Q76" s="15">
        <v>345.76</v>
      </c>
      <c r="R76" s="15">
        <v>1142.7125100000001</v>
      </c>
      <c r="S76" s="15">
        <v>426.87191999999999</v>
      </c>
      <c r="T76" s="15">
        <v>858.63826000000006</v>
      </c>
      <c r="U76" s="15">
        <v>320.39999999999998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8"/>
      <c r="AE76" s="18"/>
    </row>
    <row r="77" spans="1:31" x14ac:dyDescent="0.25">
      <c r="A77" s="3" t="s">
        <v>79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4.5112399999999999</v>
      </c>
      <c r="I77" s="11">
        <v>2.4300000000000002E-2</v>
      </c>
      <c r="J77" s="11">
        <v>0</v>
      </c>
      <c r="K77" s="11">
        <v>0</v>
      </c>
      <c r="L77" s="11">
        <v>1.055E-2</v>
      </c>
      <c r="M77" s="11">
        <v>4.4999999999999999E-4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18000.066739999998</v>
      </c>
      <c r="Y77" s="11">
        <v>67425.05</v>
      </c>
      <c r="Z77" s="11">
        <v>0</v>
      </c>
      <c r="AA77" s="11">
        <v>0</v>
      </c>
      <c r="AB77" s="11">
        <f>+VLOOKUP(A77,[1]Hoja20!$A$8:$C$110,2,0)/1000</f>
        <v>67471.403659999996</v>
      </c>
      <c r="AC77" s="11">
        <f>+VLOOKUP(A77,[1]Hoja20!$A$8:$C$110,3,0)/1000</f>
        <v>136418.391</v>
      </c>
      <c r="AD77" s="18"/>
      <c r="AE77" s="18"/>
    </row>
    <row r="78" spans="1:31" x14ac:dyDescent="0.25">
      <c r="A78" s="16" t="s">
        <v>73</v>
      </c>
      <c r="B78" s="17">
        <v>2647.5117899999605</v>
      </c>
      <c r="C78" s="17">
        <v>3130.6094599999487</v>
      </c>
      <c r="D78" s="17">
        <v>9289.9632400000701</v>
      </c>
      <c r="E78" s="17">
        <v>3112.6137300000264</v>
      </c>
      <c r="F78" s="17">
        <v>30442.891929999925</v>
      </c>
      <c r="G78" s="17">
        <v>3650.5304199999082</v>
      </c>
      <c r="H78" s="17">
        <v>30223.444710000418</v>
      </c>
      <c r="I78" s="17">
        <v>1815.5228399999905</v>
      </c>
      <c r="J78" s="17">
        <v>19440.334809999564</v>
      </c>
      <c r="K78" s="17">
        <v>1596.1828300001798</v>
      </c>
      <c r="L78" s="17">
        <v>32183.404480999336</v>
      </c>
      <c r="M78" s="17">
        <v>3362.648320000153</v>
      </c>
      <c r="N78" s="17">
        <v>72037.615629999433</v>
      </c>
      <c r="O78" s="17">
        <v>9644.750339999795</v>
      </c>
      <c r="P78" s="17">
        <v>46372.787219996564</v>
      </c>
      <c r="Q78" s="17">
        <v>2704.9984099997673</v>
      </c>
      <c r="R78" s="17">
        <v>51369.630410000682</v>
      </c>
      <c r="S78" s="17">
        <v>13994.936630001292</v>
      </c>
      <c r="T78" s="17">
        <v>36267.167859996669</v>
      </c>
      <c r="U78" s="17">
        <v>4630.4664480015635</v>
      </c>
      <c r="V78" s="17">
        <v>87926.285529997665</v>
      </c>
      <c r="W78" s="17">
        <v>175146.81737999991</v>
      </c>
      <c r="X78" s="17">
        <v>350182.39363000053</v>
      </c>
      <c r="Y78" s="17">
        <v>1011642.6587099996</v>
      </c>
      <c r="Z78" s="17">
        <v>554035.6367499989</v>
      </c>
      <c r="AA78" s="17">
        <v>1463462.1706780004</v>
      </c>
      <c r="AB78" s="17">
        <f>+AB13-SUM(AB14:AB77)</f>
        <v>26557.622000000207</v>
      </c>
      <c r="AC78" s="17">
        <f>+AC13-SUM(AC14:AC77)</f>
        <v>4210.6071750000119</v>
      </c>
      <c r="AD78" s="18"/>
      <c r="AE78" s="18"/>
    </row>
    <row r="79" spans="1:31" x14ac:dyDescent="0.25">
      <c r="A79" s="25" t="s">
        <v>80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31" x14ac:dyDescent="0.25">
      <c r="A80" s="25" t="s">
        <v>89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X80" s="5"/>
      <c r="Y80" s="18"/>
    </row>
    <row r="81" spans="1:58" x14ac:dyDescent="0.25">
      <c r="A81" s="4" t="s">
        <v>74</v>
      </c>
      <c r="B81" s="5"/>
      <c r="C81" s="5"/>
      <c r="E81" s="5"/>
      <c r="G81" s="5"/>
      <c r="I81" s="5"/>
      <c r="K81" s="5"/>
      <c r="M81" s="5"/>
      <c r="O81" s="5"/>
      <c r="X81" s="5"/>
      <c r="Y81" s="18"/>
    </row>
    <row r="82" spans="1:58" x14ac:dyDescent="0.25">
      <c r="A82" s="4" t="s">
        <v>87</v>
      </c>
      <c r="B82" s="5"/>
      <c r="C82" s="5"/>
      <c r="E82" s="5"/>
      <c r="G82" s="5"/>
      <c r="I82" s="5"/>
      <c r="K82" s="5"/>
      <c r="M82" s="5"/>
      <c r="O82" s="5"/>
      <c r="X82" s="5"/>
      <c r="Y82" s="18"/>
    </row>
    <row r="83" spans="1:58" x14ac:dyDescent="0.25">
      <c r="A83" s="20" t="s">
        <v>90</v>
      </c>
      <c r="B83" s="5"/>
      <c r="C83" s="5"/>
      <c r="E83" s="5"/>
      <c r="G83" s="5"/>
      <c r="I83" s="5"/>
      <c r="K83" s="5"/>
      <c r="M83" s="5"/>
      <c r="O83" s="5"/>
      <c r="X83" s="5"/>
      <c r="Y83" s="18"/>
    </row>
    <row r="84" spans="1:58" x14ac:dyDescent="0.25">
      <c r="X84" s="5"/>
      <c r="Y84" s="18"/>
    </row>
    <row r="85" spans="1:58" x14ac:dyDescent="0.25"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</row>
  </sheetData>
  <mergeCells count="17">
    <mergeCell ref="J10:K11"/>
    <mergeCell ref="AB10:AC11"/>
    <mergeCell ref="Z10:AA11"/>
    <mergeCell ref="X10:Y11"/>
    <mergeCell ref="A8:C8"/>
    <mergeCell ref="A10:A12"/>
    <mergeCell ref="B10:C11"/>
    <mergeCell ref="D10:E11"/>
    <mergeCell ref="F10:G11"/>
    <mergeCell ref="H10:I11"/>
    <mergeCell ref="R1:W5"/>
    <mergeCell ref="L10:M11"/>
    <mergeCell ref="N10:O11"/>
    <mergeCell ref="P10:Q11"/>
    <mergeCell ref="R10:S11"/>
    <mergeCell ref="T10:U11"/>
    <mergeCell ref="V10:W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Importaciones 05-18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Felipe  Suarez Moreno</dc:creator>
  <cp:lastModifiedBy>Nelson Felipe  Suarez Moreno</cp:lastModifiedBy>
  <dcterms:created xsi:type="dcterms:W3CDTF">2016-02-25T16:17:49Z</dcterms:created>
  <dcterms:modified xsi:type="dcterms:W3CDTF">2018-07-20T21:56:14Z</dcterms:modified>
</cp:coreProperties>
</file>