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80" windowHeight="5880" tabRatio="794" activeTab="1"/>
  </bookViews>
  <sheets>
    <sheet name="Indice" sheetId="1" r:id="rId1"/>
    <sheet name="Regiones Total Nacional" sheetId="2" r:id="rId2"/>
    <sheet name="Regiones Total Cabeceras" sheetId="3" r:id="rId3"/>
    <sheet name="Regiones Total Resto" sheetId="4" r:id="rId4"/>
  </sheets>
  <definedNames/>
  <calcPr fullCalcOnLoad="1"/>
</workbook>
</file>

<file path=xl/sharedStrings.xml><?xml version="1.0" encoding="utf-8"?>
<sst xmlns="http://schemas.openxmlformats.org/spreadsheetml/2006/main" count="1059" uniqueCount="61">
  <si>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</si>
  <si>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</si>
  <si>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</si>
  <si>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</si>
  <si>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T.D. Abierto</t>
  </si>
  <si>
    <t>T.D. Oculto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</si>
  <si>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</si>
  <si>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</si>
  <si>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</si>
  <si>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</si>
  <si>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</si>
  <si>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</si>
  <si>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</si>
  <si>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</si>
  <si>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</si>
  <si>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</si>
  <si>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</si>
  <si>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</si>
  <si>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</si>
  <si>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Abiertos</t>
  </si>
  <si>
    <t>Ocultos</t>
  </si>
  <si>
    <t>Subempleados Subjetivos</t>
  </si>
  <si>
    <t>I</t>
  </si>
  <si>
    <t>II</t>
  </si>
  <si>
    <t>Subempleados Objetivos</t>
  </si>
  <si>
    <t>Tasa de subempleo objetivo</t>
  </si>
  <si>
    <t>Gran Encuesta Continua de Hogares</t>
  </si>
  <si>
    <t>Fuente: DANE - Encuesta Continua de Hogares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</si>
  <si>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</si>
  <si>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</si>
  <si>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</si>
  <si>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Total  Cabeceras Regiones</t>
  </si>
  <si>
    <t>Total  Resto Regiones</t>
  </si>
  <si>
    <t>GRAN ENCUESTA INTEGRADA DE HOGARES</t>
  </si>
  <si>
    <t>1.</t>
  </si>
  <si>
    <t>2.</t>
  </si>
  <si>
    <t>3.</t>
  </si>
  <si>
    <r>
      <t>4 Regiones</t>
    </r>
    <r>
      <rPr>
        <sz val="9"/>
        <rFont val="Arial"/>
        <family val="2"/>
      </rPr>
      <t>:</t>
    </r>
  </si>
  <si>
    <t>Región Atlantica: Atlántico, Bolivar, Cesár,Córdoba,Sucre, Magdalena, La Guajira.</t>
  </si>
  <si>
    <t>Región Oriental: Norte de Santander, Santander, Boyacá, Cundinamarca, Meta.</t>
  </si>
  <si>
    <t>Región Central: Caldas,Risaralda, Quindío, Tolima, Huila, Caquetá, Antioquia.</t>
  </si>
  <si>
    <t>Región Pacífica: Chocó, Cauca, Nariño, Valle.</t>
  </si>
  <si>
    <t>Bogotá D.C.</t>
  </si>
  <si>
    <t>Tnal Regiones cab resto: Serie semestral total nacional _cab_resto</t>
  </si>
  <si>
    <t>Tnal Regiones Resto: Serie semestral total nacional_resto</t>
  </si>
  <si>
    <t>Total Región Atlántica</t>
  </si>
  <si>
    <t>Total Región Oriental</t>
  </si>
  <si>
    <t>Total Región Central</t>
  </si>
  <si>
    <t>Total Región Pacífica</t>
  </si>
  <si>
    <t>Resto Región Atlántica</t>
  </si>
  <si>
    <t>Resto Región Oriental</t>
  </si>
  <si>
    <t>Resto Región Central</t>
  </si>
  <si>
    <t>Resto Región Pacífica</t>
  </si>
  <si>
    <t>Tnal Regiones Cabeceras: Serie semestral total nacional_cabecera</t>
  </si>
  <si>
    <t>Cabeceras Región Atlántica</t>
  </si>
  <si>
    <t>Cabeceras Región Oriental</t>
  </si>
  <si>
    <t>Cabeceras Región Central</t>
  </si>
  <si>
    <t>Cabeceras Región Pacífica</t>
  </si>
  <si>
    <t xml:space="preserve">Total Nacional </t>
  </si>
  <si>
    <t>Actualizado a: 25 de julio de 2014.</t>
  </si>
  <si>
    <t>Serie semestral 2001 - 2014 (enero- junio; julio- diciembre)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</si>
</sst>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6" applyFill="1" applyAlignment="1" applyProtection="1">
      <alignment horizontal="left"/>
      <protection/>
    </xf>
    <xf numFmtId="0" fontId="1" fillId="0" borderId="0" xfId="46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46" applyFill="1" applyAlignment="1" applyProtection="1">
      <alignment horizontal="left"/>
      <protection/>
    </xf>
    <xf numFmtId="0" fontId="1" fillId="0" borderId="0" xfId="46" applyAlignment="1" applyProtection="1">
      <alignment/>
      <protection/>
    </xf>
    <xf numFmtId="0" fontId="1" fillId="0" borderId="0" xfId="46" applyFill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3148252"/>
        <c:axId val="52789949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5347494"/>
        <c:axId val="48127447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0"/>
        <c:lblOffset val="100"/>
        <c:tickLblSkip val="7"/>
        <c:noMultiLvlLbl val="0"/>
      </c:catAx>
      <c:valAx>
        <c:axId val="5278994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catAx>
        <c:axId val="5347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7447"/>
        <c:crosses val="autoZero"/>
        <c:auto val="0"/>
        <c:lblOffset val="100"/>
        <c:tickLblSkip val="1"/>
        <c:noMultiLvlLbl val="0"/>
      </c:catAx>
      <c:valAx>
        <c:axId val="4812744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58774994"/>
        <c:axId val="59212899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63154044"/>
        <c:axId val="31515485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 val="autoZero"/>
        <c:auto val="0"/>
        <c:lblOffset val="100"/>
        <c:tickLblSkip val="7"/>
        <c:noMultiLvlLbl val="0"/>
      </c:catAx>
      <c:valAx>
        <c:axId val="5921289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</c:valAx>
      <c:catAx>
        <c:axId val="6315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5485"/>
        <c:crosses val="autoZero"/>
        <c:auto val="0"/>
        <c:lblOffset val="100"/>
        <c:tickLblSkip val="1"/>
        <c:noMultiLvlLbl val="0"/>
      </c:catAx>
      <c:valAx>
        <c:axId val="3151548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23557168"/>
        <c:axId val="10687921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29082426"/>
        <c:axId val="60415243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auto val="0"/>
        <c:lblOffset val="100"/>
        <c:tickLblSkip val="7"/>
        <c:noMultiLvlLbl val="0"/>
      </c:catAx>
      <c:valAx>
        <c:axId val="1068792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At val="1"/>
        <c:crossBetween val="between"/>
        <c:dispUnits/>
      </c:valAx>
      <c:catAx>
        <c:axId val="29082426"/>
        <c:scaling>
          <c:orientation val="minMax"/>
        </c:scaling>
        <c:axPos val="b"/>
        <c:delete val="1"/>
        <c:majorTickMark val="out"/>
        <c:minorTickMark val="none"/>
        <c:tickLblPos val="nextTo"/>
        <c:crossAx val="60415243"/>
        <c:crosses val="autoZero"/>
        <c:auto val="0"/>
        <c:lblOffset val="100"/>
        <c:tickLblSkip val="1"/>
        <c:noMultiLvlLbl val="0"/>
      </c:catAx>
      <c:valAx>
        <c:axId val="604152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19297454"/>
        <c:axId val="39459359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19589912"/>
        <c:axId val="42091481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auto val="0"/>
        <c:lblOffset val="100"/>
        <c:tickLblSkip val="7"/>
        <c:noMultiLvlLbl val="0"/>
      </c:catAx>
      <c:valAx>
        <c:axId val="394593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97454"/>
        <c:crossesAt val="1"/>
        <c:crossBetween val="between"/>
        <c:dispUnits/>
      </c:valAx>
      <c:catAx>
        <c:axId val="1958991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91481"/>
        <c:crosses val="autoZero"/>
        <c:auto val="0"/>
        <c:lblOffset val="100"/>
        <c:tickLblSkip val="1"/>
        <c:noMultiLvlLbl val="0"/>
      </c:catAx>
      <c:valAx>
        <c:axId val="4209148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15938892"/>
        <c:axId val="9232301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15981846"/>
        <c:axId val="9618887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0"/>
        <c:lblOffset val="100"/>
        <c:tickLblSkip val="7"/>
        <c:noMultiLvlLbl val="0"/>
      </c:catAx>
      <c:valAx>
        <c:axId val="92323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1"/>
        <c:crossBetween val="between"/>
        <c:dispUnits/>
      </c:valAx>
      <c:catAx>
        <c:axId val="15981846"/>
        <c:scaling>
          <c:orientation val="minMax"/>
        </c:scaling>
        <c:axPos val="b"/>
        <c:delete val="1"/>
        <c:majorTickMark val="out"/>
        <c:minorTickMark val="none"/>
        <c:tickLblPos val="nextTo"/>
        <c:crossAx val="9618887"/>
        <c:crosses val="autoZero"/>
        <c:auto val="0"/>
        <c:lblOffset val="100"/>
        <c:tickLblSkip val="1"/>
        <c:noMultiLvlLbl val="0"/>
      </c:catAx>
      <c:valAx>
        <c:axId val="961888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32846858"/>
        <c:axId val="27186267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43349812"/>
        <c:axId val="54603989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 val="autoZero"/>
        <c:auto val="0"/>
        <c:lblOffset val="100"/>
        <c:tickLblSkip val="7"/>
        <c:noMultiLvlLbl val="0"/>
      </c:catAx>
      <c:valAx>
        <c:axId val="271862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catAx>
        <c:axId val="43349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4603989"/>
        <c:crosses val="autoZero"/>
        <c:auto val="0"/>
        <c:lblOffset val="100"/>
        <c:tickLblSkip val="1"/>
        <c:noMultiLvlLbl val="0"/>
      </c:catAx>
      <c:valAx>
        <c:axId val="546039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'Regiones Total Nacional'!#REF!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10751720"/>
        <c:axId val="29656617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65582962"/>
        <c:axId val="5337574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 val="autoZero"/>
        <c:auto val="0"/>
        <c:lblOffset val="100"/>
        <c:tickLblSkip val="7"/>
        <c:noMultiLvlLbl val="0"/>
      </c:catAx>
      <c:valAx>
        <c:axId val="2965661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At val="1"/>
        <c:crossBetween val="between"/>
        <c:dispUnits/>
      </c:valAx>
      <c:catAx>
        <c:axId val="6558296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75747"/>
        <c:crosses val="autoZero"/>
        <c:auto val="0"/>
        <c:lblOffset val="100"/>
        <c:tickLblSkip val="1"/>
        <c:noMultiLvlLbl val="0"/>
      </c:catAx>
      <c:valAx>
        <c:axId val="5337574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4887398"/>
        <c:axId val="24224535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16694224"/>
        <c:axId val="16030289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0"/>
        <c:lblOffset val="100"/>
        <c:tickLblSkip val="7"/>
        <c:noMultiLvlLbl val="0"/>
      </c:catAx>
      <c:valAx>
        <c:axId val="2422453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At val="1"/>
        <c:crossBetween val="between"/>
        <c:dispUnits/>
      </c:valAx>
      <c:catAx>
        <c:axId val="166942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30289"/>
        <c:crosses val="autoZero"/>
        <c:auto val="0"/>
        <c:lblOffset val="100"/>
        <c:tickLblSkip val="1"/>
        <c:noMultiLvlLbl val="0"/>
      </c:catAx>
      <c:valAx>
        <c:axId val="160302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9138436"/>
        <c:axId val="15137061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2015822"/>
        <c:axId val="18142399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0"/>
        <c:lblOffset val="100"/>
        <c:tickLblSkip val="7"/>
        <c:noMultiLvlLbl val="0"/>
      </c:catAx>
      <c:valAx>
        <c:axId val="1513706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catAx>
        <c:axId val="20158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142399"/>
        <c:crosses val="autoZero"/>
        <c:auto val="0"/>
        <c:lblOffset val="100"/>
        <c:tickLblSkip val="1"/>
        <c:noMultiLvlLbl val="0"/>
      </c:catAx>
      <c:valAx>
        <c:axId val="1814239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5362754"/>
        <c:axId val="48264787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31729900"/>
        <c:axId val="17133645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auto val="0"/>
        <c:lblOffset val="100"/>
        <c:tickLblSkip val="7"/>
        <c:noMultiLvlLbl val="0"/>
      </c:catAx>
      <c:valAx>
        <c:axId val="482647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At val="1"/>
        <c:crossBetween val="between"/>
        <c:dispUnits/>
      </c:valAx>
      <c:catAx>
        <c:axId val="3172990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33645"/>
        <c:crosses val="autoZero"/>
        <c:auto val="0"/>
        <c:lblOffset val="100"/>
        <c:tickLblSkip val="1"/>
        <c:noMultiLvlLbl val="0"/>
      </c:catAx>
      <c:valAx>
        <c:axId val="171336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8178592"/>
        <c:axId val="6498465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58486186"/>
        <c:axId val="56613627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0"/>
        <c:lblOffset val="100"/>
        <c:tickLblSkip val="7"/>
        <c:noMultiLvlLbl val="0"/>
      </c:catAx>
      <c:valAx>
        <c:axId val="64984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At val="1"/>
        <c:crossBetween val="between"/>
        <c:dispUnits/>
      </c:valAx>
      <c:catAx>
        <c:axId val="58486186"/>
        <c:scaling>
          <c:orientation val="minMax"/>
        </c:scaling>
        <c:axPos val="b"/>
        <c:delete val="1"/>
        <c:majorTickMark val="out"/>
        <c:minorTickMark val="none"/>
        <c:tickLblPos val="nextTo"/>
        <c:crossAx val="56613627"/>
        <c:crosses val="autoZero"/>
        <c:auto val="0"/>
        <c:lblOffset val="100"/>
        <c:tickLblSkip val="1"/>
        <c:noMultiLvlLbl val="0"/>
      </c:catAx>
      <c:valAx>
        <c:axId val="5661362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54081946"/>
        <c:axId val="16975467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18561476"/>
        <c:axId val="3283555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0"/>
        <c:lblOffset val="100"/>
        <c:tickLblSkip val="7"/>
        <c:noMultiLvlLbl val="0"/>
      </c:catAx>
      <c:valAx>
        <c:axId val="169754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At val="1"/>
        <c:crossBetween val="between"/>
        <c:dispUnits/>
      </c:valAx>
      <c:catAx>
        <c:axId val="1856147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35557"/>
        <c:crosses val="autoZero"/>
        <c:auto val="0"/>
        <c:lblOffset val="100"/>
        <c:tickLblSkip val="1"/>
        <c:noMultiLvlLbl val="0"/>
      </c:catAx>
      <c:valAx>
        <c:axId val="3283555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66491678"/>
        <c:axId val="61554191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17116808"/>
        <c:axId val="19833545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0"/>
        <c:lblOffset val="100"/>
        <c:tickLblSkip val="7"/>
        <c:noMultiLvlLbl val="0"/>
      </c:catAx>
      <c:valAx>
        <c:axId val="615541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catAx>
        <c:axId val="171168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3545"/>
        <c:crosses val="autoZero"/>
        <c:auto val="0"/>
        <c:lblOffset val="100"/>
        <c:tickLblSkip val="1"/>
        <c:noMultiLvlLbl val="0"/>
      </c:catAx>
      <c:valAx>
        <c:axId val="198335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30248636"/>
        <c:axId val="3802269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34220422"/>
        <c:axId val="39548343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auto val="0"/>
        <c:lblOffset val="100"/>
        <c:tickLblSkip val="7"/>
        <c:noMultiLvlLbl val="0"/>
      </c:catAx>
      <c:valAx>
        <c:axId val="380226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catAx>
        <c:axId val="34220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48343"/>
        <c:crosses val="autoZero"/>
        <c:auto val="0"/>
        <c:lblOffset val="100"/>
        <c:tickLblSkip val="1"/>
        <c:noMultiLvlLbl val="0"/>
      </c:catAx>
      <c:valAx>
        <c:axId val="395483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6365560"/>
        <c:axId val="14636857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64622850"/>
        <c:axId val="44734739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0"/>
        <c:lblOffset val="100"/>
        <c:tickLblSkip val="7"/>
        <c:noMultiLvlLbl val="0"/>
      </c:catAx>
      <c:valAx>
        <c:axId val="146368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</c:valAx>
      <c:catAx>
        <c:axId val="64622850"/>
        <c:scaling>
          <c:orientation val="minMax"/>
        </c:scaling>
        <c:axPos val="b"/>
        <c:delete val="1"/>
        <c:majorTickMark val="out"/>
        <c:minorTickMark val="none"/>
        <c:tickLblPos val="nextTo"/>
        <c:crossAx val="44734739"/>
        <c:crosses val="autoZero"/>
        <c:auto val="0"/>
        <c:lblOffset val="100"/>
        <c:tickLblSkip val="1"/>
        <c:noMultiLvlLbl val="0"/>
      </c:catAx>
      <c:valAx>
        <c:axId val="4473473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63825782"/>
        <c:axId val="37561127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2505824"/>
        <c:axId val="2255241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0"/>
        <c:lblOffset val="100"/>
        <c:tickLblSkip val="7"/>
        <c:noMultiLvlLbl val="0"/>
      </c:catAx>
      <c:valAx>
        <c:axId val="3756112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At val="1"/>
        <c:crossBetween val="between"/>
        <c:dispUnits/>
      </c:valAx>
      <c:catAx>
        <c:axId val="2505824"/>
        <c:scaling>
          <c:orientation val="minMax"/>
        </c:scaling>
        <c:axPos val="b"/>
        <c:delete val="1"/>
        <c:majorTickMark val="out"/>
        <c:minorTickMark val="none"/>
        <c:tickLblPos val="nextTo"/>
        <c:crossAx val="22552417"/>
        <c:crosses val="autoZero"/>
        <c:auto val="0"/>
        <c:lblOffset val="100"/>
        <c:tickLblSkip val="1"/>
        <c:noMultiLvlLbl val="0"/>
      </c:catAx>
      <c:valAx>
        <c:axId val="225524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66149268"/>
        <c:axId val="58472501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56490462"/>
        <c:axId val="3865211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0"/>
        <c:lblOffset val="100"/>
        <c:tickLblSkip val="7"/>
        <c:noMultiLvlLbl val="0"/>
      </c:catAx>
      <c:valAx>
        <c:axId val="584725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</c:valAx>
      <c:catAx>
        <c:axId val="56490462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2111"/>
        <c:crosses val="autoZero"/>
        <c:auto val="0"/>
        <c:lblOffset val="100"/>
        <c:tickLblSkip val="1"/>
        <c:noMultiLvlLbl val="0"/>
      </c:catAx>
      <c:valAx>
        <c:axId val="386521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B23" sqref="B23:G23"/>
    </sheetView>
  </sheetViews>
  <sheetFormatPr defaultColWidth="11.421875" defaultRowHeight="12.75"/>
  <cols>
    <col min="1" max="1" width="3.57421875" style="25" customWidth="1"/>
    <col min="2" max="2" width="3.421875" style="25" customWidth="1"/>
    <col min="3" max="3" width="25.8515625" style="26" customWidth="1"/>
    <col min="4" max="13" width="11.421875" style="26" customWidth="1"/>
    <col min="14" max="14" width="12.421875" style="26" bestFit="1" customWidth="1"/>
    <col min="15" max="15" width="12.7109375" style="26" bestFit="1" customWidth="1"/>
    <col min="16" max="16384" width="11.421875" style="26" customWidth="1"/>
  </cols>
  <sheetData>
    <row r="1" ht="23.25">
      <c r="A1" s="24" t="s">
        <v>33</v>
      </c>
    </row>
    <row r="3" spans="1:6" ht="12.75">
      <c r="A3" s="25" t="s">
        <v>34</v>
      </c>
      <c r="B3" s="34" t="s">
        <v>43</v>
      </c>
      <c r="C3" s="34"/>
      <c r="D3" s="34"/>
      <c r="E3" s="34"/>
      <c r="F3" s="34"/>
    </row>
    <row r="4" spans="2:3" ht="12.75">
      <c r="B4" s="28"/>
      <c r="C4" s="29" t="s">
        <v>37</v>
      </c>
    </row>
    <row r="5" spans="2:3" ht="12.75">
      <c r="B5" s="28"/>
      <c r="C5" s="29" t="s">
        <v>38</v>
      </c>
    </row>
    <row r="6" spans="2:3" ht="12.75">
      <c r="B6" s="28"/>
      <c r="C6" s="29" t="s">
        <v>39</v>
      </c>
    </row>
    <row r="7" spans="2:3" ht="12.75">
      <c r="B7" s="28"/>
      <c r="C7" s="29" t="s">
        <v>40</v>
      </c>
    </row>
    <row r="8" spans="2:3" ht="12.75">
      <c r="B8" s="28"/>
      <c r="C8" s="29" t="s">
        <v>41</v>
      </c>
    </row>
    <row r="9" spans="2:3" ht="12.75">
      <c r="B9" s="28"/>
      <c r="C9" s="29" t="s">
        <v>42</v>
      </c>
    </row>
    <row r="10" spans="2:3" ht="12.75">
      <c r="B10" s="28"/>
      <c r="C10" s="30" t="s">
        <v>0</v>
      </c>
    </row>
    <row r="11" spans="2:3" ht="12.75">
      <c r="B11" s="28"/>
      <c r="C11" s="30" t="s">
        <v>1</v>
      </c>
    </row>
    <row r="13" spans="1:5" ht="12.75">
      <c r="A13" s="25" t="s">
        <v>35</v>
      </c>
      <c r="B13" s="35" t="s">
        <v>53</v>
      </c>
      <c r="C13" s="35"/>
      <c r="D13" s="35"/>
      <c r="E13" s="35"/>
    </row>
    <row r="14" spans="2:5" ht="12.75">
      <c r="B14" s="27"/>
      <c r="C14" s="29" t="s">
        <v>37</v>
      </c>
      <c r="D14" s="27"/>
      <c r="E14" s="27"/>
    </row>
    <row r="15" spans="2:5" ht="12.75">
      <c r="B15" s="27"/>
      <c r="C15" s="29" t="s">
        <v>38</v>
      </c>
      <c r="D15" s="27"/>
      <c r="E15" s="27"/>
    </row>
    <row r="16" spans="2:5" ht="12.75">
      <c r="B16" s="27"/>
      <c r="C16" s="29" t="s">
        <v>39</v>
      </c>
      <c r="D16" s="27"/>
      <c r="E16" s="27"/>
    </row>
    <row r="17" spans="2:5" ht="12.75">
      <c r="B17" s="27"/>
      <c r="C17" s="29" t="s">
        <v>40</v>
      </c>
      <c r="D17" s="27"/>
      <c r="E17" s="27"/>
    </row>
    <row r="18" spans="2:5" ht="12.75">
      <c r="B18" s="27"/>
      <c r="C18" s="29" t="s">
        <v>41</v>
      </c>
      <c r="D18" s="27"/>
      <c r="E18" s="27"/>
    </row>
    <row r="19" spans="2:5" ht="12.75">
      <c r="B19" s="27"/>
      <c r="C19" s="29" t="s">
        <v>42</v>
      </c>
      <c r="D19" s="27"/>
      <c r="E19" s="27"/>
    </row>
    <row r="20" ht="12.75">
      <c r="C20" s="30" t="s">
        <v>0</v>
      </c>
    </row>
    <row r="21" ht="12.75">
      <c r="C21" s="30" t="s">
        <v>1</v>
      </c>
    </row>
    <row r="23" spans="1:7" ht="12.75">
      <c r="A23" s="25" t="s">
        <v>36</v>
      </c>
      <c r="B23" s="36" t="s">
        <v>44</v>
      </c>
      <c r="C23" s="36"/>
      <c r="D23" s="36"/>
      <c r="E23" s="36"/>
      <c r="F23" s="36"/>
      <c r="G23" s="36"/>
    </row>
    <row r="24" spans="2:7" ht="12.75">
      <c r="B24" s="27"/>
      <c r="C24" s="29" t="s">
        <v>37</v>
      </c>
      <c r="D24" s="27"/>
      <c r="E24" s="27"/>
      <c r="F24" s="27"/>
      <c r="G24" s="27"/>
    </row>
    <row r="25" spans="2:7" ht="12.75">
      <c r="B25" s="27"/>
      <c r="C25" s="29" t="s">
        <v>38</v>
      </c>
      <c r="D25" s="27"/>
      <c r="E25" s="27"/>
      <c r="F25" s="27"/>
      <c r="G25" s="27"/>
    </row>
    <row r="26" spans="2:7" ht="12.75">
      <c r="B26" s="27"/>
      <c r="C26" s="29" t="s">
        <v>39</v>
      </c>
      <c r="D26" s="27"/>
      <c r="E26" s="27"/>
      <c r="F26" s="27"/>
      <c r="G26" s="27"/>
    </row>
    <row r="27" spans="2:7" ht="12.75">
      <c r="B27" s="27"/>
      <c r="C27" s="29" t="s">
        <v>40</v>
      </c>
      <c r="D27" s="27"/>
      <c r="E27" s="27"/>
      <c r="F27" s="27"/>
      <c r="G27" s="27"/>
    </row>
    <row r="28" spans="2:7" ht="12.75">
      <c r="B28" s="27"/>
      <c r="C28" s="29" t="s">
        <v>41</v>
      </c>
      <c r="D28" s="27"/>
      <c r="E28" s="27"/>
      <c r="F28" s="27"/>
      <c r="G28" s="27"/>
    </row>
    <row r="29" spans="2:7" ht="12.75">
      <c r="B29" s="27"/>
      <c r="C29" s="29" t="s">
        <v>42</v>
      </c>
      <c r="D29" s="27"/>
      <c r="E29" s="27"/>
      <c r="F29" s="27"/>
      <c r="G29" s="27"/>
    </row>
    <row r="30" spans="2:7" ht="12.75">
      <c r="B30" s="27"/>
      <c r="C30" s="30" t="s">
        <v>0</v>
      </c>
      <c r="D30" s="27"/>
      <c r="E30" s="27"/>
      <c r="F30" s="27"/>
      <c r="G30" s="27"/>
    </row>
    <row r="31" spans="2:7" ht="12.75">
      <c r="B31" s="27"/>
      <c r="C31" s="30" t="s">
        <v>1</v>
      </c>
      <c r="D31" s="27"/>
      <c r="E31" s="27"/>
      <c r="F31" s="27"/>
      <c r="G31" s="27"/>
    </row>
  </sheetData>
  <sheetProtection/>
  <mergeCells count="3">
    <mergeCell ref="B3:F3"/>
    <mergeCell ref="B13:E13"/>
    <mergeCell ref="B23:G23"/>
  </mergeCells>
  <hyperlinks>
    <hyperlink ref="B3:F3" location="'Regiones Total Nacional'!A1" display="Tnal Regiones cab resto: Serie semestral total nacional _cab_resto"/>
    <hyperlink ref="B23:G23" location="'Regiones Total Resto'!A1" display="Tnal Regiones Resto: Serie semestral total nacional_resto"/>
    <hyperlink ref="B13:E13" location="'Regiones Total Cabeceras'!A1" display="Tnal Regiones Cabeceras: Serie semestral total nacional_cabecer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236"/>
  <sheetViews>
    <sheetView showGridLines="0" tabSelected="1" zoomScale="90" zoomScaleNormal="90" zoomScalePageLayoutView="0" workbookViewId="0" topLeftCell="A1">
      <pane xSplit="1" topLeftCell="V1" activePane="topRight" state="frozen"/>
      <selection pane="topLeft" activeCell="A4" sqref="A4"/>
      <selection pane="topRight" activeCell="AD17" sqref="AD17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28" width="11.421875" style="11" customWidth="1"/>
    <col min="2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58</v>
      </c>
    </row>
    <row r="10" ht="12">
      <c r="A10" s="13" t="s">
        <v>60</v>
      </c>
    </row>
    <row r="11" ht="12">
      <c r="A11" s="13"/>
    </row>
    <row r="12" spans="1:28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  <c r="AB12" s="33">
        <v>2014</v>
      </c>
    </row>
    <row r="13" spans="1:28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</row>
    <row r="14" spans="1:28" ht="12">
      <c r="A14" s="3" t="s">
        <v>3</v>
      </c>
      <c r="B14" s="4">
        <f aca="true" t="shared" si="0" ref="B14:H15">B30/B29*100</f>
        <v>74.79789560634201</v>
      </c>
      <c r="C14" s="4">
        <f t="shared" si="0"/>
        <v>75.00139513201567</v>
      </c>
      <c r="D14" s="4">
        <f t="shared" si="0"/>
        <v>75.21080419253653</v>
      </c>
      <c r="E14" s="4">
        <f t="shared" si="0"/>
        <v>75.4257374718275</v>
      </c>
      <c r="F14" s="4">
        <f t="shared" si="0"/>
        <v>75.64443211980027</v>
      </c>
      <c r="G14" s="4">
        <f t="shared" si="0"/>
        <v>75.86387439558855</v>
      </c>
      <c r="H14" s="4">
        <f t="shared" si="0"/>
        <v>76.081946494733</v>
      </c>
      <c r="I14" s="4">
        <f aca="true" t="shared" si="1" ref="I14:K15">I30/I29*100</f>
        <v>76.29740377991038</v>
      </c>
      <c r="J14" s="4">
        <f t="shared" si="1"/>
        <v>76.50887782827182</v>
      </c>
      <c r="K14" s="4">
        <f t="shared" si="1"/>
        <v>76.71119929963659</v>
      </c>
      <c r="L14" s="4">
        <f>L30/L29*100</f>
        <v>76.90364347528094</v>
      </c>
      <c r="M14" s="4">
        <f aca="true" t="shared" si="2" ref="M14:X14">M30/M29*100</f>
        <v>77.09750731422437</v>
      </c>
      <c r="N14" s="4">
        <f t="shared" si="2"/>
        <v>77.29538851623877</v>
      </c>
      <c r="O14" s="4">
        <f t="shared" si="2"/>
        <v>77.49185321219625</v>
      </c>
      <c r="P14" s="4">
        <f t="shared" si="2"/>
        <v>77.68426966260829</v>
      </c>
      <c r="Q14" s="4">
        <f t="shared" si="2"/>
        <v>77.87293073498506</v>
      </c>
      <c r="R14" s="4">
        <f t="shared" si="2"/>
        <v>78.05738273467698</v>
      </c>
      <c r="S14" s="4">
        <f t="shared" si="2"/>
        <v>78.23614632776187</v>
      </c>
      <c r="T14" s="4">
        <f t="shared" si="2"/>
        <v>78.4072997766053</v>
      </c>
      <c r="U14" s="4">
        <f t="shared" si="2"/>
        <v>78.56880381842932</v>
      </c>
      <c r="V14" s="4">
        <f t="shared" si="2"/>
        <v>78.72063744321098</v>
      </c>
      <c r="W14" s="4">
        <f t="shared" si="2"/>
        <v>78.86472222610429</v>
      </c>
      <c r="X14" s="4">
        <f t="shared" si="2"/>
        <v>79.00211664396727</v>
      </c>
      <c r="Y14" s="4">
        <f aca="true" t="shared" si="3" ref="Y14:AA15">Y30/Y29*100</f>
        <v>79.13286519384172</v>
      </c>
      <c r="Z14" s="4">
        <f t="shared" si="3"/>
        <v>79.25720909032053</v>
      </c>
      <c r="AA14" s="4">
        <f t="shared" si="3"/>
        <v>79.37580370433223</v>
      </c>
      <c r="AB14" s="4">
        <f>AB30/AB29*100</f>
        <v>79.48990246257802</v>
      </c>
    </row>
    <row r="15" spans="1:28" ht="12">
      <c r="A15" s="5" t="s">
        <v>15</v>
      </c>
      <c r="B15" s="18">
        <f t="shared" si="0"/>
        <v>61.88151743670036</v>
      </c>
      <c r="C15" s="18">
        <f t="shared" si="0"/>
        <v>63.006914499927156</v>
      </c>
      <c r="D15" s="18">
        <f t="shared" si="0"/>
        <v>62.34383631312809</v>
      </c>
      <c r="E15" s="18">
        <f t="shared" si="0"/>
        <v>62.155910065645834</v>
      </c>
      <c r="F15" s="18">
        <f t="shared" si="0"/>
        <v>62.3560604329491</v>
      </c>
      <c r="G15" s="18">
        <f t="shared" si="0"/>
        <v>63.252847245312026</v>
      </c>
      <c r="H15" s="18">
        <f t="shared" si="0"/>
        <v>61.76852816130185</v>
      </c>
      <c r="I15" s="18">
        <f t="shared" si="1"/>
        <v>61.15977141653279</v>
      </c>
      <c r="J15" s="18">
        <f t="shared" si="1"/>
        <v>60.04911753882832</v>
      </c>
      <c r="K15" s="18">
        <f t="shared" si="1"/>
        <v>60.99272639498581</v>
      </c>
      <c r="L15" s="18">
        <f>L31/L30*100</f>
        <v>60.16683153240303</v>
      </c>
      <c r="M15" s="18">
        <f aca="true" t="shared" si="4" ref="M15:X15">M31/M30*100</f>
        <v>58.09009323955374</v>
      </c>
      <c r="N15" s="18">
        <f t="shared" si="4"/>
        <v>57.88579864108341</v>
      </c>
      <c r="O15" s="18">
        <f t="shared" si="4"/>
        <v>58.688273264945046</v>
      </c>
      <c r="P15" s="18">
        <f t="shared" si="4"/>
        <v>58.703819083564134</v>
      </c>
      <c r="Q15" s="18">
        <f t="shared" si="4"/>
        <v>58.301429911755285</v>
      </c>
      <c r="R15" s="18">
        <f t="shared" si="4"/>
        <v>60.547178535344514</v>
      </c>
      <c r="S15" s="18">
        <f t="shared" si="4"/>
        <v>62.03558519452673</v>
      </c>
      <c r="T15" s="18">
        <f t="shared" si="4"/>
        <v>62.33725333694191</v>
      </c>
      <c r="U15" s="18">
        <f t="shared" si="4"/>
        <v>63.154623817382074</v>
      </c>
      <c r="V15" s="18">
        <f t="shared" si="4"/>
        <v>62.80715332334882</v>
      </c>
      <c r="W15" s="18">
        <f t="shared" si="4"/>
        <v>64.54460535114816</v>
      </c>
      <c r="X15" s="18">
        <f t="shared" si="4"/>
        <v>64.59254532066342</v>
      </c>
      <c r="Y15" s="18">
        <f t="shared" si="3"/>
        <v>64.47420322274478</v>
      </c>
      <c r="Z15" s="18">
        <f t="shared" si="3"/>
        <v>63.74816318692539</v>
      </c>
      <c r="AA15" s="18">
        <f t="shared" si="3"/>
        <v>64.55361282321356</v>
      </c>
      <c r="AB15" s="18">
        <f>AB31/AB30*100</f>
        <v>63.59114314670361</v>
      </c>
    </row>
    <row r="16" spans="1:28" ht="12">
      <c r="A16" s="3" t="s">
        <v>16</v>
      </c>
      <c r="B16" s="4">
        <f aca="true" t="shared" si="5" ref="B16:H17">B32/B30*100</f>
        <v>52.19654645011511</v>
      </c>
      <c r="C16" s="4">
        <f t="shared" si="5"/>
        <v>53.9836925983055</v>
      </c>
      <c r="D16" s="4">
        <f t="shared" si="5"/>
        <v>52.400982243397706</v>
      </c>
      <c r="E16" s="4">
        <f t="shared" si="5"/>
        <v>52.72622837075204</v>
      </c>
      <c r="F16" s="4">
        <f t="shared" si="5"/>
        <v>53.29537201867788</v>
      </c>
      <c r="G16" s="4">
        <f t="shared" si="5"/>
        <v>54.61796121442799</v>
      </c>
      <c r="H16" s="4">
        <f t="shared" si="5"/>
        <v>52.62800796193275</v>
      </c>
      <c r="I16" s="4">
        <f aca="true" t="shared" si="6" ref="I16:K17">I32/I30*100</f>
        <v>53.51785780575228</v>
      </c>
      <c r="J16" s="4">
        <f t="shared" si="6"/>
        <v>52.41345078746974</v>
      </c>
      <c r="K16" s="4">
        <f t="shared" si="6"/>
        <v>54.345596599669</v>
      </c>
      <c r="L16" s="4">
        <f>L32/L30*100</f>
        <v>52.92422001585766</v>
      </c>
      <c r="M16" s="4">
        <f aca="true" t="shared" si="7" ref="M16:X16">M32/M30*100</f>
        <v>51.10268600678943</v>
      </c>
      <c r="N16" s="4">
        <f t="shared" si="7"/>
        <v>50.920478008374026</v>
      </c>
      <c r="O16" s="4">
        <f t="shared" si="7"/>
        <v>52.62069297884917</v>
      </c>
      <c r="P16" s="4">
        <f t="shared" si="7"/>
        <v>51.91492765151404</v>
      </c>
      <c r="Q16" s="4">
        <f t="shared" si="7"/>
        <v>51.9120311224091</v>
      </c>
      <c r="R16" s="4">
        <f t="shared" si="7"/>
        <v>53.102442840693364</v>
      </c>
      <c r="S16" s="4">
        <f t="shared" si="7"/>
        <v>54.75390326611493</v>
      </c>
      <c r="T16" s="4">
        <f t="shared" si="7"/>
        <v>54.55305635373768</v>
      </c>
      <c r="U16" s="4">
        <f t="shared" si="7"/>
        <v>56.16035000040611</v>
      </c>
      <c r="V16" s="4">
        <f t="shared" si="7"/>
        <v>55.41712174791754</v>
      </c>
      <c r="W16" s="4">
        <f t="shared" si="7"/>
        <v>58.16490613458445</v>
      </c>
      <c r="X16" s="4">
        <f t="shared" si="7"/>
        <v>57.458003436305624</v>
      </c>
      <c r="Y16" s="4">
        <f aca="true" t="shared" si="8" ref="Y16:AA17">Y32/Y30*100</f>
        <v>58.22282803821041</v>
      </c>
      <c r="Z16" s="4">
        <f t="shared" si="8"/>
        <v>57.06805560542734</v>
      </c>
      <c r="AA16" s="4">
        <f t="shared" si="8"/>
        <v>58.872260355901965</v>
      </c>
      <c r="AB16" s="4">
        <f>AB32/AB30*100</f>
        <v>57.39721880512122</v>
      </c>
    </row>
    <row r="17" spans="1:28" ht="12">
      <c r="A17" s="5" t="s">
        <v>17</v>
      </c>
      <c r="B17" s="18">
        <f t="shared" si="5"/>
        <v>15.650829824094348</v>
      </c>
      <c r="C17" s="18">
        <f t="shared" si="5"/>
        <v>14.321002660163723</v>
      </c>
      <c r="D17" s="18">
        <f t="shared" si="5"/>
        <v>15.948415525460153</v>
      </c>
      <c r="E17" s="18">
        <f t="shared" si="5"/>
        <v>15.171013802122213</v>
      </c>
      <c r="F17" s="18">
        <f t="shared" si="5"/>
        <v>14.53056060891203</v>
      </c>
      <c r="G17" s="18">
        <f t="shared" si="5"/>
        <v>13.651379197833677</v>
      </c>
      <c r="H17" s="18">
        <f t="shared" si="5"/>
        <v>14.798021697230034</v>
      </c>
      <c r="I17" s="18">
        <f t="shared" si="6"/>
        <v>12.495000281696193</v>
      </c>
      <c r="J17" s="18">
        <f t="shared" si="6"/>
        <v>12.715701852606395</v>
      </c>
      <c r="K17" s="18">
        <f t="shared" si="6"/>
        <v>10.898233589805978</v>
      </c>
      <c r="L17" s="18">
        <f>L33/L31*100</f>
        <v>12.037553621495315</v>
      </c>
      <c r="M17" s="18">
        <f aca="true" t="shared" si="9" ref="M17:X17">M33/M31*100</f>
        <v>12.02856421393925</v>
      </c>
      <c r="N17" s="18">
        <f t="shared" si="9"/>
        <v>12.03286608499148</v>
      </c>
      <c r="O17" s="18">
        <f t="shared" si="9"/>
        <v>10.33865872779067</v>
      </c>
      <c r="P17" s="18">
        <f t="shared" si="9"/>
        <v>11.564645280671456</v>
      </c>
      <c r="Q17" s="18">
        <f t="shared" si="9"/>
        <v>10.95924885378822</v>
      </c>
      <c r="R17" s="18">
        <f t="shared" si="9"/>
        <v>12.295755037529354</v>
      </c>
      <c r="S17" s="18">
        <f t="shared" si="9"/>
        <v>11.737911241714624</v>
      </c>
      <c r="T17" s="18">
        <f t="shared" si="9"/>
        <v>12.487231256612334</v>
      </c>
      <c r="U17" s="18">
        <f t="shared" si="9"/>
        <v>11.074835893533274</v>
      </c>
      <c r="V17" s="18">
        <f t="shared" si="9"/>
        <v>11.766225954208304</v>
      </c>
      <c r="W17" s="18">
        <f t="shared" si="9"/>
        <v>9.884171081154857</v>
      </c>
      <c r="X17" s="18">
        <f t="shared" si="9"/>
        <v>11.045457101804947</v>
      </c>
      <c r="Y17" s="18">
        <f t="shared" si="8"/>
        <v>9.695928119434482</v>
      </c>
      <c r="Z17" s="18">
        <f t="shared" si="8"/>
        <v>10.478902053868323</v>
      </c>
      <c r="AA17" s="18">
        <f t="shared" si="8"/>
        <v>8.80098296414571</v>
      </c>
      <c r="AB17" s="18">
        <f>AB33/AB31*100</f>
        <v>9.740231162841543</v>
      </c>
    </row>
    <row r="18" spans="1:28" ht="12">
      <c r="A18" s="3" t="s">
        <v>4</v>
      </c>
      <c r="B18" s="4">
        <f aca="true" t="shared" si="10" ref="B18:H18">B34/B31*100</f>
        <v>14.29743752574873</v>
      </c>
      <c r="C18" s="4">
        <f t="shared" si="10"/>
        <v>12.96484076103939</v>
      </c>
      <c r="D18" s="4">
        <f t="shared" si="10"/>
        <v>14.538141836644444</v>
      </c>
      <c r="E18" s="4">
        <f t="shared" si="10"/>
        <v>13.896169736036601</v>
      </c>
      <c r="F18" s="4">
        <f t="shared" si="10"/>
        <v>13.413185078309601</v>
      </c>
      <c r="G18" s="4">
        <f t="shared" si="10"/>
        <v>12.55389799634864</v>
      </c>
      <c r="H18" s="4">
        <f t="shared" si="10"/>
        <v>13.558947030122903</v>
      </c>
      <c r="I18" s="4">
        <f>I34/I31*100</f>
        <v>11.480375217251055</v>
      </c>
      <c r="J18" s="4">
        <f>J34/J31*100</f>
        <v>11.688085060473925</v>
      </c>
      <c r="K18" s="4">
        <f>K34/K31*100</f>
        <v>10.103287661709649</v>
      </c>
      <c r="L18" s="4">
        <f>L34/L31*100</f>
        <v>11.149633144345062</v>
      </c>
      <c r="M18" s="4">
        <f aca="true" t="shared" si="11" ref="M18:X18">M34/M31*100</f>
        <v>10.769222650522426</v>
      </c>
      <c r="N18" s="4">
        <f t="shared" si="11"/>
        <v>10.939582574024804</v>
      </c>
      <c r="O18" s="4">
        <f t="shared" si="11"/>
        <v>9.306407985575266</v>
      </c>
      <c r="P18" s="4">
        <f t="shared" si="11"/>
        <v>10.726427541298904</v>
      </c>
      <c r="Q18" s="4">
        <f t="shared" si="11"/>
        <v>10.105129151554161</v>
      </c>
      <c r="R18" s="4">
        <f t="shared" si="11"/>
        <v>11.475793970094212</v>
      </c>
      <c r="S18" s="4">
        <f t="shared" si="11"/>
        <v>10.876855319967428</v>
      </c>
      <c r="T18" s="4">
        <f t="shared" si="11"/>
        <v>11.542781607144011</v>
      </c>
      <c r="U18" s="4">
        <f t="shared" si="11"/>
        <v>10.182912713801032</v>
      </c>
      <c r="V18" s="4">
        <f t="shared" si="11"/>
        <v>10.876982318464966</v>
      </c>
      <c r="W18" s="4">
        <f t="shared" si="11"/>
        <v>9.103702355033008</v>
      </c>
      <c r="X18" s="4">
        <f t="shared" si="11"/>
        <v>10.322996156374185</v>
      </c>
      <c r="Y18" s="4">
        <f>Y34/Y31*100</f>
        <v>8.974489754934323</v>
      </c>
      <c r="Z18" s="4">
        <f>Z34/Z31*100</f>
        <v>9.768483156311106</v>
      </c>
      <c r="AA18" s="4">
        <f>AA34/AA31*100</f>
        <v>8.125086702558072</v>
      </c>
      <c r="AB18" s="4">
        <f>AB34/AB31*100</f>
        <v>9.024942002741941</v>
      </c>
    </row>
    <row r="19" spans="1:28" ht="12">
      <c r="A19" s="5" t="s">
        <v>5</v>
      </c>
      <c r="B19" s="18">
        <f aca="true" t="shared" si="12" ref="B19:H19">B35/B31*100</f>
        <v>1.3533922983456186</v>
      </c>
      <c r="C19" s="18">
        <f t="shared" si="12"/>
        <v>1.3561618991243327</v>
      </c>
      <c r="D19" s="18">
        <f t="shared" si="12"/>
        <v>1.410268363933744</v>
      </c>
      <c r="E19" s="18">
        <f t="shared" si="12"/>
        <v>1.2748440660856113</v>
      </c>
      <c r="F19" s="18">
        <f t="shared" si="12"/>
        <v>1.1173755306024298</v>
      </c>
      <c r="G19" s="18">
        <f t="shared" si="12"/>
        <v>1.0974812014850366</v>
      </c>
      <c r="H19" s="18">
        <f t="shared" si="12"/>
        <v>1.2390746671071324</v>
      </c>
      <c r="I19" s="18">
        <f>I35/I31*100</f>
        <v>1.014625064445137</v>
      </c>
      <c r="J19" s="18">
        <f>J35/J31*100</f>
        <v>1.0276167921324717</v>
      </c>
      <c r="K19" s="18">
        <f>K35/K31*100</f>
        <v>0.7949408163640863</v>
      </c>
      <c r="L19" s="18">
        <f>L35/L31*100</f>
        <v>0.8879153388999768</v>
      </c>
      <c r="M19" s="18">
        <f aca="true" t="shared" si="13" ref="M19:X19">M35/M31*100</f>
        <v>1.2593468405772474</v>
      </c>
      <c r="N19" s="18">
        <f t="shared" si="13"/>
        <v>1.0932782600216517</v>
      </c>
      <c r="O19" s="18">
        <f t="shared" si="13"/>
        <v>1.0322507422154044</v>
      </c>
      <c r="P19" s="18">
        <f t="shared" si="13"/>
        <v>0.8382228307427932</v>
      </c>
      <c r="Q19" s="18">
        <f t="shared" si="13"/>
        <v>0.854119702234058</v>
      </c>
      <c r="R19" s="18">
        <f t="shared" si="13"/>
        <v>0.8199659228383211</v>
      </c>
      <c r="S19" s="18">
        <f t="shared" si="13"/>
        <v>0.8610559217471957</v>
      </c>
      <c r="T19" s="18">
        <f t="shared" si="13"/>
        <v>0.9444496494683242</v>
      </c>
      <c r="U19" s="18">
        <f t="shared" si="13"/>
        <v>0.8919231797322436</v>
      </c>
      <c r="V19" s="18">
        <f t="shared" si="13"/>
        <v>0.8892436357433382</v>
      </c>
      <c r="W19" s="18">
        <f t="shared" si="13"/>
        <v>0.780468726121851</v>
      </c>
      <c r="X19" s="18">
        <f t="shared" si="13"/>
        <v>0.7224652882654219</v>
      </c>
      <c r="Y19" s="18">
        <f>Y35/Y31*100</f>
        <v>0.7214383645001605</v>
      </c>
      <c r="Z19" s="18">
        <f>Z35/Z31*100</f>
        <v>0.7104232337688553</v>
      </c>
      <c r="AA19" s="18">
        <f>AA35/AA31*100</f>
        <v>0.6758962615876388</v>
      </c>
      <c r="AB19" s="18">
        <f>AB35/AB31*100</f>
        <v>0.7152934453210246</v>
      </c>
    </row>
    <row r="20" spans="1:28" ht="12">
      <c r="A20" s="3" t="s">
        <v>18</v>
      </c>
      <c r="B20" s="4">
        <f aca="true" t="shared" si="14" ref="B20:H20">B37/B31*100</f>
        <v>28.645748340786138</v>
      </c>
      <c r="C20" s="4">
        <f t="shared" si="14"/>
        <v>34.8272329176957</v>
      </c>
      <c r="D20" s="4">
        <f t="shared" si="14"/>
        <v>34.50814251663187</v>
      </c>
      <c r="E20" s="4">
        <f t="shared" si="14"/>
        <v>34.991161279433705</v>
      </c>
      <c r="F20" s="4">
        <f t="shared" si="14"/>
        <v>31.085926227965622</v>
      </c>
      <c r="G20" s="4">
        <f t="shared" si="14"/>
        <v>33.34504354457114</v>
      </c>
      <c r="H20" s="4">
        <f t="shared" si="14"/>
        <v>31.777930346854973</v>
      </c>
      <c r="I20" s="4">
        <f>I37/I31*100</f>
        <v>31.754625913165153</v>
      </c>
      <c r="J20" s="4">
        <f>J37/J31*100</f>
        <v>31.20784972174767</v>
      </c>
      <c r="K20" s="4">
        <f>K37/K31*100</f>
        <v>32.51556011294883</v>
      </c>
      <c r="L20" s="4">
        <f>L37/L31*100</f>
        <v>31.733684693738184</v>
      </c>
      <c r="M20" s="4">
        <f aca="true" t="shared" si="15" ref="M20:X20">M37/M31*100</f>
        <v>36.15380495140131</v>
      </c>
      <c r="N20" s="4">
        <f t="shared" si="15"/>
        <v>34.23387740650154</v>
      </c>
      <c r="O20" s="4">
        <f t="shared" si="15"/>
        <v>35.83960341226503</v>
      </c>
      <c r="P20" s="4">
        <f t="shared" si="15"/>
        <v>30.387990923919755</v>
      </c>
      <c r="Q20" s="4">
        <f t="shared" si="15"/>
        <v>27.95997689782065</v>
      </c>
      <c r="R20" s="4">
        <f t="shared" si="15"/>
        <v>29.213581999893957</v>
      </c>
      <c r="S20" s="4">
        <f t="shared" si="15"/>
        <v>30.198002954560792</v>
      </c>
      <c r="T20" s="4">
        <f t="shared" si="15"/>
        <v>32.0158574880858</v>
      </c>
      <c r="U20" s="4">
        <f t="shared" si="15"/>
        <v>33.09681352199295</v>
      </c>
      <c r="V20" s="4">
        <f t="shared" si="15"/>
        <v>31.25513202624242</v>
      </c>
      <c r="W20" s="4">
        <f t="shared" si="15"/>
        <v>31.792818608783126</v>
      </c>
      <c r="X20" s="4">
        <f t="shared" si="15"/>
        <v>32.152141658055186</v>
      </c>
      <c r="Y20" s="4">
        <f>Y37/Y31*100</f>
        <v>32.6664206131466</v>
      </c>
      <c r="Z20" s="4">
        <f>Z37/Z31*100</f>
        <v>31.619308369907472</v>
      </c>
      <c r="AA20" s="4">
        <f>AA37/AA31*100</f>
        <v>30.795456192882863</v>
      </c>
      <c r="AB20" s="4">
        <f>AB37/AB31*100</f>
        <v>28.249306640460535</v>
      </c>
    </row>
    <row r="21" spans="1:28" ht="12">
      <c r="A21" s="6" t="s">
        <v>6</v>
      </c>
      <c r="B21" s="18">
        <f aca="true" t="shared" si="16" ref="B21:H21">B38/B31*100</f>
        <v>13.077314451942195</v>
      </c>
      <c r="C21" s="18">
        <f t="shared" si="16"/>
        <v>15.383015776321868</v>
      </c>
      <c r="D21" s="18">
        <f t="shared" si="16"/>
        <v>14.84268781084997</v>
      </c>
      <c r="E21" s="18">
        <f t="shared" si="16"/>
        <v>13.70166019545266</v>
      </c>
      <c r="F21" s="18">
        <f t="shared" si="16"/>
        <v>11.630695481253788</v>
      </c>
      <c r="G21" s="18">
        <f t="shared" si="16"/>
        <v>13.868582422497989</v>
      </c>
      <c r="H21" s="18">
        <f t="shared" si="16"/>
        <v>12.927888410513944</v>
      </c>
      <c r="I21" s="18">
        <f>I38/I31*100</f>
        <v>12.704212878070786</v>
      </c>
      <c r="J21" s="18">
        <f>J38/J31*100</f>
        <v>11.010281666979152</v>
      </c>
      <c r="K21" s="18">
        <f>K38/K31*100</f>
        <v>11.77938888218684</v>
      </c>
      <c r="L21" s="18">
        <f>L38/L31*100</f>
        <v>10.718205098192476</v>
      </c>
      <c r="M21" s="18">
        <f aca="true" t="shared" si="17" ref="M21:X21">M38/M31*100</f>
        <v>12.022331887479329</v>
      </c>
      <c r="N21" s="18">
        <f t="shared" si="17"/>
        <v>10.380750749664294</v>
      </c>
      <c r="O21" s="18">
        <f t="shared" si="17"/>
        <v>10.328346542824583</v>
      </c>
      <c r="P21" s="18">
        <f t="shared" si="17"/>
        <v>8.989379299853093</v>
      </c>
      <c r="Q21" s="18">
        <f t="shared" si="17"/>
        <v>7.9717160994329195</v>
      </c>
      <c r="R21" s="18">
        <f t="shared" si="17"/>
        <v>8.506889720004436</v>
      </c>
      <c r="S21" s="18">
        <f t="shared" si="17"/>
        <v>9.526850986085135</v>
      </c>
      <c r="T21" s="18">
        <f t="shared" si="17"/>
        <v>10.239969543881669</v>
      </c>
      <c r="U21" s="18">
        <f t="shared" si="17"/>
        <v>10.399150699102682</v>
      </c>
      <c r="V21" s="18">
        <f t="shared" si="17"/>
        <v>9.938835791982656</v>
      </c>
      <c r="W21" s="18">
        <f t="shared" si="17"/>
        <v>10.13009330086365</v>
      </c>
      <c r="X21" s="18">
        <f t="shared" si="17"/>
        <v>10.47973774490059</v>
      </c>
      <c r="Y21" s="18">
        <f>Y38/Y31*100</f>
        <v>11.287516647697284</v>
      </c>
      <c r="Z21" s="18">
        <f>Z38/Z31*100</f>
        <v>11.032783711281153</v>
      </c>
      <c r="AA21" s="18">
        <f>AA38/AA31*100</f>
        <v>10.3472017887968</v>
      </c>
      <c r="AB21" s="18">
        <f>AB38/AB31*100</f>
        <v>8.840960306122508</v>
      </c>
    </row>
    <row r="22" spans="1:28" ht="12">
      <c r="A22" s="7" t="s">
        <v>7</v>
      </c>
      <c r="B22" s="4">
        <f aca="true" t="shared" si="18" ref="B22:H22">B39/B31*100</f>
        <v>2.7921962166159746</v>
      </c>
      <c r="C22" s="4">
        <f t="shared" si="18"/>
        <v>3.3326936945171153</v>
      </c>
      <c r="D22" s="4">
        <f t="shared" si="18"/>
        <v>2.9213527181046364</v>
      </c>
      <c r="E22" s="4">
        <f t="shared" si="18"/>
        <v>2.845437686953851</v>
      </c>
      <c r="F22" s="4">
        <f t="shared" si="18"/>
        <v>2.953019467620183</v>
      </c>
      <c r="G22" s="4">
        <f t="shared" si="18"/>
        <v>3.216105079560748</v>
      </c>
      <c r="H22" s="4">
        <f t="shared" si="18"/>
        <v>3.101501182629176</v>
      </c>
      <c r="I22" s="4">
        <f>I39/I31*100</f>
        <v>3.2688171239742347</v>
      </c>
      <c r="J22" s="4">
        <f>J39/J31*100</f>
        <v>3.2602028471502833</v>
      </c>
      <c r="K22" s="4">
        <f>K39/K31*100</f>
        <v>3.2184948606644026</v>
      </c>
      <c r="L22" s="4">
        <f>L39/L31*100</f>
        <v>4.942344207480902</v>
      </c>
      <c r="M22" s="4">
        <f aca="true" t="shared" si="19" ref="M22:X22">M39/M31*100</f>
        <v>16.28963906069711</v>
      </c>
      <c r="N22" s="4">
        <f t="shared" si="19"/>
        <v>17.585183849500353</v>
      </c>
      <c r="O22" s="4">
        <f t="shared" si="19"/>
        <v>19.370848870512745</v>
      </c>
      <c r="P22" s="4">
        <f t="shared" si="19"/>
        <v>16.309064095158117</v>
      </c>
      <c r="Q22" s="4">
        <f t="shared" si="19"/>
        <v>14.962921612231138</v>
      </c>
      <c r="R22" s="4">
        <f t="shared" si="19"/>
        <v>14.339384525208573</v>
      </c>
      <c r="S22" s="4">
        <f t="shared" si="19"/>
        <v>15.413447670110521</v>
      </c>
      <c r="T22" s="4">
        <f t="shared" si="19"/>
        <v>16.340413759026635</v>
      </c>
      <c r="U22" s="4">
        <f t="shared" si="19"/>
        <v>17.11960624082194</v>
      </c>
      <c r="V22" s="4">
        <f t="shared" si="19"/>
        <v>16.13633064901731</v>
      </c>
      <c r="W22" s="4">
        <f t="shared" si="19"/>
        <v>16.922690780198117</v>
      </c>
      <c r="X22" s="4">
        <f t="shared" si="19"/>
        <v>16.6157505493143</v>
      </c>
      <c r="Y22" s="4">
        <f>Y39/Y31*100</f>
        <v>17.096907628957627</v>
      </c>
      <c r="Z22" s="4">
        <f>Z39/Z31*100</f>
        <v>16.999480305035146</v>
      </c>
      <c r="AA22" s="4">
        <f>AA39/AA31*100</f>
        <v>16.58206112541504</v>
      </c>
      <c r="AB22" s="4">
        <f>AB39/AB31*100</f>
        <v>14.77651906064347</v>
      </c>
    </row>
    <row r="23" spans="1:28" ht="12">
      <c r="A23" s="6" t="s">
        <v>8</v>
      </c>
      <c r="B23" s="18">
        <f>B40/B31*100</f>
        <v>22.76999269188154</v>
      </c>
      <c r="C23" s="18">
        <f aca="true" t="shared" si="20" ref="C23:H23">C40/C31*100</f>
        <v>28.2711317816004</v>
      </c>
      <c r="D23" s="18">
        <f t="shared" si="20"/>
        <v>27.878802917545432</v>
      </c>
      <c r="E23" s="18">
        <f t="shared" si="20"/>
        <v>29.01108315912666</v>
      </c>
      <c r="F23" s="18">
        <f t="shared" si="20"/>
        <v>25.83530414235828</v>
      </c>
      <c r="G23" s="18">
        <f t="shared" si="20"/>
        <v>27.00780713093135</v>
      </c>
      <c r="H23" s="18">
        <f t="shared" si="20"/>
        <v>26.286443841297313</v>
      </c>
      <c r="I23" s="18">
        <f>I40/I31*100</f>
        <v>25.62832516933157</v>
      </c>
      <c r="J23" s="18">
        <f>J40/J31*100</f>
        <v>26.09504047830281</v>
      </c>
      <c r="K23" s="18">
        <f>K40/K31*100</f>
        <v>26.862500536731886</v>
      </c>
      <c r="L23" s="18">
        <f>L40/L31*100</f>
        <v>27.18148269144427</v>
      </c>
      <c r="M23" s="18">
        <f aca="true" t="shared" si="21" ref="M23:X23">M40/M31*100</f>
        <v>31.65444520288967</v>
      </c>
      <c r="N23" s="18">
        <f t="shared" si="21"/>
        <v>30.434078297156336</v>
      </c>
      <c r="O23" s="18">
        <f t="shared" si="21"/>
        <v>31.94067823158353</v>
      </c>
      <c r="P23" s="18">
        <f t="shared" si="21"/>
        <v>26.941861337753455</v>
      </c>
      <c r="Q23" s="18">
        <f t="shared" si="21"/>
        <v>24.775353675859748</v>
      </c>
      <c r="R23" s="18">
        <f t="shared" si="21"/>
        <v>25.805545375393557</v>
      </c>
      <c r="S23" s="18">
        <f t="shared" si="21"/>
        <v>26.52812125544579</v>
      </c>
      <c r="T23" s="18">
        <f t="shared" si="21"/>
        <v>27.89968284002932</v>
      </c>
      <c r="U23" s="18">
        <f t="shared" si="21"/>
        <v>29.002325025282982</v>
      </c>
      <c r="V23" s="18">
        <f t="shared" si="21"/>
        <v>27.443567719122473</v>
      </c>
      <c r="W23" s="18">
        <f t="shared" si="21"/>
        <v>27.77212912453494</v>
      </c>
      <c r="X23" s="18">
        <f t="shared" si="21"/>
        <v>28.062624544355213</v>
      </c>
      <c r="Y23" s="18">
        <f>Y40/Y31*100</f>
        <v>28.231985397100757</v>
      </c>
      <c r="Z23" s="18">
        <f>Z40/Z31*100</f>
        <v>27.082234736047212</v>
      </c>
      <c r="AA23" s="18">
        <f>AA40/AA31*100</f>
        <v>26.47288913309091</v>
      </c>
      <c r="AB23" s="18">
        <f>AB40/AB31*100</f>
        <v>24.380805859028985</v>
      </c>
    </row>
    <row r="24" spans="1:28" ht="12">
      <c r="A24" s="7" t="s">
        <v>25</v>
      </c>
      <c r="B24" s="4">
        <f>B41/B31*100</f>
        <v>10.944231085360759</v>
      </c>
      <c r="C24" s="4">
        <f aca="true" t="shared" si="22" ref="C24:X24">C41/C31*100</f>
        <v>12.642501080287753</v>
      </c>
      <c r="D24" s="4">
        <f t="shared" si="22"/>
        <v>13.309244277309418</v>
      </c>
      <c r="E24" s="4">
        <f t="shared" si="22"/>
        <v>12.19768312844081</v>
      </c>
      <c r="F24" s="4">
        <f t="shared" si="22"/>
        <v>11.74172992074943</v>
      </c>
      <c r="G24" s="4">
        <f t="shared" si="22"/>
        <v>12.284430357463773</v>
      </c>
      <c r="H24" s="4">
        <f t="shared" si="22"/>
        <v>12.20459730928475</v>
      </c>
      <c r="I24" s="4">
        <f t="shared" si="22"/>
        <v>11.976876426054542</v>
      </c>
      <c r="J24" s="4">
        <f t="shared" si="22"/>
        <v>12.549745524552508</v>
      </c>
      <c r="K24" s="4">
        <f t="shared" si="22"/>
        <v>11.799605783209392</v>
      </c>
      <c r="L24" s="4">
        <f t="shared" si="22"/>
        <v>13.066724598725777</v>
      </c>
      <c r="M24" s="4">
        <f t="shared" si="22"/>
        <v>9.790420212368767</v>
      </c>
      <c r="N24" s="4">
        <f t="shared" si="22"/>
        <v>9.063062852079147</v>
      </c>
      <c r="O24" s="4">
        <f t="shared" si="22"/>
        <v>9.60940031665803</v>
      </c>
      <c r="P24" s="4">
        <f t="shared" si="22"/>
        <v>9.914527094694089</v>
      </c>
      <c r="Q24" s="4">
        <f t="shared" si="22"/>
        <v>9.30973087791332</v>
      </c>
      <c r="R24" s="4">
        <f t="shared" si="22"/>
        <v>10.851573626459848</v>
      </c>
      <c r="S24" s="4">
        <f t="shared" si="22"/>
        <v>10.941778944928107</v>
      </c>
      <c r="T24" s="4">
        <f t="shared" si="22"/>
        <v>12.337317288000344</v>
      </c>
      <c r="U24" s="4">
        <f t="shared" si="22"/>
        <v>12.803062878386937</v>
      </c>
      <c r="V24" s="4">
        <f t="shared" si="22"/>
        <v>11.988372493205402</v>
      </c>
      <c r="W24" s="4">
        <f t="shared" si="22"/>
        <v>11.791695008455903</v>
      </c>
      <c r="X24" s="4">
        <f t="shared" si="22"/>
        <v>12.252634852073278</v>
      </c>
      <c r="Y24" s="4">
        <f>Y41/Y31*100</f>
        <v>11.842998448619023</v>
      </c>
      <c r="Z24" s="4">
        <f>Z41/Z31*100</f>
        <v>11.760963731709046</v>
      </c>
      <c r="AA24" s="4">
        <f>AA41/AA31*100</f>
        <v>11.018251422559668</v>
      </c>
      <c r="AB24" s="4">
        <f>AB41/AB31*100</f>
        <v>10.743637185386007</v>
      </c>
    </row>
    <row r="25" spans="1:28" ht="12">
      <c r="A25" s="6" t="s">
        <v>6</v>
      </c>
      <c r="B25" s="18">
        <f>B42/B31*100</f>
        <v>5.118578414985636</v>
      </c>
      <c r="C25" s="18">
        <f aca="true" t="shared" si="23" ref="C25:X25">C42/C31*100</f>
        <v>5.858894826417285</v>
      </c>
      <c r="D25" s="18">
        <f t="shared" si="23"/>
        <v>5.92002272233632</v>
      </c>
      <c r="E25" s="18">
        <f t="shared" si="23"/>
        <v>5.282226452567156</v>
      </c>
      <c r="F25" s="18">
        <f t="shared" si="23"/>
        <v>4.658772975346591</v>
      </c>
      <c r="G25" s="18">
        <f t="shared" si="23"/>
        <v>5.213331909518726</v>
      </c>
      <c r="H25" s="18">
        <f t="shared" si="23"/>
        <v>5.518395420177363</v>
      </c>
      <c r="I25" s="18">
        <f t="shared" si="23"/>
        <v>5.119540346520554</v>
      </c>
      <c r="J25" s="18">
        <f t="shared" si="23"/>
        <v>4.600700318107402</v>
      </c>
      <c r="K25" s="18">
        <f t="shared" si="23"/>
        <v>4.645521815850868</v>
      </c>
      <c r="L25" s="18">
        <f t="shared" si="23"/>
        <v>4.814026683344742</v>
      </c>
      <c r="M25" s="18">
        <f t="shared" si="23"/>
        <v>4.004815936602305</v>
      </c>
      <c r="N25" s="18">
        <f t="shared" si="23"/>
        <v>3.2793044346173597</v>
      </c>
      <c r="O25" s="18">
        <f t="shared" si="23"/>
        <v>3.320251374915199</v>
      </c>
      <c r="P25" s="18">
        <f t="shared" si="23"/>
        <v>3.511253302899158</v>
      </c>
      <c r="Q25" s="18">
        <f t="shared" si="23"/>
        <v>3.0265837753963827</v>
      </c>
      <c r="R25" s="18">
        <f t="shared" si="23"/>
        <v>3.7594609958664984</v>
      </c>
      <c r="S25" s="18">
        <f t="shared" si="23"/>
        <v>4.020427909299459</v>
      </c>
      <c r="T25" s="18">
        <f t="shared" si="23"/>
        <v>4.69427569107365</v>
      </c>
      <c r="U25" s="18">
        <f t="shared" si="23"/>
        <v>4.674058831019715</v>
      </c>
      <c r="V25" s="18">
        <f t="shared" si="23"/>
        <v>4.319923119305233</v>
      </c>
      <c r="W25" s="18">
        <f t="shared" si="23"/>
        <v>4.193949880769629</v>
      </c>
      <c r="X25" s="18">
        <f t="shared" si="23"/>
        <v>4.527943643903192</v>
      </c>
      <c r="Y25" s="18">
        <f>Y42/Y31*100</f>
        <v>4.682573252243352</v>
      </c>
      <c r="Z25" s="18">
        <f>Z42/Z31*100</f>
        <v>4.715877320767571</v>
      </c>
      <c r="AA25" s="18">
        <f>AA42/AA31*100</f>
        <v>4.216073041912405</v>
      </c>
      <c r="AB25" s="18">
        <f>AB42/AB31*100</f>
        <v>3.88203351068865</v>
      </c>
    </row>
    <row r="26" spans="1:28" ht="12">
      <c r="A26" s="7" t="s">
        <v>7</v>
      </c>
      <c r="B26" s="4">
        <f>B43/B31*100</f>
        <v>1.3218587259901375</v>
      </c>
      <c r="C26" s="4">
        <f aca="true" t="shared" si="24" ref="C26:X26">C43/C31*100</f>
        <v>1.5660251084022963</v>
      </c>
      <c r="D26" s="4">
        <f t="shared" si="24"/>
        <v>1.4478141066666512</v>
      </c>
      <c r="E26" s="4">
        <f t="shared" si="24"/>
        <v>1.3847108366826404</v>
      </c>
      <c r="F26" s="4">
        <f t="shared" si="24"/>
        <v>1.3507935512201241</v>
      </c>
      <c r="G26" s="4">
        <f t="shared" si="24"/>
        <v>1.575097462101533</v>
      </c>
      <c r="H26" s="4">
        <f t="shared" si="24"/>
        <v>1.615042788128421</v>
      </c>
      <c r="I26" s="4">
        <f t="shared" si="24"/>
        <v>1.63302861379639</v>
      </c>
      <c r="J26" s="4">
        <f t="shared" si="24"/>
        <v>1.7537438109413443</v>
      </c>
      <c r="K26" s="4">
        <f t="shared" si="24"/>
        <v>1.5251364321335759</v>
      </c>
      <c r="L26" s="4">
        <f t="shared" si="24"/>
        <v>2.4799559425868356</v>
      </c>
      <c r="M26" s="4">
        <f t="shared" si="24"/>
        <v>4.51738125135722</v>
      </c>
      <c r="N26" s="4">
        <f t="shared" si="24"/>
        <v>4.933845706546422</v>
      </c>
      <c r="O26" s="4">
        <f t="shared" si="24"/>
        <v>5.454478225523583</v>
      </c>
      <c r="P26" s="4">
        <f t="shared" si="24"/>
        <v>5.5599646821829225</v>
      </c>
      <c r="Q26" s="4">
        <f t="shared" si="24"/>
        <v>5.250392238806578</v>
      </c>
      <c r="R26" s="4">
        <f t="shared" si="24"/>
        <v>5.739377883017022</v>
      </c>
      <c r="S26" s="4">
        <f t="shared" si="24"/>
        <v>5.840132013250963</v>
      </c>
      <c r="T26" s="4">
        <f t="shared" si="24"/>
        <v>6.4910994323677835</v>
      </c>
      <c r="U26" s="4">
        <f t="shared" si="24"/>
        <v>6.990735981704457</v>
      </c>
      <c r="V26" s="4">
        <f t="shared" si="24"/>
        <v>6.544054703041106</v>
      </c>
      <c r="W26" s="4">
        <f t="shared" si="24"/>
        <v>6.6681519559534665</v>
      </c>
      <c r="X26" s="4">
        <f t="shared" si="24"/>
        <v>6.695187509486379</v>
      </c>
      <c r="Y26" s="4">
        <f>Y43/Y31*100</f>
        <v>6.376257004254918</v>
      </c>
      <c r="Z26" s="4">
        <f>Z43/Z31*100</f>
        <v>6.6330682534888625</v>
      </c>
      <c r="AA26" s="4">
        <f>AA43/AA31*100</f>
        <v>6.25064488847208</v>
      </c>
      <c r="AB26" s="4">
        <f>AB43/AB31*100</f>
        <v>5.815375434462531</v>
      </c>
    </row>
    <row r="27" spans="1:28" ht="12">
      <c r="A27" s="6" t="s">
        <v>8</v>
      </c>
      <c r="B27" s="18">
        <f>B44/B31*100</f>
        <v>8.396818867871545</v>
      </c>
      <c r="C27" s="18">
        <f aca="true" t="shared" si="25" ref="C27:X27">C44/C31*100</f>
        <v>9.989914124102373</v>
      </c>
      <c r="D27" s="18">
        <f t="shared" si="25"/>
        <v>10.623059646292585</v>
      </c>
      <c r="E27" s="18">
        <f t="shared" si="25"/>
        <v>9.571190401881417</v>
      </c>
      <c r="F27" s="18">
        <f t="shared" si="25"/>
        <v>9.44735796583234</v>
      </c>
      <c r="G27" s="18">
        <f t="shared" si="25"/>
        <v>9.60280730482262</v>
      </c>
      <c r="H27" s="18">
        <f t="shared" si="25"/>
        <v>9.742784049585376</v>
      </c>
      <c r="I27" s="18">
        <f t="shared" si="25"/>
        <v>9.493140879325814</v>
      </c>
      <c r="J27" s="18">
        <f t="shared" si="25"/>
        <v>10.321867710475129</v>
      </c>
      <c r="K27" s="18">
        <f t="shared" si="25"/>
        <v>9.493820938064207</v>
      </c>
      <c r="L27" s="18">
        <f t="shared" si="25"/>
        <v>10.847920226403637</v>
      </c>
      <c r="M27" s="18">
        <f t="shared" si="25"/>
        <v>8.064477401483991</v>
      </c>
      <c r="N27" s="18">
        <f t="shared" si="25"/>
        <v>7.674733991063206</v>
      </c>
      <c r="O27" s="18">
        <f t="shared" si="25"/>
        <v>8.094967622923248</v>
      </c>
      <c r="P27" s="18">
        <f t="shared" si="25"/>
        <v>8.369301318389958</v>
      </c>
      <c r="Q27" s="18">
        <f t="shared" si="25"/>
        <v>8.02184030415158</v>
      </c>
      <c r="R27" s="18">
        <f t="shared" si="25"/>
        <v>9.250708354769937</v>
      </c>
      <c r="S27" s="18">
        <f t="shared" si="25"/>
        <v>9.24667160660307</v>
      </c>
      <c r="T27" s="18">
        <f t="shared" si="25"/>
        <v>10.350954883672822</v>
      </c>
      <c r="U27" s="18">
        <f t="shared" si="25"/>
        <v>10.728867841476557</v>
      </c>
      <c r="V27" s="18">
        <f t="shared" si="25"/>
        <v>10.1714929383727</v>
      </c>
      <c r="W27" s="18">
        <f t="shared" si="25"/>
        <v>9.981257856116278</v>
      </c>
      <c r="X27" s="18">
        <f t="shared" si="25"/>
        <v>10.343303251241451</v>
      </c>
      <c r="Y27" s="18">
        <f>Y44/Y31*100</f>
        <v>9.805339303802132</v>
      </c>
      <c r="Z27" s="18">
        <f>Z44/Z31*100</f>
        <v>9.682756252220953</v>
      </c>
      <c r="AA27" s="18">
        <f>AA44/AA31*100</f>
        <v>9.063330078014978</v>
      </c>
      <c r="AB27" s="18">
        <f>AB44/AB31*100</f>
        <v>8.958735331740632</v>
      </c>
    </row>
    <row r="28" spans="1:28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6" t="s">
        <v>9</v>
      </c>
      <c r="B29" s="19">
        <v>39546.023</v>
      </c>
      <c r="C29" s="19">
        <v>39799.101</v>
      </c>
      <c r="D29" s="19">
        <v>40051.267</v>
      </c>
      <c r="E29" s="19">
        <v>40303.065</v>
      </c>
      <c r="F29" s="19">
        <v>40554.698</v>
      </c>
      <c r="G29" s="19">
        <v>40806.019</v>
      </c>
      <c r="H29" s="19">
        <v>41057.229</v>
      </c>
      <c r="I29" s="19">
        <v>41308.863</v>
      </c>
      <c r="J29" s="19">
        <v>41560.671</v>
      </c>
      <c r="K29" s="19">
        <v>41811.436</v>
      </c>
      <c r="L29" s="19">
        <v>42061.106</v>
      </c>
      <c r="M29" s="19">
        <v>42311.39</v>
      </c>
      <c r="N29" s="19">
        <v>42563.459</v>
      </c>
      <c r="O29" s="19">
        <v>42815.955</v>
      </c>
      <c r="P29" s="19">
        <v>43069.108</v>
      </c>
      <c r="Q29" s="19">
        <v>43323.112</v>
      </c>
      <c r="R29" s="19">
        <v>43577.951</v>
      </c>
      <c r="S29" s="19">
        <v>43833.432</v>
      </c>
      <c r="T29" s="19">
        <v>44089.678</v>
      </c>
      <c r="U29" s="19">
        <v>44347.03</v>
      </c>
      <c r="V29" s="19">
        <v>44605.448</v>
      </c>
      <c r="W29" s="19">
        <v>44864.421</v>
      </c>
      <c r="X29" s="19">
        <v>45123.791</v>
      </c>
      <c r="Y29" s="19">
        <v>45383.624</v>
      </c>
      <c r="Z29" s="19">
        <v>45643.935</v>
      </c>
      <c r="AA29" s="19">
        <v>45904.63</v>
      </c>
      <c r="AB29" s="19">
        <v>46165.563</v>
      </c>
    </row>
    <row r="30" spans="1:28" ht="12">
      <c r="A30" s="7" t="s">
        <v>10</v>
      </c>
      <c r="B30" s="9">
        <v>29579.593</v>
      </c>
      <c r="C30" s="9">
        <v>29849.881</v>
      </c>
      <c r="D30" s="9">
        <v>30122.88</v>
      </c>
      <c r="E30" s="9">
        <v>30398.884</v>
      </c>
      <c r="F30" s="9">
        <v>30677.371</v>
      </c>
      <c r="G30" s="9">
        <v>30957.027</v>
      </c>
      <c r="H30" s="9">
        <v>31237.139</v>
      </c>
      <c r="I30" s="9">
        <v>31517.59</v>
      </c>
      <c r="J30" s="9">
        <v>31797.603</v>
      </c>
      <c r="K30" s="9">
        <v>32074.054</v>
      </c>
      <c r="L30" s="9">
        <v>32346.523</v>
      </c>
      <c r="M30" s="9">
        <v>32621.027</v>
      </c>
      <c r="N30" s="9">
        <v>32899.591</v>
      </c>
      <c r="O30" s="9">
        <v>33178.877</v>
      </c>
      <c r="P30" s="9">
        <v>33457.922</v>
      </c>
      <c r="Q30" s="9">
        <v>33736.977</v>
      </c>
      <c r="R30" s="9">
        <v>34015.808</v>
      </c>
      <c r="S30" s="9">
        <v>34293.588</v>
      </c>
      <c r="T30" s="9">
        <v>34569.526</v>
      </c>
      <c r="U30" s="9">
        <v>34842.931</v>
      </c>
      <c r="V30" s="9">
        <v>35113.693</v>
      </c>
      <c r="W30" s="9">
        <v>35382.201</v>
      </c>
      <c r="X30" s="9">
        <v>35648.75</v>
      </c>
      <c r="Y30" s="9">
        <v>35913.362</v>
      </c>
      <c r="Z30" s="9">
        <v>36176.109</v>
      </c>
      <c r="AA30" s="9">
        <v>36437.169</v>
      </c>
      <c r="AB30" s="9">
        <v>36696.961</v>
      </c>
    </row>
    <row r="31" spans="1:28" ht="12">
      <c r="A31" s="6" t="s">
        <v>11</v>
      </c>
      <c r="B31" s="19">
        <v>18304.301</v>
      </c>
      <c r="C31" s="19">
        <v>18807.489</v>
      </c>
      <c r="D31" s="19">
        <v>18779.759</v>
      </c>
      <c r="E31" s="19">
        <v>18894.703</v>
      </c>
      <c r="F31" s="19">
        <v>19129.2</v>
      </c>
      <c r="G31" s="19">
        <v>19581.201</v>
      </c>
      <c r="H31" s="19">
        <v>19294.721</v>
      </c>
      <c r="I31" s="19">
        <v>19276.086</v>
      </c>
      <c r="J31" s="19">
        <v>19094.18</v>
      </c>
      <c r="K31" s="19">
        <v>19562.84</v>
      </c>
      <c r="L31" s="19">
        <v>19461.878</v>
      </c>
      <c r="M31" s="19">
        <v>18949.585</v>
      </c>
      <c r="N31" s="19">
        <v>19044.191</v>
      </c>
      <c r="O31" s="19">
        <v>19472.11</v>
      </c>
      <c r="P31" s="19">
        <v>19641.078</v>
      </c>
      <c r="Q31" s="19">
        <v>19669.14</v>
      </c>
      <c r="R31" s="19">
        <v>20595.612</v>
      </c>
      <c r="S31" s="19">
        <v>21274.228</v>
      </c>
      <c r="T31" s="19">
        <v>21549.693</v>
      </c>
      <c r="U31" s="19">
        <v>22004.922</v>
      </c>
      <c r="V31" s="19">
        <v>22053.911</v>
      </c>
      <c r="W31" s="19">
        <v>22837.302</v>
      </c>
      <c r="X31" s="19">
        <v>23026.435</v>
      </c>
      <c r="Y31" s="19">
        <v>23154.854</v>
      </c>
      <c r="Z31" s="19">
        <v>23061.605</v>
      </c>
      <c r="AA31" s="19">
        <v>23521.509</v>
      </c>
      <c r="AB31" s="19">
        <v>23336.017</v>
      </c>
    </row>
    <row r="32" spans="1:28" ht="12">
      <c r="A32" s="7" t="s">
        <v>12</v>
      </c>
      <c r="B32" s="9">
        <v>15439.526</v>
      </c>
      <c r="C32" s="9">
        <v>16114.068</v>
      </c>
      <c r="D32" s="9">
        <v>15784.685</v>
      </c>
      <c r="E32" s="9">
        <v>16028.185</v>
      </c>
      <c r="F32" s="9">
        <v>16349.619</v>
      </c>
      <c r="G32" s="9">
        <v>16908.097</v>
      </c>
      <c r="H32" s="9">
        <v>16439.484</v>
      </c>
      <c r="I32" s="9">
        <v>16867.539</v>
      </c>
      <c r="J32" s="9">
        <v>16666.221</v>
      </c>
      <c r="K32" s="9">
        <v>17430.836</v>
      </c>
      <c r="L32" s="9">
        <v>17119.145</v>
      </c>
      <c r="M32" s="9">
        <v>16670.221</v>
      </c>
      <c r="N32" s="9">
        <v>16752.629</v>
      </c>
      <c r="O32" s="9">
        <v>17458.955</v>
      </c>
      <c r="P32" s="9">
        <v>17369.656</v>
      </c>
      <c r="Q32" s="9">
        <v>17513.55</v>
      </c>
      <c r="R32" s="9">
        <v>18063.225</v>
      </c>
      <c r="S32" s="9">
        <v>18777.078</v>
      </c>
      <c r="T32" s="9">
        <v>18858.733</v>
      </c>
      <c r="U32" s="9">
        <v>19567.912</v>
      </c>
      <c r="V32" s="9">
        <v>19458.998</v>
      </c>
      <c r="W32" s="9">
        <v>20580.024</v>
      </c>
      <c r="X32" s="9">
        <v>20483.06</v>
      </c>
      <c r="Y32" s="9">
        <v>20909.775</v>
      </c>
      <c r="Z32" s="9">
        <v>20645.002</v>
      </c>
      <c r="AA32" s="9">
        <v>21451.385</v>
      </c>
      <c r="AB32" s="9">
        <v>21063.035</v>
      </c>
    </row>
    <row r="33" spans="1:28" ht="12">
      <c r="A33" s="6" t="s">
        <v>13</v>
      </c>
      <c r="B33" s="19">
        <v>2864.775</v>
      </c>
      <c r="C33" s="19">
        <v>2693.421</v>
      </c>
      <c r="D33" s="19">
        <v>2995.074</v>
      </c>
      <c r="E33" s="19">
        <v>2866.518</v>
      </c>
      <c r="F33" s="19">
        <v>2779.58</v>
      </c>
      <c r="G33" s="19">
        <v>2673.104</v>
      </c>
      <c r="H33" s="19">
        <v>2855.237</v>
      </c>
      <c r="I33" s="19">
        <v>2408.547</v>
      </c>
      <c r="J33" s="19">
        <v>2427.959</v>
      </c>
      <c r="K33" s="19">
        <v>2132.004</v>
      </c>
      <c r="L33" s="19">
        <v>2342.734</v>
      </c>
      <c r="M33" s="19">
        <v>2279.363</v>
      </c>
      <c r="N33" s="19">
        <v>2291.562</v>
      </c>
      <c r="O33" s="19">
        <v>2013.155</v>
      </c>
      <c r="P33" s="19">
        <v>2271.421</v>
      </c>
      <c r="Q33" s="19">
        <v>2155.59</v>
      </c>
      <c r="R33" s="19">
        <v>2532.386</v>
      </c>
      <c r="S33" s="19">
        <v>2497.15</v>
      </c>
      <c r="T33" s="19">
        <v>2690.96</v>
      </c>
      <c r="U33" s="19">
        <v>2437.009</v>
      </c>
      <c r="V33" s="19">
        <v>2594.913</v>
      </c>
      <c r="W33" s="19">
        <v>2257.278</v>
      </c>
      <c r="X33" s="19">
        <v>2543.375</v>
      </c>
      <c r="Y33" s="19">
        <v>2245.078</v>
      </c>
      <c r="Z33" s="19">
        <v>2416.603</v>
      </c>
      <c r="AA33" s="19">
        <v>2070.124</v>
      </c>
      <c r="AB33" s="19">
        <v>2272.982</v>
      </c>
    </row>
    <row r="34" spans="1:28" ht="12">
      <c r="A34" s="7" t="s">
        <v>19</v>
      </c>
      <c r="B34" s="9">
        <v>2617.046</v>
      </c>
      <c r="C34" s="9">
        <v>2438.361</v>
      </c>
      <c r="D34" s="9">
        <v>2730.228</v>
      </c>
      <c r="E34" s="9">
        <v>2625.64</v>
      </c>
      <c r="F34" s="9">
        <v>2565.835</v>
      </c>
      <c r="G34" s="9">
        <v>2458.204</v>
      </c>
      <c r="H34" s="9">
        <v>2616.161</v>
      </c>
      <c r="I34" s="9">
        <v>2212.967</v>
      </c>
      <c r="J34" s="9">
        <v>2231.744</v>
      </c>
      <c r="K34" s="9">
        <v>1976.49</v>
      </c>
      <c r="L34" s="9">
        <v>2169.928</v>
      </c>
      <c r="M34" s="9">
        <v>2040.723</v>
      </c>
      <c r="N34" s="9">
        <v>2083.355</v>
      </c>
      <c r="O34" s="9">
        <v>1812.154</v>
      </c>
      <c r="P34" s="9">
        <v>2106.786</v>
      </c>
      <c r="Q34" s="9">
        <v>1987.592</v>
      </c>
      <c r="R34" s="9">
        <v>2363.51</v>
      </c>
      <c r="S34" s="9">
        <v>2313.967</v>
      </c>
      <c r="T34" s="9">
        <v>2487.434</v>
      </c>
      <c r="U34" s="9">
        <v>2240.742</v>
      </c>
      <c r="V34" s="9">
        <v>2398.8</v>
      </c>
      <c r="W34" s="9">
        <v>2079.04</v>
      </c>
      <c r="X34" s="9">
        <v>2377.018</v>
      </c>
      <c r="Y34" s="9">
        <v>2078.03</v>
      </c>
      <c r="Z34" s="9">
        <v>2252.769</v>
      </c>
      <c r="AA34" s="9">
        <v>1911.143</v>
      </c>
      <c r="AB34" s="9">
        <v>2106.062</v>
      </c>
    </row>
    <row r="35" spans="1:28" ht="12">
      <c r="A35" s="6" t="s">
        <v>20</v>
      </c>
      <c r="B35" s="19">
        <v>247.729</v>
      </c>
      <c r="C35" s="19">
        <v>255.06</v>
      </c>
      <c r="D35" s="19">
        <v>264.845</v>
      </c>
      <c r="E35" s="19">
        <v>240.878</v>
      </c>
      <c r="F35" s="19">
        <v>213.745</v>
      </c>
      <c r="G35" s="19">
        <v>214.9</v>
      </c>
      <c r="H35" s="19">
        <v>239.076</v>
      </c>
      <c r="I35" s="19">
        <v>195.58</v>
      </c>
      <c r="J35" s="19">
        <v>196.215</v>
      </c>
      <c r="K35" s="19">
        <v>155.513</v>
      </c>
      <c r="L35" s="19">
        <v>172.805</v>
      </c>
      <c r="M35" s="19">
        <v>238.641</v>
      </c>
      <c r="N35" s="19">
        <v>208.206</v>
      </c>
      <c r="O35" s="19">
        <v>201.001</v>
      </c>
      <c r="P35" s="19">
        <v>164.636</v>
      </c>
      <c r="Q35" s="19">
        <v>167.998</v>
      </c>
      <c r="R35" s="19">
        <v>168.877</v>
      </c>
      <c r="S35" s="19">
        <v>183.183</v>
      </c>
      <c r="T35" s="19">
        <v>203.526</v>
      </c>
      <c r="U35" s="19">
        <v>196.267</v>
      </c>
      <c r="V35" s="19">
        <v>196.113</v>
      </c>
      <c r="W35" s="19">
        <v>178.238</v>
      </c>
      <c r="X35" s="19">
        <v>166.358</v>
      </c>
      <c r="Y35" s="19">
        <v>167.048</v>
      </c>
      <c r="Z35" s="19">
        <v>163.835</v>
      </c>
      <c r="AA35" s="19">
        <v>158.981</v>
      </c>
      <c r="AB35" s="19">
        <v>166.921</v>
      </c>
    </row>
    <row r="36" spans="1:28" ht="12">
      <c r="A36" s="7" t="s">
        <v>14</v>
      </c>
      <c r="B36" s="9">
        <v>11275.292</v>
      </c>
      <c r="C36" s="9">
        <v>11042.392</v>
      </c>
      <c r="D36" s="9">
        <v>11343.121</v>
      </c>
      <c r="E36" s="9">
        <v>11504.182</v>
      </c>
      <c r="F36" s="9">
        <v>11548.172</v>
      </c>
      <c r="G36" s="9">
        <v>11375.826</v>
      </c>
      <c r="H36" s="9">
        <v>11942.418</v>
      </c>
      <c r="I36" s="9">
        <v>12241.504</v>
      </c>
      <c r="J36" s="9">
        <v>12703.423</v>
      </c>
      <c r="K36" s="9">
        <v>12511.214</v>
      </c>
      <c r="L36" s="9">
        <v>12884.645</v>
      </c>
      <c r="M36" s="9">
        <v>13671.442</v>
      </c>
      <c r="N36" s="9">
        <v>13855.4</v>
      </c>
      <c r="O36" s="9">
        <v>13706.766</v>
      </c>
      <c r="P36" s="9">
        <v>13816.844</v>
      </c>
      <c r="Q36" s="9">
        <v>14067.837</v>
      </c>
      <c r="R36" s="9">
        <v>13420.196</v>
      </c>
      <c r="S36" s="9">
        <v>13019.361</v>
      </c>
      <c r="T36" s="9">
        <v>13019.833</v>
      </c>
      <c r="U36" s="9">
        <v>12838.009</v>
      </c>
      <c r="V36" s="9">
        <v>13059.782</v>
      </c>
      <c r="W36" s="9">
        <v>12544.899</v>
      </c>
      <c r="X36" s="9">
        <v>12622.316</v>
      </c>
      <c r="Y36" s="9">
        <v>12758.509</v>
      </c>
      <c r="Z36" s="9">
        <v>13114.504</v>
      </c>
      <c r="AA36" s="9">
        <v>12915.66</v>
      </c>
      <c r="AB36" s="9">
        <v>13360.944</v>
      </c>
    </row>
    <row r="37" spans="1:28" ht="12">
      <c r="A37" s="6" t="s">
        <v>21</v>
      </c>
      <c r="B37" s="19">
        <v>5243.404</v>
      </c>
      <c r="C37" s="19">
        <v>6550.128</v>
      </c>
      <c r="D37" s="19">
        <v>6480.546</v>
      </c>
      <c r="E37" s="19">
        <v>6611.476</v>
      </c>
      <c r="F37" s="19">
        <v>5946.489</v>
      </c>
      <c r="G37" s="19">
        <v>6529.36</v>
      </c>
      <c r="H37" s="19">
        <v>6131.463</v>
      </c>
      <c r="I37" s="19">
        <v>6121.049</v>
      </c>
      <c r="J37" s="19">
        <v>5958.883</v>
      </c>
      <c r="K37" s="19">
        <v>6360.967</v>
      </c>
      <c r="L37" s="19">
        <v>6175.971</v>
      </c>
      <c r="M37" s="19">
        <v>6850.996</v>
      </c>
      <c r="N37" s="19">
        <v>6519.565</v>
      </c>
      <c r="O37" s="19">
        <v>6978.727</v>
      </c>
      <c r="P37" s="19">
        <v>5968.529</v>
      </c>
      <c r="Q37" s="19">
        <v>5499.487</v>
      </c>
      <c r="R37" s="19">
        <v>6016.716</v>
      </c>
      <c r="S37" s="19">
        <v>6424.392</v>
      </c>
      <c r="T37" s="19">
        <v>6899.319</v>
      </c>
      <c r="U37" s="19">
        <v>7282.928</v>
      </c>
      <c r="V37" s="19">
        <v>6892.979</v>
      </c>
      <c r="W37" s="19">
        <v>7260.622</v>
      </c>
      <c r="X37" s="19">
        <v>7403.492</v>
      </c>
      <c r="Y37" s="19">
        <v>7563.862</v>
      </c>
      <c r="Z37" s="19">
        <v>7291.92</v>
      </c>
      <c r="AA37" s="19">
        <v>7243.556</v>
      </c>
      <c r="AB37" s="19">
        <v>6592.263</v>
      </c>
    </row>
    <row r="38" spans="1:28" ht="12">
      <c r="A38" s="7" t="s">
        <v>6</v>
      </c>
      <c r="B38" s="9">
        <v>2393.711</v>
      </c>
      <c r="C38" s="9">
        <v>2893.159</v>
      </c>
      <c r="D38" s="9">
        <v>2787.421</v>
      </c>
      <c r="E38" s="9">
        <v>2588.888</v>
      </c>
      <c r="F38" s="9">
        <v>2224.859</v>
      </c>
      <c r="G38" s="9">
        <v>2715.635</v>
      </c>
      <c r="H38" s="9">
        <v>2494.4</v>
      </c>
      <c r="I38" s="9">
        <v>2448.875</v>
      </c>
      <c r="J38" s="9">
        <v>2102.323</v>
      </c>
      <c r="K38" s="9">
        <v>2304.383</v>
      </c>
      <c r="L38" s="9">
        <v>2085.964</v>
      </c>
      <c r="M38" s="9">
        <v>2278.182</v>
      </c>
      <c r="N38" s="9">
        <v>1976.93</v>
      </c>
      <c r="O38" s="9">
        <v>2011.147</v>
      </c>
      <c r="P38" s="9">
        <v>1765.611</v>
      </c>
      <c r="Q38" s="9">
        <v>1567.968</v>
      </c>
      <c r="R38" s="9">
        <v>1752.046</v>
      </c>
      <c r="S38" s="9">
        <v>2026.764</v>
      </c>
      <c r="T38" s="9">
        <v>2206.682</v>
      </c>
      <c r="U38" s="9">
        <v>2288.325</v>
      </c>
      <c r="V38" s="9">
        <v>2191.902</v>
      </c>
      <c r="W38" s="9">
        <v>2313.44</v>
      </c>
      <c r="X38" s="9">
        <v>2413.11</v>
      </c>
      <c r="Y38" s="9">
        <v>2613.608</v>
      </c>
      <c r="Z38" s="9">
        <v>2544.337</v>
      </c>
      <c r="AA38" s="9">
        <v>2433.818</v>
      </c>
      <c r="AB38" s="9">
        <v>2063.128</v>
      </c>
    </row>
    <row r="39" spans="1:28" ht="12">
      <c r="A39" s="6" t="s">
        <v>7</v>
      </c>
      <c r="B39" s="19">
        <v>511.092</v>
      </c>
      <c r="C39" s="19">
        <v>626.796</v>
      </c>
      <c r="D39" s="19">
        <v>548.623</v>
      </c>
      <c r="E39" s="19">
        <v>537.637</v>
      </c>
      <c r="F39" s="19">
        <v>564.889</v>
      </c>
      <c r="G39" s="19">
        <v>629.752</v>
      </c>
      <c r="H39" s="19">
        <v>598.426</v>
      </c>
      <c r="I39" s="19">
        <v>630.1</v>
      </c>
      <c r="J39" s="19">
        <v>622.509</v>
      </c>
      <c r="K39" s="19">
        <v>629.629</v>
      </c>
      <c r="L39" s="19">
        <v>961.873</v>
      </c>
      <c r="M39" s="19">
        <v>3086.819</v>
      </c>
      <c r="N39" s="19">
        <v>3348.956</v>
      </c>
      <c r="O39" s="19">
        <v>3771.913</v>
      </c>
      <c r="P39" s="19">
        <v>3203.276</v>
      </c>
      <c r="Q39" s="19">
        <v>2943.078</v>
      </c>
      <c r="R39" s="19">
        <v>2953.284</v>
      </c>
      <c r="S39" s="19">
        <v>3279.092</v>
      </c>
      <c r="T39" s="19">
        <v>3521.309</v>
      </c>
      <c r="U39" s="19">
        <v>3767.156</v>
      </c>
      <c r="V39" s="19">
        <v>3558.692</v>
      </c>
      <c r="W39" s="19">
        <v>3864.686</v>
      </c>
      <c r="X39" s="19">
        <v>3826.015</v>
      </c>
      <c r="Y39" s="19">
        <v>3958.764</v>
      </c>
      <c r="Z39" s="19">
        <v>3920.353</v>
      </c>
      <c r="AA39" s="19">
        <v>3900.351</v>
      </c>
      <c r="AB39" s="19">
        <v>3448.251</v>
      </c>
    </row>
    <row r="40" spans="1:28" s="12" customFormat="1" ht="12">
      <c r="A40" s="7" t="s">
        <v>8</v>
      </c>
      <c r="B40" s="9">
        <v>4167.888</v>
      </c>
      <c r="C40" s="9">
        <v>5317.09</v>
      </c>
      <c r="D40" s="9">
        <v>5235.572</v>
      </c>
      <c r="E40" s="9">
        <v>5481.558</v>
      </c>
      <c r="F40" s="9">
        <v>4942.087</v>
      </c>
      <c r="G40" s="9">
        <v>5288.453</v>
      </c>
      <c r="H40" s="9">
        <v>5071.896</v>
      </c>
      <c r="I40" s="9">
        <v>4940.138</v>
      </c>
      <c r="J40" s="9">
        <v>4982.634</v>
      </c>
      <c r="K40" s="9">
        <v>5255.068</v>
      </c>
      <c r="L40" s="9">
        <v>5290.027</v>
      </c>
      <c r="M40" s="9">
        <v>5998.386</v>
      </c>
      <c r="N40" s="9">
        <v>5795.924</v>
      </c>
      <c r="O40" s="9">
        <v>6219.524</v>
      </c>
      <c r="P40" s="9">
        <v>5291.672</v>
      </c>
      <c r="Q40" s="9">
        <v>4873.099</v>
      </c>
      <c r="R40" s="9">
        <v>5314.81</v>
      </c>
      <c r="S40" s="9">
        <v>5643.653</v>
      </c>
      <c r="T40" s="9">
        <v>6012.296</v>
      </c>
      <c r="U40" s="9">
        <v>6381.939</v>
      </c>
      <c r="V40" s="9">
        <v>6052.38</v>
      </c>
      <c r="W40" s="9">
        <v>6342.405</v>
      </c>
      <c r="X40" s="9">
        <v>6461.822</v>
      </c>
      <c r="Y40" s="9">
        <v>6537.075</v>
      </c>
      <c r="Z40" s="9">
        <v>6245.598</v>
      </c>
      <c r="AA40" s="9">
        <v>6226.823</v>
      </c>
      <c r="AB40" s="9">
        <v>5689.509</v>
      </c>
    </row>
    <row r="41" spans="1:28" s="12" customFormat="1" ht="12">
      <c r="A41" s="6" t="s">
        <v>24</v>
      </c>
      <c r="B41" s="19">
        <v>2003.265</v>
      </c>
      <c r="C41" s="19">
        <v>2377.737</v>
      </c>
      <c r="D41" s="19">
        <v>2499.444</v>
      </c>
      <c r="E41" s="19">
        <v>2304.716</v>
      </c>
      <c r="F41" s="19">
        <v>2246.099</v>
      </c>
      <c r="G41" s="19">
        <v>2405.439</v>
      </c>
      <c r="H41" s="19">
        <v>2354.843</v>
      </c>
      <c r="I41" s="19">
        <v>2308.673</v>
      </c>
      <c r="J41" s="19">
        <v>2396.271</v>
      </c>
      <c r="K41" s="19">
        <v>2308.338</v>
      </c>
      <c r="L41" s="19">
        <v>2543.03</v>
      </c>
      <c r="M41" s="19">
        <v>1855.244</v>
      </c>
      <c r="N41" s="19">
        <v>1725.987</v>
      </c>
      <c r="O41" s="19">
        <v>1871.153</v>
      </c>
      <c r="P41" s="19">
        <v>1947.32</v>
      </c>
      <c r="Q41" s="19">
        <v>1831.144</v>
      </c>
      <c r="R41" s="19">
        <v>2234.948</v>
      </c>
      <c r="S41" s="19">
        <v>2327.779</v>
      </c>
      <c r="T41" s="19">
        <v>2658.654</v>
      </c>
      <c r="U41" s="19">
        <v>2817.304</v>
      </c>
      <c r="V41" s="19">
        <v>2643.905</v>
      </c>
      <c r="W41" s="19">
        <v>2692.905</v>
      </c>
      <c r="X41" s="19">
        <v>2821.345</v>
      </c>
      <c r="Y41" s="19">
        <v>2742.229</v>
      </c>
      <c r="Z41" s="19">
        <v>2712.267</v>
      </c>
      <c r="AA41" s="19">
        <v>2591.659</v>
      </c>
      <c r="AB41" s="19">
        <v>2507.137</v>
      </c>
    </row>
    <row r="42" spans="1:28" s="12" customFormat="1" ht="12">
      <c r="A42" s="7" t="s">
        <v>6</v>
      </c>
      <c r="B42" s="9">
        <v>936.92</v>
      </c>
      <c r="C42" s="9">
        <v>1101.911</v>
      </c>
      <c r="D42" s="9">
        <v>1111.766</v>
      </c>
      <c r="E42" s="9">
        <v>998.061</v>
      </c>
      <c r="F42" s="9">
        <v>891.186</v>
      </c>
      <c r="G42" s="9">
        <v>1020.833</v>
      </c>
      <c r="H42" s="9">
        <v>1064.759</v>
      </c>
      <c r="I42" s="9">
        <v>986.847</v>
      </c>
      <c r="J42" s="9">
        <v>878.466</v>
      </c>
      <c r="K42" s="9">
        <v>908.796</v>
      </c>
      <c r="L42" s="9">
        <v>936.9</v>
      </c>
      <c r="M42" s="9">
        <v>758.896</v>
      </c>
      <c r="N42" s="9">
        <v>624.517</v>
      </c>
      <c r="O42" s="9">
        <v>646.523</v>
      </c>
      <c r="P42" s="9">
        <v>689.648</v>
      </c>
      <c r="Q42" s="9">
        <v>595.303</v>
      </c>
      <c r="R42" s="9">
        <v>774.284</v>
      </c>
      <c r="S42" s="9">
        <v>855.315</v>
      </c>
      <c r="T42" s="9">
        <v>1011.602</v>
      </c>
      <c r="U42" s="9">
        <v>1028.523</v>
      </c>
      <c r="V42" s="9">
        <v>952.712</v>
      </c>
      <c r="W42" s="9">
        <v>957.785</v>
      </c>
      <c r="X42" s="9">
        <v>1042.624</v>
      </c>
      <c r="Y42" s="9">
        <v>1084.243</v>
      </c>
      <c r="Z42" s="9">
        <v>1087.557</v>
      </c>
      <c r="AA42" s="9">
        <v>991.684</v>
      </c>
      <c r="AB42" s="9">
        <v>905.912</v>
      </c>
    </row>
    <row r="43" spans="1:28" s="12" customFormat="1" ht="12">
      <c r="A43" s="6" t="s">
        <v>7</v>
      </c>
      <c r="B43" s="19">
        <v>241.957</v>
      </c>
      <c r="C43" s="19">
        <v>294.53</v>
      </c>
      <c r="D43" s="19">
        <v>271.896</v>
      </c>
      <c r="E43" s="19">
        <v>261.637</v>
      </c>
      <c r="F43" s="19">
        <v>258.396</v>
      </c>
      <c r="G43" s="19">
        <v>308.423</v>
      </c>
      <c r="H43" s="19">
        <v>311.618</v>
      </c>
      <c r="I43" s="19">
        <v>314.784</v>
      </c>
      <c r="J43" s="19">
        <v>334.863</v>
      </c>
      <c r="K43" s="19">
        <v>298.36</v>
      </c>
      <c r="L43" s="19">
        <v>482.646</v>
      </c>
      <c r="M43" s="19">
        <v>856.025</v>
      </c>
      <c r="N43" s="19">
        <v>939.611</v>
      </c>
      <c r="O43" s="19">
        <v>1062.102</v>
      </c>
      <c r="P43" s="19">
        <v>1092.037</v>
      </c>
      <c r="Q43" s="19">
        <v>1032.707</v>
      </c>
      <c r="R43" s="19">
        <v>1182.06</v>
      </c>
      <c r="S43" s="19">
        <v>1242.443</v>
      </c>
      <c r="T43" s="19">
        <v>1398.812</v>
      </c>
      <c r="U43" s="19">
        <v>1538.306</v>
      </c>
      <c r="V43" s="19">
        <v>1443.22</v>
      </c>
      <c r="W43" s="19">
        <v>1522.826</v>
      </c>
      <c r="X43" s="19">
        <v>1541.663</v>
      </c>
      <c r="Y43" s="19">
        <v>1476.413</v>
      </c>
      <c r="Z43" s="19">
        <v>1529.692</v>
      </c>
      <c r="AA43" s="19">
        <v>1470.246</v>
      </c>
      <c r="AB43" s="19">
        <v>1357.077</v>
      </c>
    </row>
    <row r="44" spans="1:28" s="12" customFormat="1" ht="12">
      <c r="A44" s="7" t="s">
        <v>8</v>
      </c>
      <c r="B44" s="9">
        <v>1536.979</v>
      </c>
      <c r="C44" s="9">
        <v>1878.852</v>
      </c>
      <c r="D44" s="9">
        <v>1994.985</v>
      </c>
      <c r="E44" s="9">
        <v>1808.448</v>
      </c>
      <c r="F44" s="9">
        <v>1807.204</v>
      </c>
      <c r="G44" s="9">
        <v>1880.345</v>
      </c>
      <c r="H44" s="9">
        <v>1879.843</v>
      </c>
      <c r="I44" s="9">
        <v>1829.906</v>
      </c>
      <c r="J44" s="9">
        <v>1970.876</v>
      </c>
      <c r="K44" s="9">
        <v>1857.261</v>
      </c>
      <c r="L44" s="9">
        <v>2111.209</v>
      </c>
      <c r="M44" s="9">
        <v>1528.185</v>
      </c>
      <c r="N44" s="9">
        <v>1461.591</v>
      </c>
      <c r="O44" s="9">
        <v>1576.261</v>
      </c>
      <c r="P44" s="9">
        <v>1643.821</v>
      </c>
      <c r="Q44" s="9">
        <v>1577.827</v>
      </c>
      <c r="R44" s="9">
        <v>1905.24</v>
      </c>
      <c r="S44" s="9">
        <v>1967.158</v>
      </c>
      <c r="T44" s="9">
        <v>2230.599</v>
      </c>
      <c r="U44" s="9">
        <v>2360.879</v>
      </c>
      <c r="V44" s="9">
        <v>2243.212</v>
      </c>
      <c r="W44" s="9">
        <v>2279.45</v>
      </c>
      <c r="X44" s="9">
        <v>2381.694</v>
      </c>
      <c r="Y44" s="9">
        <v>2270.412</v>
      </c>
      <c r="Z44" s="9">
        <v>2232.999</v>
      </c>
      <c r="AA44" s="9">
        <v>2131.832</v>
      </c>
      <c r="AB44" s="9">
        <v>2090.612</v>
      </c>
    </row>
    <row r="45" spans="1:28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45</v>
      </c>
    </row>
    <row r="48" ht="12">
      <c r="A48" s="13"/>
    </row>
    <row r="49" spans="1:28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  <c r="AB49" s="33">
        <v>2014</v>
      </c>
    </row>
    <row r="50" spans="1:28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</row>
    <row r="51" spans="1:28" ht="12">
      <c r="A51" s="3" t="s">
        <v>3</v>
      </c>
      <c r="B51" s="4">
        <f aca="true" t="shared" si="26" ref="B51:K51">B67/B66*100</f>
        <v>72.27744796202124</v>
      </c>
      <c r="C51" s="4">
        <f t="shared" si="26"/>
        <v>72.44269065275064</v>
      </c>
      <c r="D51" s="4">
        <f t="shared" si="26"/>
        <v>72.6086813698184</v>
      </c>
      <c r="E51" s="4">
        <f t="shared" si="26"/>
        <v>72.77879081028541</v>
      </c>
      <c r="F51" s="4">
        <f t="shared" si="26"/>
        <v>72.9530609379436</v>
      </c>
      <c r="G51" s="4">
        <f t="shared" si="26"/>
        <v>73.12786783020432</v>
      </c>
      <c r="H51" s="4">
        <f t="shared" si="26"/>
        <v>73.30221400286379</v>
      </c>
      <c r="I51" s="4">
        <f t="shared" si="26"/>
        <v>73.47742600544876</v>
      </c>
      <c r="J51" s="4">
        <f t="shared" si="26"/>
        <v>73.65189160709005</v>
      </c>
      <c r="K51" s="4">
        <f t="shared" si="26"/>
        <v>73.81824271864824</v>
      </c>
      <c r="L51" s="4">
        <f>L67/L66*100</f>
        <v>73.97689042881025</v>
      </c>
      <c r="M51" s="4">
        <f aca="true" t="shared" si="27" ref="M51:X51">M67/M66*100</f>
        <v>74.14129290103945</v>
      </c>
      <c r="N51" s="4">
        <f t="shared" si="27"/>
        <v>74.31410652922077</v>
      </c>
      <c r="O51" s="4">
        <f t="shared" si="27"/>
        <v>74.48744032759132</v>
      </c>
      <c r="P51" s="4">
        <f t="shared" si="27"/>
        <v>74.65902467788361</v>
      </c>
      <c r="Q51" s="4">
        <f t="shared" si="27"/>
        <v>74.83204233993696</v>
      </c>
      <c r="R51" s="4">
        <f t="shared" si="27"/>
        <v>75.00660288280127</v>
      </c>
      <c r="S51" s="4">
        <f t="shared" si="27"/>
        <v>75.17960963953985</v>
      </c>
      <c r="T51" s="4">
        <f t="shared" si="27"/>
        <v>75.34850808759076</v>
      </c>
      <c r="U51" s="4">
        <f t="shared" si="27"/>
        <v>75.5119551126294</v>
      </c>
      <c r="V51" s="4">
        <f t="shared" si="27"/>
        <v>75.66993125783996</v>
      </c>
      <c r="W51" s="4">
        <f t="shared" si="27"/>
        <v>75.82378807017145</v>
      </c>
      <c r="X51" s="4">
        <f t="shared" si="27"/>
        <v>75.97404988069009</v>
      </c>
      <c r="Y51" s="4">
        <f aca="true" t="shared" si="28" ref="Y51:AA52">Y67/Y66*100</f>
        <v>76.1203931701088</v>
      </c>
      <c r="Z51" s="4">
        <f t="shared" si="28"/>
        <v>76.26286772752053</v>
      </c>
      <c r="AA51" s="4">
        <f t="shared" si="28"/>
        <v>76.40197361147763</v>
      </c>
      <c r="AB51" s="4">
        <f>AB67/AB66*100</f>
        <v>76.53785046325478</v>
      </c>
    </row>
    <row r="52" spans="1:28" ht="12">
      <c r="A52" s="5" t="s">
        <v>15</v>
      </c>
      <c r="B52" s="18">
        <f aca="true" t="shared" si="29" ref="B52:K52">B68/B67*100</f>
        <v>56.54559454039861</v>
      </c>
      <c r="C52" s="18">
        <f t="shared" si="29"/>
        <v>57.22317906317237</v>
      </c>
      <c r="D52" s="18">
        <f t="shared" si="29"/>
        <v>56.19394342834415</v>
      </c>
      <c r="E52" s="18">
        <f t="shared" si="29"/>
        <v>53.7086560856481</v>
      </c>
      <c r="F52" s="18">
        <f t="shared" si="29"/>
        <v>55.2348989498768</v>
      </c>
      <c r="G52" s="18">
        <f t="shared" si="29"/>
        <v>54.52062359129643</v>
      </c>
      <c r="H52" s="18">
        <f t="shared" si="29"/>
        <v>54.958419009613756</v>
      </c>
      <c r="I52" s="18">
        <f t="shared" si="29"/>
        <v>53.706470878120896</v>
      </c>
      <c r="J52" s="18">
        <f t="shared" si="29"/>
        <v>52.71831467571513</v>
      </c>
      <c r="K52" s="18">
        <f t="shared" si="29"/>
        <v>54.11261637150766</v>
      </c>
      <c r="L52" s="18">
        <f>L68/L67*100</f>
        <v>53.08970927344312</v>
      </c>
      <c r="M52" s="18">
        <f aca="true" t="shared" si="30" ref="M52:X52">M68/M67*100</f>
        <v>54.11909218874435</v>
      </c>
      <c r="N52" s="18">
        <f t="shared" si="30"/>
        <v>54.11352046850706</v>
      </c>
      <c r="O52" s="18">
        <f t="shared" si="30"/>
        <v>54.444023821215424</v>
      </c>
      <c r="P52" s="18">
        <f t="shared" si="30"/>
        <v>52.47194388834819</v>
      </c>
      <c r="Q52" s="18">
        <f t="shared" si="30"/>
        <v>51.884460413365694</v>
      </c>
      <c r="R52" s="18">
        <f t="shared" si="30"/>
        <v>55.15818458916769</v>
      </c>
      <c r="S52" s="18">
        <f t="shared" si="30"/>
        <v>57.012064784741604</v>
      </c>
      <c r="T52" s="18">
        <f t="shared" si="30"/>
        <v>57.23714459559541</v>
      </c>
      <c r="U52" s="18">
        <f t="shared" si="30"/>
        <v>58.36509743111837</v>
      </c>
      <c r="V52" s="18">
        <f t="shared" si="30"/>
        <v>58.15261615254479</v>
      </c>
      <c r="W52" s="18">
        <f t="shared" si="30"/>
        <v>59.70530468709604</v>
      </c>
      <c r="X52" s="18">
        <f t="shared" si="30"/>
        <v>61.05200367332476</v>
      </c>
      <c r="Y52" s="18">
        <f t="shared" si="28"/>
        <v>59.891661467615485</v>
      </c>
      <c r="Z52" s="18">
        <f t="shared" si="28"/>
        <v>58.75188833205477</v>
      </c>
      <c r="AA52" s="18">
        <f t="shared" si="28"/>
        <v>59.932620529414926</v>
      </c>
      <c r="AB52" s="18">
        <f>AB68/AB67*100</f>
        <v>58.184477069592866</v>
      </c>
    </row>
    <row r="53" spans="1:28" ht="12">
      <c r="A53" s="3" t="s">
        <v>16</v>
      </c>
      <c r="B53" s="4">
        <f aca="true" t="shared" si="31" ref="B53:K53">B69/B67*100</f>
        <v>49.40819995946485</v>
      </c>
      <c r="C53" s="4">
        <f t="shared" si="31"/>
        <v>49.917337979534935</v>
      </c>
      <c r="D53" s="4">
        <f t="shared" si="31"/>
        <v>48.95755399271785</v>
      </c>
      <c r="E53" s="4">
        <f t="shared" si="31"/>
        <v>47.327408140294246</v>
      </c>
      <c r="F53" s="4">
        <f t="shared" si="31"/>
        <v>49.223277762196695</v>
      </c>
      <c r="G53" s="4">
        <f t="shared" si="31"/>
        <v>48.933013377187464</v>
      </c>
      <c r="H53" s="4">
        <f t="shared" si="31"/>
        <v>48.812199286452994</v>
      </c>
      <c r="I53" s="4">
        <f t="shared" si="31"/>
        <v>48.27415905908299</v>
      </c>
      <c r="J53" s="4">
        <f t="shared" si="31"/>
        <v>47.576080546774556</v>
      </c>
      <c r="K53" s="4">
        <f t="shared" si="31"/>
        <v>48.79530946200925</v>
      </c>
      <c r="L53" s="4">
        <f>L69/L67*100</f>
        <v>48.20796476580979</v>
      </c>
      <c r="M53" s="4">
        <f aca="true" t="shared" si="32" ref="M53:X53">M69/M67*100</f>
        <v>47.00895703971013</v>
      </c>
      <c r="N53" s="4">
        <f t="shared" si="32"/>
        <v>47.279752639544576</v>
      </c>
      <c r="O53" s="4">
        <f t="shared" si="32"/>
        <v>47.9629313160724</v>
      </c>
      <c r="P53" s="4">
        <f t="shared" si="32"/>
        <v>46.0970758322251</v>
      </c>
      <c r="Q53" s="4">
        <f t="shared" si="32"/>
        <v>45.93282729643754</v>
      </c>
      <c r="R53" s="4">
        <f t="shared" si="32"/>
        <v>48.96504519118961</v>
      </c>
      <c r="S53" s="4">
        <f t="shared" si="32"/>
        <v>50.815158305753386</v>
      </c>
      <c r="T53" s="4">
        <f t="shared" si="32"/>
        <v>51.179170349078916</v>
      </c>
      <c r="U53" s="4">
        <f t="shared" si="32"/>
        <v>52.767677770733236</v>
      </c>
      <c r="V53" s="4">
        <f t="shared" si="32"/>
        <v>52.18020371673005</v>
      </c>
      <c r="W53" s="4">
        <f t="shared" si="32"/>
        <v>54.64364069017381</v>
      </c>
      <c r="X53" s="4">
        <f t="shared" si="32"/>
        <v>55.312878502938275</v>
      </c>
      <c r="Y53" s="4">
        <f aca="true" t="shared" si="33" ref="Y53:AA54">Y69/Y67*100</f>
        <v>54.94549845949733</v>
      </c>
      <c r="Z53" s="4">
        <f t="shared" si="33"/>
        <v>53.701496069021296</v>
      </c>
      <c r="AA53" s="4">
        <f t="shared" si="33"/>
        <v>55.70485810819198</v>
      </c>
      <c r="AB53" s="4">
        <f>AB69/AB67*100</f>
        <v>53.81082462186488</v>
      </c>
    </row>
    <row r="54" spans="1:28" ht="12">
      <c r="A54" s="5" t="s">
        <v>17</v>
      </c>
      <c r="B54" s="18">
        <f aca="true" t="shared" si="34" ref="B54:K54">B70/B68*100</f>
        <v>12.622370741604799</v>
      </c>
      <c r="C54" s="18">
        <f t="shared" si="34"/>
        <v>12.767303987416975</v>
      </c>
      <c r="D54" s="18">
        <f t="shared" si="34"/>
        <v>12.877554022041524</v>
      </c>
      <c r="E54" s="18">
        <f t="shared" si="34"/>
        <v>11.881198627935788</v>
      </c>
      <c r="F54" s="18">
        <f t="shared" si="34"/>
        <v>10.88373709732933</v>
      </c>
      <c r="G54" s="18">
        <f t="shared" si="34"/>
        <v>10.248646079108365</v>
      </c>
      <c r="H54" s="18">
        <f t="shared" si="34"/>
        <v>11.183427809643305</v>
      </c>
      <c r="I54" s="18">
        <f t="shared" si="34"/>
        <v>10.114846456885166</v>
      </c>
      <c r="J54" s="18">
        <f t="shared" si="34"/>
        <v>9.754170178944214</v>
      </c>
      <c r="K54" s="18">
        <f t="shared" si="34"/>
        <v>9.826371863065503</v>
      </c>
      <c r="L54" s="18">
        <f>L70/L68*100</f>
        <v>9.195274516365286</v>
      </c>
      <c r="M54" s="18">
        <f aca="true" t="shared" si="35" ref="M54:X54">M70/M68*100</f>
        <v>13.137942381289559</v>
      </c>
      <c r="N54" s="18">
        <f t="shared" si="35"/>
        <v>12.628550523079241</v>
      </c>
      <c r="O54" s="18">
        <f t="shared" si="35"/>
        <v>11.904139426626118</v>
      </c>
      <c r="P54" s="18">
        <f t="shared" si="35"/>
        <v>12.149071096577092</v>
      </c>
      <c r="Q54" s="18">
        <f t="shared" si="35"/>
        <v>11.470935747449703</v>
      </c>
      <c r="R54" s="18">
        <f t="shared" si="35"/>
        <v>11.227935474849684</v>
      </c>
      <c r="S54" s="18">
        <f t="shared" si="35"/>
        <v>10.869465090214957</v>
      </c>
      <c r="T54" s="18">
        <f t="shared" si="35"/>
        <v>10.583991024218017</v>
      </c>
      <c r="U54" s="18">
        <f t="shared" si="35"/>
        <v>9.590330979101717</v>
      </c>
      <c r="V54" s="18">
        <f t="shared" si="35"/>
        <v>10.27023860826489</v>
      </c>
      <c r="W54" s="18">
        <f t="shared" si="35"/>
        <v>8.47774586102429</v>
      </c>
      <c r="X54" s="18">
        <f t="shared" si="35"/>
        <v>9.400387907160624</v>
      </c>
      <c r="Y54" s="18">
        <f t="shared" si="33"/>
        <v>8.258516940279963</v>
      </c>
      <c r="Z54" s="18">
        <f t="shared" si="33"/>
        <v>8.596158269560563</v>
      </c>
      <c r="AA54" s="18">
        <f t="shared" si="33"/>
        <v>7.05421407425132</v>
      </c>
      <c r="AB54" s="18">
        <f>AB70/AB68*100</f>
        <v>7.516871626253129</v>
      </c>
    </row>
    <row r="55" spans="1:28" ht="12">
      <c r="A55" s="3" t="s">
        <v>4</v>
      </c>
      <c r="B55" s="4">
        <f aca="true" t="shared" si="36" ref="B55:H55">B71/B68*100</f>
        <v>11.877795363071977</v>
      </c>
      <c r="C55" s="4">
        <f t="shared" si="36"/>
        <v>11.915095598112547</v>
      </c>
      <c r="D55" s="4">
        <f t="shared" si="36"/>
        <v>11.866599262096338</v>
      </c>
      <c r="E55" s="4">
        <f t="shared" si="36"/>
        <v>11.367352679116355</v>
      </c>
      <c r="F55" s="4">
        <f t="shared" si="36"/>
        <v>10.520468772895958</v>
      </c>
      <c r="G55" s="4">
        <f t="shared" si="36"/>
        <v>9.98941828496419</v>
      </c>
      <c r="H55" s="4">
        <f t="shared" si="36"/>
        <v>10.75229095716078</v>
      </c>
      <c r="I55" s="4">
        <f>I71/I68*100</f>
        <v>9.803342619017066</v>
      </c>
      <c r="J55" s="4">
        <f>J71/J68*100</f>
        <v>9.450199390396598</v>
      </c>
      <c r="K55" s="4">
        <f>K71/K68*100</f>
        <v>9.494940443842646</v>
      </c>
      <c r="L55" s="4">
        <f>L71/L68*100</f>
        <v>8.866762120825301</v>
      </c>
      <c r="M55" s="4">
        <f aca="true" t="shared" si="37" ref="M55:X55">M71/M68*100</f>
        <v>11.883723279018952</v>
      </c>
      <c r="N55" s="4">
        <f t="shared" si="37"/>
        <v>11.467392620130683</v>
      </c>
      <c r="O55" s="4">
        <f t="shared" si="37"/>
        <v>10.623768122391386</v>
      </c>
      <c r="P55" s="4">
        <f t="shared" si="37"/>
        <v>11.089252602372698</v>
      </c>
      <c r="Q55" s="4">
        <f t="shared" si="37"/>
        <v>10.690343689120681</v>
      </c>
      <c r="R55" s="4">
        <f t="shared" si="37"/>
        <v>10.508930046906581</v>
      </c>
      <c r="S55" s="4">
        <f t="shared" si="37"/>
        <v>10.120344283640435</v>
      </c>
      <c r="T55" s="4">
        <f t="shared" si="37"/>
        <v>9.863234768889248</v>
      </c>
      <c r="U55" s="4">
        <f t="shared" si="37"/>
        <v>8.907502535745838</v>
      </c>
      <c r="V55" s="4">
        <f t="shared" si="37"/>
        <v>9.575919099957742</v>
      </c>
      <c r="W55" s="4">
        <f t="shared" si="37"/>
        <v>7.833579869874476</v>
      </c>
      <c r="X55" s="4">
        <f t="shared" si="37"/>
        <v>8.822093528726507</v>
      </c>
      <c r="Y55" s="4">
        <f>Y71/Y68*100</f>
        <v>7.656331124637545</v>
      </c>
      <c r="Z55" s="4">
        <f>Z71/Z68*100</f>
        <v>7.958726575328841</v>
      </c>
      <c r="AA55" s="4">
        <f>AA71/AA68*100</f>
        <v>6.37242516752364</v>
      </c>
      <c r="AB55" s="4">
        <f>AB71/AB68*100</f>
        <v>6.851436927802945</v>
      </c>
    </row>
    <row r="56" spans="1:28" ht="12">
      <c r="A56" s="5" t="s">
        <v>5</v>
      </c>
      <c r="B56" s="18">
        <f aca="true" t="shared" si="38" ref="B56:H56">B72/B68*100</f>
        <v>0.7446041911393744</v>
      </c>
      <c r="C56" s="18">
        <f t="shared" si="38"/>
        <v>0.85218018635942</v>
      </c>
      <c r="D56" s="18">
        <f t="shared" si="38"/>
        <v>1.0108978624463136</v>
      </c>
      <c r="E56" s="18">
        <f t="shared" si="38"/>
        <v>0.513845948819434</v>
      </c>
      <c r="F56" s="18">
        <f t="shared" si="38"/>
        <v>0.363268324433373</v>
      </c>
      <c r="G56" s="18">
        <f t="shared" si="38"/>
        <v>0.2592277941441764</v>
      </c>
      <c r="H56" s="18">
        <f t="shared" si="38"/>
        <v>0.43113685248252376</v>
      </c>
      <c r="I56" s="18">
        <f>I72/I68*100</f>
        <v>0.3115038378681009</v>
      </c>
      <c r="J56" s="18">
        <f>J72/J68*100</f>
        <v>0.30397078854761617</v>
      </c>
      <c r="K56" s="18">
        <f>K72/K68*100</f>
        <v>0.3314314192228564</v>
      </c>
      <c r="L56" s="18">
        <f>L72/L68*100</f>
        <v>0.3285403278922973</v>
      </c>
      <c r="M56" s="18">
        <f aca="true" t="shared" si="39" ref="M56:X56">M72/M68*100</f>
        <v>1.2542462522208662</v>
      </c>
      <c r="N56" s="18">
        <f t="shared" si="39"/>
        <v>1.1611579029485584</v>
      </c>
      <c r="O56" s="18">
        <f t="shared" si="39"/>
        <v>1.280371304234732</v>
      </c>
      <c r="P56" s="18">
        <f t="shared" si="39"/>
        <v>1.0598184942043942</v>
      </c>
      <c r="Q56" s="18">
        <f t="shared" si="39"/>
        <v>0.7805920583290207</v>
      </c>
      <c r="R56" s="18">
        <f t="shared" si="39"/>
        <v>0.7190308515641883</v>
      </c>
      <c r="S56" s="18">
        <f t="shared" si="39"/>
        <v>0.749120806574522</v>
      </c>
      <c r="T56" s="18">
        <f t="shared" si="39"/>
        <v>0.720780306191534</v>
      </c>
      <c r="U56" s="18">
        <f t="shared" si="39"/>
        <v>0.6828518142852469</v>
      </c>
      <c r="V56" s="18">
        <f t="shared" si="39"/>
        <v>0.694342752239669</v>
      </c>
      <c r="W56" s="18">
        <f t="shared" si="39"/>
        <v>0.644165991149813</v>
      </c>
      <c r="X56" s="18">
        <f t="shared" si="39"/>
        <v>0.578294378434119</v>
      </c>
      <c r="Y56" s="18">
        <f>Y72/Y68*100</f>
        <v>0.6022077876136529</v>
      </c>
      <c r="Z56" s="18">
        <f>Z72/Z68*100</f>
        <v>0.6374316942317205</v>
      </c>
      <c r="AA56" s="18">
        <f>AA72/AA68*100</f>
        <v>0.6817673304465708</v>
      </c>
      <c r="AB56" s="18">
        <f>AB72/AB68*100</f>
        <v>0.6654346984501833</v>
      </c>
    </row>
    <row r="57" spans="1:28" ht="12">
      <c r="A57" s="3" t="s">
        <v>18</v>
      </c>
      <c r="B57" s="4">
        <f aca="true" t="shared" si="40" ref="B57:H57">B74/B68*100</f>
        <v>21.23777228993665</v>
      </c>
      <c r="C57" s="4">
        <f t="shared" si="40"/>
        <v>33.44869277939741</v>
      </c>
      <c r="D57" s="4">
        <f t="shared" si="40"/>
        <v>33.250130224150546</v>
      </c>
      <c r="E57" s="4">
        <f t="shared" si="40"/>
        <v>31.014618722649967</v>
      </c>
      <c r="F57" s="4">
        <f t="shared" si="40"/>
        <v>19.065935813508627</v>
      </c>
      <c r="G57" s="4">
        <f t="shared" si="40"/>
        <v>19.14076359912827</v>
      </c>
      <c r="H57" s="4">
        <f t="shared" si="40"/>
        <v>20.52568784728446</v>
      </c>
      <c r="I57" s="4">
        <f>I74/I68*100</f>
        <v>26.257627187936865</v>
      </c>
      <c r="J57" s="4">
        <f>J74/J68*100</f>
        <v>28.085622975366594</v>
      </c>
      <c r="K57" s="4">
        <f>K74/K68*100</f>
        <v>31.123136009398667</v>
      </c>
      <c r="L57" s="4">
        <f>L74/L68*100</f>
        <v>30.363863580625893</v>
      </c>
      <c r="M57" s="4">
        <f aca="true" t="shared" si="41" ref="M57:X57">M74/M68*100</f>
        <v>37.469483455906314</v>
      </c>
      <c r="N57" s="4">
        <f t="shared" si="41"/>
        <v>35.14247823081124</v>
      </c>
      <c r="O57" s="4">
        <f t="shared" si="41"/>
        <v>36.18274686621991</v>
      </c>
      <c r="P57" s="4">
        <f t="shared" si="41"/>
        <v>27.722464405422848</v>
      </c>
      <c r="Q57" s="4">
        <f t="shared" si="41"/>
        <v>25.301462181265517</v>
      </c>
      <c r="R57" s="4">
        <f t="shared" si="41"/>
        <v>28.871089529281658</v>
      </c>
      <c r="S57" s="4">
        <f t="shared" si="41"/>
        <v>25.401823867905193</v>
      </c>
      <c r="T57" s="4">
        <f t="shared" si="41"/>
        <v>29.486285596780075</v>
      </c>
      <c r="U57" s="4">
        <f t="shared" si="41"/>
        <v>31.93149045764954</v>
      </c>
      <c r="V57" s="4">
        <f t="shared" si="41"/>
        <v>28.490878383561142</v>
      </c>
      <c r="W57" s="4">
        <f t="shared" si="41"/>
        <v>27.368540082623582</v>
      </c>
      <c r="X57" s="4">
        <f t="shared" si="41"/>
        <v>29.94924674727081</v>
      </c>
      <c r="Y57" s="4">
        <f>Y74/Y68*100</f>
        <v>26.705414970338943</v>
      </c>
      <c r="Z57" s="4">
        <f>Z74/Z68*100</f>
        <v>25.934655591503752</v>
      </c>
      <c r="AA57" s="4">
        <f>AA74/AA68*100</f>
        <v>24.66865844509667</v>
      </c>
      <c r="AB57" s="4">
        <f>AB74/AB68*100</f>
        <v>23.229159528720373</v>
      </c>
    </row>
    <row r="58" spans="1:28" ht="12">
      <c r="A58" s="6" t="s">
        <v>6</v>
      </c>
      <c r="B58" s="18">
        <f aca="true" t="shared" si="42" ref="B58:H58">B75/B68*100</f>
        <v>7.514731165415192</v>
      </c>
      <c r="C58" s="18">
        <f t="shared" si="42"/>
        <v>12.165904388068013</v>
      </c>
      <c r="D58" s="18">
        <f t="shared" si="42"/>
        <v>8.758345796256314</v>
      </c>
      <c r="E58" s="18">
        <f t="shared" si="42"/>
        <v>6.117532383675573</v>
      </c>
      <c r="F58" s="18">
        <f t="shared" si="42"/>
        <v>4.227452771142091</v>
      </c>
      <c r="G58" s="18">
        <f t="shared" si="42"/>
        <v>5.650231141933202</v>
      </c>
      <c r="H58" s="18">
        <f t="shared" si="42"/>
        <v>5.622423373364403</v>
      </c>
      <c r="I58" s="18">
        <f>I75/I68*100</f>
        <v>6.53561852760778</v>
      </c>
      <c r="J58" s="18">
        <f>J75/J68*100</f>
        <v>4.624201106088069</v>
      </c>
      <c r="K58" s="18">
        <f>K75/K68*100</f>
        <v>5.257214731551336</v>
      </c>
      <c r="L58" s="18">
        <f>L75/L68*100</f>
        <v>3.951087099219626</v>
      </c>
      <c r="M58" s="18">
        <f aca="true" t="shared" si="43" ref="M58:X58">M75/M68*100</f>
        <v>10.353932181596242</v>
      </c>
      <c r="N58" s="18">
        <f t="shared" si="43"/>
        <v>8.358588372011697</v>
      </c>
      <c r="O58" s="18">
        <f t="shared" si="43"/>
        <v>7.94803923360492</v>
      </c>
      <c r="P58" s="18">
        <f t="shared" si="43"/>
        <v>5.767996057299849</v>
      </c>
      <c r="Q58" s="18">
        <f t="shared" si="43"/>
        <v>4.805116611390757</v>
      </c>
      <c r="R58" s="18">
        <f t="shared" si="43"/>
        <v>5.147088359795085</v>
      </c>
      <c r="S58" s="18">
        <f t="shared" si="43"/>
        <v>5.218623133503613</v>
      </c>
      <c r="T58" s="18">
        <f t="shared" si="43"/>
        <v>6.289998087956411</v>
      </c>
      <c r="U58" s="18">
        <f t="shared" si="43"/>
        <v>6.7447801029255725</v>
      </c>
      <c r="V58" s="18">
        <f t="shared" si="43"/>
        <v>5.69713434853533</v>
      </c>
      <c r="W58" s="18">
        <f t="shared" si="43"/>
        <v>5.482983145246855</v>
      </c>
      <c r="X58" s="18">
        <f t="shared" si="43"/>
        <v>6.398989414644658</v>
      </c>
      <c r="Y58" s="18">
        <f>Y75/Y68*100</f>
        <v>6.397337172862066</v>
      </c>
      <c r="Z58" s="18">
        <f>Z75/Z68*100</f>
        <v>5.758443805211886</v>
      </c>
      <c r="AA58" s="18">
        <f>AA75/AA68*100</f>
        <v>4.892054944431367</v>
      </c>
      <c r="AB58" s="18">
        <f>AB75/AB68*100</f>
        <v>3.5517612834267958</v>
      </c>
    </row>
    <row r="59" spans="1:28" ht="12">
      <c r="A59" s="7" t="s">
        <v>7</v>
      </c>
      <c r="B59" s="4">
        <f aca="true" t="shared" si="44" ref="B59:H59">B76/B68*100</f>
        <v>2.4689234428875073</v>
      </c>
      <c r="C59" s="4">
        <f t="shared" si="44"/>
        <v>3.1868199741153367</v>
      </c>
      <c r="D59" s="4">
        <f t="shared" si="44"/>
        <v>2.353451245813411</v>
      </c>
      <c r="E59" s="4">
        <f t="shared" si="44"/>
        <v>2.135639055358439</v>
      </c>
      <c r="F59" s="4">
        <f t="shared" si="44"/>
        <v>2.351446768922497</v>
      </c>
      <c r="G59" s="4">
        <f t="shared" si="44"/>
        <v>3.215496213467363</v>
      </c>
      <c r="H59" s="4">
        <f t="shared" si="44"/>
        <v>3.2965977325685603</v>
      </c>
      <c r="I59" s="4">
        <f>I76/I68*100</f>
        <v>4.001484270929981</v>
      </c>
      <c r="J59" s="4">
        <f>J76/J68*100</f>
        <v>4.910751380031391</v>
      </c>
      <c r="K59" s="4">
        <f>K76/K68*100</f>
        <v>4.694107661558297</v>
      </c>
      <c r="L59" s="4">
        <f>L76/L68*100</f>
        <v>6.242238297601337</v>
      </c>
      <c r="M59" s="4">
        <f aca="true" t="shared" si="45" ref="M59:X59">M76/M68*100</f>
        <v>17.567891165623383</v>
      </c>
      <c r="N59" s="4">
        <f t="shared" si="45"/>
        <v>16.476444621389625</v>
      </c>
      <c r="O59" s="4">
        <f t="shared" si="45"/>
        <v>17.228393585243612</v>
      </c>
      <c r="P59" s="4">
        <f t="shared" si="45"/>
        <v>13.27442881220712</v>
      </c>
      <c r="Q59" s="4">
        <f t="shared" si="45"/>
        <v>11.47112671464672</v>
      </c>
      <c r="R59" s="4">
        <f t="shared" si="45"/>
        <v>11.75982305159724</v>
      </c>
      <c r="S59" s="4">
        <f t="shared" si="45"/>
        <v>10.74917685660234</v>
      </c>
      <c r="T59" s="4">
        <f t="shared" si="45"/>
        <v>13.272155955414512</v>
      </c>
      <c r="U59" s="4">
        <f t="shared" si="45"/>
        <v>13.610224314180078</v>
      </c>
      <c r="V59" s="4">
        <f t="shared" si="45"/>
        <v>12.772773359106203</v>
      </c>
      <c r="W59" s="4">
        <f t="shared" si="45"/>
        <v>13.725754591401863</v>
      </c>
      <c r="X59" s="4">
        <f t="shared" si="45"/>
        <v>13.740846789284298</v>
      </c>
      <c r="Y59" s="4">
        <f>Y76/Y68*100</f>
        <v>13.013712926967585</v>
      </c>
      <c r="Z59" s="4">
        <f>Z76/Z68*100</f>
        <v>13.083579706270765</v>
      </c>
      <c r="AA59" s="4">
        <f>AA76/AA68*100</f>
        <v>12.648749578992815</v>
      </c>
      <c r="AB59" s="4">
        <f>AB76/AB68*100</f>
        <v>11.229081089346634</v>
      </c>
    </row>
    <row r="60" spans="1:28" ht="12">
      <c r="A60" s="6" t="s">
        <v>8</v>
      </c>
      <c r="B60" s="18">
        <f>B77/B68*100</f>
        <v>18.651696788806188</v>
      </c>
      <c r="C60" s="18">
        <f aca="true" t="shared" si="46" ref="C60:H60">C77/C68*100</f>
        <v>29.454394286760216</v>
      </c>
      <c r="D60" s="18">
        <f t="shared" si="46"/>
        <v>30.159884816703286</v>
      </c>
      <c r="E60" s="18">
        <f t="shared" si="46"/>
        <v>28.707619060535816</v>
      </c>
      <c r="F60" s="18">
        <f t="shared" si="46"/>
        <v>17.617604996245774</v>
      </c>
      <c r="G60" s="18">
        <f t="shared" si="46"/>
        <v>17.087318100945513</v>
      </c>
      <c r="H60" s="18">
        <f t="shared" si="46"/>
        <v>18.69521867718229</v>
      </c>
      <c r="I60" s="18">
        <f>I77/I68*100</f>
        <v>24.228593622063965</v>
      </c>
      <c r="J60" s="18">
        <f>J77/J68*100</f>
        <v>26.69828528270229</v>
      </c>
      <c r="K60" s="18">
        <f>K77/K68*100</f>
        <v>29.613109683500138</v>
      </c>
      <c r="L60" s="18">
        <f>L77/L68*100</f>
        <v>29.125650334992702</v>
      </c>
      <c r="M60" s="18">
        <f aca="true" t="shared" si="47" ref="M60:X60">M77/M68*100</f>
        <v>34.551406801822736</v>
      </c>
      <c r="N60" s="18">
        <f t="shared" si="47"/>
        <v>32.57862328879516</v>
      </c>
      <c r="O60" s="18">
        <f t="shared" si="47"/>
        <v>33.73065980298435</v>
      </c>
      <c r="P60" s="18">
        <f t="shared" si="47"/>
        <v>25.99785983265307</v>
      </c>
      <c r="Q60" s="18">
        <f t="shared" si="47"/>
        <v>23.783845866555943</v>
      </c>
      <c r="R60" s="18">
        <f t="shared" si="47"/>
        <v>27.409027927847767</v>
      </c>
      <c r="S60" s="18">
        <f t="shared" si="47"/>
        <v>23.890203356811796</v>
      </c>
      <c r="T60" s="18">
        <f t="shared" si="47"/>
        <v>27.66404792855932</v>
      </c>
      <c r="U60" s="18">
        <f t="shared" si="47"/>
        <v>30.013111091375666</v>
      </c>
      <c r="V60" s="18">
        <f t="shared" si="47"/>
        <v>26.79560540914202</v>
      </c>
      <c r="W60" s="18">
        <f t="shared" si="47"/>
        <v>25.69194950686335</v>
      </c>
      <c r="X60" s="18">
        <f t="shared" si="47"/>
        <v>28.163869137981912</v>
      </c>
      <c r="Y60" s="18">
        <f>Y77/Y68*100</f>
        <v>24.691398171009173</v>
      </c>
      <c r="Z60" s="18">
        <f>Z77/Z68*100</f>
        <v>24.085570819971174</v>
      </c>
      <c r="AA60" s="18">
        <f>AA77/AA68*100</f>
        <v>23.307195107189884</v>
      </c>
      <c r="AB60" s="18">
        <f>AB77/AB68*100</f>
        <v>22.22097120724145</v>
      </c>
    </row>
    <row r="61" spans="1:28" ht="12">
      <c r="A61" s="7" t="s">
        <v>25</v>
      </c>
      <c r="B61" s="4">
        <f>B78/B68*100</f>
        <v>9.359026110848436</v>
      </c>
      <c r="C61" s="4">
        <f aca="true" t="shared" si="48" ref="C61:X61">C78/C68*100</f>
        <v>13.663311550318708</v>
      </c>
      <c r="D61" s="4">
        <f t="shared" si="48"/>
        <v>12.621600623368998</v>
      </c>
      <c r="E61" s="4">
        <f t="shared" si="48"/>
        <v>8.207559797834584</v>
      </c>
      <c r="F61" s="4">
        <f t="shared" si="48"/>
        <v>7.578994957635735</v>
      </c>
      <c r="G61" s="4">
        <f t="shared" si="48"/>
        <v>9.484898755529894</v>
      </c>
      <c r="H61" s="4">
        <f t="shared" si="48"/>
        <v>10.226603109876322</v>
      </c>
      <c r="I61" s="4">
        <f t="shared" si="48"/>
        <v>11.773947922191041</v>
      </c>
      <c r="J61" s="4">
        <f t="shared" si="48"/>
        <v>14.90296372235138</v>
      </c>
      <c r="K61" s="4">
        <f t="shared" si="48"/>
        <v>13.083437804477033</v>
      </c>
      <c r="L61" s="4">
        <f t="shared" si="48"/>
        <v>15.925574805912051</v>
      </c>
      <c r="M61" s="4">
        <f t="shared" si="48"/>
        <v>11.083885744321316</v>
      </c>
      <c r="N61" s="4">
        <f t="shared" si="48"/>
        <v>10.067950535453447</v>
      </c>
      <c r="O61" s="4">
        <f t="shared" si="48"/>
        <v>10.235209323504007</v>
      </c>
      <c r="P61" s="4">
        <f t="shared" si="48"/>
        <v>8.560587701934047</v>
      </c>
      <c r="Q61" s="4">
        <f t="shared" si="48"/>
        <v>7.965569159998048</v>
      </c>
      <c r="R61" s="4">
        <f t="shared" si="48"/>
        <v>9.98787293274181</v>
      </c>
      <c r="S61" s="4">
        <f t="shared" si="48"/>
        <v>8.906885550960808</v>
      </c>
      <c r="T61" s="4">
        <f t="shared" si="48"/>
        <v>10.407601996702628</v>
      </c>
      <c r="U61" s="4">
        <f t="shared" si="48"/>
        <v>11.175768085593692</v>
      </c>
      <c r="V61" s="4">
        <f t="shared" si="48"/>
        <v>10.857031684734174</v>
      </c>
      <c r="W61" s="4">
        <f t="shared" si="48"/>
        <v>10.593525224244297</v>
      </c>
      <c r="X61" s="4">
        <f t="shared" si="48"/>
        <v>11.85708976556168</v>
      </c>
      <c r="Y61" s="4">
        <f>Y78/Y68*100</f>
        <v>9.702580805769314</v>
      </c>
      <c r="Z61" s="4">
        <f>Z78/Z68*100</f>
        <v>9.190783683524822</v>
      </c>
      <c r="AA61" s="4">
        <f>AA78/AA68*100</f>
        <v>8.187357205474594</v>
      </c>
      <c r="AB61" s="4">
        <f>AB78/AB68*100</f>
        <v>8.737308961015412</v>
      </c>
    </row>
    <row r="62" spans="1:28" ht="12">
      <c r="A62" s="6" t="s">
        <v>6</v>
      </c>
      <c r="B62" s="18">
        <f>B79/B68*100</f>
        <v>3.461690614264603</v>
      </c>
      <c r="C62" s="18">
        <f aca="true" t="shared" si="49" ref="C62:X62">C79/C68*100</f>
        <v>5.325674917626249</v>
      </c>
      <c r="D62" s="18">
        <f t="shared" si="49"/>
        <v>3.7799568887651054</v>
      </c>
      <c r="E62" s="18">
        <f t="shared" si="49"/>
        <v>2.553308421377265</v>
      </c>
      <c r="F62" s="18">
        <f t="shared" si="49"/>
        <v>1.892448494390242</v>
      </c>
      <c r="G62" s="18">
        <f t="shared" si="49"/>
        <v>3.037348352737894</v>
      </c>
      <c r="H62" s="18">
        <f t="shared" si="49"/>
        <v>2.842719349345761</v>
      </c>
      <c r="I62" s="18">
        <f t="shared" si="49"/>
        <v>3.6940970988011133</v>
      </c>
      <c r="J62" s="18">
        <f t="shared" si="49"/>
        <v>2.465375294615858</v>
      </c>
      <c r="K62" s="18">
        <f t="shared" si="49"/>
        <v>2.6042422889786607</v>
      </c>
      <c r="L62" s="18">
        <f t="shared" si="49"/>
        <v>2.0626366241182454</v>
      </c>
      <c r="M62" s="18">
        <f t="shared" si="49"/>
        <v>3.5755669995612567</v>
      </c>
      <c r="N62" s="18">
        <f t="shared" si="49"/>
        <v>2.922653137533928</v>
      </c>
      <c r="O62" s="18">
        <f t="shared" si="49"/>
        <v>2.7867419044069597</v>
      </c>
      <c r="P62" s="18">
        <f t="shared" si="49"/>
        <v>2.163257193113344</v>
      </c>
      <c r="Q62" s="18">
        <f t="shared" si="49"/>
        <v>1.8097688451204197</v>
      </c>
      <c r="R62" s="18">
        <f t="shared" si="49"/>
        <v>2.1149656145524807</v>
      </c>
      <c r="S62" s="18">
        <f t="shared" si="49"/>
        <v>1.8716566463026354</v>
      </c>
      <c r="T62" s="18">
        <f t="shared" si="49"/>
        <v>2.59261085343284</v>
      </c>
      <c r="U62" s="18">
        <f t="shared" si="49"/>
        <v>2.57482203037286</v>
      </c>
      <c r="V62" s="18">
        <f t="shared" si="49"/>
        <v>2.2276984927239516</v>
      </c>
      <c r="W62" s="18">
        <f t="shared" si="49"/>
        <v>2.1457317019816333</v>
      </c>
      <c r="X62" s="18">
        <f t="shared" si="49"/>
        <v>2.828538641646459</v>
      </c>
      <c r="Y62" s="18">
        <f>Y79/Y68*100</f>
        <v>2.389232152112836</v>
      </c>
      <c r="Z62" s="18">
        <f>Z79/Z68*100</f>
        <v>2.1454205717036277</v>
      </c>
      <c r="AA62" s="18">
        <f>AA79/AA68*100</f>
        <v>1.6560874564347912</v>
      </c>
      <c r="AB62" s="18">
        <f>AB79/AB68*100</f>
        <v>1.3900514637205776</v>
      </c>
    </row>
    <row r="63" spans="1:28" ht="12">
      <c r="A63" s="7" t="s">
        <v>7</v>
      </c>
      <c r="B63" s="4">
        <f>B80/B68*100</f>
        <v>1.2481909284660773</v>
      </c>
      <c r="C63" s="4">
        <f aca="true" t="shared" si="50" ref="C63:X63">C80/C68*100</f>
        <v>1.607567865451646</v>
      </c>
      <c r="D63" s="4">
        <f t="shared" si="50"/>
        <v>1.266225388631254</v>
      </c>
      <c r="E63" s="4">
        <f t="shared" si="50"/>
        <v>1.0013922312200627</v>
      </c>
      <c r="F63" s="4">
        <f t="shared" si="50"/>
        <v>1.3755465211775892</v>
      </c>
      <c r="G63" s="4">
        <f t="shared" si="50"/>
        <v>2.1114696614278676</v>
      </c>
      <c r="H63" s="4">
        <f t="shared" si="50"/>
        <v>2.5810797185875605</v>
      </c>
      <c r="I63" s="4">
        <f t="shared" si="50"/>
        <v>2.859805102848506</v>
      </c>
      <c r="J63" s="4">
        <f t="shared" si="50"/>
        <v>3.6983637896266566</v>
      </c>
      <c r="K63" s="4">
        <f t="shared" si="50"/>
        <v>3.0200803079568703</v>
      </c>
      <c r="L63" s="4">
        <f t="shared" si="50"/>
        <v>4.342642813927518</v>
      </c>
      <c r="M63" s="4">
        <f t="shared" si="50"/>
        <v>5.534300161162105</v>
      </c>
      <c r="N63" s="4">
        <f t="shared" si="50"/>
        <v>5.149526148581943</v>
      </c>
      <c r="O63" s="4">
        <f t="shared" si="50"/>
        <v>5.730480741188689</v>
      </c>
      <c r="P63" s="4">
        <f t="shared" si="50"/>
        <v>4.431099408867263</v>
      </c>
      <c r="Q63" s="4">
        <f t="shared" si="50"/>
        <v>3.595312137247579</v>
      </c>
      <c r="R63" s="4">
        <f t="shared" si="50"/>
        <v>4.283142868038695</v>
      </c>
      <c r="S63" s="4">
        <f t="shared" si="50"/>
        <v>4.064504321578992</v>
      </c>
      <c r="T63" s="4">
        <f t="shared" si="50"/>
        <v>4.905798783266854</v>
      </c>
      <c r="U63" s="4">
        <f t="shared" si="50"/>
        <v>5.208118126025401</v>
      </c>
      <c r="V63" s="4">
        <f t="shared" si="50"/>
        <v>5.539796169306944</v>
      </c>
      <c r="W63" s="4">
        <f t="shared" si="50"/>
        <v>6.195287902553264</v>
      </c>
      <c r="X63" s="4">
        <f t="shared" si="50"/>
        <v>6.430195086552791</v>
      </c>
      <c r="Y63" s="4">
        <f>Y80/Y68*100</f>
        <v>5.272767741103385</v>
      </c>
      <c r="Z63" s="4">
        <f>Z80/Z68*100</f>
        <v>5.430580557955885</v>
      </c>
      <c r="AA63" s="4">
        <f>AA80/AA68*100</f>
        <v>4.931000131831078</v>
      </c>
      <c r="AB63" s="4">
        <f>AB80/AB68*100</f>
        <v>4.7275146153925816</v>
      </c>
    </row>
    <row r="64" spans="1:28" ht="12">
      <c r="A64" s="6" t="s">
        <v>8</v>
      </c>
      <c r="B64" s="18">
        <f>B81/B68*100</f>
        <v>7.938967984295978</v>
      </c>
      <c r="C64" s="18">
        <f aca="true" t="shared" si="51" ref="C64:X64">C81/C68*100</f>
        <v>11.438635045148686</v>
      </c>
      <c r="D64" s="18">
        <f t="shared" si="51"/>
        <v>11.2733005926159</v>
      </c>
      <c r="E64" s="18">
        <f t="shared" si="51"/>
        <v>6.6698548624014435</v>
      </c>
      <c r="F64" s="18">
        <f t="shared" si="51"/>
        <v>6.756870349103358</v>
      </c>
      <c r="G64" s="18">
        <f t="shared" si="51"/>
        <v>8.123696344392219</v>
      </c>
      <c r="H64" s="18">
        <f t="shared" si="51"/>
        <v>9.184693717512099</v>
      </c>
      <c r="I64" s="18">
        <f t="shared" si="51"/>
        <v>10.570632331213867</v>
      </c>
      <c r="J64" s="18">
        <f t="shared" si="51"/>
        <v>14.036493685923022</v>
      </c>
      <c r="K64" s="18">
        <f t="shared" si="51"/>
        <v>12.163649241350052</v>
      </c>
      <c r="L64" s="18">
        <f t="shared" si="51"/>
        <v>15.164138881890285</v>
      </c>
      <c r="M64" s="18">
        <f t="shared" si="51"/>
        <v>9.711211409060699</v>
      </c>
      <c r="N64" s="18">
        <f t="shared" si="51"/>
        <v>8.954809934874012</v>
      </c>
      <c r="O64" s="18">
        <f t="shared" si="51"/>
        <v>9.160017408197056</v>
      </c>
      <c r="P64" s="18">
        <f t="shared" si="51"/>
        <v>7.703676676804778</v>
      </c>
      <c r="Q64" s="18">
        <f t="shared" si="51"/>
        <v>7.253943540821012</v>
      </c>
      <c r="R64" s="18">
        <f t="shared" si="51"/>
        <v>9.335172308591913</v>
      </c>
      <c r="S64" s="18">
        <f t="shared" si="51"/>
        <v>8.310708211597142</v>
      </c>
      <c r="T64" s="18">
        <f t="shared" si="51"/>
        <v>9.541722835452415</v>
      </c>
      <c r="U64" s="18">
        <f t="shared" si="51"/>
        <v>10.299334863350177</v>
      </c>
      <c r="V64" s="18">
        <f t="shared" si="51"/>
        <v>10.171870285839935</v>
      </c>
      <c r="W64" s="18">
        <f t="shared" si="51"/>
        <v>9.961586966896046</v>
      </c>
      <c r="X64" s="18">
        <f t="shared" si="51"/>
        <v>10.972262180704544</v>
      </c>
      <c r="Y64" s="18">
        <f>Y81/Y68*100</f>
        <v>8.84813478837586</v>
      </c>
      <c r="Z64" s="18">
        <f>Z81/Z68*100</f>
        <v>8.423889634397067</v>
      </c>
      <c r="AA64" s="18">
        <f>AA81/AA68*100</f>
        <v>7.598432612635199</v>
      </c>
      <c r="AB64" s="18">
        <f>AB81/AB68*100</f>
        <v>8.284321577636142</v>
      </c>
    </row>
    <row r="65" spans="1:28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">
      <c r="A66" s="6" t="s">
        <v>9</v>
      </c>
      <c r="B66" s="19">
        <v>8492.115</v>
      </c>
      <c r="C66" s="19">
        <v>8553.404</v>
      </c>
      <c r="D66" s="19">
        <v>8615.069</v>
      </c>
      <c r="E66" s="19">
        <v>8676.918</v>
      </c>
      <c r="F66" s="19">
        <v>8738.841</v>
      </c>
      <c r="G66" s="19">
        <v>8800.861</v>
      </c>
      <c r="H66" s="19">
        <v>8863.087</v>
      </c>
      <c r="I66" s="19">
        <v>8925.691</v>
      </c>
      <c r="J66" s="19">
        <v>8988.706</v>
      </c>
      <c r="K66" s="19">
        <v>9052.028</v>
      </c>
      <c r="L66" s="19">
        <v>9115.617</v>
      </c>
      <c r="M66" s="19">
        <v>9179.527</v>
      </c>
      <c r="N66" s="19">
        <v>9244.074</v>
      </c>
      <c r="O66" s="19">
        <v>9309.16</v>
      </c>
      <c r="P66" s="19">
        <v>9374.872</v>
      </c>
      <c r="Q66" s="19">
        <v>9440.921</v>
      </c>
      <c r="R66" s="19">
        <v>9507.211</v>
      </c>
      <c r="S66" s="19">
        <v>9573.818</v>
      </c>
      <c r="T66" s="19">
        <v>9640.881</v>
      </c>
      <c r="U66" s="19">
        <v>9708.566</v>
      </c>
      <c r="V66" s="19">
        <v>9776.824</v>
      </c>
      <c r="W66" s="19">
        <v>9845.372</v>
      </c>
      <c r="X66" s="19">
        <v>9914.097</v>
      </c>
      <c r="Y66" s="19">
        <v>9983.058</v>
      </c>
      <c r="Z66" s="19">
        <v>10052.28</v>
      </c>
      <c r="AA66" s="19">
        <v>10121.749</v>
      </c>
      <c r="AB66" s="19">
        <v>10191.368</v>
      </c>
    </row>
    <row r="67" spans="1:28" ht="12">
      <c r="A67" s="7" t="s">
        <v>10</v>
      </c>
      <c r="B67" s="9">
        <v>6137.884</v>
      </c>
      <c r="C67" s="9">
        <v>6196.316</v>
      </c>
      <c r="D67" s="9">
        <v>6255.288</v>
      </c>
      <c r="E67" s="9">
        <v>6314.956</v>
      </c>
      <c r="F67" s="9">
        <v>6375.252</v>
      </c>
      <c r="G67" s="9">
        <v>6435.882</v>
      </c>
      <c r="H67" s="9">
        <v>6496.839</v>
      </c>
      <c r="I67" s="9">
        <v>6558.368</v>
      </c>
      <c r="J67" s="9">
        <v>6620.352</v>
      </c>
      <c r="K67" s="9">
        <v>6682.048</v>
      </c>
      <c r="L67" s="9">
        <v>6743.45</v>
      </c>
      <c r="M67" s="9">
        <v>6805.82</v>
      </c>
      <c r="N67" s="9">
        <v>6869.651</v>
      </c>
      <c r="O67" s="9">
        <v>6934.155</v>
      </c>
      <c r="P67" s="9">
        <v>6999.188</v>
      </c>
      <c r="Q67" s="9">
        <v>7064.834</v>
      </c>
      <c r="R67" s="9">
        <v>7131.036</v>
      </c>
      <c r="S67" s="9">
        <v>7197.559</v>
      </c>
      <c r="T67" s="9">
        <v>7264.26</v>
      </c>
      <c r="U67" s="9">
        <v>7331.128</v>
      </c>
      <c r="V67" s="9">
        <v>7398.116</v>
      </c>
      <c r="W67" s="9">
        <v>7465.134</v>
      </c>
      <c r="X67" s="9">
        <v>7532.141</v>
      </c>
      <c r="Y67" s="9">
        <v>7599.143</v>
      </c>
      <c r="Z67" s="9">
        <v>7666.157</v>
      </c>
      <c r="AA67" s="9">
        <v>7733.216</v>
      </c>
      <c r="AB67" s="9">
        <v>7800.254</v>
      </c>
    </row>
    <row r="68" spans="1:28" ht="12">
      <c r="A68" s="6" t="s">
        <v>11</v>
      </c>
      <c r="B68" s="19">
        <v>3470.703</v>
      </c>
      <c r="C68" s="19">
        <v>3545.729</v>
      </c>
      <c r="D68" s="19">
        <v>3515.093</v>
      </c>
      <c r="E68" s="19">
        <v>3391.678</v>
      </c>
      <c r="F68" s="19">
        <v>3521.364</v>
      </c>
      <c r="G68" s="19">
        <v>3508.883</v>
      </c>
      <c r="H68" s="19">
        <v>3570.56</v>
      </c>
      <c r="I68" s="19">
        <v>3522.268</v>
      </c>
      <c r="J68" s="19">
        <v>3490.138</v>
      </c>
      <c r="K68" s="19">
        <v>3615.831</v>
      </c>
      <c r="L68" s="19">
        <v>3580.078</v>
      </c>
      <c r="M68" s="19">
        <v>3683.248</v>
      </c>
      <c r="N68" s="19">
        <v>3717.41</v>
      </c>
      <c r="O68" s="19">
        <v>3775.233</v>
      </c>
      <c r="P68" s="19">
        <v>3672.61</v>
      </c>
      <c r="Q68" s="19">
        <v>3665.551</v>
      </c>
      <c r="R68" s="19">
        <v>3933.35</v>
      </c>
      <c r="S68" s="19">
        <v>4103.477</v>
      </c>
      <c r="T68" s="19">
        <v>4157.855</v>
      </c>
      <c r="U68" s="19">
        <v>4278.82</v>
      </c>
      <c r="V68" s="19">
        <v>4302.198</v>
      </c>
      <c r="W68" s="19">
        <v>4457.081</v>
      </c>
      <c r="X68" s="19">
        <v>4598.523</v>
      </c>
      <c r="Y68" s="19">
        <v>4551.253</v>
      </c>
      <c r="Z68" s="19">
        <v>4504.012</v>
      </c>
      <c r="AA68" s="19">
        <v>4634.719</v>
      </c>
      <c r="AB68" s="19">
        <v>4538.537</v>
      </c>
    </row>
    <row r="69" spans="1:28" ht="12">
      <c r="A69" s="7" t="s">
        <v>12</v>
      </c>
      <c r="B69" s="9">
        <v>3032.618</v>
      </c>
      <c r="C69" s="9">
        <v>3093.036</v>
      </c>
      <c r="D69" s="9">
        <v>3062.436</v>
      </c>
      <c r="E69" s="9">
        <v>2988.705</v>
      </c>
      <c r="F69" s="9">
        <v>3138.108</v>
      </c>
      <c r="G69" s="9">
        <v>3149.271</v>
      </c>
      <c r="H69" s="9">
        <v>3171.25</v>
      </c>
      <c r="I69" s="9">
        <v>3165.997</v>
      </c>
      <c r="J69" s="9">
        <v>3149.704</v>
      </c>
      <c r="K69" s="9">
        <v>3260.526</v>
      </c>
      <c r="L69" s="9">
        <v>3250.88</v>
      </c>
      <c r="M69" s="9">
        <v>3199.345</v>
      </c>
      <c r="N69" s="9">
        <v>3247.954</v>
      </c>
      <c r="O69" s="9">
        <v>3325.824</v>
      </c>
      <c r="P69" s="9">
        <v>3226.421</v>
      </c>
      <c r="Q69" s="9">
        <v>3245.078</v>
      </c>
      <c r="R69" s="9">
        <v>3491.715</v>
      </c>
      <c r="S69" s="9">
        <v>3657.451</v>
      </c>
      <c r="T69" s="9">
        <v>3717.788</v>
      </c>
      <c r="U69" s="9">
        <v>3868.466</v>
      </c>
      <c r="V69" s="9">
        <v>3860.352</v>
      </c>
      <c r="W69" s="9">
        <v>4079.221</v>
      </c>
      <c r="X69" s="9">
        <v>4166.244</v>
      </c>
      <c r="Y69" s="9">
        <v>4175.387</v>
      </c>
      <c r="Z69" s="9">
        <v>4116.841</v>
      </c>
      <c r="AA69" s="9">
        <v>4307.777</v>
      </c>
      <c r="AB69" s="9">
        <v>4197.381</v>
      </c>
    </row>
    <row r="70" spans="1:28" ht="12">
      <c r="A70" s="6" t="s">
        <v>13</v>
      </c>
      <c r="B70" s="19">
        <v>438.085</v>
      </c>
      <c r="C70" s="19">
        <v>452.694</v>
      </c>
      <c r="D70" s="19">
        <v>452.658</v>
      </c>
      <c r="E70" s="19">
        <v>402.972</v>
      </c>
      <c r="F70" s="19">
        <v>383.256</v>
      </c>
      <c r="G70" s="19">
        <v>359.613</v>
      </c>
      <c r="H70" s="19">
        <v>399.311</v>
      </c>
      <c r="I70" s="19">
        <v>356.272</v>
      </c>
      <c r="J70" s="19">
        <v>340.434</v>
      </c>
      <c r="K70" s="19">
        <v>355.305</v>
      </c>
      <c r="L70" s="19">
        <v>329.198</v>
      </c>
      <c r="M70" s="19">
        <v>483.903</v>
      </c>
      <c r="N70" s="19">
        <v>469.455</v>
      </c>
      <c r="O70" s="19">
        <v>449.409</v>
      </c>
      <c r="P70" s="19">
        <v>446.188</v>
      </c>
      <c r="Q70" s="19">
        <v>420.473</v>
      </c>
      <c r="R70" s="19">
        <v>441.634</v>
      </c>
      <c r="S70" s="19">
        <v>446.026</v>
      </c>
      <c r="T70" s="19">
        <v>440.067</v>
      </c>
      <c r="U70" s="19">
        <v>410.353</v>
      </c>
      <c r="V70" s="19">
        <v>441.846</v>
      </c>
      <c r="W70" s="19">
        <v>377.86</v>
      </c>
      <c r="X70" s="19">
        <v>432.279</v>
      </c>
      <c r="Y70" s="19">
        <v>375.866</v>
      </c>
      <c r="Z70" s="19">
        <v>387.172</v>
      </c>
      <c r="AA70" s="19">
        <v>326.943</v>
      </c>
      <c r="AB70" s="19">
        <v>341.156</v>
      </c>
    </row>
    <row r="71" spans="1:28" ht="12">
      <c r="A71" s="7" t="s">
        <v>19</v>
      </c>
      <c r="B71" s="9">
        <v>412.243</v>
      </c>
      <c r="C71" s="9">
        <v>422.477</v>
      </c>
      <c r="D71" s="9">
        <v>417.122</v>
      </c>
      <c r="E71" s="9">
        <v>385.544</v>
      </c>
      <c r="F71" s="9">
        <v>370.464</v>
      </c>
      <c r="G71" s="9">
        <v>350.517</v>
      </c>
      <c r="H71" s="9">
        <v>383.917</v>
      </c>
      <c r="I71" s="9">
        <v>345.3</v>
      </c>
      <c r="J71" s="9">
        <v>329.825</v>
      </c>
      <c r="K71" s="9">
        <v>343.321</v>
      </c>
      <c r="L71" s="9">
        <v>317.437</v>
      </c>
      <c r="M71" s="9">
        <v>437.707</v>
      </c>
      <c r="N71" s="9">
        <v>426.29</v>
      </c>
      <c r="O71" s="9">
        <v>401.072</v>
      </c>
      <c r="P71" s="9">
        <v>407.265</v>
      </c>
      <c r="Q71" s="9">
        <v>391.86</v>
      </c>
      <c r="R71" s="9">
        <v>413.353</v>
      </c>
      <c r="S71" s="9">
        <v>415.286</v>
      </c>
      <c r="T71" s="9">
        <v>410.099</v>
      </c>
      <c r="U71" s="9">
        <v>381.136</v>
      </c>
      <c r="V71" s="9">
        <v>411.975</v>
      </c>
      <c r="W71" s="9">
        <v>349.149</v>
      </c>
      <c r="X71" s="9">
        <v>405.686</v>
      </c>
      <c r="Y71" s="9">
        <v>348.459</v>
      </c>
      <c r="Z71" s="9">
        <v>358.462</v>
      </c>
      <c r="AA71" s="9">
        <v>295.344</v>
      </c>
      <c r="AB71" s="9">
        <v>310.955</v>
      </c>
    </row>
    <row r="72" spans="1:28" ht="12">
      <c r="A72" s="6" t="s">
        <v>20</v>
      </c>
      <c r="B72" s="19">
        <v>25.843</v>
      </c>
      <c r="C72" s="19">
        <v>30.216</v>
      </c>
      <c r="D72" s="19">
        <v>35.534</v>
      </c>
      <c r="E72" s="19">
        <v>17.428</v>
      </c>
      <c r="F72" s="19">
        <v>12.792</v>
      </c>
      <c r="G72" s="19">
        <v>9.096</v>
      </c>
      <c r="H72" s="19">
        <v>15.394</v>
      </c>
      <c r="I72" s="19">
        <v>10.972</v>
      </c>
      <c r="J72" s="19">
        <v>10.609</v>
      </c>
      <c r="K72" s="19">
        <v>11.984</v>
      </c>
      <c r="L72" s="19">
        <v>11.762</v>
      </c>
      <c r="M72" s="19">
        <v>46.197</v>
      </c>
      <c r="N72" s="19">
        <v>43.165</v>
      </c>
      <c r="O72" s="19">
        <v>48.337</v>
      </c>
      <c r="P72" s="19">
        <v>38.923</v>
      </c>
      <c r="Q72" s="19">
        <v>28.613</v>
      </c>
      <c r="R72" s="19">
        <v>28.282</v>
      </c>
      <c r="S72" s="19">
        <v>30.74</v>
      </c>
      <c r="T72" s="19">
        <v>29.969</v>
      </c>
      <c r="U72" s="19">
        <v>29.218</v>
      </c>
      <c r="V72" s="19">
        <v>29.872</v>
      </c>
      <c r="W72" s="19">
        <v>28.711</v>
      </c>
      <c r="X72" s="19">
        <v>26.593</v>
      </c>
      <c r="Y72" s="19">
        <v>27.408</v>
      </c>
      <c r="Z72" s="19">
        <v>28.71</v>
      </c>
      <c r="AA72" s="19">
        <v>31.598</v>
      </c>
      <c r="AB72" s="19">
        <v>30.201</v>
      </c>
    </row>
    <row r="73" spans="1:28" ht="12">
      <c r="A73" s="7" t="s">
        <v>14</v>
      </c>
      <c r="B73" s="9">
        <v>2667.181</v>
      </c>
      <c r="C73" s="9">
        <v>2650.586</v>
      </c>
      <c r="D73" s="9">
        <v>2740.196</v>
      </c>
      <c r="E73" s="9">
        <v>2923.278</v>
      </c>
      <c r="F73" s="9">
        <v>2853.888</v>
      </c>
      <c r="G73" s="9">
        <v>2926.999</v>
      </c>
      <c r="H73" s="9">
        <v>2926.279</v>
      </c>
      <c r="I73" s="9">
        <v>3036.1</v>
      </c>
      <c r="J73" s="9">
        <v>3130.213</v>
      </c>
      <c r="K73" s="9">
        <v>3066.218</v>
      </c>
      <c r="L73" s="9">
        <v>3163.372</v>
      </c>
      <c r="M73" s="9">
        <v>3122.57</v>
      </c>
      <c r="N73" s="9">
        <v>3152.242</v>
      </c>
      <c r="O73" s="9">
        <v>3158.921</v>
      </c>
      <c r="P73" s="9">
        <v>3326.578</v>
      </c>
      <c r="Q73" s="9">
        <v>3399.282</v>
      </c>
      <c r="R73" s="9">
        <v>3197.686</v>
      </c>
      <c r="S73" s="9">
        <v>3094.081</v>
      </c>
      <c r="T73" s="9">
        <v>3106.404</v>
      </c>
      <c r="U73" s="9">
        <v>3052.308</v>
      </c>
      <c r="V73" s="9">
        <v>3095.919</v>
      </c>
      <c r="W73" s="9">
        <v>3008.053</v>
      </c>
      <c r="X73" s="9">
        <v>2933.618</v>
      </c>
      <c r="Y73" s="9">
        <v>3047.89</v>
      </c>
      <c r="Z73" s="9">
        <v>3162.145</v>
      </c>
      <c r="AA73" s="9">
        <v>3098.497</v>
      </c>
      <c r="AB73" s="9">
        <v>3261.717</v>
      </c>
    </row>
    <row r="74" spans="1:28" ht="12">
      <c r="A74" s="6" t="s">
        <v>21</v>
      </c>
      <c r="B74" s="19">
        <v>737.1</v>
      </c>
      <c r="C74" s="19">
        <v>1186</v>
      </c>
      <c r="D74" s="19">
        <v>1168.773</v>
      </c>
      <c r="E74" s="19">
        <v>1051.916</v>
      </c>
      <c r="F74" s="19">
        <v>671.381</v>
      </c>
      <c r="G74" s="19">
        <v>671.627</v>
      </c>
      <c r="H74" s="19">
        <v>732.882</v>
      </c>
      <c r="I74" s="19">
        <v>924.864</v>
      </c>
      <c r="J74" s="19">
        <v>980.227</v>
      </c>
      <c r="K74" s="19">
        <v>1125.36</v>
      </c>
      <c r="L74" s="19">
        <v>1087.05</v>
      </c>
      <c r="M74" s="19">
        <v>1380.094</v>
      </c>
      <c r="N74" s="19">
        <v>1306.39</v>
      </c>
      <c r="O74" s="19">
        <v>1365.983</v>
      </c>
      <c r="P74" s="19">
        <v>1018.138</v>
      </c>
      <c r="Q74" s="19">
        <v>927.438</v>
      </c>
      <c r="R74" s="19">
        <v>1135.601</v>
      </c>
      <c r="S74" s="19">
        <v>1042.358</v>
      </c>
      <c r="T74" s="19">
        <v>1225.997</v>
      </c>
      <c r="U74" s="19">
        <v>1366.291</v>
      </c>
      <c r="V74" s="19">
        <v>1225.734</v>
      </c>
      <c r="W74" s="19">
        <v>1219.838</v>
      </c>
      <c r="X74" s="19">
        <v>1377.223</v>
      </c>
      <c r="Y74" s="19">
        <v>1215.431</v>
      </c>
      <c r="Z74" s="19">
        <v>1168.1</v>
      </c>
      <c r="AA74" s="19">
        <v>1143.323</v>
      </c>
      <c r="AB74" s="19">
        <v>1054.264</v>
      </c>
    </row>
    <row r="75" spans="1:28" ht="12">
      <c r="A75" s="7" t="s">
        <v>6</v>
      </c>
      <c r="B75" s="9">
        <v>260.814</v>
      </c>
      <c r="C75" s="9">
        <v>431.37</v>
      </c>
      <c r="D75" s="9">
        <v>307.864</v>
      </c>
      <c r="E75" s="9">
        <v>207.487</v>
      </c>
      <c r="F75" s="9">
        <v>148.864</v>
      </c>
      <c r="G75" s="9">
        <v>198.26</v>
      </c>
      <c r="H75" s="9">
        <v>200.752</v>
      </c>
      <c r="I75" s="9">
        <v>230.202</v>
      </c>
      <c r="J75" s="9">
        <v>161.391</v>
      </c>
      <c r="K75" s="9">
        <v>190.092</v>
      </c>
      <c r="L75" s="9">
        <v>141.452</v>
      </c>
      <c r="M75" s="9">
        <v>381.361</v>
      </c>
      <c r="N75" s="9">
        <v>310.723</v>
      </c>
      <c r="O75" s="9">
        <v>300.057</v>
      </c>
      <c r="P75" s="9">
        <v>211.836</v>
      </c>
      <c r="Q75" s="9">
        <v>176.134</v>
      </c>
      <c r="R75" s="9">
        <v>202.453</v>
      </c>
      <c r="S75" s="9">
        <v>214.145</v>
      </c>
      <c r="T75" s="9">
        <v>261.529</v>
      </c>
      <c r="U75" s="9">
        <v>288.597</v>
      </c>
      <c r="V75" s="9">
        <v>245.102</v>
      </c>
      <c r="W75" s="9">
        <v>244.381</v>
      </c>
      <c r="X75" s="9">
        <v>294.259</v>
      </c>
      <c r="Y75" s="9">
        <v>291.159</v>
      </c>
      <c r="Z75" s="9">
        <v>259.361</v>
      </c>
      <c r="AA75" s="9">
        <v>226.733</v>
      </c>
      <c r="AB75" s="9">
        <v>161.198</v>
      </c>
    </row>
    <row r="76" spans="1:28" ht="12">
      <c r="A76" s="6" t="s">
        <v>7</v>
      </c>
      <c r="B76" s="19">
        <v>85.689</v>
      </c>
      <c r="C76" s="19">
        <v>112.996</v>
      </c>
      <c r="D76" s="19">
        <v>82.726</v>
      </c>
      <c r="E76" s="19">
        <v>72.434</v>
      </c>
      <c r="F76" s="19">
        <v>82.803</v>
      </c>
      <c r="G76" s="19">
        <v>112.828</v>
      </c>
      <c r="H76" s="19">
        <v>117.707</v>
      </c>
      <c r="I76" s="19">
        <v>140.943</v>
      </c>
      <c r="J76" s="19">
        <v>171.392</v>
      </c>
      <c r="K76" s="19">
        <v>169.731</v>
      </c>
      <c r="L76" s="19">
        <v>223.477</v>
      </c>
      <c r="M76" s="19">
        <v>647.069</v>
      </c>
      <c r="N76" s="19">
        <v>612.497</v>
      </c>
      <c r="O76" s="19">
        <v>650.412</v>
      </c>
      <c r="P76" s="19">
        <v>487.518</v>
      </c>
      <c r="Q76" s="19">
        <v>420.48</v>
      </c>
      <c r="R76" s="19">
        <v>462.555</v>
      </c>
      <c r="S76" s="19">
        <v>441.09</v>
      </c>
      <c r="T76" s="19">
        <v>551.837</v>
      </c>
      <c r="U76" s="19">
        <v>582.357</v>
      </c>
      <c r="V76" s="19">
        <v>549.51</v>
      </c>
      <c r="W76" s="19">
        <v>611.768</v>
      </c>
      <c r="X76" s="19">
        <v>631.876</v>
      </c>
      <c r="Y76" s="19">
        <v>592.287</v>
      </c>
      <c r="Z76" s="19">
        <v>589.286</v>
      </c>
      <c r="AA76" s="19">
        <v>586.234</v>
      </c>
      <c r="AB76" s="19">
        <v>509.636</v>
      </c>
    </row>
    <row r="77" spans="1:28" s="12" customFormat="1" ht="12">
      <c r="A77" s="7" t="s">
        <v>8</v>
      </c>
      <c r="B77" s="9">
        <v>647.345</v>
      </c>
      <c r="C77" s="9">
        <v>1044.373</v>
      </c>
      <c r="D77" s="9">
        <v>1060.148</v>
      </c>
      <c r="E77" s="9">
        <v>973.67</v>
      </c>
      <c r="F77" s="9">
        <v>620.38</v>
      </c>
      <c r="G77" s="9">
        <v>599.574</v>
      </c>
      <c r="H77" s="9">
        <v>667.524</v>
      </c>
      <c r="I77" s="9">
        <v>853.396</v>
      </c>
      <c r="J77" s="9">
        <v>931.807</v>
      </c>
      <c r="K77" s="9">
        <v>1070.76</v>
      </c>
      <c r="L77" s="9">
        <v>1042.721</v>
      </c>
      <c r="M77" s="9">
        <v>1272.614</v>
      </c>
      <c r="N77" s="9">
        <v>1211.081</v>
      </c>
      <c r="O77" s="9">
        <v>1273.411</v>
      </c>
      <c r="P77" s="9">
        <v>954.8</v>
      </c>
      <c r="Q77" s="9">
        <v>871.809</v>
      </c>
      <c r="R77" s="9">
        <v>1078.093</v>
      </c>
      <c r="S77" s="9">
        <v>980.329</v>
      </c>
      <c r="T77" s="9">
        <v>1150.231</v>
      </c>
      <c r="U77" s="9">
        <v>1284.207</v>
      </c>
      <c r="V77" s="9">
        <v>1152.8</v>
      </c>
      <c r="W77" s="9">
        <v>1145.111</v>
      </c>
      <c r="X77" s="9">
        <v>1295.122</v>
      </c>
      <c r="Y77" s="9">
        <v>1123.768</v>
      </c>
      <c r="Z77" s="9">
        <v>1084.817</v>
      </c>
      <c r="AA77" s="9">
        <v>1080.223</v>
      </c>
      <c r="AB77" s="9">
        <v>1008.507</v>
      </c>
    </row>
    <row r="78" spans="1:28" s="12" customFormat="1" ht="12">
      <c r="A78" s="6" t="s">
        <v>24</v>
      </c>
      <c r="B78" s="19">
        <v>324.824</v>
      </c>
      <c r="C78" s="19">
        <v>484.464</v>
      </c>
      <c r="D78" s="19">
        <v>443.661</v>
      </c>
      <c r="E78" s="19">
        <v>278.374</v>
      </c>
      <c r="F78" s="19">
        <v>266.884</v>
      </c>
      <c r="G78" s="19">
        <v>332.814</v>
      </c>
      <c r="H78" s="19">
        <v>365.147</v>
      </c>
      <c r="I78" s="19">
        <v>414.71</v>
      </c>
      <c r="J78" s="19">
        <v>520.134</v>
      </c>
      <c r="K78" s="19">
        <v>473.075</v>
      </c>
      <c r="L78" s="19">
        <v>570.148</v>
      </c>
      <c r="M78" s="19">
        <v>408.247</v>
      </c>
      <c r="N78" s="19">
        <v>374.267</v>
      </c>
      <c r="O78" s="19">
        <v>386.403</v>
      </c>
      <c r="P78" s="19">
        <v>314.397</v>
      </c>
      <c r="Q78" s="19">
        <v>291.982</v>
      </c>
      <c r="R78" s="19">
        <v>392.858</v>
      </c>
      <c r="S78" s="19">
        <v>365.492</v>
      </c>
      <c r="T78" s="19">
        <v>432.733</v>
      </c>
      <c r="U78" s="19">
        <v>478.191</v>
      </c>
      <c r="V78" s="19">
        <v>467.091</v>
      </c>
      <c r="W78" s="19">
        <v>472.162</v>
      </c>
      <c r="X78" s="19">
        <v>545.251</v>
      </c>
      <c r="Y78" s="19">
        <v>441.589</v>
      </c>
      <c r="Z78" s="19">
        <v>413.954</v>
      </c>
      <c r="AA78" s="19">
        <v>379.461</v>
      </c>
      <c r="AB78" s="19">
        <v>396.546</v>
      </c>
    </row>
    <row r="79" spans="1:28" s="12" customFormat="1" ht="12">
      <c r="A79" s="7" t="s">
        <v>6</v>
      </c>
      <c r="B79" s="9">
        <v>120.145</v>
      </c>
      <c r="C79" s="9">
        <v>188.834</v>
      </c>
      <c r="D79" s="9">
        <v>132.869</v>
      </c>
      <c r="E79" s="9">
        <v>86.6</v>
      </c>
      <c r="F79" s="9">
        <v>66.64</v>
      </c>
      <c r="G79" s="9">
        <v>106.577</v>
      </c>
      <c r="H79" s="9">
        <v>101.501</v>
      </c>
      <c r="I79" s="9">
        <v>130.116</v>
      </c>
      <c r="J79" s="9">
        <v>86.045</v>
      </c>
      <c r="K79" s="9">
        <v>94.165</v>
      </c>
      <c r="L79" s="9">
        <v>73.844</v>
      </c>
      <c r="M79" s="9">
        <v>131.697</v>
      </c>
      <c r="N79" s="9">
        <v>108.647</v>
      </c>
      <c r="O79" s="9">
        <v>105.206</v>
      </c>
      <c r="P79" s="9">
        <v>79.448</v>
      </c>
      <c r="Q79" s="9">
        <v>66.338</v>
      </c>
      <c r="R79" s="9">
        <v>83.189</v>
      </c>
      <c r="S79" s="9">
        <v>76.803</v>
      </c>
      <c r="T79" s="9">
        <v>107.797</v>
      </c>
      <c r="U79" s="9">
        <v>110.172</v>
      </c>
      <c r="V79" s="9">
        <v>95.84</v>
      </c>
      <c r="W79" s="9">
        <v>95.637</v>
      </c>
      <c r="X79" s="9">
        <v>130.071</v>
      </c>
      <c r="Y79" s="9">
        <v>108.74</v>
      </c>
      <c r="Z79" s="9">
        <v>96.63</v>
      </c>
      <c r="AA79" s="9">
        <v>76.755</v>
      </c>
      <c r="AB79" s="9">
        <v>63.088</v>
      </c>
    </row>
    <row r="80" spans="1:28" s="12" customFormat="1" ht="12">
      <c r="A80" s="6" t="s">
        <v>7</v>
      </c>
      <c r="B80" s="19">
        <v>43.321</v>
      </c>
      <c r="C80" s="19">
        <v>57</v>
      </c>
      <c r="D80" s="19">
        <v>44.509</v>
      </c>
      <c r="E80" s="19">
        <v>33.964</v>
      </c>
      <c r="F80" s="19">
        <v>48.438</v>
      </c>
      <c r="G80" s="19">
        <v>74.089</v>
      </c>
      <c r="H80" s="19">
        <v>92.159</v>
      </c>
      <c r="I80" s="19">
        <v>100.73</v>
      </c>
      <c r="J80" s="19">
        <v>129.078</v>
      </c>
      <c r="K80" s="19">
        <v>109.201</v>
      </c>
      <c r="L80" s="19">
        <v>155.47</v>
      </c>
      <c r="M80" s="19">
        <v>203.842</v>
      </c>
      <c r="N80" s="19">
        <v>191.429</v>
      </c>
      <c r="O80" s="19">
        <v>216.339</v>
      </c>
      <c r="P80" s="19">
        <v>162.737</v>
      </c>
      <c r="Q80" s="19">
        <v>131.788</v>
      </c>
      <c r="R80" s="19">
        <v>168.471</v>
      </c>
      <c r="S80" s="19">
        <v>166.786</v>
      </c>
      <c r="T80" s="19">
        <v>203.976</v>
      </c>
      <c r="U80" s="19">
        <v>222.846</v>
      </c>
      <c r="V80" s="19">
        <v>238.333</v>
      </c>
      <c r="W80" s="19">
        <v>276.129</v>
      </c>
      <c r="X80" s="19">
        <v>295.694</v>
      </c>
      <c r="Y80" s="19">
        <v>239.977</v>
      </c>
      <c r="Z80" s="19">
        <v>244.594</v>
      </c>
      <c r="AA80" s="19">
        <v>228.538</v>
      </c>
      <c r="AB80" s="19">
        <v>214.56</v>
      </c>
    </row>
    <row r="81" spans="1:28" s="12" customFormat="1" ht="12">
      <c r="A81" s="7" t="s">
        <v>8</v>
      </c>
      <c r="B81" s="9">
        <v>275.538</v>
      </c>
      <c r="C81" s="9">
        <v>405.583</v>
      </c>
      <c r="D81" s="9">
        <v>396.267</v>
      </c>
      <c r="E81" s="9">
        <v>226.22</v>
      </c>
      <c r="F81" s="9">
        <v>237.934</v>
      </c>
      <c r="G81" s="9">
        <v>285.051</v>
      </c>
      <c r="H81" s="9">
        <v>327.945</v>
      </c>
      <c r="I81" s="9">
        <v>372.326</v>
      </c>
      <c r="J81" s="9">
        <v>489.893</v>
      </c>
      <c r="K81" s="9">
        <v>439.817</v>
      </c>
      <c r="L81" s="9">
        <v>542.888</v>
      </c>
      <c r="M81" s="9">
        <v>357.688</v>
      </c>
      <c r="N81" s="9">
        <v>332.887</v>
      </c>
      <c r="O81" s="9">
        <v>345.812</v>
      </c>
      <c r="P81" s="9">
        <v>282.926</v>
      </c>
      <c r="Q81" s="9">
        <v>265.897</v>
      </c>
      <c r="R81" s="9">
        <v>367.185</v>
      </c>
      <c r="S81" s="9">
        <v>341.028</v>
      </c>
      <c r="T81" s="9">
        <v>396.731</v>
      </c>
      <c r="U81" s="9">
        <v>440.69</v>
      </c>
      <c r="V81" s="9">
        <v>437.614</v>
      </c>
      <c r="W81" s="9">
        <v>443.996</v>
      </c>
      <c r="X81" s="9">
        <v>504.562</v>
      </c>
      <c r="Y81" s="9">
        <v>402.701</v>
      </c>
      <c r="Z81" s="9">
        <v>379.413</v>
      </c>
      <c r="AA81" s="9">
        <v>352.166</v>
      </c>
      <c r="AB81" s="9">
        <v>375.987</v>
      </c>
    </row>
    <row r="82" spans="1:28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4" ht="12">
      <c r="A84" s="20" t="s">
        <v>46</v>
      </c>
    </row>
    <row r="86" spans="1:28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  <c r="AB86" s="33">
        <v>2014</v>
      </c>
    </row>
    <row r="87" spans="1:28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</row>
    <row r="88" spans="1:28" ht="12">
      <c r="A88" s="3" t="s">
        <v>3</v>
      </c>
      <c r="B88" s="4">
        <f aca="true" t="shared" si="52" ref="B88:K88">B104/B103*100</f>
        <v>74.73040054597064</v>
      </c>
      <c r="C88" s="4">
        <f t="shared" si="52"/>
        <v>74.93792309908255</v>
      </c>
      <c r="D88" s="4">
        <f t="shared" si="52"/>
        <v>75.15150172929656</v>
      </c>
      <c r="E88" s="4">
        <f t="shared" si="52"/>
        <v>75.3727275922705</v>
      </c>
      <c r="F88" s="4">
        <f t="shared" si="52"/>
        <v>75.60045673961571</v>
      </c>
      <c r="G88" s="4">
        <f t="shared" si="52"/>
        <v>75.83101445022014</v>
      </c>
      <c r="H88" s="4">
        <f t="shared" si="52"/>
        <v>76.06581865571196</v>
      </c>
      <c r="I88" s="4">
        <f t="shared" si="52"/>
        <v>76.30975765978405</v>
      </c>
      <c r="J88" s="4">
        <f t="shared" si="52"/>
        <v>76.55359947459375</v>
      </c>
      <c r="K88" s="4">
        <f t="shared" si="52"/>
        <v>76.76813449730663</v>
      </c>
      <c r="L88" s="4">
        <f>L104/L103*100</f>
        <v>76.94969109444418</v>
      </c>
      <c r="M88" s="4">
        <f aca="true" t="shared" si="53" ref="M88:X88">M104/M103*100</f>
        <v>77.13589512804326</v>
      </c>
      <c r="N88" s="4">
        <f t="shared" si="53"/>
        <v>77.3380439790827</v>
      </c>
      <c r="O88" s="4">
        <f t="shared" si="53"/>
        <v>77.54148999185033</v>
      </c>
      <c r="P88" s="4">
        <f t="shared" si="53"/>
        <v>77.73891516326489</v>
      </c>
      <c r="Q88" s="4">
        <f t="shared" si="53"/>
        <v>77.9318588639878</v>
      </c>
      <c r="R88" s="4">
        <f t="shared" si="53"/>
        <v>78.12084609181308</v>
      </c>
      <c r="S88" s="4">
        <f t="shared" si="53"/>
        <v>78.30430979381364</v>
      </c>
      <c r="T88" s="4">
        <f t="shared" si="53"/>
        <v>78.4793494203736</v>
      </c>
      <c r="U88" s="4">
        <f t="shared" si="53"/>
        <v>78.64228930583113</v>
      </c>
      <c r="V88" s="4">
        <f t="shared" si="53"/>
        <v>78.7932652384778</v>
      </c>
      <c r="W88" s="4">
        <f t="shared" si="53"/>
        <v>78.93614550150004</v>
      </c>
      <c r="X88" s="4">
        <f t="shared" si="53"/>
        <v>79.07301897268958</v>
      </c>
      <c r="Y88" s="4">
        <f aca="true" t="shared" si="54" ref="Y88:AA89">Y104/Y103*100</f>
        <v>79.20411923932431</v>
      </c>
      <c r="Z88" s="4">
        <f t="shared" si="54"/>
        <v>79.32970972336702</v>
      </c>
      <c r="AA88" s="4">
        <f t="shared" si="54"/>
        <v>79.45078545566568</v>
      </c>
      <c r="AB88" s="4">
        <f>AB104/AB103*100</f>
        <v>79.56831102519159</v>
      </c>
    </row>
    <row r="89" spans="1:28" ht="12">
      <c r="A89" s="5" t="s">
        <v>15</v>
      </c>
      <c r="B89" s="18">
        <f aca="true" t="shared" si="55" ref="B89:K89">B105/B104*100</f>
        <v>63.119508466737564</v>
      </c>
      <c r="C89" s="18">
        <f t="shared" si="55"/>
        <v>62.21506689059544</v>
      </c>
      <c r="D89" s="18">
        <f t="shared" si="55"/>
        <v>62.154286518613375</v>
      </c>
      <c r="E89" s="18">
        <f t="shared" si="55"/>
        <v>63.78975461863801</v>
      </c>
      <c r="F89" s="18">
        <f t="shared" si="55"/>
        <v>63.4298100106658</v>
      </c>
      <c r="G89" s="18">
        <f t="shared" si="55"/>
        <v>66.07741572109896</v>
      </c>
      <c r="H89" s="18">
        <f t="shared" si="55"/>
        <v>64.17558855082385</v>
      </c>
      <c r="I89" s="18">
        <f t="shared" si="55"/>
        <v>61.28591000049962</v>
      </c>
      <c r="J89" s="18">
        <f t="shared" si="55"/>
        <v>61.80916287262895</v>
      </c>
      <c r="K89" s="18">
        <f t="shared" si="55"/>
        <v>61.62158602398937</v>
      </c>
      <c r="L89" s="18">
        <f>L105/L104*100</f>
        <v>62.341750116807106</v>
      </c>
      <c r="M89" s="18">
        <f aca="true" t="shared" si="56" ref="M89:X89">M105/M104*100</f>
        <v>58.59687569076625</v>
      </c>
      <c r="N89" s="18">
        <f t="shared" si="56"/>
        <v>58.21267621884614</v>
      </c>
      <c r="O89" s="18">
        <f t="shared" si="56"/>
        <v>59.602033434111505</v>
      </c>
      <c r="P89" s="18">
        <f t="shared" si="56"/>
        <v>61.028456676552686</v>
      </c>
      <c r="Q89" s="18">
        <f t="shared" si="56"/>
        <v>59.50457232160326</v>
      </c>
      <c r="R89" s="18">
        <f t="shared" si="56"/>
        <v>62.43055224398315</v>
      </c>
      <c r="S89" s="18">
        <f t="shared" si="56"/>
        <v>63.2022111311235</v>
      </c>
      <c r="T89" s="18">
        <f t="shared" si="56"/>
        <v>64.45310702502462</v>
      </c>
      <c r="U89" s="18">
        <f t="shared" si="56"/>
        <v>64.25213908680753</v>
      </c>
      <c r="V89" s="18">
        <f t="shared" si="56"/>
        <v>64.55887032327101</v>
      </c>
      <c r="W89" s="18">
        <f t="shared" si="56"/>
        <v>65.55677170616163</v>
      </c>
      <c r="X89" s="18">
        <f t="shared" si="56"/>
        <v>65.62355516370313</v>
      </c>
      <c r="Y89" s="18">
        <f t="shared" si="54"/>
        <v>65.60333133988394</v>
      </c>
      <c r="Z89" s="18">
        <f t="shared" si="54"/>
        <v>65.06312018053349</v>
      </c>
      <c r="AA89" s="18">
        <f t="shared" si="54"/>
        <v>65.37266613945893</v>
      </c>
      <c r="AB89" s="18">
        <f>AB105/AB104*100</f>
        <v>64.29402569728236</v>
      </c>
    </row>
    <row r="90" spans="1:28" ht="12">
      <c r="A90" s="3" t="s">
        <v>16</v>
      </c>
      <c r="B90" s="4">
        <f aca="true" t="shared" si="57" ref="B90:K90">B106/B104*100</f>
        <v>53.59557654335681</v>
      </c>
      <c r="C90" s="4">
        <f t="shared" si="57"/>
        <v>54.21330618418585</v>
      </c>
      <c r="D90" s="4">
        <f t="shared" si="57"/>
        <v>52.22386530639066</v>
      </c>
      <c r="E90" s="4">
        <f t="shared" si="57"/>
        <v>53.49806530002547</v>
      </c>
      <c r="F90" s="4">
        <f t="shared" si="57"/>
        <v>53.78785085010661</v>
      </c>
      <c r="G90" s="4">
        <f t="shared" si="57"/>
        <v>56.15959767067616</v>
      </c>
      <c r="H90" s="4">
        <f t="shared" si="57"/>
        <v>54.029351992444596</v>
      </c>
      <c r="I90" s="4">
        <f t="shared" si="57"/>
        <v>53.63601382450106</v>
      </c>
      <c r="J90" s="4">
        <f t="shared" si="57"/>
        <v>53.8365477284005</v>
      </c>
      <c r="K90" s="4">
        <f t="shared" si="57"/>
        <v>55.51423584724806</v>
      </c>
      <c r="L90" s="4">
        <f>L106/L104*100</f>
        <v>54.75822769369321</v>
      </c>
      <c r="M90" s="4">
        <f aca="true" t="shared" si="58" ref="M90:X90">M106/M104*100</f>
        <v>52.34735742329883</v>
      </c>
      <c r="N90" s="4">
        <f t="shared" si="58"/>
        <v>51.449072869266864</v>
      </c>
      <c r="O90" s="4">
        <f t="shared" si="58"/>
        <v>54.077822857132354</v>
      </c>
      <c r="P90" s="4">
        <f t="shared" si="58"/>
        <v>55.01850210475433</v>
      </c>
      <c r="Q90" s="4">
        <f t="shared" si="58"/>
        <v>54.217740617694155</v>
      </c>
      <c r="R90" s="4">
        <f t="shared" si="58"/>
        <v>55.95493481627904</v>
      </c>
      <c r="S90" s="4">
        <f t="shared" si="58"/>
        <v>57.599742086570224</v>
      </c>
      <c r="T90" s="4">
        <f t="shared" si="58"/>
        <v>57.63198448715882</v>
      </c>
      <c r="U90" s="4">
        <f t="shared" si="58"/>
        <v>58.217553323020475</v>
      </c>
      <c r="V90" s="4">
        <f t="shared" si="58"/>
        <v>58.21006984816265</v>
      </c>
      <c r="W90" s="4">
        <f t="shared" si="58"/>
        <v>60.02418438355499</v>
      </c>
      <c r="X90" s="4">
        <f t="shared" si="58"/>
        <v>58.86454935971505</v>
      </c>
      <c r="Y90" s="4">
        <f aca="true" t="shared" si="59" ref="Y90:AA91">Y106/Y104*100</f>
        <v>60.25234955570116</v>
      </c>
      <c r="Z90" s="4">
        <f t="shared" si="59"/>
        <v>58.72757361267834</v>
      </c>
      <c r="AA90" s="4">
        <f t="shared" si="59"/>
        <v>60.039043639426716</v>
      </c>
      <c r="AB90" s="4">
        <f>AB106/AB104*100</f>
        <v>58.29217210882716</v>
      </c>
    </row>
    <row r="91" spans="1:28" ht="12">
      <c r="A91" s="5" t="s">
        <v>17</v>
      </c>
      <c r="B91" s="18">
        <f aca="true" t="shared" si="60" ref="B91:K91">B107/B105*100</f>
        <v>15.0887590552473</v>
      </c>
      <c r="C91" s="18">
        <f t="shared" si="60"/>
        <v>12.861451584518274</v>
      </c>
      <c r="D91" s="18">
        <f t="shared" si="60"/>
        <v>15.977049642825275</v>
      </c>
      <c r="E91" s="18">
        <f t="shared" si="60"/>
        <v>16.133765336048995</v>
      </c>
      <c r="F91" s="18">
        <f t="shared" si="60"/>
        <v>15.200990132144296</v>
      </c>
      <c r="G91" s="18">
        <f t="shared" si="60"/>
        <v>15.00939154806559</v>
      </c>
      <c r="H91" s="18">
        <f t="shared" si="60"/>
        <v>15.810118438327894</v>
      </c>
      <c r="I91" s="18">
        <f t="shared" si="60"/>
        <v>12.482336815054582</v>
      </c>
      <c r="J91" s="18">
        <f t="shared" si="60"/>
        <v>12.898759299907937</v>
      </c>
      <c r="K91" s="18">
        <f t="shared" si="60"/>
        <v>9.911056450841288</v>
      </c>
      <c r="L91" s="18">
        <f>L107/L105*100</f>
        <v>12.164436206723378</v>
      </c>
      <c r="M91" s="18">
        <f aca="true" t="shared" si="61" ref="M91:X91">M107/M105*100</f>
        <v>10.665275569380253</v>
      </c>
      <c r="N91" s="18">
        <f t="shared" si="61"/>
        <v>11.618752039925836</v>
      </c>
      <c r="O91" s="18">
        <f t="shared" si="61"/>
        <v>9.268493470253878</v>
      </c>
      <c r="P91" s="18">
        <f t="shared" si="61"/>
        <v>9.847790521151104</v>
      </c>
      <c r="Q91" s="18">
        <f t="shared" si="61"/>
        <v>8.884748680043407</v>
      </c>
      <c r="R91" s="18">
        <f t="shared" si="61"/>
        <v>10.372539607592834</v>
      </c>
      <c r="S91" s="18">
        <f t="shared" si="61"/>
        <v>8.864381724980177</v>
      </c>
      <c r="T91" s="18">
        <f t="shared" si="61"/>
        <v>10.58305295620425</v>
      </c>
      <c r="U91" s="18">
        <f t="shared" si="61"/>
        <v>9.39203869249249</v>
      </c>
      <c r="V91" s="18">
        <f t="shared" si="61"/>
        <v>9.834150296686692</v>
      </c>
      <c r="W91" s="18">
        <f t="shared" si="61"/>
        <v>8.439383420838324</v>
      </c>
      <c r="X91" s="18">
        <f t="shared" si="61"/>
        <v>10.299664178704138</v>
      </c>
      <c r="Y91" s="18">
        <f t="shared" si="59"/>
        <v>8.156570215100684</v>
      </c>
      <c r="Z91" s="18">
        <f t="shared" si="59"/>
        <v>9.73753879352177</v>
      </c>
      <c r="AA91" s="18">
        <f t="shared" si="59"/>
        <v>8.158772583877612</v>
      </c>
      <c r="AB91" s="18">
        <f>AB107/AB105*100</f>
        <v>9.335033483558039</v>
      </c>
    </row>
    <row r="92" spans="1:28" ht="12">
      <c r="A92" s="3" t="s">
        <v>4</v>
      </c>
      <c r="B92" s="4">
        <f aca="true" t="shared" si="62" ref="B92:H92">B108/B105*100</f>
        <v>13.872451480340573</v>
      </c>
      <c r="C92" s="4">
        <f t="shared" si="62"/>
        <v>11.944747895356475</v>
      </c>
      <c r="D92" s="4">
        <f t="shared" si="62"/>
        <v>14.924799973613508</v>
      </c>
      <c r="E92" s="4">
        <f t="shared" si="62"/>
        <v>14.757794965594343</v>
      </c>
      <c r="F92" s="4">
        <f t="shared" si="62"/>
        <v>13.905128596361763</v>
      </c>
      <c r="G92" s="4">
        <f t="shared" si="62"/>
        <v>13.496784147164032</v>
      </c>
      <c r="H92" s="4">
        <f t="shared" si="62"/>
        <v>14.57098653602677</v>
      </c>
      <c r="I92" s="4">
        <f>I108/I105*100</f>
        <v>11.211130981598249</v>
      </c>
      <c r="J92" s="4">
        <f>J108/J105*100</f>
        <v>11.415441910479055</v>
      </c>
      <c r="K92" s="4">
        <f>K108/K105*100</f>
        <v>9.065292599992949</v>
      </c>
      <c r="L92" s="4">
        <f>L108/L105*100</f>
        <v>11.033765081881105</v>
      </c>
      <c r="M92" s="4">
        <f aca="true" t="shared" si="63" ref="M92:X92">M108/M105*100</f>
        <v>9.543783058358867</v>
      </c>
      <c r="N92" s="4">
        <f t="shared" si="63"/>
        <v>10.457064914201588</v>
      </c>
      <c r="O92" s="4">
        <f t="shared" si="63"/>
        <v>8.310285191316403</v>
      </c>
      <c r="P92" s="4">
        <f t="shared" si="63"/>
        <v>9.176179815703088</v>
      </c>
      <c r="Q92" s="4">
        <f t="shared" si="63"/>
        <v>8.155550786664262</v>
      </c>
      <c r="R92" s="4">
        <f t="shared" si="63"/>
        <v>9.781587652031291</v>
      </c>
      <c r="S92" s="4">
        <f t="shared" si="63"/>
        <v>8.2451372924354</v>
      </c>
      <c r="T92" s="4">
        <f t="shared" si="63"/>
        <v>9.960049067453769</v>
      </c>
      <c r="U92" s="4">
        <f t="shared" si="63"/>
        <v>8.695990506874336</v>
      </c>
      <c r="V92" s="4">
        <f t="shared" si="63"/>
        <v>9.22539588938439</v>
      </c>
      <c r="W92" s="4">
        <f t="shared" si="63"/>
        <v>7.89469700301119</v>
      </c>
      <c r="X92" s="4">
        <f t="shared" si="63"/>
        <v>9.754625142607818</v>
      </c>
      <c r="Y92" s="4">
        <f>Y108/Y105*100</f>
        <v>7.700110821934879</v>
      </c>
      <c r="Z92" s="4">
        <f>Z108/Z105*100</f>
        <v>9.158438924243391</v>
      </c>
      <c r="AA92" s="4">
        <f>AA108/AA105*100</f>
        <v>7.662834080439734</v>
      </c>
      <c r="AB92" s="4">
        <f>AB108/AB105*100</f>
        <v>8.744902808210494</v>
      </c>
    </row>
    <row r="93" spans="1:28" ht="12">
      <c r="A93" s="5" t="s">
        <v>5</v>
      </c>
      <c r="B93" s="18">
        <f aca="true" t="shared" si="64" ref="B93:H93">B109/B105*100</f>
        <v>1.216278065770553</v>
      </c>
      <c r="C93" s="18">
        <f t="shared" si="64"/>
        <v>0.9167036891618019</v>
      </c>
      <c r="D93" s="18">
        <f t="shared" si="64"/>
        <v>1.0522496692117653</v>
      </c>
      <c r="E93" s="18">
        <f t="shared" si="64"/>
        <v>1.3759703704546555</v>
      </c>
      <c r="F93" s="18">
        <f t="shared" si="64"/>
        <v>1.2958615357825338</v>
      </c>
      <c r="G93" s="18">
        <f t="shared" si="64"/>
        <v>1.512607400901556</v>
      </c>
      <c r="H93" s="18">
        <f t="shared" si="64"/>
        <v>1.239131902301123</v>
      </c>
      <c r="I93" s="18">
        <f>I109/I105*100</f>
        <v>1.2711772291082422</v>
      </c>
      <c r="J93" s="18">
        <f>J109/J105*100</f>
        <v>1.4833173894288822</v>
      </c>
      <c r="K93" s="18">
        <f>K109/K105*100</f>
        <v>0.8457638508483377</v>
      </c>
      <c r="L93" s="18">
        <f>L109/L105*100</f>
        <v>1.1307260104579053</v>
      </c>
      <c r="M93" s="18">
        <f aca="true" t="shared" si="65" ref="M93:X93">M109/M105*100</f>
        <v>1.1214925110213845</v>
      </c>
      <c r="N93" s="18">
        <f t="shared" si="65"/>
        <v>1.161716060842452</v>
      </c>
      <c r="O93" s="18">
        <f t="shared" si="65"/>
        <v>0.958208278937475</v>
      </c>
      <c r="P93" s="18">
        <f t="shared" si="65"/>
        <v>0.6716107054480163</v>
      </c>
      <c r="Q93" s="18">
        <f t="shared" si="65"/>
        <v>0.7291978933791442</v>
      </c>
      <c r="R93" s="18">
        <f t="shared" si="65"/>
        <v>0.590951955561543</v>
      </c>
      <c r="S93" s="18">
        <f t="shared" si="65"/>
        <v>0.6192444325447751</v>
      </c>
      <c r="T93" s="18">
        <f t="shared" si="65"/>
        <v>0.6230038887504824</v>
      </c>
      <c r="U93" s="18">
        <f t="shared" si="65"/>
        <v>0.6960233240906462</v>
      </c>
      <c r="V93" s="18">
        <f t="shared" si="65"/>
        <v>0.608754407302301</v>
      </c>
      <c r="W93" s="18">
        <f t="shared" si="65"/>
        <v>0.5446864178271321</v>
      </c>
      <c r="X93" s="18">
        <f t="shared" si="65"/>
        <v>0.5450390360963189</v>
      </c>
      <c r="Y93" s="18">
        <f>Y109/Y105*100</f>
        <v>0.456483083190364</v>
      </c>
      <c r="Z93" s="18">
        <f>Z109/Z105*100</f>
        <v>0.5790998692783782</v>
      </c>
      <c r="AA93" s="18">
        <f>AA109/AA105*100</f>
        <v>0.4959385034378782</v>
      </c>
      <c r="AB93" s="18">
        <f>AB109/AB105*100</f>
        <v>0.5901306753475454</v>
      </c>
    </row>
    <row r="94" spans="1:28" ht="12">
      <c r="A94" s="3" t="s">
        <v>18</v>
      </c>
      <c r="B94" s="4">
        <f aca="true" t="shared" si="66" ref="B94:H94">B111/B105*100</f>
        <v>31.542050076413915</v>
      </c>
      <c r="C94" s="4">
        <f t="shared" si="66"/>
        <v>32.44173668295656</v>
      </c>
      <c r="D94" s="4">
        <f t="shared" si="66"/>
        <v>32.10464363954522</v>
      </c>
      <c r="E94" s="4">
        <f t="shared" si="66"/>
        <v>35.27636890149371</v>
      </c>
      <c r="F94" s="4">
        <f t="shared" si="66"/>
        <v>36.24770773858379</v>
      </c>
      <c r="G94" s="4">
        <f t="shared" si="66"/>
        <v>37.503222060785546</v>
      </c>
      <c r="H94" s="4">
        <f t="shared" si="66"/>
        <v>39.244402869412</v>
      </c>
      <c r="I94" s="4">
        <f>I111/I105*100</f>
        <v>32.05898102158712</v>
      </c>
      <c r="J94" s="4">
        <f>J111/J105*100</f>
        <v>33.1500487315457</v>
      </c>
      <c r="K94" s="4">
        <f>K111/K105*100</f>
        <v>34.2426229618269</v>
      </c>
      <c r="L94" s="4">
        <f>L111/L105*100</f>
        <v>34.595364031589966</v>
      </c>
      <c r="M94" s="4">
        <f aca="true" t="shared" si="67" ref="M94:X94">M111/M105*100</f>
        <v>38.43174738198658</v>
      </c>
      <c r="N94" s="4">
        <f t="shared" si="67"/>
        <v>35.70020671248446</v>
      </c>
      <c r="O94" s="4">
        <f t="shared" si="67"/>
        <v>36.29521585622446</v>
      </c>
      <c r="P94" s="4">
        <f t="shared" si="67"/>
        <v>30.66503236051178</v>
      </c>
      <c r="Q94" s="4">
        <f t="shared" si="67"/>
        <v>26.46591785240601</v>
      </c>
      <c r="R94" s="4">
        <f t="shared" si="67"/>
        <v>31.158478764993863</v>
      </c>
      <c r="S94" s="4">
        <f t="shared" si="67"/>
        <v>30.853457623328275</v>
      </c>
      <c r="T94" s="4">
        <f t="shared" si="67"/>
        <v>31.638772075486393</v>
      </c>
      <c r="U94" s="4">
        <f t="shared" si="67"/>
        <v>33.2574642385573</v>
      </c>
      <c r="V94" s="4">
        <f t="shared" si="67"/>
        <v>30.35228934016389</v>
      </c>
      <c r="W94" s="4">
        <f t="shared" si="67"/>
        <v>30.194423758679918</v>
      </c>
      <c r="X94" s="4">
        <f t="shared" si="67"/>
        <v>30.95619063968175</v>
      </c>
      <c r="Y94" s="4">
        <f>Y111/Y105*100</f>
        <v>30.891057631670343</v>
      </c>
      <c r="Z94" s="4">
        <f>Z111/Z105*100</f>
        <v>29.183240201988514</v>
      </c>
      <c r="AA94" s="4">
        <f>AA111/AA105*100</f>
        <v>29.63125806210939</v>
      </c>
      <c r="AB94" s="4">
        <f>AB111/AB105*100</f>
        <v>26.446287063887176</v>
      </c>
    </row>
    <row r="95" spans="1:28" ht="12">
      <c r="A95" s="6" t="s">
        <v>6</v>
      </c>
      <c r="B95" s="18">
        <f aca="true" t="shared" si="68" ref="B95:H95">B112/B105*100</f>
        <v>14.555027309230073</v>
      </c>
      <c r="C95" s="18">
        <f t="shared" si="68"/>
        <v>13.692269020436715</v>
      </c>
      <c r="D95" s="18">
        <f t="shared" si="68"/>
        <v>14.245760123828033</v>
      </c>
      <c r="E95" s="18">
        <f t="shared" si="68"/>
        <v>14.535175128932329</v>
      </c>
      <c r="F95" s="18">
        <f t="shared" si="68"/>
        <v>14.167040556506901</v>
      </c>
      <c r="G95" s="18">
        <f t="shared" si="68"/>
        <v>16.82402919139837</v>
      </c>
      <c r="H95" s="18">
        <f t="shared" si="68"/>
        <v>17.238266725263582</v>
      </c>
      <c r="I95" s="18">
        <f>I112/I105*100</f>
        <v>11.20003249453943</v>
      </c>
      <c r="J95" s="18">
        <f>J112/J105*100</f>
        <v>11.629292692405247</v>
      </c>
      <c r="K95" s="18">
        <f>K112/K105*100</f>
        <v>12.934723066963368</v>
      </c>
      <c r="L95" s="18">
        <f>L112/L105*100</f>
        <v>12.849463575435612</v>
      </c>
      <c r="M95" s="18">
        <f aca="true" t="shared" si="69" ref="M95:X95">M112/M105*100</f>
        <v>12.756354390242771</v>
      </c>
      <c r="N95" s="18">
        <f t="shared" si="69"/>
        <v>13.094616679128057</v>
      </c>
      <c r="O95" s="18">
        <f t="shared" si="69"/>
        <v>10.708189212347973</v>
      </c>
      <c r="P95" s="18">
        <f t="shared" si="69"/>
        <v>9.515313740317591</v>
      </c>
      <c r="Q95" s="18">
        <f t="shared" si="69"/>
        <v>6.874034161239903</v>
      </c>
      <c r="R95" s="18">
        <f t="shared" si="69"/>
        <v>8.501640806578399</v>
      </c>
      <c r="S95" s="18">
        <f t="shared" si="69"/>
        <v>9.855695992170839</v>
      </c>
      <c r="T95" s="18">
        <f t="shared" si="69"/>
        <v>10.091105300812748</v>
      </c>
      <c r="U95" s="18">
        <f t="shared" si="69"/>
        <v>10.434681433088057</v>
      </c>
      <c r="V95" s="18">
        <f t="shared" si="69"/>
        <v>10.108969397658448</v>
      </c>
      <c r="W95" s="18">
        <f t="shared" si="69"/>
        <v>10.117153116549726</v>
      </c>
      <c r="X95" s="18">
        <f t="shared" si="69"/>
        <v>10.062860691980227</v>
      </c>
      <c r="Y95" s="18">
        <f>Y112/Y105*100</f>
        <v>11.267828520231046</v>
      </c>
      <c r="Z95" s="18">
        <f>Z112/Z105*100</f>
        <v>9.587596893338608</v>
      </c>
      <c r="AA95" s="18">
        <f>AA112/AA105*100</f>
        <v>10.209604286215031</v>
      </c>
      <c r="AB95" s="18">
        <f>AB112/AB105*100</f>
        <v>8.461439099742014</v>
      </c>
    </row>
    <row r="96" spans="1:28" ht="12">
      <c r="A96" s="7" t="s">
        <v>7</v>
      </c>
      <c r="B96" s="4">
        <f aca="true" t="shared" si="70" ref="B96:H96">B113/B105*100</f>
        <v>2.850641572884173</v>
      </c>
      <c r="C96" s="4">
        <f t="shared" si="70"/>
        <v>2.4815607200081433</v>
      </c>
      <c r="D96" s="4">
        <f t="shared" si="70"/>
        <v>3.7142519739068227</v>
      </c>
      <c r="E96" s="4">
        <f t="shared" si="70"/>
        <v>2.823198432046333</v>
      </c>
      <c r="F96" s="4">
        <f t="shared" si="70"/>
        <v>3.581883576659518</v>
      </c>
      <c r="G96" s="4">
        <f t="shared" si="70"/>
        <v>3.859671189202918</v>
      </c>
      <c r="H96" s="4">
        <f t="shared" si="70"/>
        <v>4.538983251660437</v>
      </c>
      <c r="I96" s="4">
        <f>I113/I105*100</f>
        <v>3.1922452468154776</v>
      </c>
      <c r="J96" s="4">
        <f>J113/J105*100</f>
        <v>3.374736869337032</v>
      </c>
      <c r="K96" s="4">
        <f>K113/K105*100</f>
        <v>3.7238396800359888</v>
      </c>
      <c r="L96" s="4">
        <f>L113/L105*100</f>
        <v>6.495081425555071</v>
      </c>
      <c r="M96" s="4">
        <f aca="true" t="shared" si="71" ref="M96:X96">M113/M105*100</f>
        <v>15.372368658937402</v>
      </c>
      <c r="N96" s="4">
        <f t="shared" si="71"/>
        <v>15.748603591195392</v>
      </c>
      <c r="O96" s="4">
        <f t="shared" si="71"/>
        <v>17.429105933971282</v>
      </c>
      <c r="P96" s="4">
        <f t="shared" si="71"/>
        <v>15.242984389405414</v>
      </c>
      <c r="Q96" s="4">
        <f t="shared" si="71"/>
        <v>14.693580912537183</v>
      </c>
      <c r="R96" s="4">
        <f t="shared" si="71"/>
        <v>16.16913190933906</v>
      </c>
      <c r="S96" s="4">
        <f t="shared" si="71"/>
        <v>17.929570370643923</v>
      </c>
      <c r="T96" s="4">
        <f t="shared" si="71"/>
        <v>18.41667095199747</v>
      </c>
      <c r="U96" s="4">
        <f t="shared" si="71"/>
        <v>19.184298254795355</v>
      </c>
      <c r="V96" s="4">
        <f t="shared" si="71"/>
        <v>16.504993918844214</v>
      </c>
      <c r="W96" s="4">
        <f t="shared" si="71"/>
        <v>16.719760796467217</v>
      </c>
      <c r="X96" s="4">
        <f t="shared" si="71"/>
        <v>18.719015210308534</v>
      </c>
      <c r="Y96" s="4">
        <f>Y113/Y105*100</f>
        <v>17.860075343754104</v>
      </c>
      <c r="Z96" s="4">
        <f>Z113/Z105*100</f>
        <v>15.893343115901365</v>
      </c>
      <c r="AA96" s="4">
        <f>AA113/AA105*100</f>
        <v>16.05411449708626</v>
      </c>
      <c r="AB96" s="4">
        <f>AB113/AB105*100</f>
        <v>14.58397079091352</v>
      </c>
    </row>
    <row r="97" spans="1:28" ht="12">
      <c r="A97" s="6" t="s">
        <v>8</v>
      </c>
      <c r="B97" s="18">
        <f>B114/B105*100</f>
        <v>25.718481070331777</v>
      </c>
      <c r="C97" s="18">
        <f aca="true" t="shared" si="72" ref="C97:H97">C114/C105*100</f>
        <v>27.303073712900716</v>
      </c>
      <c r="D97" s="18">
        <f t="shared" si="72"/>
        <v>26.383516453420036</v>
      </c>
      <c r="E97" s="18">
        <f t="shared" si="72"/>
        <v>29.145021491092077</v>
      </c>
      <c r="F97" s="18">
        <f t="shared" si="72"/>
        <v>29.26034474250382</v>
      </c>
      <c r="G97" s="18">
        <f t="shared" si="72"/>
        <v>30.309881949091032</v>
      </c>
      <c r="H97" s="18">
        <f t="shared" si="72"/>
        <v>33.75788544119207</v>
      </c>
      <c r="I97" s="18">
        <f>I114/I105*100</f>
        <v>27.232826807537357</v>
      </c>
      <c r="J97" s="18">
        <f>J114/J105*100</f>
        <v>28.39232577980315</v>
      </c>
      <c r="K97" s="18">
        <f>K114/K105*100</f>
        <v>28.408080568441935</v>
      </c>
      <c r="L97" s="18">
        <f>L114/L105*100</f>
        <v>29.965707467352665</v>
      </c>
      <c r="M97" s="18">
        <f aca="true" t="shared" si="73" ref="M97:X97">M114/M105*100</f>
        <v>33.42118956781338</v>
      </c>
      <c r="N97" s="18">
        <f t="shared" si="73"/>
        <v>31.386183133835345</v>
      </c>
      <c r="O97" s="18">
        <f t="shared" si="73"/>
        <v>32.48408500558539</v>
      </c>
      <c r="P97" s="18">
        <f t="shared" si="73"/>
        <v>27.450093838555294</v>
      </c>
      <c r="Q97" s="18">
        <f t="shared" si="73"/>
        <v>23.912784967373042</v>
      </c>
      <c r="R97" s="18">
        <f t="shared" si="73"/>
        <v>27.90137634177955</v>
      </c>
      <c r="S97" s="18">
        <f t="shared" si="73"/>
        <v>26.7822575929636</v>
      </c>
      <c r="T97" s="18">
        <f t="shared" si="73"/>
        <v>27.566243309267247</v>
      </c>
      <c r="U97" s="18">
        <f t="shared" si="73"/>
        <v>29.47744301178511</v>
      </c>
      <c r="V97" s="18">
        <f t="shared" si="73"/>
        <v>26.592390569908726</v>
      </c>
      <c r="W97" s="18">
        <f t="shared" si="73"/>
        <v>26.170756200262552</v>
      </c>
      <c r="X97" s="18">
        <f t="shared" si="73"/>
        <v>26.966557348907237</v>
      </c>
      <c r="Y97" s="18">
        <f>Y114/Y105*100</f>
        <v>26.194605023327565</v>
      </c>
      <c r="Z97" s="18">
        <f>Z114/Z105*100</f>
        <v>24.87187074291596</v>
      </c>
      <c r="AA97" s="18">
        <f>AA114/AA105*100</f>
        <v>25.06941215168989</v>
      </c>
      <c r="AB97" s="18">
        <f>AB114/AB105*100</f>
        <v>22.76417407421014</v>
      </c>
    </row>
    <row r="98" spans="1:28" ht="12">
      <c r="A98" s="7" t="s">
        <v>25</v>
      </c>
      <c r="B98" s="4">
        <f>B115/B105*100</f>
        <v>11.207540410548807</v>
      </c>
      <c r="C98" s="4">
        <f aca="true" t="shared" si="74" ref="C98:X98">C115/C105*100</f>
        <v>10.175324885378652</v>
      </c>
      <c r="D98" s="4">
        <f t="shared" si="74"/>
        <v>12.937243442176626</v>
      </c>
      <c r="E98" s="4">
        <f t="shared" si="74"/>
        <v>15.340429708056813</v>
      </c>
      <c r="F98" s="4">
        <f t="shared" si="74"/>
        <v>13.271406587759365</v>
      </c>
      <c r="G98" s="4">
        <f t="shared" si="74"/>
        <v>13.575247231591877</v>
      </c>
      <c r="H98" s="4">
        <f t="shared" si="74"/>
        <v>15.985330565134193</v>
      </c>
      <c r="I98" s="4">
        <f t="shared" si="74"/>
        <v>11.691569612113598</v>
      </c>
      <c r="J98" s="4">
        <f t="shared" si="74"/>
        <v>11.762945916139</v>
      </c>
      <c r="K98" s="4">
        <f t="shared" si="74"/>
        <v>10.650424882260026</v>
      </c>
      <c r="L98" s="4">
        <f t="shared" si="74"/>
        <v>12.156834548958244</v>
      </c>
      <c r="M98" s="4">
        <f t="shared" si="74"/>
        <v>9.160265533082695</v>
      </c>
      <c r="N98" s="4">
        <f t="shared" si="74"/>
        <v>8.952728118684911</v>
      </c>
      <c r="O98" s="4">
        <f t="shared" si="74"/>
        <v>8.301340717711291</v>
      </c>
      <c r="P98" s="4">
        <f t="shared" si="74"/>
        <v>9.077844291852443</v>
      </c>
      <c r="Q98" s="4">
        <f t="shared" si="74"/>
        <v>7.003181391294537</v>
      </c>
      <c r="R98" s="4">
        <f t="shared" si="74"/>
        <v>9.878348808404278</v>
      </c>
      <c r="S98" s="4">
        <f t="shared" si="74"/>
        <v>10.326040682507589</v>
      </c>
      <c r="T98" s="4">
        <f t="shared" si="74"/>
        <v>11.084236955661055</v>
      </c>
      <c r="U98" s="4">
        <f t="shared" si="74"/>
        <v>12.129839824636731</v>
      </c>
      <c r="V98" s="4">
        <f t="shared" si="74"/>
        <v>10.743620929004043</v>
      </c>
      <c r="W98" s="4">
        <f t="shared" si="74"/>
        <v>10.52828118478127</v>
      </c>
      <c r="X98" s="4">
        <f t="shared" si="74"/>
        <v>11.213260232297259</v>
      </c>
      <c r="Y98" s="4">
        <f>Y115/Y105*100</f>
        <v>11.647224263512673</v>
      </c>
      <c r="Z98" s="4">
        <f>Z115/Z105*100</f>
        <v>11.003372091064255</v>
      </c>
      <c r="AA98" s="4">
        <f>AA115/AA105*100</f>
        <v>10.333107942289258</v>
      </c>
      <c r="AB98" s="4">
        <f>AB115/AB105*100</f>
        <v>10.190093701820354</v>
      </c>
    </row>
    <row r="99" spans="1:28" ht="12">
      <c r="A99" s="6" t="s">
        <v>6</v>
      </c>
      <c r="B99" s="18">
        <f>B116/B105*100</f>
        <v>5.61479186763618</v>
      </c>
      <c r="C99" s="18">
        <f aca="true" t="shared" si="75" ref="C99:X99">C116/C105*100</f>
        <v>5.226685992557513</v>
      </c>
      <c r="D99" s="18">
        <f t="shared" si="75"/>
        <v>5.720420405120982</v>
      </c>
      <c r="E99" s="18">
        <f t="shared" si="75"/>
        <v>6.198309727741572</v>
      </c>
      <c r="F99" s="18">
        <f t="shared" si="75"/>
        <v>5.541189236283442</v>
      </c>
      <c r="G99" s="18">
        <f t="shared" si="75"/>
        <v>6.346602780567606</v>
      </c>
      <c r="H99" s="18">
        <f t="shared" si="75"/>
        <v>8.126740169976978</v>
      </c>
      <c r="I99" s="18">
        <f t="shared" si="75"/>
        <v>4.288020613437406</v>
      </c>
      <c r="J99" s="18">
        <f t="shared" si="75"/>
        <v>4.788570329490487</v>
      </c>
      <c r="K99" s="18">
        <f t="shared" si="75"/>
        <v>4.575702453165593</v>
      </c>
      <c r="L99" s="18">
        <f t="shared" si="75"/>
        <v>4.93344844676452</v>
      </c>
      <c r="M99" s="18">
        <f t="shared" si="75"/>
        <v>4.085879879657143</v>
      </c>
      <c r="N99" s="18">
        <f t="shared" si="75"/>
        <v>4.1002509253450805</v>
      </c>
      <c r="O99" s="18">
        <f t="shared" si="75"/>
        <v>3.065599161967313</v>
      </c>
      <c r="P99" s="18">
        <f t="shared" si="75"/>
        <v>3.622002485152532</v>
      </c>
      <c r="Q99" s="18">
        <f t="shared" si="75"/>
        <v>2.2293798609966515</v>
      </c>
      <c r="R99" s="18">
        <f t="shared" si="75"/>
        <v>3.4956962343194737</v>
      </c>
      <c r="S99" s="18">
        <f t="shared" si="75"/>
        <v>4.4309598622100355</v>
      </c>
      <c r="T99" s="18">
        <f t="shared" si="75"/>
        <v>4.636994204069283</v>
      </c>
      <c r="U99" s="18">
        <f t="shared" si="75"/>
        <v>5.045448115359476</v>
      </c>
      <c r="V99" s="18">
        <f t="shared" si="75"/>
        <v>4.520129239916953</v>
      </c>
      <c r="W99" s="18">
        <f t="shared" si="75"/>
        <v>4.400745216181658</v>
      </c>
      <c r="X99" s="18">
        <f t="shared" si="75"/>
        <v>4.324763154788941</v>
      </c>
      <c r="Y99" s="18">
        <f>Y116/Y105*100</f>
        <v>5.243005164899155</v>
      </c>
      <c r="Z99" s="18">
        <f>Z116/Z105*100</f>
        <v>4.452745284565713</v>
      </c>
      <c r="AA99" s="18">
        <f>AA116/AA105*100</f>
        <v>4.230375611594141</v>
      </c>
      <c r="AB99" s="18">
        <f>AB116/AB105*100</f>
        <v>3.8616242043877627</v>
      </c>
    </row>
    <row r="100" spans="1:28" ht="12">
      <c r="A100" s="7" t="s">
        <v>7</v>
      </c>
      <c r="B100" s="4">
        <f>B117/B105*100</f>
        <v>1.2231832036357617</v>
      </c>
      <c r="C100" s="4">
        <f aca="true" t="shared" si="76" ref="C100:X100">C117/C105*100</f>
        <v>0.8032174996653879</v>
      </c>
      <c r="D100" s="4">
        <f t="shared" si="76"/>
        <v>1.9401433057384434</v>
      </c>
      <c r="E100" s="4">
        <f t="shared" si="76"/>
        <v>1.6321851505229832</v>
      </c>
      <c r="F100" s="4">
        <f t="shared" si="76"/>
        <v>1.512282777565702</v>
      </c>
      <c r="G100" s="4">
        <f t="shared" si="76"/>
        <v>1.7888611570484385</v>
      </c>
      <c r="H100" s="4">
        <f t="shared" si="76"/>
        <v>2.3032169982489807</v>
      </c>
      <c r="I100" s="4">
        <f t="shared" si="76"/>
        <v>1.384336030151271</v>
      </c>
      <c r="J100" s="4">
        <f t="shared" si="76"/>
        <v>1.48115216783673</v>
      </c>
      <c r="K100" s="4">
        <f t="shared" si="76"/>
        <v>1.3500440073612312</v>
      </c>
      <c r="L100" s="4">
        <f t="shared" si="76"/>
        <v>2.5921378551030725</v>
      </c>
      <c r="M100" s="4">
        <f t="shared" si="76"/>
        <v>3.822108364199391</v>
      </c>
      <c r="N100" s="4">
        <f t="shared" si="76"/>
        <v>4.146720725183507</v>
      </c>
      <c r="O100" s="4">
        <f t="shared" si="76"/>
        <v>4.108457490477922</v>
      </c>
      <c r="P100" s="4">
        <f t="shared" si="76"/>
        <v>4.678396101141849</v>
      </c>
      <c r="Q100" s="4">
        <f t="shared" si="76"/>
        <v>3.9520435129374003</v>
      </c>
      <c r="R100" s="4">
        <f t="shared" si="76"/>
        <v>5.403845072283121</v>
      </c>
      <c r="S100" s="4">
        <f t="shared" si="76"/>
        <v>6.186340615725824</v>
      </c>
      <c r="T100" s="4">
        <f t="shared" si="76"/>
        <v>6.7887877772713034</v>
      </c>
      <c r="U100" s="4">
        <f t="shared" si="76"/>
        <v>6.975274465048297</v>
      </c>
      <c r="V100" s="4">
        <f t="shared" si="76"/>
        <v>6.1024091205051665</v>
      </c>
      <c r="W100" s="4">
        <f t="shared" si="76"/>
        <v>6.048165110608566</v>
      </c>
      <c r="X100" s="4">
        <f t="shared" si="76"/>
        <v>7.0166265516982405</v>
      </c>
      <c r="Y100" s="4">
        <f>Y117/Y105*100</f>
        <v>6.471024967864482</v>
      </c>
      <c r="Z100" s="4">
        <f>Z117/Z105*100</f>
        <v>6.2421294739647095</v>
      </c>
      <c r="AA100" s="4">
        <f>AA117/AA105*100</f>
        <v>6.026856414330366</v>
      </c>
      <c r="AB100" s="4">
        <f>AB117/AB105*100</f>
        <v>5.967479886756723</v>
      </c>
    </row>
    <row r="101" spans="1:28" ht="12">
      <c r="A101" s="6" t="s">
        <v>8</v>
      </c>
      <c r="B101" s="18">
        <f>B118/B105*100</f>
        <v>8.64443586056461</v>
      </c>
      <c r="C101" s="18">
        <f aca="true" t="shared" si="77" ref="C101:X101">C118/C105*100</f>
        <v>8.331293015465164</v>
      </c>
      <c r="D101" s="18">
        <f t="shared" si="77"/>
        <v>10.488423957873497</v>
      </c>
      <c r="E101" s="18">
        <f t="shared" si="77"/>
        <v>12.443527213042007</v>
      </c>
      <c r="F101" s="18">
        <f t="shared" si="77"/>
        <v>10.446699568972608</v>
      </c>
      <c r="G101" s="18">
        <f t="shared" si="77"/>
        <v>10.173074935079692</v>
      </c>
      <c r="H101" s="18">
        <f t="shared" si="77"/>
        <v>13.016368102520723</v>
      </c>
      <c r="I101" s="18">
        <f t="shared" si="77"/>
        <v>9.386602638693903</v>
      </c>
      <c r="J101" s="18">
        <f t="shared" si="77"/>
        <v>9.624944252573943</v>
      </c>
      <c r="K101" s="18">
        <f t="shared" si="77"/>
        <v>8.335771969688915</v>
      </c>
      <c r="L101" s="18">
        <f t="shared" si="77"/>
        <v>9.849251168103116</v>
      </c>
      <c r="M101" s="18">
        <f t="shared" si="77"/>
        <v>7.45786145737239</v>
      </c>
      <c r="N101" s="18">
        <f t="shared" si="77"/>
        <v>7.603657167460261</v>
      </c>
      <c r="O101" s="18">
        <f t="shared" si="77"/>
        <v>7.028225281849056</v>
      </c>
      <c r="P101" s="18">
        <f t="shared" si="77"/>
        <v>7.84700633678572</v>
      </c>
      <c r="Q101" s="18">
        <f t="shared" si="77"/>
        <v>6.0713855091830045</v>
      </c>
      <c r="R101" s="18">
        <f t="shared" si="77"/>
        <v>8.345603959385949</v>
      </c>
      <c r="S101" s="18">
        <f t="shared" si="77"/>
        <v>8.319125538434392</v>
      </c>
      <c r="T101" s="18">
        <f t="shared" si="77"/>
        <v>9.092681470445946</v>
      </c>
      <c r="U101" s="18">
        <f t="shared" si="77"/>
        <v>9.805162695079083</v>
      </c>
      <c r="V101" s="18">
        <f t="shared" si="77"/>
        <v>8.777724542070542</v>
      </c>
      <c r="W101" s="18">
        <f t="shared" si="77"/>
        <v>8.648371719944626</v>
      </c>
      <c r="X101" s="18">
        <f t="shared" si="77"/>
        <v>9.274056165724293</v>
      </c>
      <c r="Y101" s="18">
        <f>Y118/Y105*100</f>
        <v>9.06567490747861</v>
      </c>
      <c r="Z101" s="18">
        <f>Z118/Z105*100</f>
        <v>8.73376568677258</v>
      </c>
      <c r="AA101" s="18">
        <f>AA118/AA105*100</f>
        <v>8.291473320723323</v>
      </c>
      <c r="AB101" s="18">
        <f>AB118/AB105*100</f>
        <v>8.506447258804025</v>
      </c>
    </row>
    <row r="102" spans="1:28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">
      <c r="A103" s="6" t="s">
        <v>9</v>
      </c>
      <c r="B103" s="19">
        <v>7184.269</v>
      </c>
      <c r="C103" s="19">
        <v>7227.326</v>
      </c>
      <c r="D103" s="19">
        <v>7269.719</v>
      </c>
      <c r="E103" s="19">
        <v>7311.573</v>
      </c>
      <c r="F103" s="19">
        <v>7352.986</v>
      </c>
      <c r="G103" s="19">
        <v>7394.005</v>
      </c>
      <c r="H103" s="19">
        <v>7434.731</v>
      </c>
      <c r="I103" s="19">
        <v>7475.276</v>
      </c>
      <c r="J103" s="19">
        <v>7515.708</v>
      </c>
      <c r="K103" s="19">
        <v>7555.958</v>
      </c>
      <c r="L103" s="19">
        <v>7596.011</v>
      </c>
      <c r="M103" s="19">
        <v>7636.131</v>
      </c>
      <c r="N103" s="19">
        <v>7676.513</v>
      </c>
      <c r="O103" s="19">
        <v>7716.861</v>
      </c>
      <c r="P103" s="19">
        <v>7757.241</v>
      </c>
      <c r="Q103" s="19">
        <v>7797.698</v>
      </c>
      <c r="R103" s="19">
        <v>7838.251</v>
      </c>
      <c r="S103" s="19">
        <v>7878.892</v>
      </c>
      <c r="T103" s="19">
        <v>7919.584</v>
      </c>
      <c r="U103" s="19">
        <v>7960.282</v>
      </c>
      <c r="V103" s="19">
        <v>8000.996</v>
      </c>
      <c r="W103" s="19">
        <v>8041.814</v>
      </c>
      <c r="X103" s="19">
        <v>8082.776</v>
      </c>
      <c r="Y103" s="19">
        <v>8123.83</v>
      </c>
      <c r="Z103" s="19">
        <v>8164.97</v>
      </c>
      <c r="AA103" s="19">
        <v>8206.192</v>
      </c>
      <c r="AB103" s="19">
        <v>8247.512</v>
      </c>
    </row>
    <row r="104" spans="1:28" ht="12">
      <c r="A104" s="7" t="s">
        <v>10</v>
      </c>
      <c r="B104" s="9">
        <v>5368.833</v>
      </c>
      <c r="C104" s="9">
        <v>5416.008</v>
      </c>
      <c r="D104" s="9">
        <v>5463.303</v>
      </c>
      <c r="E104" s="9">
        <v>5510.932</v>
      </c>
      <c r="F104" s="9">
        <v>5558.891</v>
      </c>
      <c r="G104" s="9">
        <v>5606.949</v>
      </c>
      <c r="H104" s="9">
        <v>5655.289</v>
      </c>
      <c r="I104" s="9">
        <v>5704.365</v>
      </c>
      <c r="J104" s="9">
        <v>5753.545</v>
      </c>
      <c r="K104" s="9">
        <v>5800.568</v>
      </c>
      <c r="L104" s="9">
        <v>5845.107</v>
      </c>
      <c r="M104" s="9">
        <v>5890.198</v>
      </c>
      <c r="N104" s="9">
        <v>5936.865</v>
      </c>
      <c r="O104" s="9">
        <v>5983.769</v>
      </c>
      <c r="P104" s="9">
        <v>6030.395</v>
      </c>
      <c r="Q104" s="9">
        <v>6076.891</v>
      </c>
      <c r="R104" s="9">
        <v>6123.308</v>
      </c>
      <c r="S104" s="9">
        <v>6169.512</v>
      </c>
      <c r="T104" s="9">
        <v>6215.238</v>
      </c>
      <c r="U104" s="9">
        <v>6260.148</v>
      </c>
      <c r="V104" s="9">
        <v>6304.246</v>
      </c>
      <c r="W104" s="9">
        <v>6347.898</v>
      </c>
      <c r="X104" s="9">
        <v>6391.295</v>
      </c>
      <c r="Y104" s="9">
        <v>6434.408</v>
      </c>
      <c r="Z104" s="9">
        <v>6477.247</v>
      </c>
      <c r="AA104" s="9">
        <v>6519.884</v>
      </c>
      <c r="AB104" s="9">
        <v>6562.406</v>
      </c>
    </row>
    <row r="105" spans="1:28" ht="12">
      <c r="A105" s="6" t="s">
        <v>11</v>
      </c>
      <c r="B105" s="19">
        <v>3388.781</v>
      </c>
      <c r="C105" s="19">
        <v>3369.573</v>
      </c>
      <c r="D105" s="19">
        <v>3395.677</v>
      </c>
      <c r="E105" s="19">
        <v>3515.41</v>
      </c>
      <c r="F105" s="19">
        <v>3525.994</v>
      </c>
      <c r="G105" s="19">
        <v>3704.927</v>
      </c>
      <c r="H105" s="19">
        <v>3629.315</v>
      </c>
      <c r="I105" s="19">
        <v>3495.972</v>
      </c>
      <c r="J105" s="19">
        <v>3556.218</v>
      </c>
      <c r="K105" s="19">
        <v>3574.402</v>
      </c>
      <c r="L105" s="19">
        <v>3643.942</v>
      </c>
      <c r="M105" s="19">
        <v>3451.472</v>
      </c>
      <c r="N105" s="19">
        <v>3456.008</v>
      </c>
      <c r="O105" s="19">
        <v>3566.448</v>
      </c>
      <c r="P105" s="19">
        <v>3680.257</v>
      </c>
      <c r="Q105" s="19">
        <v>3616.028</v>
      </c>
      <c r="R105" s="19">
        <v>3822.815</v>
      </c>
      <c r="S105" s="19">
        <v>3899.268</v>
      </c>
      <c r="T105" s="19">
        <v>4005.914</v>
      </c>
      <c r="U105" s="19">
        <v>4022.279</v>
      </c>
      <c r="V105" s="19">
        <v>4069.95</v>
      </c>
      <c r="W105" s="19">
        <v>4161.477</v>
      </c>
      <c r="X105" s="19">
        <v>4194.195</v>
      </c>
      <c r="Y105" s="19">
        <v>4221.186</v>
      </c>
      <c r="Z105" s="19">
        <v>4214.299</v>
      </c>
      <c r="AA105" s="19">
        <v>4262.222</v>
      </c>
      <c r="AB105" s="19">
        <v>4219.235</v>
      </c>
    </row>
    <row r="106" spans="1:28" ht="12">
      <c r="A106" s="7" t="s">
        <v>12</v>
      </c>
      <c r="B106" s="9">
        <v>2877.457</v>
      </c>
      <c r="C106" s="9">
        <v>2936.197</v>
      </c>
      <c r="D106" s="9">
        <v>2853.148</v>
      </c>
      <c r="E106" s="9">
        <v>2948.242</v>
      </c>
      <c r="F106" s="9">
        <v>2990.008</v>
      </c>
      <c r="G106" s="9">
        <v>3148.84</v>
      </c>
      <c r="H106" s="9">
        <v>3055.516</v>
      </c>
      <c r="I106" s="9">
        <v>3059.594</v>
      </c>
      <c r="J106" s="9">
        <v>3097.51</v>
      </c>
      <c r="K106" s="9">
        <v>3220.141</v>
      </c>
      <c r="L106" s="9">
        <v>3200.677</v>
      </c>
      <c r="M106" s="9">
        <v>3083.363</v>
      </c>
      <c r="N106" s="9">
        <v>3054.462</v>
      </c>
      <c r="O106" s="9">
        <v>3235.892</v>
      </c>
      <c r="P106" s="9">
        <v>3317.833</v>
      </c>
      <c r="Q106" s="9">
        <v>3294.753</v>
      </c>
      <c r="R106" s="9">
        <v>3426.293</v>
      </c>
      <c r="S106" s="9">
        <v>3553.623</v>
      </c>
      <c r="T106" s="9">
        <v>3581.965</v>
      </c>
      <c r="U106" s="9">
        <v>3644.505</v>
      </c>
      <c r="V106" s="9">
        <v>3669.706</v>
      </c>
      <c r="W106" s="9">
        <v>3810.274</v>
      </c>
      <c r="X106" s="9">
        <v>3762.207</v>
      </c>
      <c r="Y106" s="9">
        <v>3876.882</v>
      </c>
      <c r="Z106" s="9">
        <v>3803.93</v>
      </c>
      <c r="AA106" s="9">
        <v>3914.476</v>
      </c>
      <c r="AB106" s="9">
        <v>3825.369</v>
      </c>
    </row>
    <row r="107" spans="1:28" ht="12">
      <c r="A107" s="6" t="s">
        <v>13</v>
      </c>
      <c r="B107" s="19">
        <v>511.325</v>
      </c>
      <c r="C107" s="19">
        <v>433.376</v>
      </c>
      <c r="D107" s="19">
        <v>542.529</v>
      </c>
      <c r="E107" s="19">
        <v>567.168</v>
      </c>
      <c r="F107" s="19">
        <v>535.986</v>
      </c>
      <c r="G107" s="19">
        <v>556.087</v>
      </c>
      <c r="H107" s="19">
        <v>573.799</v>
      </c>
      <c r="I107" s="19">
        <v>436.379</v>
      </c>
      <c r="J107" s="19">
        <v>458.708</v>
      </c>
      <c r="K107" s="19">
        <v>354.261</v>
      </c>
      <c r="L107" s="19">
        <v>443.265</v>
      </c>
      <c r="M107" s="19">
        <v>368.109</v>
      </c>
      <c r="N107" s="19">
        <v>401.545</v>
      </c>
      <c r="O107" s="19">
        <v>330.556</v>
      </c>
      <c r="P107" s="19">
        <v>362.424</v>
      </c>
      <c r="Q107" s="19">
        <v>321.275</v>
      </c>
      <c r="R107" s="19">
        <v>396.523</v>
      </c>
      <c r="S107" s="19">
        <v>345.646</v>
      </c>
      <c r="T107" s="19">
        <v>423.948</v>
      </c>
      <c r="U107" s="19">
        <v>377.774</v>
      </c>
      <c r="V107" s="19">
        <v>400.245</v>
      </c>
      <c r="W107" s="19">
        <v>351.203</v>
      </c>
      <c r="X107" s="19">
        <v>431.988</v>
      </c>
      <c r="Y107" s="19">
        <v>344.304</v>
      </c>
      <c r="Z107" s="19">
        <v>410.369</v>
      </c>
      <c r="AA107" s="19">
        <v>347.745</v>
      </c>
      <c r="AB107" s="19">
        <v>393.867</v>
      </c>
    </row>
    <row r="108" spans="1:28" ht="12">
      <c r="A108" s="7" t="s">
        <v>19</v>
      </c>
      <c r="B108" s="9">
        <v>470.107</v>
      </c>
      <c r="C108" s="9">
        <v>402.487</v>
      </c>
      <c r="D108" s="9">
        <v>506.798</v>
      </c>
      <c r="E108" s="9">
        <v>518.797</v>
      </c>
      <c r="F108" s="9">
        <v>490.294</v>
      </c>
      <c r="G108" s="9">
        <v>500.046</v>
      </c>
      <c r="H108" s="9">
        <v>528.827</v>
      </c>
      <c r="I108" s="9">
        <v>391.938</v>
      </c>
      <c r="J108" s="9">
        <v>405.958</v>
      </c>
      <c r="K108" s="9">
        <v>324.03</v>
      </c>
      <c r="L108" s="9">
        <v>402.064</v>
      </c>
      <c r="M108" s="9">
        <v>329.401</v>
      </c>
      <c r="N108" s="9">
        <v>361.397</v>
      </c>
      <c r="O108" s="9">
        <v>296.382</v>
      </c>
      <c r="P108" s="9">
        <v>337.707</v>
      </c>
      <c r="Q108" s="9">
        <v>294.907</v>
      </c>
      <c r="R108" s="9">
        <v>373.932</v>
      </c>
      <c r="S108" s="9">
        <v>321.5</v>
      </c>
      <c r="T108" s="9">
        <v>398.991</v>
      </c>
      <c r="U108" s="9">
        <v>349.777</v>
      </c>
      <c r="V108" s="9">
        <v>375.469</v>
      </c>
      <c r="W108" s="9">
        <v>328.536</v>
      </c>
      <c r="X108" s="9">
        <v>409.128</v>
      </c>
      <c r="Y108" s="9">
        <v>325.036</v>
      </c>
      <c r="Z108" s="9">
        <v>385.964</v>
      </c>
      <c r="AA108" s="9">
        <v>326.607</v>
      </c>
      <c r="AB108" s="9">
        <v>368.968</v>
      </c>
    </row>
    <row r="109" spans="1:28" ht="12">
      <c r="A109" s="6" t="s">
        <v>20</v>
      </c>
      <c r="B109" s="19">
        <v>41.217</v>
      </c>
      <c r="C109" s="19">
        <v>30.889</v>
      </c>
      <c r="D109" s="19">
        <v>35.731</v>
      </c>
      <c r="E109" s="19">
        <v>48.371</v>
      </c>
      <c r="F109" s="19">
        <v>45.692</v>
      </c>
      <c r="G109" s="19">
        <v>56.041</v>
      </c>
      <c r="H109" s="19">
        <v>44.972</v>
      </c>
      <c r="I109" s="19">
        <v>44.44</v>
      </c>
      <c r="J109" s="19">
        <v>52.75</v>
      </c>
      <c r="K109" s="19">
        <v>30.231</v>
      </c>
      <c r="L109" s="19">
        <v>41.203</v>
      </c>
      <c r="M109" s="19">
        <v>38.708</v>
      </c>
      <c r="N109" s="19">
        <v>40.149</v>
      </c>
      <c r="O109" s="19">
        <v>34.174</v>
      </c>
      <c r="P109" s="19">
        <v>24.717</v>
      </c>
      <c r="Q109" s="19">
        <v>26.368</v>
      </c>
      <c r="R109" s="19">
        <v>22.591</v>
      </c>
      <c r="S109" s="19">
        <v>24.146</v>
      </c>
      <c r="T109" s="19">
        <v>24.957</v>
      </c>
      <c r="U109" s="19">
        <v>27.996</v>
      </c>
      <c r="V109" s="19">
        <v>24.776</v>
      </c>
      <c r="W109" s="19">
        <v>22.667</v>
      </c>
      <c r="X109" s="19">
        <v>22.86</v>
      </c>
      <c r="Y109" s="19">
        <v>19.269</v>
      </c>
      <c r="Z109" s="19">
        <v>24.405</v>
      </c>
      <c r="AA109" s="19">
        <v>21.138</v>
      </c>
      <c r="AB109" s="19">
        <v>24.899</v>
      </c>
    </row>
    <row r="110" spans="1:28" ht="12">
      <c r="A110" s="7" t="s">
        <v>14</v>
      </c>
      <c r="B110" s="9">
        <v>1980.052</v>
      </c>
      <c r="C110" s="9">
        <v>2046.435</v>
      </c>
      <c r="D110" s="9">
        <v>2067.626</v>
      </c>
      <c r="E110" s="9">
        <v>1995.52</v>
      </c>
      <c r="F110" s="9">
        <v>2032.897</v>
      </c>
      <c r="G110" s="9">
        <v>1902.022</v>
      </c>
      <c r="H110" s="9">
        <v>2025.973</v>
      </c>
      <c r="I110" s="9">
        <v>2208.392</v>
      </c>
      <c r="J110" s="9">
        <v>2197.328</v>
      </c>
      <c r="K110" s="9">
        <v>2226.166</v>
      </c>
      <c r="L110" s="9">
        <v>2201.164</v>
      </c>
      <c r="M110" s="9">
        <v>2438.726</v>
      </c>
      <c r="N110" s="9">
        <v>2480.857</v>
      </c>
      <c r="O110" s="9">
        <v>2417.32</v>
      </c>
      <c r="P110" s="9">
        <v>2350.139</v>
      </c>
      <c r="Q110" s="9">
        <v>2460.862</v>
      </c>
      <c r="R110" s="9">
        <v>2300.493</v>
      </c>
      <c r="S110" s="9">
        <v>2270.243</v>
      </c>
      <c r="T110" s="9">
        <v>2209.324</v>
      </c>
      <c r="U110" s="9">
        <v>2237.868</v>
      </c>
      <c r="V110" s="9">
        <v>2234.295</v>
      </c>
      <c r="W110" s="9">
        <v>2186.421</v>
      </c>
      <c r="X110" s="9">
        <v>2197.1</v>
      </c>
      <c r="Y110" s="9">
        <v>2213.221</v>
      </c>
      <c r="Z110" s="9">
        <v>2262.948</v>
      </c>
      <c r="AA110" s="9">
        <v>2257.663</v>
      </c>
      <c r="AB110" s="9">
        <v>2343.171</v>
      </c>
    </row>
    <row r="111" spans="1:28" ht="12">
      <c r="A111" s="6" t="s">
        <v>21</v>
      </c>
      <c r="B111" s="19">
        <v>1068.891</v>
      </c>
      <c r="C111" s="19">
        <v>1093.148</v>
      </c>
      <c r="D111" s="19">
        <v>1090.17</v>
      </c>
      <c r="E111" s="19">
        <v>1240.109</v>
      </c>
      <c r="F111" s="19">
        <v>1278.092</v>
      </c>
      <c r="G111" s="19">
        <v>1389.467</v>
      </c>
      <c r="H111" s="19">
        <v>1424.303</v>
      </c>
      <c r="I111" s="19">
        <v>1120.773</v>
      </c>
      <c r="J111" s="19">
        <v>1178.888</v>
      </c>
      <c r="K111" s="19">
        <v>1223.969</v>
      </c>
      <c r="L111" s="19">
        <v>1260.635</v>
      </c>
      <c r="M111" s="19">
        <v>1326.461</v>
      </c>
      <c r="N111" s="19">
        <v>1233.802</v>
      </c>
      <c r="O111" s="19">
        <v>1294.45</v>
      </c>
      <c r="P111" s="19">
        <v>1128.552</v>
      </c>
      <c r="Q111" s="19">
        <v>957.015</v>
      </c>
      <c r="R111" s="19">
        <v>1191.131</v>
      </c>
      <c r="S111" s="19">
        <v>1203.059</v>
      </c>
      <c r="T111" s="19">
        <v>1267.422</v>
      </c>
      <c r="U111" s="19">
        <v>1337.708</v>
      </c>
      <c r="V111" s="19">
        <v>1235.323</v>
      </c>
      <c r="W111" s="19">
        <v>1256.534</v>
      </c>
      <c r="X111" s="19">
        <v>1298.363</v>
      </c>
      <c r="Y111" s="19">
        <v>1303.969</v>
      </c>
      <c r="Z111" s="19">
        <v>1229.869</v>
      </c>
      <c r="AA111" s="19">
        <v>1262.95</v>
      </c>
      <c r="AB111" s="19">
        <v>1115.831</v>
      </c>
    </row>
    <row r="112" spans="1:28" ht="12">
      <c r="A112" s="7" t="s">
        <v>6</v>
      </c>
      <c r="B112" s="9">
        <v>493.238</v>
      </c>
      <c r="C112" s="9">
        <v>461.371</v>
      </c>
      <c r="D112" s="9">
        <v>483.74</v>
      </c>
      <c r="E112" s="9">
        <v>510.971</v>
      </c>
      <c r="F112" s="9">
        <v>499.529</v>
      </c>
      <c r="G112" s="9">
        <v>623.318</v>
      </c>
      <c r="H112" s="9">
        <v>625.631</v>
      </c>
      <c r="I112" s="9">
        <v>391.55</v>
      </c>
      <c r="J112" s="9">
        <v>413.563</v>
      </c>
      <c r="K112" s="9">
        <v>462.339</v>
      </c>
      <c r="L112" s="9">
        <v>468.227</v>
      </c>
      <c r="M112" s="9">
        <v>440.282</v>
      </c>
      <c r="N112" s="9">
        <v>452.551</v>
      </c>
      <c r="O112" s="9">
        <v>381.902</v>
      </c>
      <c r="P112" s="9">
        <v>350.188</v>
      </c>
      <c r="Q112" s="9">
        <v>248.567</v>
      </c>
      <c r="R112" s="9">
        <v>325.002</v>
      </c>
      <c r="S112" s="9">
        <v>384.3</v>
      </c>
      <c r="T112" s="9">
        <v>404.241</v>
      </c>
      <c r="U112" s="9">
        <v>419.712</v>
      </c>
      <c r="V112" s="9">
        <v>411.43</v>
      </c>
      <c r="W112" s="9">
        <v>421.023</v>
      </c>
      <c r="X112" s="9">
        <v>422.056</v>
      </c>
      <c r="Y112" s="9">
        <v>475.636</v>
      </c>
      <c r="Z112" s="9">
        <v>404.05</v>
      </c>
      <c r="AA112" s="9">
        <v>435.156</v>
      </c>
      <c r="AB112" s="9">
        <v>357.008</v>
      </c>
    </row>
    <row r="113" spans="1:28" ht="12">
      <c r="A113" s="6" t="s">
        <v>7</v>
      </c>
      <c r="B113" s="19">
        <v>96.602</v>
      </c>
      <c r="C113" s="19">
        <v>83.618</v>
      </c>
      <c r="D113" s="19">
        <v>126.124</v>
      </c>
      <c r="E113" s="19">
        <v>99.247</v>
      </c>
      <c r="F113" s="19">
        <v>126.297</v>
      </c>
      <c r="G113" s="19">
        <v>142.998</v>
      </c>
      <c r="H113" s="19">
        <v>164.734</v>
      </c>
      <c r="I113" s="19">
        <v>111.6</v>
      </c>
      <c r="J113" s="19">
        <v>120.013</v>
      </c>
      <c r="K113" s="19">
        <v>133.105</v>
      </c>
      <c r="L113" s="19">
        <v>236.677</v>
      </c>
      <c r="M113" s="19">
        <v>530.573</v>
      </c>
      <c r="N113" s="19">
        <v>544.273</v>
      </c>
      <c r="O113" s="19">
        <v>621.6</v>
      </c>
      <c r="P113" s="19">
        <v>560.981</v>
      </c>
      <c r="Q113" s="19">
        <v>531.324</v>
      </c>
      <c r="R113" s="19">
        <v>618.116</v>
      </c>
      <c r="S113" s="19">
        <v>699.122</v>
      </c>
      <c r="T113" s="19">
        <v>737.756</v>
      </c>
      <c r="U113" s="19">
        <v>771.646</v>
      </c>
      <c r="V113" s="19">
        <v>671.745</v>
      </c>
      <c r="W113" s="19">
        <v>695.789</v>
      </c>
      <c r="X113" s="19">
        <v>785.112</v>
      </c>
      <c r="Y113" s="19">
        <v>753.907</v>
      </c>
      <c r="Z113" s="19">
        <v>669.793</v>
      </c>
      <c r="AA113" s="19">
        <v>684.262</v>
      </c>
      <c r="AB113" s="19">
        <v>615.332</v>
      </c>
    </row>
    <row r="114" spans="1:28" s="12" customFormat="1" ht="12">
      <c r="A114" s="7" t="s">
        <v>8</v>
      </c>
      <c r="B114" s="9">
        <v>871.543</v>
      </c>
      <c r="C114" s="9">
        <v>919.997</v>
      </c>
      <c r="D114" s="9">
        <v>895.899</v>
      </c>
      <c r="E114" s="9">
        <v>1024.567</v>
      </c>
      <c r="F114" s="9">
        <v>1031.718</v>
      </c>
      <c r="G114" s="9">
        <v>1122.959</v>
      </c>
      <c r="H114" s="9">
        <v>1225.18</v>
      </c>
      <c r="I114" s="9">
        <v>952.052</v>
      </c>
      <c r="J114" s="9">
        <v>1009.693</v>
      </c>
      <c r="K114" s="9">
        <v>1015.419</v>
      </c>
      <c r="L114" s="9">
        <v>1091.933</v>
      </c>
      <c r="M114" s="9">
        <v>1153.523</v>
      </c>
      <c r="N114" s="9">
        <v>1084.709</v>
      </c>
      <c r="O114" s="9">
        <v>1158.528</v>
      </c>
      <c r="P114" s="9">
        <v>1010.234</v>
      </c>
      <c r="Q114" s="9">
        <v>864.693</v>
      </c>
      <c r="R114" s="9">
        <v>1066.618</v>
      </c>
      <c r="S114" s="9">
        <v>1044.312</v>
      </c>
      <c r="T114" s="9">
        <v>1104.28</v>
      </c>
      <c r="U114" s="9">
        <v>1185.665</v>
      </c>
      <c r="V114" s="9">
        <v>1082.297</v>
      </c>
      <c r="W114" s="9">
        <v>1089.09</v>
      </c>
      <c r="X114" s="9">
        <v>1131.03</v>
      </c>
      <c r="Y114" s="9">
        <v>1105.723</v>
      </c>
      <c r="Z114" s="9">
        <v>1048.175</v>
      </c>
      <c r="AA114" s="9">
        <v>1068.514</v>
      </c>
      <c r="AB114" s="9">
        <v>960.474</v>
      </c>
    </row>
    <row r="115" spans="1:28" s="12" customFormat="1" ht="12">
      <c r="A115" s="6" t="s">
        <v>24</v>
      </c>
      <c r="B115" s="19">
        <v>379.799</v>
      </c>
      <c r="C115" s="19">
        <v>342.865</v>
      </c>
      <c r="D115" s="19">
        <v>439.307</v>
      </c>
      <c r="E115" s="19">
        <v>539.279</v>
      </c>
      <c r="F115" s="19">
        <v>467.949</v>
      </c>
      <c r="G115" s="19">
        <v>502.953</v>
      </c>
      <c r="H115" s="19">
        <v>580.158</v>
      </c>
      <c r="I115" s="19">
        <v>408.734</v>
      </c>
      <c r="J115" s="19">
        <v>418.316</v>
      </c>
      <c r="K115" s="19">
        <v>380.689</v>
      </c>
      <c r="L115" s="19">
        <v>442.988</v>
      </c>
      <c r="M115" s="19">
        <v>316.164</v>
      </c>
      <c r="N115" s="19">
        <v>309.407</v>
      </c>
      <c r="O115" s="19">
        <v>296.063</v>
      </c>
      <c r="P115" s="19">
        <v>334.088</v>
      </c>
      <c r="Q115" s="19">
        <v>253.237</v>
      </c>
      <c r="R115" s="19">
        <v>377.631</v>
      </c>
      <c r="S115" s="19">
        <v>402.64</v>
      </c>
      <c r="T115" s="19">
        <v>444.025</v>
      </c>
      <c r="U115" s="19">
        <v>487.896</v>
      </c>
      <c r="V115" s="19">
        <v>437.26</v>
      </c>
      <c r="W115" s="19">
        <v>438.132</v>
      </c>
      <c r="X115" s="19">
        <v>470.306</v>
      </c>
      <c r="Y115" s="19">
        <v>491.651</v>
      </c>
      <c r="Z115" s="19">
        <v>463.715</v>
      </c>
      <c r="AA115" s="19">
        <v>440.42</v>
      </c>
      <c r="AB115" s="19">
        <v>429.944</v>
      </c>
    </row>
    <row r="116" spans="1:28" s="12" customFormat="1" ht="12">
      <c r="A116" s="7" t="s">
        <v>6</v>
      </c>
      <c r="B116" s="9">
        <v>190.273</v>
      </c>
      <c r="C116" s="9">
        <v>176.117</v>
      </c>
      <c r="D116" s="9">
        <v>194.247</v>
      </c>
      <c r="E116" s="9">
        <v>217.896</v>
      </c>
      <c r="F116" s="9">
        <v>195.382</v>
      </c>
      <c r="G116" s="9">
        <v>235.137</v>
      </c>
      <c r="H116" s="9">
        <v>294.945</v>
      </c>
      <c r="I116" s="9">
        <v>149.908</v>
      </c>
      <c r="J116" s="9">
        <v>170.292</v>
      </c>
      <c r="K116" s="9">
        <v>163.554</v>
      </c>
      <c r="L116" s="9">
        <v>179.772</v>
      </c>
      <c r="M116" s="9">
        <v>141.023</v>
      </c>
      <c r="N116" s="9">
        <v>141.705</v>
      </c>
      <c r="O116" s="9">
        <v>109.333</v>
      </c>
      <c r="P116" s="9">
        <v>133.299</v>
      </c>
      <c r="Q116" s="9">
        <v>80.615</v>
      </c>
      <c r="R116" s="9">
        <v>133.634</v>
      </c>
      <c r="S116" s="9">
        <v>172.775</v>
      </c>
      <c r="T116" s="9">
        <v>185.754</v>
      </c>
      <c r="U116" s="9">
        <v>202.942</v>
      </c>
      <c r="V116" s="9">
        <v>183.967</v>
      </c>
      <c r="W116" s="9">
        <v>183.136</v>
      </c>
      <c r="X116" s="9">
        <v>181.389</v>
      </c>
      <c r="Y116" s="9">
        <v>221.317</v>
      </c>
      <c r="Z116" s="9">
        <v>187.652</v>
      </c>
      <c r="AA116" s="9">
        <v>180.308</v>
      </c>
      <c r="AB116" s="9">
        <v>162.931</v>
      </c>
    </row>
    <row r="117" spans="1:28" s="12" customFormat="1" ht="12">
      <c r="A117" s="6" t="s">
        <v>7</v>
      </c>
      <c r="B117" s="19">
        <v>41.451</v>
      </c>
      <c r="C117" s="19">
        <v>27.065</v>
      </c>
      <c r="D117" s="19">
        <v>65.881</v>
      </c>
      <c r="E117" s="19">
        <v>57.378</v>
      </c>
      <c r="F117" s="19">
        <v>53.323</v>
      </c>
      <c r="G117" s="19">
        <v>66.276</v>
      </c>
      <c r="H117" s="19">
        <v>83.591</v>
      </c>
      <c r="I117" s="19">
        <v>48.396</v>
      </c>
      <c r="J117" s="19">
        <v>52.673</v>
      </c>
      <c r="K117" s="19">
        <v>48.256</v>
      </c>
      <c r="L117" s="19">
        <v>94.456</v>
      </c>
      <c r="M117" s="19">
        <v>131.919</v>
      </c>
      <c r="N117" s="19">
        <v>143.311</v>
      </c>
      <c r="O117" s="19">
        <v>146.526</v>
      </c>
      <c r="P117" s="19">
        <v>172.177</v>
      </c>
      <c r="Q117" s="19">
        <v>142.907</v>
      </c>
      <c r="R117" s="19">
        <v>206.579</v>
      </c>
      <c r="S117" s="19">
        <v>241.222</v>
      </c>
      <c r="T117" s="19">
        <v>271.953</v>
      </c>
      <c r="U117" s="19">
        <v>280.565</v>
      </c>
      <c r="V117" s="19">
        <v>248.365</v>
      </c>
      <c r="W117" s="19">
        <v>251.693</v>
      </c>
      <c r="X117" s="19">
        <v>294.291</v>
      </c>
      <c r="Y117" s="19">
        <v>273.154</v>
      </c>
      <c r="Z117" s="19">
        <v>263.062</v>
      </c>
      <c r="AA117" s="19">
        <v>256.878</v>
      </c>
      <c r="AB117" s="19">
        <v>251.782</v>
      </c>
    </row>
    <row r="118" spans="1:28" s="12" customFormat="1" ht="12">
      <c r="A118" s="7" t="s">
        <v>8</v>
      </c>
      <c r="B118" s="9">
        <v>292.941</v>
      </c>
      <c r="C118" s="9">
        <v>280.729</v>
      </c>
      <c r="D118" s="9">
        <v>356.153</v>
      </c>
      <c r="E118" s="9">
        <v>437.441</v>
      </c>
      <c r="F118" s="9">
        <v>368.35</v>
      </c>
      <c r="G118" s="9">
        <v>376.905</v>
      </c>
      <c r="H118" s="9">
        <v>472.405</v>
      </c>
      <c r="I118" s="9">
        <v>328.153</v>
      </c>
      <c r="J118" s="9">
        <v>342.284</v>
      </c>
      <c r="K118" s="9">
        <v>297.954</v>
      </c>
      <c r="L118" s="9">
        <v>358.901</v>
      </c>
      <c r="M118" s="9">
        <v>257.406</v>
      </c>
      <c r="N118" s="9">
        <v>262.783</v>
      </c>
      <c r="O118" s="9">
        <v>250.658</v>
      </c>
      <c r="P118" s="9">
        <v>288.79</v>
      </c>
      <c r="Q118" s="9">
        <v>219.543</v>
      </c>
      <c r="R118" s="9">
        <v>319.037</v>
      </c>
      <c r="S118" s="9">
        <v>324.385</v>
      </c>
      <c r="T118" s="9">
        <v>364.245</v>
      </c>
      <c r="U118" s="9">
        <v>394.391</v>
      </c>
      <c r="V118" s="9">
        <v>357.249</v>
      </c>
      <c r="W118" s="9">
        <v>359.9</v>
      </c>
      <c r="X118" s="9">
        <v>388.972</v>
      </c>
      <c r="Y118" s="9">
        <v>382.679</v>
      </c>
      <c r="Z118" s="9">
        <v>368.067</v>
      </c>
      <c r="AA118" s="9">
        <v>353.401</v>
      </c>
      <c r="AB118" s="9">
        <v>358.907</v>
      </c>
    </row>
    <row r="119" spans="1:28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1" ht="12">
      <c r="A121" s="20" t="s">
        <v>47</v>
      </c>
    </row>
    <row r="123" spans="1:28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  <c r="AB123" s="33">
        <v>2014</v>
      </c>
    </row>
    <row r="124" spans="1:28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</row>
    <row r="125" spans="1:28" ht="12">
      <c r="A125" s="3" t="s">
        <v>3</v>
      </c>
      <c r="B125" s="4">
        <f aca="true" t="shared" si="78" ref="B125:K125">B141/B140*100</f>
        <v>75.6223440463649</v>
      </c>
      <c r="C125" s="4">
        <f t="shared" si="78"/>
        <v>75.84856657848539</v>
      </c>
      <c r="D125" s="4">
        <f t="shared" si="78"/>
        <v>76.08252238299055</v>
      </c>
      <c r="E125" s="4">
        <f t="shared" si="78"/>
        <v>76.32327679118733</v>
      </c>
      <c r="F125" s="4">
        <f t="shared" si="78"/>
        <v>76.56788116261137</v>
      </c>
      <c r="G125" s="4">
        <f t="shared" si="78"/>
        <v>76.81180220373837</v>
      </c>
      <c r="H125" s="4">
        <f t="shared" si="78"/>
        <v>77.05203778477386</v>
      </c>
      <c r="I125" s="4">
        <f t="shared" si="78"/>
        <v>77.2872139089359</v>
      </c>
      <c r="J125" s="4">
        <f t="shared" si="78"/>
        <v>77.51468013519519</v>
      </c>
      <c r="K125" s="4">
        <f t="shared" si="78"/>
        <v>77.72734248753562</v>
      </c>
      <c r="L125" s="4">
        <f>L141/L140*100</f>
        <v>77.9247430254321</v>
      </c>
      <c r="M125" s="4">
        <f aca="true" t="shared" si="79" ref="M125:X125">M141/M140*100</f>
        <v>78.11951729556567</v>
      </c>
      <c r="N125" s="4">
        <f t="shared" si="79"/>
        <v>78.3157462629018</v>
      </c>
      <c r="O125" s="4">
        <f t="shared" si="79"/>
        <v>78.50814544368541</v>
      </c>
      <c r="P125" s="4">
        <f t="shared" si="79"/>
        <v>78.69454388012184</v>
      </c>
      <c r="Q125" s="4">
        <f t="shared" si="79"/>
        <v>78.87551874196217</v>
      </c>
      <c r="R125" s="4">
        <f t="shared" si="79"/>
        <v>79.05075378063154</v>
      </c>
      <c r="S125" s="4">
        <f t="shared" si="79"/>
        <v>79.2190353752579</v>
      </c>
      <c r="T125" s="4">
        <f t="shared" si="79"/>
        <v>79.37917400478159</v>
      </c>
      <c r="U125" s="4">
        <f t="shared" si="79"/>
        <v>79.53017476786258</v>
      </c>
      <c r="V125" s="4">
        <f t="shared" si="79"/>
        <v>79.67181776807128</v>
      </c>
      <c r="W125" s="4">
        <f t="shared" si="79"/>
        <v>79.80440989335328</v>
      </c>
      <c r="X125" s="4">
        <f t="shared" si="79"/>
        <v>79.9284420226796</v>
      </c>
      <c r="Y125" s="4">
        <f aca="true" t="shared" si="80" ref="Y125:AA126">Y141/Y140*100</f>
        <v>80.04446298779577</v>
      </c>
      <c r="Z125" s="4">
        <f t="shared" si="80"/>
        <v>80.15284427116158</v>
      </c>
      <c r="AA125" s="4">
        <f t="shared" si="80"/>
        <v>80.25410562376848</v>
      </c>
      <c r="AB125" s="4">
        <f>AB141/AB140*100</f>
        <v>80.35015011769217</v>
      </c>
    </row>
    <row r="126" spans="1:28" ht="12">
      <c r="A126" s="5" t="s">
        <v>15</v>
      </c>
      <c r="B126" s="18">
        <f aca="true" t="shared" si="81" ref="B126:K126">B142/B141*100</f>
        <v>60.40662028128819</v>
      </c>
      <c r="C126" s="18">
        <f t="shared" si="81"/>
        <v>62.369154308536366</v>
      </c>
      <c r="D126" s="18">
        <f t="shared" si="81"/>
        <v>61.66252672000561</v>
      </c>
      <c r="E126" s="18">
        <f t="shared" si="81"/>
        <v>62.825080812642994</v>
      </c>
      <c r="F126" s="18">
        <f t="shared" si="81"/>
        <v>61.348329026091264</v>
      </c>
      <c r="G126" s="18">
        <f t="shared" si="81"/>
        <v>62.317022752679854</v>
      </c>
      <c r="H126" s="18">
        <f t="shared" si="81"/>
        <v>59.88981510678565</v>
      </c>
      <c r="I126" s="18">
        <f t="shared" si="81"/>
        <v>60.44945756836295</v>
      </c>
      <c r="J126" s="18">
        <f t="shared" si="81"/>
        <v>58.81027524148615</v>
      </c>
      <c r="K126" s="18">
        <f t="shared" si="81"/>
        <v>58.89703576238022</v>
      </c>
      <c r="L126" s="18">
        <f>L142/L141*100</f>
        <v>57.59102419714795</v>
      </c>
      <c r="M126" s="18">
        <f aca="true" t="shared" si="82" ref="M126:X126">M142/M141*100</f>
        <v>55.34310127330829</v>
      </c>
      <c r="N126" s="18">
        <f t="shared" si="82"/>
        <v>55.63335500628453</v>
      </c>
      <c r="O126" s="18">
        <f t="shared" si="82"/>
        <v>56.6264937525013</v>
      </c>
      <c r="P126" s="18">
        <f t="shared" si="82"/>
        <v>57.171181968707664</v>
      </c>
      <c r="Q126" s="18">
        <f t="shared" si="82"/>
        <v>57.50588494293704</v>
      </c>
      <c r="R126" s="18">
        <f t="shared" si="82"/>
        <v>59.29911401924246</v>
      </c>
      <c r="S126" s="18">
        <f t="shared" si="82"/>
        <v>60.537378291195196</v>
      </c>
      <c r="T126" s="18">
        <f t="shared" si="82"/>
        <v>60.6462224011414</v>
      </c>
      <c r="U126" s="18">
        <f t="shared" si="82"/>
        <v>61.40624189517898</v>
      </c>
      <c r="V126" s="18">
        <f t="shared" si="82"/>
        <v>60.59162894584422</v>
      </c>
      <c r="W126" s="18">
        <f t="shared" si="82"/>
        <v>62.80778573272217</v>
      </c>
      <c r="X126" s="18">
        <f t="shared" si="82"/>
        <v>62.819387750603326</v>
      </c>
      <c r="Y126" s="18">
        <f t="shared" si="80"/>
        <v>62.79227168358407</v>
      </c>
      <c r="Z126" s="18">
        <f t="shared" si="80"/>
        <v>61.993195902673904</v>
      </c>
      <c r="AA126" s="18">
        <f t="shared" si="80"/>
        <v>63.01220609464505</v>
      </c>
      <c r="AB126" s="18">
        <f>AB142/AB141*100</f>
        <v>62.35336718377589</v>
      </c>
    </row>
    <row r="127" spans="1:28" ht="12">
      <c r="A127" s="3" t="s">
        <v>16</v>
      </c>
      <c r="B127" s="4">
        <f aca="true" t="shared" si="83" ref="B127:K127">B143/B141*100</f>
        <v>50.395530521638385</v>
      </c>
      <c r="C127" s="4">
        <f t="shared" si="83"/>
        <v>53.274810474339084</v>
      </c>
      <c r="D127" s="4">
        <f t="shared" si="83"/>
        <v>50.93906244431704</v>
      </c>
      <c r="E127" s="4">
        <f t="shared" si="83"/>
        <v>52.67347799291311</v>
      </c>
      <c r="F127" s="4">
        <f t="shared" si="83"/>
        <v>51.6526337113479</v>
      </c>
      <c r="G127" s="4">
        <f t="shared" si="83"/>
        <v>52.55864656925432</v>
      </c>
      <c r="H127" s="4">
        <f t="shared" si="83"/>
        <v>49.84288566797492</v>
      </c>
      <c r="I127" s="4">
        <f t="shared" si="83"/>
        <v>51.854812833487486</v>
      </c>
      <c r="J127" s="4">
        <f t="shared" si="83"/>
        <v>50.48563530256401</v>
      </c>
      <c r="K127" s="4">
        <f t="shared" si="83"/>
        <v>52.259698783890116</v>
      </c>
      <c r="L127" s="4">
        <f>L143/L141*100</f>
        <v>50.072839960101625</v>
      </c>
      <c r="M127" s="4">
        <f aca="true" t="shared" si="84" ref="M127:X127">M143/M141*100</f>
        <v>48.08551815415258</v>
      </c>
      <c r="N127" s="4">
        <f t="shared" si="84"/>
        <v>48.6267692962963</v>
      </c>
      <c r="O127" s="4">
        <f t="shared" si="84"/>
        <v>50.799080839878606</v>
      </c>
      <c r="P127" s="4">
        <f t="shared" si="84"/>
        <v>49.81430790771913</v>
      </c>
      <c r="Q127" s="4">
        <f t="shared" si="84"/>
        <v>50.74803511928231</v>
      </c>
      <c r="R127" s="4">
        <f t="shared" si="84"/>
        <v>50.92697433159535</v>
      </c>
      <c r="S127" s="4">
        <f t="shared" si="84"/>
        <v>52.36468618188056</v>
      </c>
      <c r="T127" s="4">
        <f t="shared" si="84"/>
        <v>52.072259994119364</v>
      </c>
      <c r="U127" s="4">
        <f t="shared" si="84"/>
        <v>53.76960194657171</v>
      </c>
      <c r="V127" s="4">
        <f t="shared" si="84"/>
        <v>52.54004300462432</v>
      </c>
      <c r="W127" s="4">
        <f t="shared" si="84"/>
        <v>55.781113792019354</v>
      </c>
      <c r="X127" s="4">
        <f t="shared" si="84"/>
        <v>55.278053383832415</v>
      </c>
      <c r="Y127" s="4">
        <f aca="true" t="shared" si="85" ref="Y127:AA128">Y143/Y141*100</f>
        <v>56.03230290254248</v>
      </c>
      <c r="Z127" s="4">
        <f t="shared" si="85"/>
        <v>54.90529539733136</v>
      </c>
      <c r="AA127" s="4">
        <f t="shared" si="85"/>
        <v>57.28215209632466</v>
      </c>
      <c r="AB127" s="4">
        <f>AB143/AB141*100</f>
        <v>55.93773913725967</v>
      </c>
    </row>
    <row r="128" spans="1:28" ht="12">
      <c r="A128" s="5" t="s">
        <v>17</v>
      </c>
      <c r="B128" s="18">
        <f aca="true" t="shared" si="86" ref="B128:K128">B144/B142*100</f>
        <v>16.572835416105683</v>
      </c>
      <c r="C128" s="18">
        <f t="shared" si="86"/>
        <v>14.58149712930415</v>
      </c>
      <c r="D128" s="18">
        <f t="shared" si="86"/>
        <v>17.390548752790323</v>
      </c>
      <c r="E128" s="18">
        <f t="shared" si="86"/>
        <v>16.15853905211652</v>
      </c>
      <c r="F128" s="18">
        <f t="shared" si="86"/>
        <v>15.80431476505629</v>
      </c>
      <c r="G128" s="18">
        <f t="shared" si="86"/>
        <v>15.65926602507997</v>
      </c>
      <c r="H128" s="18">
        <f t="shared" si="86"/>
        <v>16.77566934329991</v>
      </c>
      <c r="I128" s="18">
        <f t="shared" si="86"/>
        <v>14.217921990678411</v>
      </c>
      <c r="J128" s="18">
        <f t="shared" si="86"/>
        <v>14.15507733085688</v>
      </c>
      <c r="K128" s="18">
        <f t="shared" si="86"/>
        <v>11.269390543300698</v>
      </c>
      <c r="L128" s="18">
        <f>L144/L142*100</f>
        <v>13.0544374611394</v>
      </c>
      <c r="M128" s="18">
        <f aca="true" t="shared" si="87" ref="M128:X128">M144/M142*100</f>
        <v>13.113799104453172</v>
      </c>
      <c r="N128" s="18">
        <f t="shared" si="87"/>
        <v>12.594217460364835</v>
      </c>
      <c r="O128" s="18">
        <f t="shared" si="87"/>
        <v>10.290965458841029</v>
      </c>
      <c r="P128" s="18">
        <f t="shared" si="87"/>
        <v>12.868151064316413</v>
      </c>
      <c r="Q128" s="18">
        <f t="shared" si="87"/>
        <v>11.751579565048896</v>
      </c>
      <c r="R128" s="18">
        <f t="shared" si="87"/>
        <v>14.118490345286375</v>
      </c>
      <c r="S128" s="18">
        <f t="shared" si="87"/>
        <v>13.500241239391942</v>
      </c>
      <c r="T128" s="18">
        <f t="shared" si="87"/>
        <v>14.137669367615342</v>
      </c>
      <c r="U128" s="18">
        <f t="shared" si="87"/>
        <v>12.436277940599478</v>
      </c>
      <c r="V128" s="18">
        <f t="shared" si="87"/>
        <v>13.288263062051747</v>
      </c>
      <c r="W128" s="18">
        <f t="shared" si="87"/>
        <v>11.18758105978251</v>
      </c>
      <c r="X128" s="18">
        <f t="shared" si="87"/>
        <v>12.004788070699531</v>
      </c>
      <c r="Y128" s="18">
        <f t="shared" si="85"/>
        <v>10.765623356763928</v>
      </c>
      <c r="Z128" s="18">
        <f t="shared" si="85"/>
        <v>11.433335194855074</v>
      </c>
      <c r="AA128" s="18">
        <f t="shared" si="85"/>
        <v>9.093561951653912</v>
      </c>
      <c r="AB128" s="18">
        <f>AB144/AB142*100</f>
        <v>10.289161322111113</v>
      </c>
    </row>
    <row r="129" spans="1:28" ht="12">
      <c r="A129" s="3" t="s">
        <v>4</v>
      </c>
      <c r="B129" s="4">
        <f aca="true" t="shared" si="88" ref="B129:H129">B145/B142*100</f>
        <v>14.650938694974712</v>
      </c>
      <c r="C129" s="4">
        <f t="shared" si="88"/>
        <v>12.895252711212748</v>
      </c>
      <c r="D129" s="4">
        <f t="shared" si="88"/>
        <v>15.815070504334733</v>
      </c>
      <c r="E129" s="4">
        <f t="shared" si="88"/>
        <v>14.702090521855904</v>
      </c>
      <c r="F129" s="4">
        <f t="shared" si="88"/>
        <v>14.40647435165315</v>
      </c>
      <c r="G129" s="4">
        <f t="shared" si="88"/>
        <v>14.303504213407603</v>
      </c>
      <c r="H129" s="4">
        <f t="shared" si="88"/>
        <v>15.048887740831404</v>
      </c>
      <c r="I129" s="4">
        <f>I145/I142*100</f>
        <v>13.055558750083776</v>
      </c>
      <c r="J129" s="4">
        <f>J145/J142*100</f>
        <v>13.070915071193632</v>
      </c>
      <c r="K129" s="4">
        <f>K145/K142*100</f>
        <v>10.559486228581259</v>
      </c>
      <c r="L129" s="4">
        <f>L145/L142*100</f>
        <v>12.286951436726765</v>
      </c>
      <c r="M129" s="4">
        <f aca="true" t="shared" si="89" ref="M129:X129">M145/M142*100</f>
        <v>11.758408084692784</v>
      </c>
      <c r="N129" s="4">
        <f t="shared" si="89"/>
        <v>11.460540583559654</v>
      </c>
      <c r="O129" s="4">
        <f t="shared" si="89"/>
        <v>9.233449406933293</v>
      </c>
      <c r="P129" s="4">
        <f t="shared" si="89"/>
        <v>11.943040398181491</v>
      </c>
      <c r="Q129" s="4">
        <f t="shared" si="89"/>
        <v>10.79301461185925</v>
      </c>
      <c r="R129" s="4">
        <f t="shared" si="89"/>
        <v>13.043772176742847</v>
      </c>
      <c r="S129" s="4">
        <f t="shared" si="89"/>
        <v>12.383928222143737</v>
      </c>
      <c r="T129" s="4">
        <f t="shared" si="89"/>
        <v>13.1469614418427</v>
      </c>
      <c r="U129" s="4">
        <f t="shared" si="89"/>
        <v>11.563273448958865</v>
      </c>
      <c r="V129" s="4">
        <f t="shared" si="89"/>
        <v>12.195904662784683</v>
      </c>
      <c r="W129" s="4">
        <f t="shared" si="89"/>
        <v>10.217422432023504</v>
      </c>
      <c r="X129" s="4">
        <f t="shared" si="89"/>
        <v>11.048628907232242</v>
      </c>
      <c r="Y129" s="4">
        <f>Y145/Y142*100</f>
        <v>9.883053494662173</v>
      </c>
      <c r="Z129" s="4">
        <f>Z145/Z142*100</f>
        <v>10.49792052033073</v>
      </c>
      <c r="AA129" s="4">
        <f>AA145/AA142*100</f>
        <v>8.357676351050047</v>
      </c>
      <c r="AB129" s="4">
        <f>AB145/AB142*100</f>
        <v>9.487713580286803</v>
      </c>
    </row>
    <row r="130" spans="1:28" ht="12">
      <c r="A130" s="5" t="s">
        <v>5</v>
      </c>
      <c r="B130" s="18">
        <f aca="true" t="shared" si="90" ref="B130:H130">B146/B142*100</f>
        <v>1.9218967211309688</v>
      </c>
      <c r="C130" s="18">
        <f t="shared" si="90"/>
        <v>1.6862444180913994</v>
      </c>
      <c r="D130" s="18">
        <f t="shared" si="90"/>
        <v>1.5754579699423767</v>
      </c>
      <c r="E130" s="18">
        <f t="shared" si="90"/>
        <v>1.4564287962552749</v>
      </c>
      <c r="F130" s="18">
        <f t="shared" si="90"/>
        <v>1.3978604503914223</v>
      </c>
      <c r="G130" s="18">
        <f t="shared" si="90"/>
        <v>1.3557618116723662</v>
      </c>
      <c r="H130" s="18">
        <f t="shared" si="90"/>
        <v>1.7268017831664726</v>
      </c>
      <c r="I130" s="18">
        <f>I146/I142*100</f>
        <v>1.1623632405946371</v>
      </c>
      <c r="J130" s="18">
        <f>J146/J142*100</f>
        <v>1.084162259663249</v>
      </c>
      <c r="K130" s="18">
        <f>K146/K142*100</f>
        <v>0.7099043147194397</v>
      </c>
      <c r="L130" s="18">
        <f>L146/L142*100</f>
        <v>0.7674860244126371</v>
      </c>
      <c r="M130" s="18">
        <f aca="true" t="shared" si="91" ref="M130:X130">M146/M142*100</f>
        <v>1.35539101976039</v>
      </c>
      <c r="N130" s="18">
        <f t="shared" si="91"/>
        <v>1.1336768768051784</v>
      </c>
      <c r="O130" s="18">
        <f t="shared" si="91"/>
        <v>1.057495841762648</v>
      </c>
      <c r="P130" s="18">
        <f t="shared" si="91"/>
        <v>0.925070924289997</v>
      </c>
      <c r="Q130" s="18">
        <f t="shared" si="91"/>
        <v>0.9585649531896466</v>
      </c>
      <c r="R130" s="18">
        <f t="shared" si="91"/>
        <v>1.0747181685435288</v>
      </c>
      <c r="S130" s="18">
        <f t="shared" si="91"/>
        <v>1.1163130172482032</v>
      </c>
      <c r="T130" s="18">
        <f t="shared" si="91"/>
        <v>0.9907079257726433</v>
      </c>
      <c r="U130" s="18">
        <f t="shared" si="91"/>
        <v>0.8730044916406123</v>
      </c>
      <c r="V130" s="18">
        <f t="shared" si="91"/>
        <v>1.0923763775158988</v>
      </c>
      <c r="W130" s="18">
        <f t="shared" si="91"/>
        <v>0.9701586277590049</v>
      </c>
      <c r="X130" s="18">
        <f t="shared" si="91"/>
        <v>0.9561591634672876</v>
      </c>
      <c r="Y130" s="18">
        <f>Y146/Y142*100</f>
        <v>0.8825698621017561</v>
      </c>
      <c r="Z130" s="18">
        <f>Z146/Z142*100</f>
        <v>0.935414674524344</v>
      </c>
      <c r="AA130" s="18">
        <f>AA146/AA142*100</f>
        <v>0.7359023523077649</v>
      </c>
      <c r="AB130" s="18">
        <f>AB146/AB142*100</f>
        <v>0.8014477418243108</v>
      </c>
    </row>
    <row r="131" spans="1:28" ht="12">
      <c r="A131" s="3" t="s">
        <v>18</v>
      </c>
      <c r="B131" s="4">
        <f aca="true" t="shared" si="92" ref="B131:H131">B148/B142*100</f>
        <v>29.40920734365944</v>
      </c>
      <c r="C131" s="4">
        <f t="shared" si="92"/>
        <v>34.64967805138439</v>
      </c>
      <c r="D131" s="4">
        <f t="shared" si="92"/>
        <v>34.40495136401391</v>
      </c>
      <c r="E131" s="4">
        <f t="shared" si="92"/>
        <v>33.965183294375116</v>
      </c>
      <c r="F131" s="4">
        <f t="shared" si="92"/>
        <v>30.440392965414155</v>
      </c>
      <c r="G131" s="4">
        <f t="shared" si="92"/>
        <v>34.10250066254697</v>
      </c>
      <c r="H131" s="4">
        <f t="shared" si="92"/>
        <v>29.478349138183297</v>
      </c>
      <c r="I131" s="4">
        <f>I148/I142*100</f>
        <v>30.366189430588346</v>
      </c>
      <c r="J131" s="4">
        <f>J148/J142*100</f>
        <v>27.4454446971524</v>
      </c>
      <c r="K131" s="4">
        <f>K148/K142*100</f>
        <v>25.81726212207478</v>
      </c>
      <c r="L131" s="4">
        <f>L148/L142*100</f>
        <v>25.00889766697176</v>
      </c>
      <c r="M131" s="4">
        <f aca="true" t="shared" si="93" ref="M131:X131">M148/M142*100</f>
        <v>31.08920410532437</v>
      </c>
      <c r="N131" s="4">
        <f t="shared" si="93"/>
        <v>30.321483404794353</v>
      </c>
      <c r="O131" s="4">
        <f t="shared" si="93"/>
        <v>32.09395292248803</v>
      </c>
      <c r="P131" s="4">
        <f t="shared" si="93"/>
        <v>28.195865298195976</v>
      </c>
      <c r="Q131" s="4">
        <f t="shared" si="93"/>
        <v>26.002555074926377</v>
      </c>
      <c r="R131" s="4">
        <f t="shared" si="93"/>
        <v>27.737472305920512</v>
      </c>
      <c r="S131" s="4">
        <f t="shared" si="93"/>
        <v>30.226441784168706</v>
      </c>
      <c r="T131" s="4">
        <f t="shared" si="93"/>
        <v>30.861072584794407</v>
      </c>
      <c r="U131" s="4">
        <f t="shared" si="93"/>
        <v>30.113190200647804</v>
      </c>
      <c r="V131" s="4">
        <f t="shared" si="93"/>
        <v>29.776402721403482</v>
      </c>
      <c r="W131" s="4">
        <f t="shared" si="93"/>
        <v>31.421360617149357</v>
      </c>
      <c r="X131" s="4">
        <f t="shared" si="93"/>
        <v>31.474255732478785</v>
      </c>
      <c r="Y131" s="4">
        <f>Y148/Y142*100</f>
        <v>34.208648139784444</v>
      </c>
      <c r="Z131" s="4">
        <f>Z148/Z142*100</f>
        <v>31.99143882725501</v>
      </c>
      <c r="AA131" s="4">
        <f>AA148/AA142*100</f>
        <v>30.81939954522474</v>
      </c>
      <c r="AB131" s="4">
        <f>AB148/AB142*100</f>
        <v>27.572168327921464</v>
      </c>
    </row>
    <row r="132" spans="1:28" ht="12">
      <c r="A132" s="6" t="s">
        <v>6</v>
      </c>
      <c r="B132" s="18">
        <f aca="true" t="shared" si="94" ref="B132:H132">B149/B142*100</f>
        <v>14.480953986019315</v>
      </c>
      <c r="C132" s="18">
        <f t="shared" si="94"/>
        <v>15.924127493471554</v>
      </c>
      <c r="D132" s="18">
        <f t="shared" si="94"/>
        <v>16.611427996677566</v>
      </c>
      <c r="E132" s="18">
        <f t="shared" si="94"/>
        <v>14.84678024902341</v>
      </c>
      <c r="F132" s="18">
        <f t="shared" si="94"/>
        <v>11.90535728955652</v>
      </c>
      <c r="G132" s="18">
        <f t="shared" si="94"/>
        <v>15.018937597365067</v>
      </c>
      <c r="H132" s="18">
        <f t="shared" si="94"/>
        <v>12.196729516087045</v>
      </c>
      <c r="I132" s="18">
        <f>I149/I142*100</f>
        <v>12.916206819837466</v>
      </c>
      <c r="J132" s="18">
        <f>J149/J142*100</f>
        <v>10.619946669211041</v>
      </c>
      <c r="K132" s="18">
        <f>K149/K142*100</f>
        <v>10.611655624311458</v>
      </c>
      <c r="L132" s="18">
        <f>L149/L142*100</f>
        <v>8.815082800642056</v>
      </c>
      <c r="M132" s="18">
        <f aca="true" t="shared" si="95" ref="M132:X132">M149/M142*100</f>
        <v>10.155303690299503</v>
      </c>
      <c r="N132" s="18">
        <f t="shared" si="95"/>
        <v>9.235549454011268</v>
      </c>
      <c r="O132" s="18">
        <f t="shared" si="95"/>
        <v>9.950000101050724</v>
      </c>
      <c r="P132" s="18">
        <f t="shared" si="95"/>
        <v>8.829028397336582</v>
      </c>
      <c r="Q132" s="18">
        <f t="shared" si="95"/>
        <v>8.920659314452294</v>
      </c>
      <c r="R132" s="18">
        <f t="shared" si="95"/>
        <v>10.045060176853122</v>
      </c>
      <c r="S132" s="18">
        <f t="shared" si="95"/>
        <v>11.102099453074391</v>
      </c>
      <c r="T132" s="18">
        <f t="shared" si="95"/>
        <v>11.496697943683891</v>
      </c>
      <c r="U132" s="18">
        <f t="shared" si="95"/>
        <v>10.325344364768863</v>
      </c>
      <c r="V132" s="18">
        <f t="shared" si="95"/>
        <v>10.51112700787825</v>
      </c>
      <c r="W132" s="18">
        <f t="shared" si="95"/>
        <v>10.92793129490434</v>
      </c>
      <c r="X132" s="18">
        <f t="shared" si="95"/>
        <v>11.472078403031555</v>
      </c>
      <c r="Y132" s="18">
        <f>Y149/Y142*100</f>
        <v>12.866140649605997</v>
      </c>
      <c r="Z132" s="18">
        <f>Z149/Z142*100</f>
        <v>12.936217070337086</v>
      </c>
      <c r="AA132" s="18">
        <f>AA149/AA142*100</f>
        <v>11.298203446763587</v>
      </c>
      <c r="AB132" s="18">
        <f>AB149/AB142*100</f>
        <v>9.579476368179298</v>
      </c>
    </row>
    <row r="133" spans="1:28" ht="12">
      <c r="A133" s="7" t="s">
        <v>7</v>
      </c>
      <c r="B133" s="4">
        <f aca="true" t="shared" si="96" ref="B133:H133">B150/B142*100</f>
        <v>2.8447701069446776</v>
      </c>
      <c r="C133" s="4">
        <f t="shared" si="96"/>
        <v>3.5419908141776686</v>
      </c>
      <c r="D133" s="4">
        <f t="shared" si="96"/>
        <v>3.036017884026372</v>
      </c>
      <c r="E133" s="4">
        <f t="shared" si="96"/>
        <v>3.082925250547865</v>
      </c>
      <c r="F133" s="4">
        <f t="shared" si="96"/>
        <v>2.822129651336367</v>
      </c>
      <c r="G133" s="4">
        <f t="shared" si="96"/>
        <v>3.0531338227542593</v>
      </c>
      <c r="H133" s="4">
        <f t="shared" si="96"/>
        <v>2.4536096205423363</v>
      </c>
      <c r="I133" s="4">
        <f>I150/I142*100</f>
        <v>2.804626135109509</v>
      </c>
      <c r="J133" s="4">
        <f>J150/J142*100</f>
        <v>2.626534281031952</v>
      </c>
      <c r="K133" s="4">
        <f>K150/K142*100</f>
        <v>2.2677966230680053</v>
      </c>
      <c r="L133" s="4">
        <f>L150/L142*100</f>
        <v>2.992238144862352</v>
      </c>
      <c r="M133" s="4">
        <f aca="true" t="shared" si="97" ref="M133:X133">M150/M142*100</f>
        <v>13.428038215036203</v>
      </c>
      <c r="N133" s="4">
        <f t="shared" si="97"/>
        <v>15.596740979496824</v>
      </c>
      <c r="O133" s="4">
        <f t="shared" si="97"/>
        <v>16.801966851320028</v>
      </c>
      <c r="P133" s="4">
        <f t="shared" si="97"/>
        <v>14.058896221921641</v>
      </c>
      <c r="Q133" s="4">
        <f t="shared" si="97"/>
        <v>11.862721794153687</v>
      </c>
      <c r="R133" s="4">
        <f t="shared" si="97"/>
        <v>13.477926971281242</v>
      </c>
      <c r="S133" s="4">
        <f t="shared" si="97"/>
        <v>14.17775017957504</v>
      </c>
      <c r="T133" s="4">
        <f t="shared" si="97"/>
        <v>14.047548737054946</v>
      </c>
      <c r="U133" s="4">
        <f t="shared" si="97"/>
        <v>14.490992341655426</v>
      </c>
      <c r="V133" s="4">
        <f t="shared" si="97"/>
        <v>14.651086236805538</v>
      </c>
      <c r="W133" s="4">
        <f t="shared" si="97"/>
        <v>15.876095249369055</v>
      </c>
      <c r="X133" s="4">
        <f t="shared" si="97"/>
        <v>15.340518406393405</v>
      </c>
      <c r="Y133" s="4">
        <f>Y150/Y142*100</f>
        <v>16.52781091430378</v>
      </c>
      <c r="Z133" s="4">
        <f>Z150/Z142*100</f>
        <v>17.440408749060815</v>
      </c>
      <c r="AA133" s="4">
        <f>AA150/AA142*100</f>
        <v>16.135023423907562</v>
      </c>
      <c r="AB133" s="4">
        <f>AB150/AB142*100</f>
        <v>13.952520960889162</v>
      </c>
    </row>
    <row r="134" spans="1:28" ht="12">
      <c r="A134" s="6" t="s">
        <v>8</v>
      </c>
      <c r="B134" s="18">
        <f>B151/B142*100</f>
        <v>23.026190992999975</v>
      </c>
      <c r="C134" s="18">
        <f aca="true" t="shared" si="98" ref="C134:H134">C151/C142*100</f>
        <v>27.987257527551908</v>
      </c>
      <c r="D134" s="18">
        <f t="shared" si="98"/>
        <v>27.347339296838495</v>
      </c>
      <c r="E134" s="18">
        <f t="shared" si="98"/>
        <v>28.26635776370304</v>
      </c>
      <c r="F134" s="18">
        <f t="shared" si="98"/>
        <v>25.52696277327947</v>
      </c>
      <c r="G134" s="18">
        <f t="shared" si="98"/>
        <v>27.22001155912217</v>
      </c>
      <c r="H134" s="18">
        <f t="shared" si="98"/>
        <v>24.143460545726438</v>
      </c>
      <c r="I134" s="18">
        <f>I151/I142*100</f>
        <v>24.526276801155426</v>
      </c>
      <c r="J134" s="18">
        <f>J151/J142*100</f>
        <v>22.46596376975217</v>
      </c>
      <c r="K134" s="18">
        <f>K151/K142*100</f>
        <v>20.405843853493916</v>
      </c>
      <c r="L134" s="18">
        <f>L151/L142*100</f>
        <v>21.273137745234642</v>
      </c>
      <c r="M134" s="18">
        <f aca="true" t="shared" si="99" ref="M134:X134">M151/M142*100</f>
        <v>27.211755049259274</v>
      </c>
      <c r="N134" s="18">
        <f t="shared" si="99"/>
        <v>26.781883055945194</v>
      </c>
      <c r="O134" s="18">
        <f t="shared" si="99"/>
        <v>28.07583250640156</v>
      </c>
      <c r="P134" s="18">
        <f t="shared" si="99"/>
        <v>24.479863701368647</v>
      </c>
      <c r="Q134" s="18">
        <f t="shared" si="99"/>
        <v>22.33060567121512</v>
      </c>
      <c r="R134" s="18">
        <f t="shared" si="99"/>
        <v>23.645820174337928</v>
      </c>
      <c r="S134" s="18">
        <f t="shared" si="99"/>
        <v>26.184456028588016</v>
      </c>
      <c r="T134" s="18">
        <f t="shared" si="99"/>
        <v>26.504695922068777</v>
      </c>
      <c r="U134" s="18">
        <f t="shared" si="99"/>
        <v>25.956828745642703</v>
      </c>
      <c r="V134" s="18">
        <f t="shared" si="99"/>
        <v>25.779855983439877</v>
      </c>
      <c r="W134" s="18">
        <f t="shared" si="99"/>
        <v>27.49534038173288</v>
      </c>
      <c r="X134" s="18">
        <f t="shared" si="99"/>
        <v>27.349688523779193</v>
      </c>
      <c r="Y134" s="18">
        <f>Y151/Y142*100</f>
        <v>29.511252029742213</v>
      </c>
      <c r="Z134" s="18">
        <f>Z151/Z142*100</f>
        <v>27.13278143210865</v>
      </c>
      <c r="AA134" s="18">
        <f>AA151/AA142*100</f>
        <v>26.336811098740903</v>
      </c>
      <c r="AB134" s="18">
        <f>AB151/AB142*100</f>
        <v>23.370970716682013</v>
      </c>
    </row>
    <row r="135" spans="1:28" ht="12">
      <c r="A135" s="7" t="s">
        <v>25</v>
      </c>
      <c r="B135" s="4">
        <f>B152/B142*100</f>
        <v>11.34747935666872</v>
      </c>
      <c r="C135" s="4">
        <f aca="true" t="shared" si="100" ref="C135:X135">C152/C142*100</f>
        <v>13.104547113482209</v>
      </c>
      <c r="D135" s="4">
        <f t="shared" si="100"/>
        <v>13.942390366246169</v>
      </c>
      <c r="E135" s="4">
        <f t="shared" si="100"/>
        <v>12.141149446609155</v>
      </c>
      <c r="F135" s="4">
        <f t="shared" si="100"/>
        <v>12.493563117514931</v>
      </c>
      <c r="G135" s="4">
        <f t="shared" si="100"/>
        <v>14.074199393879534</v>
      </c>
      <c r="H135" s="4">
        <f t="shared" si="100"/>
        <v>12.252609868764921</v>
      </c>
      <c r="I135" s="4">
        <f t="shared" si="100"/>
        <v>12.298501827953109</v>
      </c>
      <c r="J135" s="4">
        <f t="shared" si="100"/>
        <v>12.891690306236622</v>
      </c>
      <c r="K135" s="4">
        <f t="shared" si="100"/>
        <v>10.817869930581658</v>
      </c>
      <c r="L135" s="4">
        <f t="shared" si="100"/>
        <v>11.8727297229233</v>
      </c>
      <c r="M135" s="4">
        <f t="shared" si="100"/>
        <v>9.382270020173946</v>
      </c>
      <c r="N135" s="4">
        <f t="shared" si="100"/>
        <v>8.09107466764822</v>
      </c>
      <c r="O135" s="4">
        <f t="shared" si="100"/>
        <v>8.935349766875976</v>
      </c>
      <c r="P135" s="4">
        <f t="shared" si="100"/>
        <v>10.088785268651892</v>
      </c>
      <c r="Q135" s="4">
        <f t="shared" si="100"/>
        <v>9.273855080103992</v>
      </c>
      <c r="R135" s="4">
        <f t="shared" si="100"/>
        <v>11.288458963855746</v>
      </c>
      <c r="S135" s="4">
        <f t="shared" si="100"/>
        <v>11.47307733490254</v>
      </c>
      <c r="T135" s="4">
        <f t="shared" si="100"/>
        <v>12.90685823460421</v>
      </c>
      <c r="U135" s="4">
        <f t="shared" si="100"/>
        <v>12.102927522447041</v>
      </c>
      <c r="V135" s="4">
        <f t="shared" si="100"/>
        <v>11.847036744124754</v>
      </c>
      <c r="W135" s="4">
        <f t="shared" si="100"/>
        <v>11.33750558060041</v>
      </c>
      <c r="X135" s="4">
        <f t="shared" si="100"/>
        <v>11.417850575289124</v>
      </c>
      <c r="Y135" s="4">
        <f>Y152/Y142*100</f>
        <v>11.83141882681836</v>
      </c>
      <c r="Z135" s="4">
        <f>Z152/Z142*100</f>
        <v>11.244522072565772</v>
      </c>
      <c r="AA135" s="4">
        <f>AA152/AA142*100</f>
        <v>10.298512013149416</v>
      </c>
      <c r="AB135" s="4">
        <f>AB152/AB142*100</f>
        <v>9.451247421958717</v>
      </c>
    </row>
    <row r="136" spans="1:28" ht="12">
      <c r="A136" s="6" t="s">
        <v>6</v>
      </c>
      <c r="B136" s="18">
        <f>B153/B142*100</f>
        <v>5.516481716538181</v>
      </c>
      <c r="C136" s="18">
        <f aca="true" t="shared" si="101" ref="C136:X136">C153/C142*100</f>
        <v>5.971552864983779</v>
      </c>
      <c r="D136" s="18">
        <f t="shared" si="101"/>
        <v>6.803441182577999</v>
      </c>
      <c r="E136" s="18">
        <f t="shared" si="101"/>
        <v>5.378128209859306</v>
      </c>
      <c r="F136" s="18">
        <f t="shared" si="101"/>
        <v>4.894294868326931</v>
      </c>
      <c r="G136" s="18">
        <f t="shared" si="101"/>
        <v>6.316991811799497</v>
      </c>
      <c r="H136" s="18">
        <f t="shared" si="101"/>
        <v>5.4963947183077275</v>
      </c>
      <c r="I136" s="18">
        <f t="shared" si="101"/>
        <v>5.144798711014474</v>
      </c>
      <c r="J136" s="18">
        <f t="shared" si="101"/>
        <v>5.541049162286953</v>
      </c>
      <c r="K136" s="18">
        <f t="shared" si="101"/>
        <v>4.891847135059056</v>
      </c>
      <c r="L136" s="18">
        <f t="shared" si="101"/>
        <v>5.213656816121048</v>
      </c>
      <c r="M136" s="18">
        <f t="shared" si="101"/>
        <v>3.868758095294076</v>
      </c>
      <c r="N136" s="18">
        <f t="shared" si="101"/>
        <v>3.0161815275746693</v>
      </c>
      <c r="O136" s="18">
        <f t="shared" si="101"/>
        <v>3.4706680059256145</v>
      </c>
      <c r="P136" s="18">
        <f t="shared" si="101"/>
        <v>3.76345335966628</v>
      </c>
      <c r="Q136" s="18">
        <f t="shared" si="101"/>
        <v>3.563886287006224</v>
      </c>
      <c r="R136" s="18">
        <f t="shared" si="101"/>
        <v>4.660743867742915</v>
      </c>
      <c r="S136" s="18">
        <f t="shared" si="101"/>
        <v>4.848241413503051</v>
      </c>
      <c r="T136" s="18">
        <f t="shared" si="101"/>
        <v>5.490039576611458</v>
      </c>
      <c r="U136" s="18">
        <f t="shared" si="101"/>
        <v>4.622366266494961</v>
      </c>
      <c r="V136" s="18">
        <f t="shared" si="101"/>
        <v>4.480611087869231</v>
      </c>
      <c r="W136" s="18">
        <f t="shared" si="101"/>
        <v>4.110302817895208</v>
      </c>
      <c r="X136" s="18">
        <f t="shared" si="101"/>
        <v>4.606575226817989</v>
      </c>
      <c r="Y136" s="18">
        <f>Y153/Y142*100</f>
        <v>4.883395543024749</v>
      </c>
      <c r="Z136" s="18">
        <f>Z153/Z142*100</f>
        <v>5.05099941447718</v>
      </c>
      <c r="AA136" s="18">
        <f>AA153/AA142*100</f>
        <v>4.174038812357798</v>
      </c>
      <c r="AB136" s="18">
        <f>AB153/AB142*100</f>
        <v>3.6992873028437887</v>
      </c>
    </row>
    <row r="137" spans="1:28" ht="12">
      <c r="A137" s="7" t="s">
        <v>7</v>
      </c>
      <c r="B137" s="4">
        <f>B154/B142*100</f>
        <v>1.3185499550616346</v>
      </c>
      <c r="C137" s="4">
        <f aca="true" t="shared" si="102" ref="C137:X137">C154/C142*100</f>
        <v>1.750927327265393</v>
      </c>
      <c r="D137" s="4">
        <f t="shared" si="102"/>
        <v>1.4532799278409383</v>
      </c>
      <c r="E137" s="4">
        <f t="shared" si="102"/>
        <v>1.3842023367035725</v>
      </c>
      <c r="F137" s="4">
        <f t="shared" si="102"/>
        <v>1.1562744826950548</v>
      </c>
      <c r="G137" s="4">
        <f t="shared" si="102"/>
        <v>1.5171005575173897</v>
      </c>
      <c r="H137" s="4">
        <f t="shared" si="102"/>
        <v>1.1898539522887939</v>
      </c>
      <c r="I137" s="4">
        <f t="shared" si="102"/>
        <v>1.3634797215975267</v>
      </c>
      <c r="J137" s="4">
        <f t="shared" si="102"/>
        <v>1.4777856099049478</v>
      </c>
      <c r="K137" s="4">
        <f t="shared" si="102"/>
        <v>1.1373328801972382</v>
      </c>
      <c r="L137" s="4">
        <f t="shared" si="102"/>
        <v>1.7646751543600399</v>
      </c>
      <c r="M137" s="4">
        <f t="shared" si="102"/>
        <v>3.9079513893991273</v>
      </c>
      <c r="N137" s="4">
        <f t="shared" si="102"/>
        <v>4.444303512035628</v>
      </c>
      <c r="O137" s="4">
        <f t="shared" si="102"/>
        <v>4.6937657765445095</v>
      </c>
      <c r="P137" s="4">
        <f t="shared" si="102"/>
        <v>5.189867657669311</v>
      </c>
      <c r="Q137" s="4">
        <f t="shared" si="102"/>
        <v>4.648106483159412</v>
      </c>
      <c r="R137" s="4">
        <f t="shared" si="102"/>
        <v>5.54219592972327</v>
      </c>
      <c r="S137" s="4">
        <f t="shared" si="102"/>
        <v>5.521654702037669</v>
      </c>
      <c r="T137" s="4">
        <f t="shared" si="102"/>
        <v>6.045783465067241</v>
      </c>
      <c r="U137" s="4">
        <f t="shared" si="102"/>
        <v>6.448578653179303</v>
      </c>
      <c r="V137" s="4">
        <f t="shared" si="102"/>
        <v>6.257311529073435</v>
      </c>
      <c r="W137" s="4">
        <f t="shared" si="102"/>
        <v>6.258577669293144</v>
      </c>
      <c r="X137" s="4">
        <f t="shared" si="102"/>
        <v>5.835807791792528</v>
      </c>
      <c r="Y137" s="4">
        <f>Y154/Y142*100</f>
        <v>6.013890907333483</v>
      </c>
      <c r="Z137" s="4">
        <f>Z154/Z142*100</f>
        <v>6.473110661072052</v>
      </c>
      <c r="AA137" s="4">
        <f>AA154/AA142*100</f>
        <v>5.9101183976928215</v>
      </c>
      <c r="AB137" s="4">
        <f>AB154/AB142*100</f>
        <v>5.011614648120924</v>
      </c>
    </row>
    <row r="138" spans="1:28" ht="12">
      <c r="A138" s="6" t="s">
        <v>8</v>
      </c>
      <c r="B138" s="18">
        <f>B155/B142*100</f>
        <v>8.763918103329397</v>
      </c>
      <c r="C138" s="18">
        <f aca="true" t="shared" si="103" ref="C138:X138">C155/C142*100</f>
        <v>10.555850426585707</v>
      </c>
      <c r="D138" s="18">
        <f t="shared" si="103"/>
        <v>11.078800680060217</v>
      </c>
      <c r="E138" s="18">
        <f t="shared" si="103"/>
        <v>9.754893786649747</v>
      </c>
      <c r="F138" s="18">
        <f t="shared" si="103"/>
        <v>10.34086924462558</v>
      </c>
      <c r="G138" s="18">
        <f t="shared" si="103"/>
        <v>11.281194716444562</v>
      </c>
      <c r="H138" s="18">
        <f t="shared" si="103"/>
        <v>9.86882546319747</v>
      </c>
      <c r="I138" s="18">
        <f t="shared" si="103"/>
        <v>9.943934046960095</v>
      </c>
      <c r="J138" s="18">
        <f t="shared" si="103"/>
        <v>10.186924597234489</v>
      </c>
      <c r="K138" s="18">
        <f t="shared" si="103"/>
        <v>8.33514741308889</v>
      </c>
      <c r="L138" s="18">
        <f t="shared" si="103"/>
        <v>9.411038473085142</v>
      </c>
      <c r="M138" s="18">
        <f t="shared" si="103"/>
        <v>7.695761792101304</v>
      </c>
      <c r="N138" s="18">
        <f t="shared" si="103"/>
        <v>6.736175359709248</v>
      </c>
      <c r="O138" s="18">
        <f t="shared" si="103"/>
        <v>7.221064630022978</v>
      </c>
      <c r="P138" s="18">
        <f t="shared" si="103"/>
        <v>8.34511182262261</v>
      </c>
      <c r="Q138" s="18">
        <f t="shared" si="103"/>
        <v>7.78991902522754</v>
      </c>
      <c r="R138" s="18">
        <f t="shared" si="103"/>
        <v>9.308930631346648</v>
      </c>
      <c r="S138" s="18">
        <f t="shared" si="103"/>
        <v>9.60323787893731</v>
      </c>
      <c r="T138" s="18">
        <f t="shared" si="103"/>
        <v>10.691929815873538</v>
      </c>
      <c r="U138" s="18">
        <f t="shared" si="103"/>
        <v>10.116397622436095</v>
      </c>
      <c r="V138" s="18">
        <f t="shared" si="103"/>
        <v>10.181136250495975</v>
      </c>
      <c r="W138" s="18">
        <f t="shared" si="103"/>
        <v>9.853475100829883</v>
      </c>
      <c r="X138" s="18">
        <f t="shared" si="103"/>
        <v>9.722563380913344</v>
      </c>
      <c r="Y138" s="18">
        <f>Y155/Y142*100</f>
        <v>10.006020731874585</v>
      </c>
      <c r="Z138" s="18">
        <f>Z155/Z142*100</f>
        <v>9.308408128249027</v>
      </c>
      <c r="AA138" s="18">
        <f>AA155/AA142*100</f>
        <v>8.612050974764898</v>
      </c>
      <c r="AB138" s="18">
        <f>AB155/AB142*100</f>
        <v>7.851330484698685</v>
      </c>
    </row>
    <row r="139" spans="1:28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">
      <c r="A140" s="6" t="s">
        <v>9</v>
      </c>
      <c r="B140" s="19">
        <v>10397.866</v>
      </c>
      <c r="C140" s="19">
        <v>10454.601</v>
      </c>
      <c r="D140" s="19">
        <v>10511.33</v>
      </c>
      <c r="E140" s="19">
        <v>10568.046</v>
      </c>
      <c r="F140" s="19">
        <v>10624.737</v>
      </c>
      <c r="G140" s="19">
        <v>10681.395</v>
      </c>
      <c r="H140" s="19">
        <v>10738.082</v>
      </c>
      <c r="I140" s="19">
        <v>10794.902</v>
      </c>
      <c r="J140" s="19">
        <v>10851.569</v>
      </c>
      <c r="K140" s="19">
        <v>10907.486</v>
      </c>
      <c r="L140" s="19">
        <v>10962.758</v>
      </c>
      <c r="M140" s="19">
        <v>11018.171</v>
      </c>
      <c r="N140" s="19">
        <v>11074.234</v>
      </c>
      <c r="O140" s="19">
        <v>11130.026</v>
      </c>
      <c r="P140" s="19">
        <v>11185.623</v>
      </c>
      <c r="Q140" s="19">
        <v>11241.379</v>
      </c>
      <c r="R140" s="19">
        <v>11297.385</v>
      </c>
      <c r="S140" s="19">
        <v>11353.472</v>
      </c>
      <c r="T140" s="19">
        <v>11409.606</v>
      </c>
      <c r="U140" s="19">
        <v>11465.838</v>
      </c>
      <c r="V140" s="19">
        <v>11522.196</v>
      </c>
      <c r="W140" s="19">
        <v>11578.602</v>
      </c>
      <c r="X140" s="19">
        <v>11635.041</v>
      </c>
      <c r="Y140" s="19">
        <v>11691.522</v>
      </c>
      <c r="Z140" s="19">
        <v>11748.036</v>
      </c>
      <c r="AA140" s="19">
        <v>11804.54</v>
      </c>
      <c r="AB140" s="19">
        <v>11861.027</v>
      </c>
    </row>
    <row r="141" spans="1:28" ht="12">
      <c r="A141" s="7" t="s">
        <v>10</v>
      </c>
      <c r="B141" s="9">
        <v>7863.11</v>
      </c>
      <c r="C141" s="9">
        <v>7929.665</v>
      </c>
      <c r="D141" s="9">
        <v>7997.285</v>
      </c>
      <c r="E141" s="9">
        <v>8065.879</v>
      </c>
      <c r="F141" s="9">
        <v>8135.136</v>
      </c>
      <c r="G141" s="9">
        <v>8204.572</v>
      </c>
      <c r="H141" s="9">
        <v>8273.911</v>
      </c>
      <c r="I141" s="9">
        <v>8343.079</v>
      </c>
      <c r="J141" s="9">
        <v>8411.559</v>
      </c>
      <c r="K141" s="9">
        <v>8478.099</v>
      </c>
      <c r="L141" s="9">
        <v>8542.701</v>
      </c>
      <c r="M141" s="9">
        <v>8607.342</v>
      </c>
      <c r="N141" s="9">
        <v>8672.869</v>
      </c>
      <c r="O141" s="9">
        <v>8737.977</v>
      </c>
      <c r="P141" s="9">
        <v>8802.475</v>
      </c>
      <c r="Q141" s="9">
        <v>8866.696</v>
      </c>
      <c r="R141" s="9">
        <v>8930.668</v>
      </c>
      <c r="S141" s="9">
        <v>8994.111</v>
      </c>
      <c r="T141" s="9">
        <v>9056.851</v>
      </c>
      <c r="U141" s="9">
        <v>9118.801</v>
      </c>
      <c r="V141" s="9">
        <v>9179.943</v>
      </c>
      <c r="W141" s="9">
        <v>9240.235</v>
      </c>
      <c r="X141" s="9">
        <v>9299.707</v>
      </c>
      <c r="Y141" s="9">
        <v>9358.416</v>
      </c>
      <c r="Z141" s="9">
        <v>9416.385</v>
      </c>
      <c r="AA141" s="9">
        <v>9473.628</v>
      </c>
      <c r="AB141" s="9">
        <v>9530.353</v>
      </c>
    </row>
    <row r="142" spans="1:28" ht="12">
      <c r="A142" s="6" t="s">
        <v>11</v>
      </c>
      <c r="B142" s="19">
        <v>4749.839</v>
      </c>
      <c r="C142" s="19">
        <v>4945.665</v>
      </c>
      <c r="D142" s="19">
        <v>4931.328</v>
      </c>
      <c r="E142" s="19">
        <v>5067.395</v>
      </c>
      <c r="F142" s="19">
        <v>4990.77</v>
      </c>
      <c r="G142" s="19">
        <v>5112.845</v>
      </c>
      <c r="H142" s="19">
        <v>4955.23</v>
      </c>
      <c r="I142" s="19">
        <v>5043.346</v>
      </c>
      <c r="J142" s="19">
        <v>4946.861</v>
      </c>
      <c r="K142" s="19">
        <v>4993.349</v>
      </c>
      <c r="L142" s="19">
        <v>4919.829</v>
      </c>
      <c r="M142" s="19">
        <v>4763.57</v>
      </c>
      <c r="N142" s="19">
        <v>4825.008</v>
      </c>
      <c r="O142" s="19">
        <v>4948.01</v>
      </c>
      <c r="P142" s="19">
        <v>5032.479</v>
      </c>
      <c r="Q142" s="19">
        <v>5098.872</v>
      </c>
      <c r="R142" s="19">
        <v>5295.807</v>
      </c>
      <c r="S142" s="19">
        <v>5444.799</v>
      </c>
      <c r="T142" s="19">
        <v>5492.638</v>
      </c>
      <c r="U142" s="19">
        <v>5599.513</v>
      </c>
      <c r="V142" s="19">
        <v>5562.277</v>
      </c>
      <c r="W142" s="19">
        <v>5803.587</v>
      </c>
      <c r="X142" s="19">
        <v>5842.019</v>
      </c>
      <c r="Y142" s="19">
        <v>5876.362</v>
      </c>
      <c r="Z142" s="19">
        <v>5837.518</v>
      </c>
      <c r="AA142" s="19">
        <v>5969.542</v>
      </c>
      <c r="AB142" s="19">
        <v>5942.496</v>
      </c>
    </row>
    <row r="143" spans="1:28" ht="12">
      <c r="A143" s="7" t="s">
        <v>12</v>
      </c>
      <c r="B143" s="9">
        <v>3962.656</v>
      </c>
      <c r="C143" s="9">
        <v>4224.514</v>
      </c>
      <c r="D143" s="9">
        <v>4073.742</v>
      </c>
      <c r="E143" s="9">
        <v>4248.579</v>
      </c>
      <c r="F143" s="9">
        <v>4202.012</v>
      </c>
      <c r="G143" s="9">
        <v>4312.212</v>
      </c>
      <c r="H143" s="9">
        <v>4123.956</v>
      </c>
      <c r="I143" s="9">
        <v>4326.288</v>
      </c>
      <c r="J143" s="9">
        <v>4246.629</v>
      </c>
      <c r="K143" s="9">
        <v>4430.629</v>
      </c>
      <c r="L143" s="9">
        <v>4277.573</v>
      </c>
      <c r="M143" s="9">
        <v>4138.885</v>
      </c>
      <c r="N143" s="9">
        <v>4217.336</v>
      </c>
      <c r="O143" s="9">
        <v>4438.812</v>
      </c>
      <c r="P143" s="9">
        <v>4384.892</v>
      </c>
      <c r="Q143" s="9">
        <v>4499.674</v>
      </c>
      <c r="R143" s="9">
        <v>4548.119</v>
      </c>
      <c r="S143" s="9">
        <v>4709.738</v>
      </c>
      <c r="T143" s="9">
        <v>4716.107</v>
      </c>
      <c r="U143" s="9">
        <v>4903.143</v>
      </c>
      <c r="V143" s="9">
        <v>4823.146</v>
      </c>
      <c r="W143" s="9">
        <v>5154.306</v>
      </c>
      <c r="X143" s="9">
        <v>5140.697</v>
      </c>
      <c r="Y143" s="9">
        <v>5243.736</v>
      </c>
      <c r="Z143" s="9">
        <v>5170.094</v>
      </c>
      <c r="AA143" s="9">
        <v>5426.698</v>
      </c>
      <c r="AB143" s="9">
        <v>5331.064</v>
      </c>
    </row>
    <row r="144" spans="1:28" ht="12">
      <c r="A144" s="6" t="s">
        <v>13</v>
      </c>
      <c r="B144" s="19">
        <v>787.183</v>
      </c>
      <c r="C144" s="19">
        <v>721.152</v>
      </c>
      <c r="D144" s="19">
        <v>857.585</v>
      </c>
      <c r="E144" s="19">
        <v>818.817</v>
      </c>
      <c r="F144" s="19">
        <v>788.757</v>
      </c>
      <c r="G144" s="19">
        <v>800.634</v>
      </c>
      <c r="H144" s="19">
        <v>831.273</v>
      </c>
      <c r="I144" s="19">
        <v>717.059</v>
      </c>
      <c r="J144" s="19">
        <v>700.232</v>
      </c>
      <c r="K144" s="19">
        <v>562.72</v>
      </c>
      <c r="L144" s="19">
        <v>642.256</v>
      </c>
      <c r="M144" s="19">
        <v>624.685</v>
      </c>
      <c r="N144" s="19">
        <v>607.672</v>
      </c>
      <c r="O144" s="19">
        <v>509.198</v>
      </c>
      <c r="P144" s="19">
        <v>647.587</v>
      </c>
      <c r="Q144" s="19">
        <v>599.198</v>
      </c>
      <c r="R144" s="19">
        <v>747.688</v>
      </c>
      <c r="S144" s="19">
        <v>735.061</v>
      </c>
      <c r="T144" s="19">
        <v>776.531</v>
      </c>
      <c r="U144" s="19">
        <v>696.371</v>
      </c>
      <c r="V144" s="19">
        <v>739.13</v>
      </c>
      <c r="W144" s="19">
        <v>649.281</v>
      </c>
      <c r="X144" s="19">
        <v>701.322</v>
      </c>
      <c r="Y144" s="19">
        <v>632.627</v>
      </c>
      <c r="Z144" s="19">
        <v>667.423</v>
      </c>
      <c r="AA144" s="19">
        <v>542.844</v>
      </c>
      <c r="AB144" s="19">
        <v>611.433</v>
      </c>
    </row>
    <row r="145" spans="1:28" ht="12">
      <c r="A145" s="7" t="s">
        <v>19</v>
      </c>
      <c r="B145" s="9">
        <v>695.896</v>
      </c>
      <c r="C145" s="9">
        <v>637.756</v>
      </c>
      <c r="D145" s="9">
        <v>779.893</v>
      </c>
      <c r="E145" s="9">
        <v>745.013</v>
      </c>
      <c r="F145" s="9">
        <v>718.994</v>
      </c>
      <c r="G145" s="9">
        <v>731.316</v>
      </c>
      <c r="H145" s="9">
        <v>745.707</v>
      </c>
      <c r="I145" s="9">
        <v>658.437</v>
      </c>
      <c r="J145" s="9">
        <v>646.6</v>
      </c>
      <c r="K145" s="9">
        <v>527.272</v>
      </c>
      <c r="L145" s="9">
        <v>604.497</v>
      </c>
      <c r="M145" s="9">
        <v>560.12</v>
      </c>
      <c r="N145" s="9">
        <v>552.972</v>
      </c>
      <c r="O145" s="9">
        <v>456.872</v>
      </c>
      <c r="P145" s="9">
        <v>601.031</v>
      </c>
      <c r="Q145" s="9">
        <v>550.322</v>
      </c>
      <c r="R145" s="9">
        <v>690.773</v>
      </c>
      <c r="S145" s="9">
        <v>674.28</v>
      </c>
      <c r="T145" s="9">
        <v>722.115</v>
      </c>
      <c r="U145" s="9">
        <v>647.487</v>
      </c>
      <c r="V145" s="9">
        <v>678.37</v>
      </c>
      <c r="W145" s="9">
        <v>592.977</v>
      </c>
      <c r="X145" s="9">
        <v>645.463</v>
      </c>
      <c r="Y145" s="9">
        <v>580.764</v>
      </c>
      <c r="Z145" s="9">
        <v>612.818</v>
      </c>
      <c r="AA145" s="9">
        <v>498.915</v>
      </c>
      <c r="AB145" s="9">
        <v>563.807</v>
      </c>
    </row>
    <row r="146" spans="1:28" ht="12">
      <c r="A146" s="6" t="s">
        <v>20</v>
      </c>
      <c r="B146" s="19">
        <v>91.287</v>
      </c>
      <c r="C146" s="19">
        <v>83.396</v>
      </c>
      <c r="D146" s="19">
        <v>77.691</v>
      </c>
      <c r="E146" s="19">
        <v>73.803</v>
      </c>
      <c r="F146" s="19">
        <v>69.764</v>
      </c>
      <c r="G146" s="19">
        <v>69.318</v>
      </c>
      <c r="H146" s="19">
        <v>85.567</v>
      </c>
      <c r="I146" s="19">
        <v>58.622</v>
      </c>
      <c r="J146" s="19">
        <v>53.632</v>
      </c>
      <c r="K146" s="19">
        <v>35.448</v>
      </c>
      <c r="L146" s="19">
        <v>37.759</v>
      </c>
      <c r="M146" s="19">
        <v>64.565</v>
      </c>
      <c r="N146" s="19">
        <v>54.7</v>
      </c>
      <c r="O146" s="19">
        <v>52.325</v>
      </c>
      <c r="P146" s="19">
        <v>46.554</v>
      </c>
      <c r="Q146" s="19">
        <v>48.876</v>
      </c>
      <c r="R146" s="19">
        <v>56.915</v>
      </c>
      <c r="S146" s="19">
        <v>60.781</v>
      </c>
      <c r="T146" s="19">
        <v>54.416</v>
      </c>
      <c r="U146" s="19">
        <v>48.884</v>
      </c>
      <c r="V146" s="19">
        <v>60.761</v>
      </c>
      <c r="W146" s="19">
        <v>56.304</v>
      </c>
      <c r="X146" s="19">
        <v>55.859</v>
      </c>
      <c r="Y146" s="19">
        <v>51.863</v>
      </c>
      <c r="Z146" s="19">
        <v>54.605</v>
      </c>
      <c r="AA146" s="19">
        <v>43.93</v>
      </c>
      <c r="AB146" s="19">
        <v>47.626</v>
      </c>
    </row>
    <row r="147" spans="1:28" ht="12">
      <c r="A147" s="7" t="s">
        <v>14</v>
      </c>
      <c r="B147" s="9">
        <v>3113.271</v>
      </c>
      <c r="C147" s="9">
        <v>2983.999</v>
      </c>
      <c r="D147" s="9">
        <v>3065.958</v>
      </c>
      <c r="E147" s="9">
        <v>2998.483</v>
      </c>
      <c r="F147" s="9">
        <v>3144.366</v>
      </c>
      <c r="G147" s="9">
        <v>3091.727</v>
      </c>
      <c r="H147" s="9">
        <v>3318.681</v>
      </c>
      <c r="I147" s="9">
        <v>3299.732</v>
      </c>
      <c r="J147" s="9">
        <v>3464.697</v>
      </c>
      <c r="K147" s="9">
        <v>3484.75</v>
      </c>
      <c r="L147" s="9">
        <v>3622.872</v>
      </c>
      <c r="M147" s="9">
        <v>3843.771</v>
      </c>
      <c r="N147" s="9">
        <v>3847.862</v>
      </c>
      <c r="O147" s="9">
        <v>3789.967</v>
      </c>
      <c r="P147" s="9">
        <v>3769.996</v>
      </c>
      <c r="Q147" s="9">
        <v>3767.824</v>
      </c>
      <c r="R147" s="9">
        <v>3634.859</v>
      </c>
      <c r="S147" s="9">
        <v>3549.313</v>
      </c>
      <c r="T147" s="9">
        <v>3564.213</v>
      </c>
      <c r="U147" s="9">
        <v>3519.288</v>
      </c>
      <c r="V147" s="9">
        <v>3617.666</v>
      </c>
      <c r="W147" s="9">
        <v>3436.648</v>
      </c>
      <c r="X147" s="9">
        <v>3457.689</v>
      </c>
      <c r="Y147" s="9">
        <v>3482.053</v>
      </c>
      <c r="Z147" s="9">
        <v>3578.867</v>
      </c>
      <c r="AA147" s="9">
        <v>3504.086</v>
      </c>
      <c r="AB147" s="9">
        <v>3587.856</v>
      </c>
    </row>
    <row r="148" spans="1:28" ht="12">
      <c r="A148" s="6" t="s">
        <v>21</v>
      </c>
      <c r="B148" s="19">
        <v>1396.89</v>
      </c>
      <c r="C148" s="19">
        <v>1713.657</v>
      </c>
      <c r="D148" s="19">
        <v>1696.621</v>
      </c>
      <c r="E148" s="19">
        <v>1721.15</v>
      </c>
      <c r="F148" s="19">
        <v>1519.21</v>
      </c>
      <c r="G148" s="19">
        <v>1743.608</v>
      </c>
      <c r="H148" s="19">
        <v>1460.72</v>
      </c>
      <c r="I148" s="19">
        <v>1531.472</v>
      </c>
      <c r="J148" s="19">
        <v>1357.688</v>
      </c>
      <c r="K148" s="19">
        <v>1289.146</v>
      </c>
      <c r="L148" s="19">
        <v>1230.395</v>
      </c>
      <c r="M148" s="19">
        <v>1480.956</v>
      </c>
      <c r="N148" s="19">
        <v>1463.014</v>
      </c>
      <c r="O148" s="19">
        <v>1588.012</v>
      </c>
      <c r="P148" s="19">
        <v>1418.951</v>
      </c>
      <c r="Q148" s="19">
        <v>1325.837</v>
      </c>
      <c r="R148" s="19">
        <v>1468.923</v>
      </c>
      <c r="S148" s="19">
        <v>1645.769</v>
      </c>
      <c r="T148" s="19">
        <v>1695.087</v>
      </c>
      <c r="U148" s="19">
        <v>1686.192</v>
      </c>
      <c r="V148" s="19">
        <v>1656.246</v>
      </c>
      <c r="W148" s="19">
        <v>1823.566</v>
      </c>
      <c r="X148" s="19">
        <v>1838.732</v>
      </c>
      <c r="Y148" s="19">
        <v>2010.224</v>
      </c>
      <c r="Z148" s="19">
        <v>1867.506</v>
      </c>
      <c r="AA148" s="19">
        <v>1839.777</v>
      </c>
      <c r="AB148" s="19">
        <v>1638.475</v>
      </c>
    </row>
    <row r="149" spans="1:28" ht="12">
      <c r="A149" s="7" t="s">
        <v>6</v>
      </c>
      <c r="B149" s="9">
        <v>687.822</v>
      </c>
      <c r="C149" s="9">
        <v>787.554</v>
      </c>
      <c r="D149" s="9">
        <v>819.164</v>
      </c>
      <c r="E149" s="9">
        <v>752.345</v>
      </c>
      <c r="F149" s="9">
        <v>594.169</v>
      </c>
      <c r="G149" s="9">
        <v>767.895</v>
      </c>
      <c r="H149" s="9">
        <v>604.376</v>
      </c>
      <c r="I149" s="9">
        <v>651.409</v>
      </c>
      <c r="J149" s="9">
        <v>525.354</v>
      </c>
      <c r="K149" s="9">
        <v>529.877</v>
      </c>
      <c r="L149" s="9">
        <v>433.687</v>
      </c>
      <c r="M149" s="9">
        <v>483.755</v>
      </c>
      <c r="N149" s="9">
        <v>445.616</v>
      </c>
      <c r="O149" s="9">
        <v>492.327</v>
      </c>
      <c r="P149" s="9">
        <v>444.319</v>
      </c>
      <c r="Q149" s="9">
        <v>454.853</v>
      </c>
      <c r="R149" s="9">
        <v>531.967</v>
      </c>
      <c r="S149" s="9">
        <v>604.487</v>
      </c>
      <c r="T149" s="9">
        <v>631.472</v>
      </c>
      <c r="U149" s="9">
        <v>578.169</v>
      </c>
      <c r="V149" s="9">
        <v>584.658</v>
      </c>
      <c r="W149" s="9">
        <v>634.212</v>
      </c>
      <c r="X149" s="9">
        <v>670.201</v>
      </c>
      <c r="Y149" s="9">
        <v>756.061</v>
      </c>
      <c r="Z149" s="9">
        <v>755.154</v>
      </c>
      <c r="AA149" s="9">
        <v>674.451</v>
      </c>
      <c r="AB149" s="9">
        <v>569.26</v>
      </c>
    </row>
    <row r="150" spans="1:28" ht="12">
      <c r="A150" s="6" t="s">
        <v>7</v>
      </c>
      <c r="B150" s="19">
        <v>135.122</v>
      </c>
      <c r="C150" s="19">
        <v>175.175</v>
      </c>
      <c r="D150" s="19">
        <v>149.716</v>
      </c>
      <c r="E150" s="19">
        <v>156.224</v>
      </c>
      <c r="F150" s="19">
        <v>140.846</v>
      </c>
      <c r="G150" s="19">
        <v>156.102</v>
      </c>
      <c r="H150" s="19">
        <v>121.582</v>
      </c>
      <c r="I150" s="19">
        <v>141.447</v>
      </c>
      <c r="J150" s="19">
        <v>129.931</v>
      </c>
      <c r="K150" s="19">
        <v>113.239</v>
      </c>
      <c r="L150" s="19">
        <v>147.213</v>
      </c>
      <c r="M150" s="19">
        <v>639.654</v>
      </c>
      <c r="N150" s="19">
        <v>752.544</v>
      </c>
      <c r="O150" s="19">
        <v>831.363</v>
      </c>
      <c r="P150" s="19">
        <v>707.511</v>
      </c>
      <c r="Q150" s="19">
        <v>604.865</v>
      </c>
      <c r="R150" s="19">
        <v>713.765</v>
      </c>
      <c r="S150" s="19">
        <v>771.95</v>
      </c>
      <c r="T150" s="19">
        <v>771.581</v>
      </c>
      <c r="U150" s="19">
        <v>811.425</v>
      </c>
      <c r="V150" s="19">
        <v>814.934</v>
      </c>
      <c r="W150" s="19">
        <v>921.383</v>
      </c>
      <c r="X150" s="19">
        <v>896.196</v>
      </c>
      <c r="Y150" s="19">
        <v>971.234</v>
      </c>
      <c r="Z150" s="19">
        <v>1018.087</v>
      </c>
      <c r="AA150" s="19">
        <v>963.187</v>
      </c>
      <c r="AB150" s="19">
        <v>829.128</v>
      </c>
    </row>
    <row r="151" spans="1:28" s="12" customFormat="1" ht="12">
      <c r="A151" s="7" t="s">
        <v>8</v>
      </c>
      <c r="B151" s="9">
        <v>1093.707</v>
      </c>
      <c r="C151" s="9">
        <v>1384.156</v>
      </c>
      <c r="D151" s="9">
        <v>1348.587</v>
      </c>
      <c r="E151" s="9">
        <v>1432.368</v>
      </c>
      <c r="F151" s="9">
        <v>1273.992</v>
      </c>
      <c r="G151" s="9">
        <v>1391.717</v>
      </c>
      <c r="H151" s="9">
        <v>1196.364</v>
      </c>
      <c r="I151" s="9">
        <v>1236.945</v>
      </c>
      <c r="J151" s="9">
        <v>1111.36</v>
      </c>
      <c r="K151" s="9">
        <v>1018.935</v>
      </c>
      <c r="L151" s="9">
        <v>1046.602</v>
      </c>
      <c r="M151" s="9">
        <v>1296.251</v>
      </c>
      <c r="N151" s="9">
        <v>1292.228</v>
      </c>
      <c r="O151" s="9">
        <v>1389.195</v>
      </c>
      <c r="P151" s="9">
        <v>1231.944</v>
      </c>
      <c r="Q151" s="9">
        <v>1138.609</v>
      </c>
      <c r="R151" s="9">
        <v>1252.237</v>
      </c>
      <c r="S151" s="9">
        <v>1425.691</v>
      </c>
      <c r="T151" s="9">
        <v>1455.807</v>
      </c>
      <c r="U151" s="9">
        <v>1453.456</v>
      </c>
      <c r="V151" s="9">
        <v>1433.947</v>
      </c>
      <c r="W151" s="9">
        <v>1595.716</v>
      </c>
      <c r="X151" s="9">
        <v>1597.774</v>
      </c>
      <c r="Y151" s="9">
        <v>1734.188</v>
      </c>
      <c r="Z151" s="9">
        <v>1583.881</v>
      </c>
      <c r="AA151" s="9">
        <v>1572.187</v>
      </c>
      <c r="AB151" s="9">
        <v>1388.819</v>
      </c>
    </row>
    <row r="152" spans="1:28" s="12" customFormat="1" ht="12">
      <c r="A152" s="6" t="s">
        <v>24</v>
      </c>
      <c r="B152" s="19">
        <v>538.987</v>
      </c>
      <c r="C152" s="19">
        <v>648.107</v>
      </c>
      <c r="D152" s="19">
        <v>687.545</v>
      </c>
      <c r="E152" s="19">
        <v>615.24</v>
      </c>
      <c r="F152" s="19">
        <v>623.525</v>
      </c>
      <c r="G152" s="19">
        <v>719.592</v>
      </c>
      <c r="H152" s="19">
        <v>607.145</v>
      </c>
      <c r="I152" s="19">
        <v>620.256</v>
      </c>
      <c r="J152" s="19">
        <v>637.734</v>
      </c>
      <c r="K152" s="19">
        <v>540.174</v>
      </c>
      <c r="L152" s="19">
        <v>584.118</v>
      </c>
      <c r="M152" s="19">
        <v>446.931</v>
      </c>
      <c r="N152" s="19">
        <v>390.395</v>
      </c>
      <c r="O152" s="19">
        <v>442.122</v>
      </c>
      <c r="P152" s="19">
        <v>507.716</v>
      </c>
      <c r="Q152" s="19">
        <v>472.862</v>
      </c>
      <c r="R152" s="19">
        <v>597.815</v>
      </c>
      <c r="S152" s="19">
        <v>624.686</v>
      </c>
      <c r="T152" s="19">
        <v>708.927</v>
      </c>
      <c r="U152" s="19">
        <v>677.705</v>
      </c>
      <c r="V152" s="19">
        <v>658.965</v>
      </c>
      <c r="W152" s="19">
        <v>657.982</v>
      </c>
      <c r="X152" s="19">
        <v>667.033</v>
      </c>
      <c r="Y152" s="19">
        <v>695.257</v>
      </c>
      <c r="Z152" s="19">
        <v>656.401</v>
      </c>
      <c r="AA152" s="19">
        <v>614.774</v>
      </c>
      <c r="AB152" s="19">
        <v>561.64</v>
      </c>
    </row>
    <row r="153" spans="1:28" s="12" customFormat="1" ht="12">
      <c r="A153" s="7" t="s">
        <v>6</v>
      </c>
      <c r="B153" s="9">
        <v>262.024</v>
      </c>
      <c r="C153" s="9">
        <v>295.333</v>
      </c>
      <c r="D153" s="9">
        <v>335.5</v>
      </c>
      <c r="E153" s="9">
        <v>272.531</v>
      </c>
      <c r="F153" s="9">
        <v>244.263</v>
      </c>
      <c r="G153" s="9">
        <v>322.978</v>
      </c>
      <c r="H153" s="9">
        <v>272.359</v>
      </c>
      <c r="I153" s="9">
        <v>259.47</v>
      </c>
      <c r="J153" s="9">
        <v>274.108</v>
      </c>
      <c r="K153" s="9">
        <v>244.267</v>
      </c>
      <c r="L153" s="9">
        <v>256.503</v>
      </c>
      <c r="M153" s="9">
        <v>184.291</v>
      </c>
      <c r="N153" s="9">
        <v>145.531</v>
      </c>
      <c r="O153" s="9">
        <v>171.729</v>
      </c>
      <c r="P153" s="9">
        <v>189.395</v>
      </c>
      <c r="Q153" s="9">
        <v>181.718</v>
      </c>
      <c r="R153" s="9">
        <v>246.824</v>
      </c>
      <c r="S153" s="9">
        <v>263.977</v>
      </c>
      <c r="T153" s="9">
        <v>301.548</v>
      </c>
      <c r="U153" s="9">
        <v>258.83</v>
      </c>
      <c r="V153" s="9">
        <v>249.224</v>
      </c>
      <c r="W153" s="9">
        <v>238.545</v>
      </c>
      <c r="X153" s="9">
        <v>269.117</v>
      </c>
      <c r="Y153" s="9">
        <v>286.966</v>
      </c>
      <c r="Z153" s="9">
        <v>294.853</v>
      </c>
      <c r="AA153" s="9">
        <v>249.171</v>
      </c>
      <c r="AB153" s="9">
        <v>219.83</v>
      </c>
    </row>
    <row r="154" spans="1:28" s="12" customFormat="1" ht="12">
      <c r="A154" s="6" t="s">
        <v>7</v>
      </c>
      <c r="B154" s="19">
        <v>62.629</v>
      </c>
      <c r="C154" s="19">
        <v>86.595</v>
      </c>
      <c r="D154" s="19">
        <v>71.666</v>
      </c>
      <c r="E154" s="19">
        <v>70.143</v>
      </c>
      <c r="F154" s="19">
        <v>57.707</v>
      </c>
      <c r="G154" s="19">
        <v>77.567</v>
      </c>
      <c r="H154" s="19">
        <v>58.96</v>
      </c>
      <c r="I154" s="19">
        <v>68.765</v>
      </c>
      <c r="J154" s="19">
        <v>73.104</v>
      </c>
      <c r="K154" s="19">
        <v>56.791</v>
      </c>
      <c r="L154" s="19">
        <v>86.819</v>
      </c>
      <c r="M154" s="19">
        <v>186.158</v>
      </c>
      <c r="N154" s="19">
        <v>214.438</v>
      </c>
      <c r="O154" s="19">
        <v>232.248</v>
      </c>
      <c r="P154" s="19">
        <v>261.179</v>
      </c>
      <c r="Q154" s="19">
        <v>237.001</v>
      </c>
      <c r="R154" s="19">
        <v>293.504</v>
      </c>
      <c r="S154" s="19">
        <v>300.643</v>
      </c>
      <c r="T154" s="19">
        <v>332.073</v>
      </c>
      <c r="U154" s="19">
        <v>361.089</v>
      </c>
      <c r="V154" s="19">
        <v>348.049</v>
      </c>
      <c r="W154" s="19">
        <v>363.222</v>
      </c>
      <c r="X154" s="19">
        <v>340.929</v>
      </c>
      <c r="Y154" s="19">
        <v>353.398</v>
      </c>
      <c r="Z154" s="19">
        <v>377.869</v>
      </c>
      <c r="AA154" s="19">
        <v>352.807</v>
      </c>
      <c r="AB154" s="19">
        <v>297.815</v>
      </c>
    </row>
    <row r="155" spans="1:28" s="12" customFormat="1" ht="12">
      <c r="A155" s="7" t="s">
        <v>8</v>
      </c>
      <c r="B155" s="9">
        <v>416.272</v>
      </c>
      <c r="C155" s="9">
        <v>522.057</v>
      </c>
      <c r="D155" s="9">
        <v>546.332</v>
      </c>
      <c r="E155" s="9">
        <v>494.319</v>
      </c>
      <c r="F155" s="9">
        <v>516.089</v>
      </c>
      <c r="G155" s="9">
        <v>576.79</v>
      </c>
      <c r="H155" s="9">
        <v>489.023</v>
      </c>
      <c r="I155" s="9">
        <v>501.507</v>
      </c>
      <c r="J155" s="9">
        <v>503.933</v>
      </c>
      <c r="K155" s="9">
        <v>416.203</v>
      </c>
      <c r="L155" s="9">
        <v>463.007</v>
      </c>
      <c r="M155" s="9">
        <v>366.593</v>
      </c>
      <c r="N155" s="9">
        <v>325.021</v>
      </c>
      <c r="O155" s="9">
        <v>357.299</v>
      </c>
      <c r="P155" s="9">
        <v>419.966</v>
      </c>
      <c r="Q155" s="9">
        <v>397.198</v>
      </c>
      <c r="R155" s="9">
        <v>492.983</v>
      </c>
      <c r="S155" s="9">
        <v>522.877</v>
      </c>
      <c r="T155" s="9">
        <v>587.269</v>
      </c>
      <c r="U155" s="9">
        <v>566.469</v>
      </c>
      <c r="V155" s="9">
        <v>566.303</v>
      </c>
      <c r="W155" s="9">
        <v>571.855</v>
      </c>
      <c r="X155" s="9">
        <v>567.994</v>
      </c>
      <c r="Y155" s="9">
        <v>587.99</v>
      </c>
      <c r="Z155" s="9">
        <v>543.38</v>
      </c>
      <c r="AA155" s="9">
        <v>514.1</v>
      </c>
      <c r="AB155" s="9">
        <v>466.565</v>
      </c>
    </row>
    <row r="156" spans="1:28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8" ht="12">
      <c r="A158" s="20" t="s">
        <v>48</v>
      </c>
    </row>
    <row r="160" spans="1:28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  <c r="AB160" s="33">
        <v>2014</v>
      </c>
    </row>
    <row r="161" spans="1:28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</row>
    <row r="162" spans="1:28" ht="12">
      <c r="A162" s="3" t="s">
        <v>3</v>
      </c>
      <c r="B162" s="4">
        <f aca="true" t="shared" si="104" ref="B162:K162">B178/B177*100</f>
        <v>75.00717059107215</v>
      </c>
      <c r="C162" s="4">
        <f t="shared" si="104"/>
        <v>75.208471031291</v>
      </c>
      <c r="D162" s="4">
        <f t="shared" si="104"/>
        <v>75.41805668240706</v>
      </c>
      <c r="E162" s="4">
        <f t="shared" si="104"/>
        <v>75.63434588053572</v>
      </c>
      <c r="F162" s="4">
        <f t="shared" si="104"/>
        <v>75.85507424619752</v>
      </c>
      <c r="G162" s="4">
        <f t="shared" si="104"/>
        <v>76.07805341831049</v>
      </c>
      <c r="H162" s="4">
        <f t="shared" si="104"/>
        <v>76.30277237224684</v>
      </c>
      <c r="I162" s="4">
        <f t="shared" si="104"/>
        <v>76.53034066051741</v>
      </c>
      <c r="J162" s="4">
        <f t="shared" si="104"/>
        <v>76.75929728829148</v>
      </c>
      <c r="K162" s="4">
        <f t="shared" si="104"/>
        <v>76.98138747794033</v>
      </c>
      <c r="L162" s="4">
        <f>L178/L177*100</f>
        <v>77.1928061595515</v>
      </c>
      <c r="M162" s="4">
        <f aca="true" t="shared" si="105" ref="M162:X162">M178/M177*100</f>
        <v>77.40463974542237</v>
      </c>
      <c r="N162" s="4">
        <f t="shared" si="105"/>
        <v>77.6198434338992</v>
      </c>
      <c r="O162" s="4">
        <f t="shared" si="105"/>
        <v>77.83578378445242</v>
      </c>
      <c r="P162" s="4">
        <f t="shared" si="105"/>
        <v>78.04952065948646</v>
      </c>
      <c r="Q162" s="4">
        <f t="shared" si="105"/>
        <v>78.25912765701663</v>
      </c>
      <c r="R162" s="4">
        <f t="shared" si="105"/>
        <v>78.46271540841447</v>
      </c>
      <c r="S162" s="4">
        <f t="shared" si="105"/>
        <v>78.65829559139237</v>
      </c>
      <c r="T162" s="4">
        <f t="shared" si="105"/>
        <v>78.84448202760284</v>
      </c>
      <c r="U162" s="4">
        <f t="shared" si="105"/>
        <v>79.02038744930822</v>
      </c>
      <c r="V162" s="4">
        <f t="shared" si="105"/>
        <v>79.18597057286438</v>
      </c>
      <c r="W162" s="4">
        <f t="shared" si="105"/>
        <v>79.34207102708028</v>
      </c>
      <c r="X162" s="4">
        <f t="shared" si="105"/>
        <v>79.48926521828243</v>
      </c>
      <c r="Y162" s="4">
        <f aca="true" t="shared" si="106" ref="Y162:AA163">Y178/Y177*100</f>
        <v>79.62767141654571</v>
      </c>
      <c r="Z162" s="4">
        <f t="shared" si="106"/>
        <v>79.75750445766604</v>
      </c>
      <c r="AA162" s="4">
        <f t="shared" si="106"/>
        <v>79.87921266806876</v>
      </c>
      <c r="AB162" s="4">
        <f>AB178/AB177*100</f>
        <v>79.99371029964875</v>
      </c>
    </row>
    <row r="163" spans="1:28" ht="12">
      <c r="A163" s="5" t="s">
        <v>15</v>
      </c>
      <c r="B163" s="18">
        <f aca="true" t="shared" si="107" ref="B163:K163">B179/B178*100</f>
        <v>65.52640881194183</v>
      </c>
      <c r="C163" s="18">
        <f t="shared" si="107"/>
        <v>67.91668024601117</v>
      </c>
      <c r="D163" s="18">
        <f t="shared" si="107"/>
        <v>66.3042795500749</v>
      </c>
      <c r="E163" s="18">
        <f t="shared" si="107"/>
        <v>64.58973096370327</v>
      </c>
      <c r="F163" s="18">
        <f t="shared" si="107"/>
        <v>66.82766866584703</v>
      </c>
      <c r="G163" s="18">
        <f t="shared" si="107"/>
        <v>67.01204908331599</v>
      </c>
      <c r="H163" s="18">
        <f t="shared" si="107"/>
        <v>66.04802884405629</v>
      </c>
      <c r="I163" s="18">
        <f t="shared" si="107"/>
        <v>66.24443712205506</v>
      </c>
      <c r="J163" s="18">
        <f t="shared" si="107"/>
        <v>63.305460724739426</v>
      </c>
      <c r="K163" s="18">
        <f t="shared" si="107"/>
        <v>65.86041509381948</v>
      </c>
      <c r="L163" s="18">
        <f>L179/L178*100</f>
        <v>63.7057511553413</v>
      </c>
      <c r="M163" s="18">
        <f aca="true" t="shared" si="108" ref="M163:X163">M179/M178*100</f>
        <v>60.48502838094636</v>
      </c>
      <c r="N163" s="18">
        <f t="shared" si="108"/>
        <v>59.41930273863613</v>
      </c>
      <c r="O163" s="18">
        <f t="shared" si="108"/>
        <v>60.801378618463474</v>
      </c>
      <c r="P163" s="18">
        <f t="shared" si="108"/>
        <v>59.51687633414977</v>
      </c>
      <c r="Q163" s="18">
        <f t="shared" si="108"/>
        <v>58.982746195824944</v>
      </c>
      <c r="R163" s="18">
        <f t="shared" si="108"/>
        <v>61.66776734568571</v>
      </c>
      <c r="S163" s="18">
        <f t="shared" si="108"/>
        <v>64.12061642216995</v>
      </c>
      <c r="T163" s="18">
        <f t="shared" si="108"/>
        <v>63.82903800330181</v>
      </c>
      <c r="U163" s="18">
        <f t="shared" si="108"/>
        <v>63.95576981849197</v>
      </c>
      <c r="V163" s="18">
        <f t="shared" si="108"/>
        <v>62.79744342176329</v>
      </c>
      <c r="W163" s="18">
        <f t="shared" si="108"/>
        <v>64.90621416391036</v>
      </c>
      <c r="X163" s="18">
        <f t="shared" si="108"/>
        <v>63.46172714281313</v>
      </c>
      <c r="Y163" s="18">
        <f t="shared" si="106"/>
        <v>63.56362486167587</v>
      </c>
      <c r="Z163" s="18">
        <f t="shared" si="106"/>
        <v>63.14073931408376</v>
      </c>
      <c r="AA163" s="18">
        <f t="shared" si="106"/>
        <v>64.25078258312405</v>
      </c>
      <c r="AB163" s="18">
        <f>AB179/AB178*100</f>
        <v>63.006729149392285</v>
      </c>
    </row>
    <row r="164" spans="1:28" ht="12">
      <c r="A164" s="3" t="s">
        <v>16</v>
      </c>
      <c r="B164" s="4">
        <f aca="true" t="shared" si="109" ref="B164:K164">B180/B178*100</f>
        <v>56.22591376345915</v>
      </c>
      <c r="C164" s="4">
        <f t="shared" si="109"/>
        <v>58.648204965849885</v>
      </c>
      <c r="D164" s="4">
        <f t="shared" si="109"/>
        <v>57.23293179219969</v>
      </c>
      <c r="E164" s="4">
        <f t="shared" si="109"/>
        <v>55.639496090454934</v>
      </c>
      <c r="F164" s="4">
        <f t="shared" si="109"/>
        <v>58.13279729416306</v>
      </c>
      <c r="G164" s="4">
        <f t="shared" si="109"/>
        <v>59.889018991706166</v>
      </c>
      <c r="H164" s="4">
        <f t="shared" si="109"/>
        <v>57.21308825517348</v>
      </c>
      <c r="I164" s="4">
        <f t="shared" si="109"/>
        <v>58.602505037492556</v>
      </c>
      <c r="J164" s="4">
        <f t="shared" si="109"/>
        <v>55.73690330680806</v>
      </c>
      <c r="K164" s="4">
        <f t="shared" si="109"/>
        <v>58.400953766973004</v>
      </c>
      <c r="L164" s="4">
        <f>L180/L178*100</f>
        <v>55.08940478976735</v>
      </c>
      <c r="M164" s="4">
        <f aca="true" t="shared" si="110" ref="M164:X164">M180/M178*100</f>
        <v>53.52084154899097</v>
      </c>
      <c r="N164" s="4">
        <f t="shared" si="110"/>
        <v>52.267201103408965</v>
      </c>
      <c r="O164" s="4">
        <f t="shared" si="110"/>
        <v>54.45620700376185</v>
      </c>
      <c r="P164" s="4">
        <f t="shared" si="110"/>
        <v>52.33505354714843</v>
      </c>
      <c r="Q164" s="4">
        <f t="shared" si="110"/>
        <v>51.42084669628013</v>
      </c>
      <c r="R164" s="4">
        <f t="shared" si="110"/>
        <v>53.47628783986664</v>
      </c>
      <c r="S164" s="4">
        <f t="shared" si="110"/>
        <v>55.37322502647527</v>
      </c>
      <c r="T164" s="4">
        <f t="shared" si="110"/>
        <v>54.49017997283736</v>
      </c>
      <c r="U164" s="4">
        <f t="shared" si="110"/>
        <v>54.871101319637184</v>
      </c>
      <c r="V164" s="4">
        <f t="shared" si="110"/>
        <v>53.72059702640718</v>
      </c>
      <c r="W164" s="4">
        <f t="shared" si="110"/>
        <v>56.74719727668393</v>
      </c>
      <c r="X164" s="4">
        <f t="shared" si="110"/>
        <v>55.04056890473043</v>
      </c>
      <c r="Y164" s="4">
        <f aca="true" t="shared" si="111" ref="Y164:AA165">Y180/Y178*100</f>
        <v>55.80366689746184</v>
      </c>
      <c r="Z164" s="4">
        <f t="shared" si="111"/>
        <v>55.044753485358534</v>
      </c>
      <c r="AA164" s="4">
        <f t="shared" si="111"/>
        <v>56.88834889471016</v>
      </c>
      <c r="AB164" s="4">
        <f>AB180/AB178*100</f>
        <v>55.246628621893514</v>
      </c>
    </row>
    <row r="165" spans="1:28" ht="12">
      <c r="A165" s="5" t="s">
        <v>17</v>
      </c>
      <c r="B165" s="18">
        <f aca="true" t="shared" si="112" ref="B165:K165">B181/B179*100</f>
        <v>14.1935064306282</v>
      </c>
      <c r="C165" s="18">
        <f t="shared" si="112"/>
        <v>13.64683203977071</v>
      </c>
      <c r="D165" s="18">
        <f t="shared" si="112"/>
        <v>13.681391034532336</v>
      </c>
      <c r="E165" s="18">
        <f t="shared" si="112"/>
        <v>13.857055509765173</v>
      </c>
      <c r="F165" s="18">
        <f t="shared" si="112"/>
        <v>13.010885379168647</v>
      </c>
      <c r="G165" s="18">
        <f t="shared" si="112"/>
        <v>10.629476622560457</v>
      </c>
      <c r="H165" s="18">
        <f t="shared" si="112"/>
        <v>13.376539381277624</v>
      </c>
      <c r="I165" s="18">
        <f t="shared" si="112"/>
        <v>11.535960476926178</v>
      </c>
      <c r="J165" s="18">
        <f t="shared" si="112"/>
        <v>11.955587625417223</v>
      </c>
      <c r="K165" s="18">
        <f t="shared" si="112"/>
        <v>11.326141610878716</v>
      </c>
      <c r="L165" s="18">
        <f>L181/L179*100</f>
        <v>13.525198115137893</v>
      </c>
      <c r="M165" s="18">
        <f aca="true" t="shared" si="113" ref="M165:X165">M181/M179*100</f>
        <v>11.51390189997697</v>
      </c>
      <c r="N165" s="18">
        <f t="shared" si="113"/>
        <v>12.03663500756251</v>
      </c>
      <c r="O165" s="18">
        <f t="shared" si="113"/>
        <v>10.435873087815546</v>
      </c>
      <c r="P165" s="18">
        <f t="shared" si="113"/>
        <v>12.066867801797814</v>
      </c>
      <c r="Q165" s="18">
        <f t="shared" si="113"/>
        <v>12.82052801413997</v>
      </c>
      <c r="R165" s="18">
        <f t="shared" si="113"/>
        <v>13.2832164096148</v>
      </c>
      <c r="S165" s="18">
        <f t="shared" si="113"/>
        <v>13.64211430280198</v>
      </c>
      <c r="T165" s="18">
        <f t="shared" si="113"/>
        <v>14.6310238373419</v>
      </c>
      <c r="U165" s="18">
        <f t="shared" si="113"/>
        <v>14.204611287827976</v>
      </c>
      <c r="V165" s="18">
        <f t="shared" si="113"/>
        <v>14.454165489498896</v>
      </c>
      <c r="W165" s="18">
        <f t="shared" si="113"/>
        <v>12.570495605094681</v>
      </c>
      <c r="X165" s="18">
        <f t="shared" si="113"/>
        <v>13.269689333430925</v>
      </c>
      <c r="Y165" s="18">
        <f t="shared" si="111"/>
        <v>12.208174063547965</v>
      </c>
      <c r="Z165" s="18">
        <f t="shared" si="111"/>
        <v>12.822151750348587</v>
      </c>
      <c r="AA165" s="18">
        <f t="shared" si="111"/>
        <v>11.458877098265164</v>
      </c>
      <c r="AB165" s="18">
        <f>AB181/AB179*100</f>
        <v>12.316304357109477</v>
      </c>
    </row>
    <row r="166" spans="1:28" ht="12">
      <c r="A166" s="3" t="s">
        <v>4</v>
      </c>
      <c r="B166" s="4">
        <f aca="true" t="shared" si="114" ref="B166:H166">B182/B179*100</f>
        <v>12.62278470423522</v>
      </c>
      <c r="C166" s="4">
        <f t="shared" si="114"/>
        <v>11.781990482340504</v>
      </c>
      <c r="D166" s="4">
        <f t="shared" si="114"/>
        <v>12.145555522738558</v>
      </c>
      <c r="E166" s="4">
        <f t="shared" si="114"/>
        <v>12.439697376802199</v>
      </c>
      <c r="F166" s="4">
        <f t="shared" si="114"/>
        <v>11.791329068322407</v>
      </c>
      <c r="G166" s="4">
        <f t="shared" si="114"/>
        <v>9.355226456839333</v>
      </c>
      <c r="H166" s="4">
        <f t="shared" si="114"/>
        <v>12.104587910518594</v>
      </c>
      <c r="I166" s="4">
        <f>I182/I179*100</f>
        <v>10.44799973871166</v>
      </c>
      <c r="J166" s="4">
        <f>J182/J179*100</f>
        <v>10.759784356421504</v>
      </c>
      <c r="K166" s="4">
        <f>K182/K179*100</f>
        <v>10.183934659881155</v>
      </c>
      <c r="L166" s="4">
        <f>L182/L179*100</f>
        <v>12.113046075101556</v>
      </c>
      <c r="M166" s="4">
        <f aca="true" t="shared" si="115" ref="M166:X166">M182/M179*100</f>
        <v>9.95277957069704</v>
      </c>
      <c r="N166" s="4">
        <f t="shared" si="115"/>
        <v>10.667095313997553</v>
      </c>
      <c r="O166" s="4">
        <f t="shared" si="115"/>
        <v>9.347907389307755</v>
      </c>
      <c r="P166" s="4">
        <f t="shared" si="115"/>
        <v>11.011035188314057</v>
      </c>
      <c r="Q166" s="4">
        <f t="shared" si="115"/>
        <v>11.543015285570299</v>
      </c>
      <c r="R166" s="4">
        <f t="shared" si="115"/>
        <v>12.138580649515117</v>
      </c>
      <c r="S166" s="4">
        <f t="shared" si="115"/>
        <v>12.468773881239791</v>
      </c>
      <c r="T166" s="4">
        <f t="shared" si="115"/>
        <v>12.878025535731805</v>
      </c>
      <c r="U166" s="4">
        <f t="shared" si="115"/>
        <v>12.412667776192219</v>
      </c>
      <c r="V166" s="4">
        <f t="shared" si="115"/>
        <v>12.919674665282397</v>
      </c>
      <c r="W166" s="4">
        <f t="shared" si="115"/>
        <v>11.566022865029645</v>
      </c>
      <c r="X166" s="4">
        <f t="shared" si="115"/>
        <v>12.370696673254136</v>
      </c>
      <c r="Y166" s="4">
        <f>Y182/Y179*100</f>
        <v>11.112847178511993</v>
      </c>
      <c r="Z166" s="4">
        <f>Z182/Z179*100</f>
        <v>11.807208696832468</v>
      </c>
      <c r="AA166" s="4">
        <f>AA182/AA179*100</f>
        <v>10.40632082996184</v>
      </c>
      <c r="AB166" s="4">
        <f>AB182/AB179*100</f>
        <v>11.251203326488556</v>
      </c>
    </row>
    <row r="167" spans="1:28" ht="12">
      <c r="A167" s="5" t="s">
        <v>5</v>
      </c>
      <c r="B167" s="18">
        <f aca="true" t="shared" si="116" ref="B167:H167">B183/B179*100</f>
        <v>1.570721726392978</v>
      </c>
      <c r="C167" s="18">
        <f t="shared" si="116"/>
        <v>1.86486897794157</v>
      </c>
      <c r="D167" s="18">
        <f t="shared" si="116"/>
        <v>1.535835511793779</v>
      </c>
      <c r="E167" s="18">
        <f t="shared" si="116"/>
        <v>1.4173297602648876</v>
      </c>
      <c r="F167" s="18">
        <f t="shared" si="116"/>
        <v>1.2195291116778815</v>
      </c>
      <c r="G167" s="18">
        <f t="shared" si="116"/>
        <v>1.2742501657211236</v>
      </c>
      <c r="H167" s="18">
        <f t="shared" si="116"/>
        <v>1.271978543348495</v>
      </c>
      <c r="I167" s="18">
        <f>I183/I179*100</f>
        <v>1.087987509560717</v>
      </c>
      <c r="J167" s="18">
        <f>J183/J179*100</f>
        <v>1.1958032689957203</v>
      </c>
      <c r="K167" s="18">
        <f>K183/K179*100</f>
        <v>1.14220695099756</v>
      </c>
      <c r="L167" s="18">
        <f>L183/L179*100</f>
        <v>1.4121520400363365</v>
      </c>
      <c r="M167" s="18">
        <f aca="true" t="shared" si="117" ref="M167:X167">M183/M179*100</f>
        <v>1.5610939328464102</v>
      </c>
      <c r="N167" s="18">
        <f t="shared" si="117"/>
        <v>1.3695396935649558</v>
      </c>
      <c r="O167" s="18">
        <f t="shared" si="117"/>
        <v>1.0879656985077906</v>
      </c>
      <c r="P167" s="18">
        <f t="shared" si="117"/>
        <v>1.0558607968276827</v>
      </c>
      <c r="Q167" s="18">
        <f t="shared" si="117"/>
        <v>1.2775409453058073</v>
      </c>
      <c r="R167" s="18">
        <f t="shared" si="117"/>
        <v>1.144635760099684</v>
      </c>
      <c r="S167" s="18">
        <f t="shared" si="117"/>
        <v>1.1733148630446837</v>
      </c>
      <c r="T167" s="18">
        <f t="shared" si="117"/>
        <v>1.7530237838292384</v>
      </c>
      <c r="U167" s="18">
        <f t="shared" si="117"/>
        <v>1.7919435116357556</v>
      </c>
      <c r="V167" s="18">
        <f t="shared" si="117"/>
        <v>1.5344908242165038</v>
      </c>
      <c r="W167" s="18">
        <f t="shared" si="117"/>
        <v>1.004472740065038</v>
      </c>
      <c r="X167" s="18">
        <f t="shared" si="117"/>
        <v>0.8989677642294034</v>
      </c>
      <c r="Y167" s="18">
        <f>Y183/Y179*100</f>
        <v>1.0953022016132097</v>
      </c>
      <c r="Z167" s="18">
        <f>Z183/Z179*100</f>
        <v>1.0149183746498684</v>
      </c>
      <c r="AA167" s="18">
        <f>AA183/AA179*100</f>
        <v>1.0525321790400766</v>
      </c>
      <c r="AB167" s="18">
        <f>AB183/AB179*100</f>
        <v>1.0650766285628528</v>
      </c>
    </row>
    <row r="168" spans="1:28" ht="12">
      <c r="A168" s="3" t="s">
        <v>18</v>
      </c>
      <c r="B168" s="4">
        <f aca="true" t="shared" si="118" ref="B168:H168">B185/B179*100</f>
        <v>32.811115462528804</v>
      </c>
      <c r="C168" s="4">
        <f t="shared" si="118"/>
        <v>42.73774611622732</v>
      </c>
      <c r="D168" s="4">
        <f t="shared" si="118"/>
        <v>39.05795215616036</v>
      </c>
      <c r="E168" s="4">
        <f t="shared" si="118"/>
        <v>39.075617496308006</v>
      </c>
      <c r="F168" s="4">
        <f t="shared" si="118"/>
        <v>36.11181904502088</v>
      </c>
      <c r="G168" s="4">
        <f t="shared" si="118"/>
        <v>41.73355594486867</v>
      </c>
      <c r="H168" s="4">
        <f t="shared" si="118"/>
        <v>39.44543966291377</v>
      </c>
      <c r="I168" s="4">
        <f>I185/I179*100</f>
        <v>37.48293661321589</v>
      </c>
      <c r="J168" s="4">
        <f>J185/J179*100</f>
        <v>36.57088589411704</v>
      </c>
      <c r="K168" s="4">
        <f>K185/K179*100</f>
        <v>37.74311139133867</v>
      </c>
      <c r="L168" s="4">
        <f>L185/L179*100</f>
        <v>37.77349100842732</v>
      </c>
      <c r="M168" s="4">
        <f aca="true" t="shared" si="119" ref="M168:X168">M185/M179*100</f>
        <v>46.19528965640031</v>
      </c>
      <c r="N168" s="4">
        <f t="shared" si="119"/>
        <v>42.15495084799328</v>
      </c>
      <c r="O168" s="4">
        <f t="shared" si="119"/>
        <v>43.79298982717175</v>
      </c>
      <c r="P168" s="4">
        <f t="shared" si="119"/>
        <v>37.14691554438242</v>
      </c>
      <c r="Q168" s="4">
        <f t="shared" si="119"/>
        <v>33.757261577044666</v>
      </c>
      <c r="R168" s="4">
        <f t="shared" si="119"/>
        <v>36.46348978000916</v>
      </c>
      <c r="S168" s="4">
        <f t="shared" si="119"/>
        <v>38.99718600722284</v>
      </c>
      <c r="T168" s="4">
        <f t="shared" si="119"/>
        <v>38.039372576800226</v>
      </c>
      <c r="U168" s="4">
        <f t="shared" si="119"/>
        <v>37.77613920952741</v>
      </c>
      <c r="V168" s="4">
        <f t="shared" si="119"/>
        <v>35.26610882313083</v>
      </c>
      <c r="W168" s="4">
        <f t="shared" si="119"/>
        <v>35.35886721637202</v>
      </c>
      <c r="X168" s="4">
        <f t="shared" si="119"/>
        <v>35.54230095316625</v>
      </c>
      <c r="Y168" s="4">
        <f>Y185/Y179*100</f>
        <v>36.70106548462692</v>
      </c>
      <c r="Z168" s="4">
        <f>Z185/Z179*100</f>
        <v>35.818338865512516</v>
      </c>
      <c r="AA168" s="4">
        <f>AA185/AA179*100</f>
        <v>36.30890336760674</v>
      </c>
      <c r="AB168" s="4">
        <f>AB185/AB179*100</f>
        <v>33.933209126857754</v>
      </c>
    </row>
    <row r="169" spans="1:28" ht="12">
      <c r="A169" s="6" t="s">
        <v>6</v>
      </c>
      <c r="B169" s="18">
        <f aca="true" t="shared" si="120" ref="B169:H169">B186/B179*100</f>
        <v>16.34235872113394</v>
      </c>
      <c r="C169" s="18">
        <f t="shared" si="120"/>
        <v>20.99073049613302</v>
      </c>
      <c r="D169" s="18">
        <f t="shared" si="120"/>
        <v>18.31319453229183</v>
      </c>
      <c r="E169" s="18">
        <f t="shared" si="120"/>
        <v>15.903549850121223</v>
      </c>
      <c r="F169" s="18">
        <f t="shared" si="120"/>
        <v>13.605622394489666</v>
      </c>
      <c r="G169" s="18">
        <f t="shared" si="120"/>
        <v>16.976434240997254</v>
      </c>
      <c r="H169" s="18">
        <f t="shared" si="120"/>
        <v>14.537953469257586</v>
      </c>
      <c r="I169" s="18">
        <f>I186/I179*100</f>
        <v>16.598100787157893</v>
      </c>
      <c r="J169" s="18">
        <f>J186/J179*100</f>
        <v>14.004051583082042</v>
      </c>
      <c r="K169" s="18">
        <f>K186/K179*100</f>
        <v>13.962344127098506</v>
      </c>
      <c r="L169" s="18">
        <f>L186/L179*100</f>
        <v>13.363896265737187</v>
      </c>
      <c r="M169" s="18">
        <f aca="true" t="shared" si="121" ref="M169:X169">M186/M179*100</f>
        <v>17.776650123851045</v>
      </c>
      <c r="N169" s="18">
        <f t="shared" si="121"/>
        <v>13.642284434079412</v>
      </c>
      <c r="O169" s="18">
        <f t="shared" si="121"/>
        <v>14.812844707612868</v>
      </c>
      <c r="P169" s="18">
        <f t="shared" si="121"/>
        <v>11.936970769644848</v>
      </c>
      <c r="Q169" s="18">
        <f t="shared" si="121"/>
        <v>11.303426979037223</v>
      </c>
      <c r="R169" s="18">
        <f t="shared" si="121"/>
        <v>13.025999403888541</v>
      </c>
      <c r="S169" s="18">
        <f t="shared" si="121"/>
        <v>13.28396279702192</v>
      </c>
      <c r="T169" s="18">
        <f t="shared" si="121"/>
        <v>13.78715466815143</v>
      </c>
      <c r="U169" s="18">
        <f t="shared" si="121"/>
        <v>12.286072812172705</v>
      </c>
      <c r="V169" s="18">
        <f t="shared" si="121"/>
        <v>11.352286946670537</v>
      </c>
      <c r="W169" s="18">
        <f t="shared" si="121"/>
        <v>12.203385259937413</v>
      </c>
      <c r="X169" s="18">
        <f t="shared" si="121"/>
        <v>12.665190834905513</v>
      </c>
      <c r="Y169" s="18">
        <f>Y186/Y179*100</f>
        <v>13.599973539370799</v>
      </c>
      <c r="Z169" s="18">
        <f>Z186/Z179*100</f>
        <v>13.355165903678385</v>
      </c>
      <c r="AA169" s="18">
        <f>AA186/AA179*100</f>
        <v>13.771831798164738</v>
      </c>
      <c r="AB169" s="18">
        <f>AB186/AB179*100</f>
        <v>11.906520595947061</v>
      </c>
    </row>
    <row r="170" spans="1:28" ht="12">
      <c r="A170" s="7" t="s">
        <v>7</v>
      </c>
      <c r="B170" s="4">
        <f aca="true" t="shared" si="122" ref="B170:H170">B187/B179*100</f>
        <v>1.9114405965115635</v>
      </c>
      <c r="C170" s="4">
        <f t="shared" si="122"/>
        <v>2.049134814315152</v>
      </c>
      <c r="D170" s="4">
        <f t="shared" si="122"/>
        <v>1.5132939492204633</v>
      </c>
      <c r="E170" s="4">
        <f t="shared" si="122"/>
        <v>1.685054539418899</v>
      </c>
      <c r="F170" s="4">
        <f t="shared" si="122"/>
        <v>1.9802354523208099</v>
      </c>
      <c r="G170" s="4">
        <f t="shared" si="122"/>
        <v>3.0057937826599743</v>
      </c>
      <c r="H170" s="4">
        <f t="shared" si="122"/>
        <v>2.159526316316677</v>
      </c>
      <c r="I170" s="4">
        <f>I187/I179*100</f>
        <v>2.1802048918210057</v>
      </c>
      <c r="J170" s="4">
        <f>J187/J179*100</f>
        <v>2.1579361654775226</v>
      </c>
      <c r="K170" s="4">
        <f>K187/K179*100</f>
        <v>2.1539932869015104</v>
      </c>
      <c r="L170" s="4">
        <f>L187/L179*100</f>
        <v>5.148289822684812</v>
      </c>
      <c r="M170" s="4">
        <f aca="true" t="shared" si="123" ref="M170:X170">M187/M179*100</f>
        <v>17.92950812549747</v>
      </c>
      <c r="N170" s="4">
        <f t="shared" si="123"/>
        <v>19.737603593754752</v>
      </c>
      <c r="O170" s="4">
        <f t="shared" si="123"/>
        <v>22.83468354676762</v>
      </c>
      <c r="P170" s="4">
        <f t="shared" si="123"/>
        <v>19.771658547515003</v>
      </c>
      <c r="Q170" s="4">
        <f t="shared" si="123"/>
        <v>17.268162830883554</v>
      </c>
      <c r="R170" s="4">
        <f t="shared" si="123"/>
        <v>16.406508380239842</v>
      </c>
      <c r="S170" s="4">
        <f t="shared" si="123"/>
        <v>18.133921520016152</v>
      </c>
      <c r="T170" s="4">
        <f t="shared" si="123"/>
        <v>16.67059517545145</v>
      </c>
      <c r="U170" s="4">
        <f t="shared" si="123"/>
        <v>18.451613587236803</v>
      </c>
      <c r="V170" s="4">
        <f t="shared" si="123"/>
        <v>17.009200156292152</v>
      </c>
      <c r="W170" s="4">
        <f t="shared" si="123"/>
        <v>16.963292642716443</v>
      </c>
      <c r="X170" s="4">
        <f t="shared" si="123"/>
        <v>16.069935703726276</v>
      </c>
      <c r="Y170" s="4">
        <f>Y187/Y179*100</f>
        <v>17.28244401429466</v>
      </c>
      <c r="Z170" s="4">
        <f>Z187/Z179*100</f>
        <v>16.576671067731148</v>
      </c>
      <c r="AA170" s="4">
        <f>AA187/AA179*100</f>
        <v>16.755889282855406</v>
      </c>
      <c r="AB170" s="4">
        <f>AB187/AB179*100</f>
        <v>14.061075911142346</v>
      </c>
    </row>
    <row r="171" spans="1:28" ht="12">
      <c r="A171" s="6" t="s">
        <v>8</v>
      </c>
      <c r="B171" s="18">
        <f>B188/B179*100</f>
        <v>25.4798010978751</v>
      </c>
      <c r="C171" s="18">
        <f aca="true" t="shared" si="124" ref="C171:H171">C188/C179*100</f>
        <v>33.109965847753095</v>
      </c>
      <c r="D171" s="18">
        <f t="shared" si="124"/>
        <v>30.818829922935166</v>
      </c>
      <c r="E171" s="18">
        <f t="shared" si="124"/>
        <v>32.378327230838856</v>
      </c>
      <c r="F171" s="18">
        <f t="shared" si="124"/>
        <v>30.908210150566433</v>
      </c>
      <c r="G171" s="18">
        <f t="shared" si="124"/>
        <v>34.23736537848983</v>
      </c>
      <c r="H171" s="18">
        <f t="shared" si="124"/>
        <v>33.85289242192198</v>
      </c>
      <c r="I171" s="18">
        <f>I188/I179*100</f>
        <v>29.852005321072774</v>
      </c>
      <c r="J171" s="18">
        <f>J188/J179*100</f>
        <v>30.32421833648367</v>
      </c>
      <c r="K171" s="18">
        <f>K188/K179*100</f>
        <v>31.41380397434505</v>
      </c>
      <c r="L171" s="18">
        <f>L188/L179*100</f>
        <v>32.05529153488656</v>
      </c>
      <c r="M171" s="18">
        <f aca="true" t="shared" si="125" ref="M171:X171">M188/M179*100</f>
        <v>40.10263606932023</v>
      </c>
      <c r="N171" s="18">
        <f t="shared" si="125"/>
        <v>37.302097140815235</v>
      </c>
      <c r="O171" s="18">
        <f t="shared" si="125"/>
        <v>38.78012259669192</v>
      </c>
      <c r="P171" s="18">
        <f t="shared" si="125"/>
        <v>33.16404538082038</v>
      </c>
      <c r="Q171" s="18">
        <f t="shared" si="125"/>
        <v>29.424638176792524</v>
      </c>
      <c r="R171" s="18">
        <f t="shared" si="125"/>
        <v>31.213665252620302</v>
      </c>
      <c r="S171" s="18">
        <f t="shared" si="125"/>
        <v>34.34303108682484</v>
      </c>
      <c r="T171" s="18">
        <f t="shared" si="125"/>
        <v>32.33902563638657</v>
      </c>
      <c r="U171" s="18">
        <f t="shared" si="125"/>
        <v>32.983705726156536</v>
      </c>
      <c r="V171" s="18">
        <f t="shared" si="125"/>
        <v>31.0281772491816</v>
      </c>
      <c r="W171" s="18">
        <f t="shared" si="125"/>
        <v>30.37202557882699</v>
      </c>
      <c r="X171" s="18">
        <f t="shared" si="125"/>
        <v>30.429121486746148</v>
      </c>
      <c r="Y171" s="18">
        <f>Y188/Y179*100</f>
        <v>31.704523632155784</v>
      </c>
      <c r="Z171" s="18">
        <f>Z188/Z179*100</f>
        <v>30.462605347910316</v>
      </c>
      <c r="AA171" s="18">
        <f>AA188/AA179*100</f>
        <v>30.880580609058477</v>
      </c>
      <c r="AB171" s="18">
        <f>AB188/AB179*100</f>
        <v>28.516464678630992</v>
      </c>
    </row>
    <row r="172" spans="1:28" ht="12">
      <c r="A172" s="7" t="s">
        <v>25</v>
      </c>
      <c r="B172" s="4">
        <f>B189/B179*100</f>
        <v>10.261416431341551</v>
      </c>
      <c r="C172" s="4">
        <f aca="true" t="shared" si="126" ref="C172:X172">C189/C179*100</f>
        <v>13.499638734762765</v>
      </c>
      <c r="D172" s="4">
        <f t="shared" si="126"/>
        <v>11.545153062503935</v>
      </c>
      <c r="E172" s="4">
        <f t="shared" si="126"/>
        <v>10.669155898045547</v>
      </c>
      <c r="F172" s="4">
        <f t="shared" si="126"/>
        <v>11.369986751285092</v>
      </c>
      <c r="G172" s="4">
        <f t="shared" si="126"/>
        <v>11.627300725729388</v>
      </c>
      <c r="H172" s="4">
        <f t="shared" si="126"/>
        <v>11.69825541526239</v>
      </c>
      <c r="I172" s="4">
        <f t="shared" si="126"/>
        <v>12.74894340189386</v>
      </c>
      <c r="J172" s="4">
        <f t="shared" si="126"/>
        <v>12.024243926306866</v>
      </c>
      <c r="K172" s="4">
        <f t="shared" si="126"/>
        <v>13.575215049632948</v>
      </c>
      <c r="L172" s="4">
        <f t="shared" si="126"/>
        <v>14.309941394929481</v>
      </c>
      <c r="M172" s="4">
        <f t="shared" si="126"/>
        <v>11.801756546584775</v>
      </c>
      <c r="N172" s="4">
        <f t="shared" si="126"/>
        <v>9.842073475352873</v>
      </c>
      <c r="O172" s="4">
        <f t="shared" si="126"/>
        <v>10.840283676899741</v>
      </c>
      <c r="P172" s="4">
        <f t="shared" si="126"/>
        <v>10.705189540033736</v>
      </c>
      <c r="Q172" s="4">
        <f t="shared" si="126"/>
        <v>9.165529532200376</v>
      </c>
      <c r="R172" s="4">
        <f t="shared" si="126"/>
        <v>12.730701962749194</v>
      </c>
      <c r="S172" s="4">
        <f t="shared" si="126"/>
        <v>13.652899997188564</v>
      </c>
      <c r="T172" s="4">
        <f t="shared" si="126"/>
        <v>13.928784842156764</v>
      </c>
      <c r="U172" s="4">
        <f t="shared" si="126"/>
        <v>14.205848207715704</v>
      </c>
      <c r="V172" s="4">
        <f t="shared" si="126"/>
        <v>12.757487106025236</v>
      </c>
      <c r="W172" s="4">
        <f t="shared" si="126"/>
        <v>12.767889428080078</v>
      </c>
      <c r="X172" s="4">
        <f t="shared" si="126"/>
        <v>13.177897975411765</v>
      </c>
      <c r="Y172" s="4">
        <f>Y189/Y179*100</f>
        <v>13.82328446509295</v>
      </c>
      <c r="Z172" s="4">
        <f>Z189/Z179*100</f>
        <v>13.507064325464887</v>
      </c>
      <c r="AA172" s="4">
        <f>AA189/AA179*100</f>
        <v>13.896493735466647</v>
      </c>
      <c r="AB172" s="4">
        <f>AB189/AB179*100</f>
        <v>13.191947808878199</v>
      </c>
    </row>
    <row r="173" spans="1:28" ht="12">
      <c r="A173" s="6" t="s">
        <v>6</v>
      </c>
      <c r="B173" s="18">
        <f>B190/B179*100</f>
        <v>5.37117099514949</v>
      </c>
      <c r="C173" s="18">
        <f aca="true" t="shared" si="127" ref="C173:X173">C190/C179*100</f>
        <v>6.552652180410512</v>
      </c>
      <c r="D173" s="18">
        <f t="shared" si="127"/>
        <v>5.582728649183628</v>
      </c>
      <c r="E173" s="18">
        <f t="shared" si="127"/>
        <v>4.691454001472543</v>
      </c>
      <c r="F173" s="18">
        <f t="shared" si="127"/>
        <v>4.905805200100202</v>
      </c>
      <c r="G173" s="18">
        <f t="shared" si="127"/>
        <v>4.953393624256408</v>
      </c>
      <c r="H173" s="18">
        <f t="shared" si="127"/>
        <v>5.465982885250393</v>
      </c>
      <c r="I173" s="18">
        <f t="shared" si="127"/>
        <v>6.649734682573487</v>
      </c>
      <c r="J173" s="18">
        <f t="shared" si="127"/>
        <v>4.8004952367086435</v>
      </c>
      <c r="K173" s="18">
        <f t="shared" si="127"/>
        <v>5.288247309064802</v>
      </c>
      <c r="L173" s="18">
        <f t="shared" si="127"/>
        <v>5.837192195664361</v>
      </c>
      <c r="M173" s="18">
        <f t="shared" si="127"/>
        <v>5.504109105912733</v>
      </c>
      <c r="N173" s="18">
        <f t="shared" si="127"/>
        <v>3.82822981079675</v>
      </c>
      <c r="O173" s="18">
        <f t="shared" si="127"/>
        <v>4.191700184492867</v>
      </c>
      <c r="P173" s="18">
        <f t="shared" si="127"/>
        <v>3.6373987337223577</v>
      </c>
      <c r="Q173" s="18">
        <f t="shared" si="127"/>
        <v>3.669671184730457</v>
      </c>
      <c r="R173" s="18">
        <f t="shared" si="127"/>
        <v>5.360959412736486</v>
      </c>
      <c r="S173" s="18">
        <f t="shared" si="127"/>
        <v>5.175472001922</v>
      </c>
      <c r="T173" s="18">
        <f t="shared" si="127"/>
        <v>5.850284317860106</v>
      </c>
      <c r="U173" s="18">
        <f t="shared" si="127"/>
        <v>5.029770642236573</v>
      </c>
      <c r="V173" s="18">
        <f t="shared" si="127"/>
        <v>4.579584580365531</v>
      </c>
      <c r="W173" s="18">
        <f t="shared" si="127"/>
        <v>4.82876968391738</v>
      </c>
      <c r="X173" s="18">
        <f t="shared" si="127"/>
        <v>5.04640853552577</v>
      </c>
      <c r="Y173" s="18">
        <f>Y190/Y179*100</f>
        <v>5.802702439857606</v>
      </c>
      <c r="Z173" s="18">
        <f>Z190/Z179*100</f>
        <v>5.604669241495046</v>
      </c>
      <c r="AA173" s="18">
        <f>AA190/AA179*100</f>
        <v>5.8197973755711265</v>
      </c>
      <c r="AB173" s="18">
        <f>AB190/AB179*100</f>
        <v>5.17660379476405</v>
      </c>
    </row>
    <row r="174" spans="1:28" ht="12">
      <c r="A174" s="7" t="s">
        <v>7</v>
      </c>
      <c r="B174" s="4">
        <f>B191/B179*100</f>
        <v>0.7665243495243315</v>
      </c>
      <c r="C174" s="4">
        <f aca="true" t="shared" si="128" ref="C174:X174">C191/C179*100</f>
        <v>1.0343839502262877</v>
      </c>
      <c r="D174" s="4">
        <f t="shared" si="128"/>
        <v>0.5954706226876787</v>
      </c>
      <c r="E174" s="4">
        <f t="shared" si="128"/>
        <v>0.9247513487671355</v>
      </c>
      <c r="F174" s="4">
        <f t="shared" si="128"/>
        <v>0.7974252179265368</v>
      </c>
      <c r="G174" s="4">
        <f t="shared" si="128"/>
        <v>1.2104098692309677</v>
      </c>
      <c r="H174" s="4">
        <f t="shared" si="128"/>
        <v>0.8627492810197053</v>
      </c>
      <c r="I174" s="4">
        <f t="shared" si="128"/>
        <v>0.8596814691686454</v>
      </c>
      <c r="J174" s="4">
        <f t="shared" si="128"/>
        <v>0.7792809676454057</v>
      </c>
      <c r="K174" s="4">
        <f t="shared" si="128"/>
        <v>1.0874477774451548</v>
      </c>
      <c r="L174" s="4">
        <f t="shared" si="128"/>
        <v>2.162874107656485</v>
      </c>
      <c r="M174" s="4">
        <f t="shared" si="128"/>
        <v>4.939758386105739</v>
      </c>
      <c r="N174" s="4">
        <f t="shared" si="128"/>
        <v>4.735386749061784</v>
      </c>
      <c r="O174" s="4">
        <f t="shared" si="128"/>
        <v>5.657771987948877</v>
      </c>
      <c r="P174" s="4">
        <f t="shared" si="128"/>
        <v>5.959847189909236</v>
      </c>
      <c r="Q174" s="4">
        <f t="shared" si="128"/>
        <v>4.919757245775672</v>
      </c>
      <c r="R174" s="4">
        <f t="shared" si="128"/>
        <v>6.600635584426226</v>
      </c>
      <c r="S174" s="4">
        <f t="shared" si="128"/>
        <v>6.78650203573592</v>
      </c>
      <c r="T174" s="4">
        <f t="shared" si="128"/>
        <v>6.487390760911806</v>
      </c>
      <c r="U174" s="4">
        <f t="shared" si="128"/>
        <v>7.336070881063085</v>
      </c>
      <c r="V174" s="4">
        <f t="shared" si="128"/>
        <v>6.311788547235883</v>
      </c>
      <c r="W174" s="4">
        <f t="shared" si="128"/>
        <v>6.410445300558572</v>
      </c>
      <c r="X174" s="4">
        <f t="shared" si="128"/>
        <v>6.289214229129354</v>
      </c>
      <c r="Y174" s="4">
        <f>Y191/Y179*100</f>
        <v>6.673731062260971</v>
      </c>
      <c r="Z174" s="4">
        <f>Z191/Z179*100</f>
        <v>6.557693019582681</v>
      </c>
      <c r="AA174" s="4">
        <f>AA191/AA179*100</f>
        <v>6.4525982317999</v>
      </c>
      <c r="AB174" s="4">
        <f>AB191/AB179*100</f>
        <v>5.64102376394425</v>
      </c>
    </row>
    <row r="175" spans="1:28" ht="12">
      <c r="A175" s="6" t="s">
        <v>8</v>
      </c>
      <c r="B175" s="18">
        <f>B192/B179*100</f>
        <v>7.480688634291163</v>
      </c>
      <c r="C175" s="18">
        <f aca="true" t="shared" si="129" ref="C175:X175">C192/C179*100</f>
        <v>10.051427169065274</v>
      </c>
      <c r="D175" s="18">
        <f t="shared" si="129"/>
        <v>8.766633806325345</v>
      </c>
      <c r="E175" s="18">
        <f t="shared" si="129"/>
        <v>8.489621976357032</v>
      </c>
      <c r="F175" s="18">
        <f t="shared" si="129"/>
        <v>8.763490447516077</v>
      </c>
      <c r="G175" s="18">
        <f t="shared" si="129"/>
        <v>8.86468116977591</v>
      </c>
      <c r="H175" s="18">
        <f t="shared" si="129"/>
        <v>9.201621214947426</v>
      </c>
      <c r="I175" s="18">
        <f t="shared" si="129"/>
        <v>9.693797373570309</v>
      </c>
      <c r="J175" s="18">
        <f t="shared" si="129"/>
        <v>9.431030703064415</v>
      </c>
      <c r="K175" s="18">
        <f t="shared" si="129"/>
        <v>11.253950634618286</v>
      </c>
      <c r="L175" s="18">
        <f t="shared" si="129"/>
        <v>11.62234715386202</v>
      </c>
      <c r="M175" s="18">
        <f t="shared" si="129"/>
        <v>9.425457800202125</v>
      </c>
      <c r="N175" s="18">
        <f t="shared" si="129"/>
        <v>8.031344405894226</v>
      </c>
      <c r="O175" s="18">
        <f t="shared" si="129"/>
        <v>8.91474538733075</v>
      </c>
      <c r="P175" s="18">
        <f t="shared" si="129"/>
        <v>9.112830608238836</v>
      </c>
      <c r="Q175" s="18">
        <f t="shared" si="129"/>
        <v>7.7925878020178345</v>
      </c>
      <c r="R175" s="18">
        <f t="shared" si="129"/>
        <v>10.443438904333217</v>
      </c>
      <c r="S175" s="18">
        <f t="shared" si="129"/>
        <v>11.557306030021035</v>
      </c>
      <c r="T175" s="18">
        <f t="shared" si="129"/>
        <v>11.440344213816205</v>
      </c>
      <c r="U175" s="18">
        <f t="shared" si="129"/>
        <v>11.950312170812074</v>
      </c>
      <c r="V175" s="18">
        <f t="shared" si="129"/>
        <v>10.71976822619384</v>
      </c>
      <c r="W175" s="18">
        <f t="shared" si="129"/>
        <v>10.296568774660438</v>
      </c>
      <c r="X175" s="18">
        <f t="shared" si="129"/>
        <v>10.962631680889723</v>
      </c>
      <c r="Y175" s="18">
        <f>Y192/Y179*100</f>
        <v>11.180306972918828</v>
      </c>
      <c r="Z175" s="18">
        <f>Z192/Z179*100</f>
        <v>11.131822164089781</v>
      </c>
      <c r="AA175" s="18">
        <f>AA192/AA179*100</f>
        <v>10.986438467469979</v>
      </c>
      <c r="AB175" s="18">
        <f>AB192/AB179*100</f>
        <v>10.731293077258135</v>
      </c>
    </row>
    <row r="176" spans="1:28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">
      <c r="A177" s="6" t="s">
        <v>9</v>
      </c>
      <c r="B177" s="19">
        <v>7101.925</v>
      </c>
      <c r="C177" s="19">
        <v>7139.721</v>
      </c>
      <c r="D177" s="19">
        <v>7177.077</v>
      </c>
      <c r="E177" s="19">
        <v>7214.676</v>
      </c>
      <c r="F177" s="19">
        <v>7252.762</v>
      </c>
      <c r="G177" s="19">
        <v>7291.058</v>
      </c>
      <c r="H177" s="19">
        <v>7329.427</v>
      </c>
      <c r="I177" s="19">
        <v>7367.951</v>
      </c>
      <c r="J177" s="19">
        <v>7406.622</v>
      </c>
      <c r="K177" s="19">
        <v>7445.149</v>
      </c>
      <c r="L177" s="19">
        <v>7483.402</v>
      </c>
      <c r="M177" s="19">
        <v>7521.792</v>
      </c>
      <c r="N177" s="19">
        <v>7560.385</v>
      </c>
      <c r="O177" s="19">
        <v>7599.213</v>
      </c>
      <c r="P177" s="19">
        <v>7638.307</v>
      </c>
      <c r="Q177" s="19">
        <v>7677.737</v>
      </c>
      <c r="R177" s="19">
        <v>7717.491</v>
      </c>
      <c r="S177" s="19">
        <v>7757.506</v>
      </c>
      <c r="T177" s="19">
        <v>7797.819</v>
      </c>
      <c r="U177" s="19">
        <v>7838.548</v>
      </c>
      <c r="V177" s="19">
        <v>7879.666</v>
      </c>
      <c r="W177" s="19">
        <v>7921.007</v>
      </c>
      <c r="X177" s="19">
        <v>7962.528</v>
      </c>
      <c r="Y177" s="19">
        <v>8004.274</v>
      </c>
      <c r="Z177" s="19">
        <v>8046.251</v>
      </c>
      <c r="AA177" s="19">
        <v>8088.431</v>
      </c>
      <c r="AB177" s="19">
        <v>8130.753</v>
      </c>
    </row>
    <row r="178" spans="1:28" ht="12">
      <c r="A178" s="7" t="s">
        <v>10</v>
      </c>
      <c r="B178" s="9">
        <v>5326.953</v>
      </c>
      <c r="C178" s="9">
        <v>5369.675</v>
      </c>
      <c r="D178" s="9">
        <v>5412.812</v>
      </c>
      <c r="E178" s="9">
        <v>5456.773</v>
      </c>
      <c r="F178" s="9">
        <v>5501.588</v>
      </c>
      <c r="G178" s="9">
        <v>5546.895</v>
      </c>
      <c r="H178" s="9">
        <v>5592.556</v>
      </c>
      <c r="I178" s="9">
        <v>5638.718</v>
      </c>
      <c r="J178" s="9">
        <v>5685.271</v>
      </c>
      <c r="K178" s="9">
        <v>5731.379</v>
      </c>
      <c r="L178" s="9">
        <v>5776.648</v>
      </c>
      <c r="M178" s="9">
        <v>5822.216</v>
      </c>
      <c r="N178" s="9">
        <v>5868.359</v>
      </c>
      <c r="O178" s="9">
        <v>5914.907</v>
      </c>
      <c r="P178" s="9">
        <v>5961.662</v>
      </c>
      <c r="Q178" s="9">
        <v>6008.53</v>
      </c>
      <c r="R178" s="9">
        <v>6055.353</v>
      </c>
      <c r="S178" s="9">
        <v>6101.922</v>
      </c>
      <c r="T178" s="9">
        <v>6148.15</v>
      </c>
      <c r="U178" s="9">
        <v>6194.051</v>
      </c>
      <c r="V178" s="9">
        <v>6239.59</v>
      </c>
      <c r="W178" s="9">
        <v>6284.691</v>
      </c>
      <c r="X178" s="9">
        <v>6329.355</v>
      </c>
      <c r="Y178" s="9">
        <v>6373.617</v>
      </c>
      <c r="Z178" s="9">
        <v>6417.489</v>
      </c>
      <c r="AA178" s="9">
        <v>6460.975</v>
      </c>
      <c r="AB178" s="9">
        <v>6504.091</v>
      </c>
    </row>
    <row r="179" spans="1:28" ht="12">
      <c r="A179" s="6" t="s">
        <v>11</v>
      </c>
      <c r="B179" s="19">
        <v>3490.561</v>
      </c>
      <c r="C179" s="19">
        <v>3646.905</v>
      </c>
      <c r="D179" s="19">
        <v>3588.926</v>
      </c>
      <c r="E179" s="19">
        <v>3524.515</v>
      </c>
      <c r="F179" s="19">
        <v>3676.583</v>
      </c>
      <c r="G179" s="19">
        <v>3717.088</v>
      </c>
      <c r="H179" s="19">
        <v>3693.773</v>
      </c>
      <c r="I179" s="19">
        <v>3735.337</v>
      </c>
      <c r="J179" s="19">
        <v>3599.087</v>
      </c>
      <c r="K179" s="19">
        <v>3774.71</v>
      </c>
      <c r="L179" s="19">
        <v>3680.057</v>
      </c>
      <c r="M179" s="19">
        <v>3521.569</v>
      </c>
      <c r="N179" s="19">
        <v>3486.938</v>
      </c>
      <c r="O179" s="19">
        <v>3596.345</v>
      </c>
      <c r="P179" s="19">
        <v>3548.195</v>
      </c>
      <c r="Q179" s="19">
        <v>3543.996</v>
      </c>
      <c r="R179" s="19">
        <v>3734.201</v>
      </c>
      <c r="S179" s="19">
        <v>3912.59</v>
      </c>
      <c r="T179" s="19">
        <v>3924.305</v>
      </c>
      <c r="U179" s="19">
        <v>3961.453</v>
      </c>
      <c r="V179" s="19">
        <v>3918.303</v>
      </c>
      <c r="W179" s="19">
        <v>4079.155</v>
      </c>
      <c r="X179" s="19">
        <v>4016.718</v>
      </c>
      <c r="Y179" s="19">
        <v>4051.302</v>
      </c>
      <c r="Z179" s="19">
        <v>4052.05</v>
      </c>
      <c r="AA179" s="19">
        <v>4151.227</v>
      </c>
      <c r="AB179" s="19">
        <v>4098.015</v>
      </c>
    </row>
    <row r="180" spans="1:28" ht="12">
      <c r="A180" s="7" t="s">
        <v>12</v>
      </c>
      <c r="B180" s="9">
        <v>2995.128</v>
      </c>
      <c r="C180" s="9">
        <v>3149.218</v>
      </c>
      <c r="D180" s="9">
        <v>3097.911</v>
      </c>
      <c r="E180" s="9">
        <v>3036.121</v>
      </c>
      <c r="F180" s="9">
        <v>3198.227</v>
      </c>
      <c r="G180" s="9">
        <v>3321.981</v>
      </c>
      <c r="H180" s="9">
        <v>3199.674</v>
      </c>
      <c r="I180" s="9">
        <v>3304.43</v>
      </c>
      <c r="J180" s="9">
        <v>3168.794</v>
      </c>
      <c r="K180" s="9">
        <v>3347.18</v>
      </c>
      <c r="L180" s="9">
        <v>3182.321</v>
      </c>
      <c r="M180" s="9">
        <v>3116.099</v>
      </c>
      <c r="N180" s="9">
        <v>3067.227</v>
      </c>
      <c r="O180" s="9">
        <v>3221.034</v>
      </c>
      <c r="P180" s="9">
        <v>3120.039</v>
      </c>
      <c r="Q180" s="9">
        <v>3089.637</v>
      </c>
      <c r="R180" s="9">
        <v>3238.178</v>
      </c>
      <c r="S180" s="9">
        <v>3378.831</v>
      </c>
      <c r="T180" s="9">
        <v>3350.138</v>
      </c>
      <c r="U180" s="9">
        <v>3398.744</v>
      </c>
      <c r="V180" s="9">
        <v>3351.945</v>
      </c>
      <c r="W180" s="9">
        <v>3566.386</v>
      </c>
      <c r="X180" s="9">
        <v>3483.713</v>
      </c>
      <c r="Y180" s="9">
        <v>3556.712</v>
      </c>
      <c r="Z180" s="9">
        <v>3532.491</v>
      </c>
      <c r="AA180" s="9">
        <v>3675.542</v>
      </c>
      <c r="AB180" s="9">
        <v>3593.291</v>
      </c>
    </row>
    <row r="181" spans="1:28" ht="12">
      <c r="A181" s="6" t="s">
        <v>13</v>
      </c>
      <c r="B181" s="19">
        <v>495.433</v>
      </c>
      <c r="C181" s="19">
        <v>497.687</v>
      </c>
      <c r="D181" s="19">
        <v>491.015</v>
      </c>
      <c r="E181" s="19">
        <v>488.394</v>
      </c>
      <c r="F181" s="19">
        <v>478.356</v>
      </c>
      <c r="G181" s="19">
        <v>395.107</v>
      </c>
      <c r="H181" s="19">
        <v>494.099</v>
      </c>
      <c r="I181" s="19">
        <v>430.907</v>
      </c>
      <c r="J181" s="19">
        <v>430.292</v>
      </c>
      <c r="K181" s="19">
        <v>427.529</v>
      </c>
      <c r="L181" s="19">
        <v>497.735</v>
      </c>
      <c r="M181" s="19">
        <v>405.47</v>
      </c>
      <c r="N181" s="19">
        <v>419.71</v>
      </c>
      <c r="O181" s="19">
        <v>375.31</v>
      </c>
      <c r="P181" s="19">
        <v>428.156</v>
      </c>
      <c r="Q181" s="19">
        <v>454.359</v>
      </c>
      <c r="R181" s="19">
        <v>496.022</v>
      </c>
      <c r="S181" s="19">
        <v>533.76</v>
      </c>
      <c r="T181" s="19">
        <v>574.166</v>
      </c>
      <c r="U181" s="19">
        <v>562.709</v>
      </c>
      <c r="V181" s="19">
        <v>566.358</v>
      </c>
      <c r="W181" s="19">
        <v>512.77</v>
      </c>
      <c r="X181" s="19">
        <v>533.006</v>
      </c>
      <c r="Y181" s="19">
        <v>494.59</v>
      </c>
      <c r="Z181" s="19">
        <v>519.56</v>
      </c>
      <c r="AA181" s="19">
        <v>475.684</v>
      </c>
      <c r="AB181" s="19">
        <v>504.724</v>
      </c>
    </row>
    <row r="182" spans="1:28" ht="12">
      <c r="A182" s="7" t="s">
        <v>19</v>
      </c>
      <c r="B182" s="9">
        <v>440.606</v>
      </c>
      <c r="C182" s="9">
        <v>429.678</v>
      </c>
      <c r="D182" s="9">
        <v>435.895</v>
      </c>
      <c r="E182" s="9">
        <v>438.439</v>
      </c>
      <c r="F182" s="9">
        <v>433.518</v>
      </c>
      <c r="G182" s="9">
        <v>347.742</v>
      </c>
      <c r="H182" s="9">
        <v>447.116</v>
      </c>
      <c r="I182" s="9">
        <v>390.268</v>
      </c>
      <c r="J182" s="9">
        <v>387.254</v>
      </c>
      <c r="K182" s="9">
        <v>384.414</v>
      </c>
      <c r="L182" s="9">
        <v>445.767</v>
      </c>
      <c r="M182" s="9">
        <v>350.494</v>
      </c>
      <c r="N182" s="9">
        <v>371.955</v>
      </c>
      <c r="O182" s="9">
        <v>336.183</v>
      </c>
      <c r="P182" s="9">
        <v>390.693</v>
      </c>
      <c r="Q182" s="9">
        <v>409.084</v>
      </c>
      <c r="R182" s="9">
        <v>453.279</v>
      </c>
      <c r="S182" s="9">
        <v>487.852</v>
      </c>
      <c r="T182" s="9">
        <v>505.373</v>
      </c>
      <c r="U182" s="9">
        <v>491.722</v>
      </c>
      <c r="V182" s="9">
        <v>506.232</v>
      </c>
      <c r="W182" s="9">
        <v>471.796</v>
      </c>
      <c r="X182" s="9">
        <v>496.896</v>
      </c>
      <c r="Y182" s="9">
        <v>450.215</v>
      </c>
      <c r="Z182" s="9">
        <v>478.434</v>
      </c>
      <c r="AA182" s="9">
        <v>431.99</v>
      </c>
      <c r="AB182" s="9">
        <v>461.076</v>
      </c>
    </row>
    <row r="183" spans="1:28" ht="12">
      <c r="A183" s="6" t="s">
        <v>20</v>
      </c>
      <c r="B183" s="19">
        <v>54.827</v>
      </c>
      <c r="C183" s="19">
        <v>68.01</v>
      </c>
      <c r="D183" s="19">
        <v>55.12</v>
      </c>
      <c r="E183" s="19">
        <v>49.954</v>
      </c>
      <c r="F183" s="19">
        <v>44.837</v>
      </c>
      <c r="G183" s="19">
        <v>47.365</v>
      </c>
      <c r="H183" s="19">
        <v>46.984</v>
      </c>
      <c r="I183" s="19">
        <v>40.64</v>
      </c>
      <c r="J183" s="19">
        <v>43.038</v>
      </c>
      <c r="K183" s="19">
        <v>43.115</v>
      </c>
      <c r="L183" s="19">
        <v>51.968</v>
      </c>
      <c r="M183" s="19">
        <v>54.975</v>
      </c>
      <c r="N183" s="19">
        <v>47.755</v>
      </c>
      <c r="O183" s="19">
        <v>39.127</v>
      </c>
      <c r="P183" s="19">
        <v>37.464</v>
      </c>
      <c r="Q183" s="19">
        <v>45.276</v>
      </c>
      <c r="R183" s="19">
        <v>42.743</v>
      </c>
      <c r="S183" s="19">
        <v>45.907</v>
      </c>
      <c r="T183" s="19">
        <v>68.794</v>
      </c>
      <c r="U183" s="19">
        <v>70.987</v>
      </c>
      <c r="V183" s="19">
        <v>60.126</v>
      </c>
      <c r="W183" s="19">
        <v>40.974</v>
      </c>
      <c r="X183" s="19">
        <v>36.109</v>
      </c>
      <c r="Y183" s="19">
        <v>44.374</v>
      </c>
      <c r="Z183" s="19">
        <v>41.125</v>
      </c>
      <c r="AA183" s="19">
        <v>43.693</v>
      </c>
      <c r="AB183" s="19">
        <v>43.647</v>
      </c>
    </row>
    <row r="184" spans="1:28" ht="12">
      <c r="A184" s="7" t="s">
        <v>14</v>
      </c>
      <c r="B184" s="9">
        <v>1836.392</v>
      </c>
      <c r="C184" s="9">
        <v>1722.771</v>
      </c>
      <c r="D184" s="9">
        <v>1823.886</v>
      </c>
      <c r="E184" s="9">
        <v>1932.258</v>
      </c>
      <c r="F184" s="9">
        <v>1825.005</v>
      </c>
      <c r="G184" s="9">
        <v>1829.807</v>
      </c>
      <c r="H184" s="9">
        <v>1898.783</v>
      </c>
      <c r="I184" s="9">
        <v>1903.38</v>
      </c>
      <c r="J184" s="9">
        <v>2086.184</v>
      </c>
      <c r="K184" s="9">
        <v>1956.669</v>
      </c>
      <c r="L184" s="9">
        <v>2096.591</v>
      </c>
      <c r="M184" s="9">
        <v>2300.648</v>
      </c>
      <c r="N184" s="9">
        <v>2381.422</v>
      </c>
      <c r="O184" s="9">
        <v>2318.562</v>
      </c>
      <c r="P184" s="9">
        <v>2413.466</v>
      </c>
      <c r="Q184" s="9">
        <v>2464.534</v>
      </c>
      <c r="R184" s="9">
        <v>2321.152</v>
      </c>
      <c r="S184" s="9">
        <v>2189.332</v>
      </c>
      <c r="T184" s="9">
        <v>2223.844</v>
      </c>
      <c r="U184" s="9">
        <v>2232.599</v>
      </c>
      <c r="V184" s="9">
        <v>2321.287</v>
      </c>
      <c r="W184" s="9">
        <v>2205.536</v>
      </c>
      <c r="X184" s="9">
        <v>2312.636</v>
      </c>
      <c r="Y184" s="9">
        <v>2322.315</v>
      </c>
      <c r="Z184" s="9">
        <v>2365.439</v>
      </c>
      <c r="AA184" s="9">
        <v>2309.748</v>
      </c>
      <c r="AB184" s="9">
        <v>2406.076</v>
      </c>
    </row>
    <row r="185" spans="1:28" ht="12">
      <c r="A185" s="6" t="s">
        <v>21</v>
      </c>
      <c r="B185" s="19">
        <v>1145.292</v>
      </c>
      <c r="C185" s="19">
        <v>1558.605</v>
      </c>
      <c r="D185" s="19">
        <v>1401.761</v>
      </c>
      <c r="E185" s="19">
        <v>1377.226</v>
      </c>
      <c r="F185" s="19">
        <v>1327.681</v>
      </c>
      <c r="G185" s="19">
        <v>1551.273</v>
      </c>
      <c r="H185" s="19">
        <v>1457.025</v>
      </c>
      <c r="I185" s="19">
        <v>1400.114</v>
      </c>
      <c r="J185" s="19">
        <v>1316.218</v>
      </c>
      <c r="K185" s="19">
        <v>1424.693</v>
      </c>
      <c r="L185" s="19">
        <v>1390.086</v>
      </c>
      <c r="M185" s="19">
        <v>1626.799</v>
      </c>
      <c r="N185" s="19">
        <v>1469.917</v>
      </c>
      <c r="O185" s="19">
        <v>1574.947</v>
      </c>
      <c r="P185" s="19">
        <v>1318.045</v>
      </c>
      <c r="Q185" s="19">
        <v>1196.356</v>
      </c>
      <c r="R185" s="19">
        <v>1361.62</v>
      </c>
      <c r="S185" s="19">
        <v>1525.8</v>
      </c>
      <c r="T185" s="19">
        <v>1492.781</v>
      </c>
      <c r="U185" s="19">
        <v>1496.484</v>
      </c>
      <c r="V185" s="19">
        <v>1381.833</v>
      </c>
      <c r="W185" s="19">
        <v>1442.343</v>
      </c>
      <c r="X185" s="19">
        <v>1427.634</v>
      </c>
      <c r="Y185" s="19">
        <v>1486.871</v>
      </c>
      <c r="Z185" s="19">
        <v>1451.377</v>
      </c>
      <c r="AA185" s="19">
        <v>1507.265</v>
      </c>
      <c r="AB185" s="19">
        <v>1390.588</v>
      </c>
    </row>
    <row r="186" spans="1:28" ht="12">
      <c r="A186" s="7" t="s">
        <v>6</v>
      </c>
      <c r="B186" s="9">
        <v>570.44</v>
      </c>
      <c r="C186" s="9">
        <v>765.512</v>
      </c>
      <c r="D186" s="9">
        <v>657.247</v>
      </c>
      <c r="E186" s="9">
        <v>560.523</v>
      </c>
      <c r="F186" s="9">
        <v>500.222</v>
      </c>
      <c r="G186" s="9">
        <v>631.029</v>
      </c>
      <c r="H186" s="9">
        <v>536.999</v>
      </c>
      <c r="I186" s="9">
        <v>619.995</v>
      </c>
      <c r="J186" s="9">
        <v>504.018</v>
      </c>
      <c r="K186" s="9">
        <v>527.038</v>
      </c>
      <c r="L186" s="9">
        <v>491.799</v>
      </c>
      <c r="M186" s="9">
        <v>626.017</v>
      </c>
      <c r="N186" s="9">
        <v>475.698</v>
      </c>
      <c r="O186" s="9">
        <v>532.721</v>
      </c>
      <c r="P186" s="9">
        <v>423.547</v>
      </c>
      <c r="Q186" s="9">
        <v>400.593</v>
      </c>
      <c r="R186" s="9">
        <v>486.417</v>
      </c>
      <c r="S186" s="9">
        <v>519.747</v>
      </c>
      <c r="T186" s="9">
        <v>541.05</v>
      </c>
      <c r="U186" s="9">
        <v>486.707</v>
      </c>
      <c r="V186" s="9">
        <v>444.817</v>
      </c>
      <c r="W186" s="9">
        <v>497.795</v>
      </c>
      <c r="X186" s="9">
        <v>508.725</v>
      </c>
      <c r="Y186" s="9">
        <v>550.976</v>
      </c>
      <c r="Z186" s="9">
        <v>541.158</v>
      </c>
      <c r="AA186" s="9">
        <v>571.7</v>
      </c>
      <c r="AB186" s="9">
        <v>487.931</v>
      </c>
    </row>
    <row r="187" spans="1:28" ht="12">
      <c r="A187" s="6" t="s">
        <v>7</v>
      </c>
      <c r="B187" s="19">
        <v>66.72</v>
      </c>
      <c r="C187" s="19">
        <v>74.73</v>
      </c>
      <c r="D187" s="19">
        <v>54.311</v>
      </c>
      <c r="E187" s="19">
        <v>59.39</v>
      </c>
      <c r="F187" s="19">
        <v>72.805</v>
      </c>
      <c r="G187" s="19">
        <v>111.728</v>
      </c>
      <c r="H187" s="19">
        <v>79.768</v>
      </c>
      <c r="I187" s="19">
        <v>81.438</v>
      </c>
      <c r="J187" s="19">
        <v>77.666</v>
      </c>
      <c r="K187" s="19">
        <v>81.307</v>
      </c>
      <c r="L187" s="19">
        <v>189.46</v>
      </c>
      <c r="M187" s="19">
        <v>631.4</v>
      </c>
      <c r="N187" s="19">
        <v>688.238</v>
      </c>
      <c r="O187" s="19">
        <v>821.214</v>
      </c>
      <c r="P187" s="19">
        <v>701.537</v>
      </c>
      <c r="Q187" s="19">
        <v>611.983</v>
      </c>
      <c r="R187" s="19">
        <v>612.652</v>
      </c>
      <c r="S187" s="19">
        <v>709.506</v>
      </c>
      <c r="T187" s="19">
        <v>654.205</v>
      </c>
      <c r="U187" s="19">
        <v>730.952</v>
      </c>
      <c r="V187" s="19">
        <v>666.472</v>
      </c>
      <c r="W187" s="19">
        <v>691.959</v>
      </c>
      <c r="X187" s="19">
        <v>645.484</v>
      </c>
      <c r="Y187" s="19">
        <v>700.164</v>
      </c>
      <c r="Z187" s="19">
        <v>671.695</v>
      </c>
      <c r="AA187" s="19">
        <v>695.575</v>
      </c>
      <c r="AB187" s="19">
        <v>576.225</v>
      </c>
    </row>
    <row r="188" spans="1:28" s="12" customFormat="1" ht="12">
      <c r="A188" s="7" t="s">
        <v>8</v>
      </c>
      <c r="B188" s="9">
        <v>889.388</v>
      </c>
      <c r="C188" s="9">
        <v>1207.489</v>
      </c>
      <c r="D188" s="9">
        <v>1106.065</v>
      </c>
      <c r="E188" s="9">
        <v>1141.179</v>
      </c>
      <c r="F188" s="9">
        <v>1136.366</v>
      </c>
      <c r="G188" s="9">
        <v>1272.633</v>
      </c>
      <c r="H188" s="9">
        <v>1250.449</v>
      </c>
      <c r="I188" s="9">
        <v>1115.073</v>
      </c>
      <c r="J188" s="9">
        <v>1091.395</v>
      </c>
      <c r="K188" s="9">
        <v>1185.78</v>
      </c>
      <c r="L188" s="9">
        <v>1179.653</v>
      </c>
      <c r="M188" s="9">
        <v>1412.242</v>
      </c>
      <c r="N188" s="9">
        <v>1300.701</v>
      </c>
      <c r="O188" s="9">
        <v>1394.667</v>
      </c>
      <c r="P188" s="9">
        <v>1176.725</v>
      </c>
      <c r="Q188" s="9">
        <v>1042.808</v>
      </c>
      <c r="R188" s="9">
        <v>1165.581</v>
      </c>
      <c r="S188" s="9">
        <v>1343.702</v>
      </c>
      <c r="T188" s="9">
        <v>1269.082</v>
      </c>
      <c r="U188" s="9">
        <v>1306.634</v>
      </c>
      <c r="V188" s="9">
        <v>1215.778</v>
      </c>
      <c r="W188" s="9">
        <v>1238.922</v>
      </c>
      <c r="X188" s="9">
        <v>1222.252</v>
      </c>
      <c r="Y188" s="9">
        <v>1284.446</v>
      </c>
      <c r="Z188" s="9">
        <v>1234.36</v>
      </c>
      <c r="AA188" s="9">
        <v>1281.923</v>
      </c>
      <c r="AB188" s="9">
        <v>1168.609</v>
      </c>
    </row>
    <row r="189" spans="1:28" s="12" customFormat="1" ht="12">
      <c r="A189" s="6" t="s">
        <v>24</v>
      </c>
      <c r="B189" s="19">
        <v>358.181</v>
      </c>
      <c r="C189" s="19">
        <v>492.319</v>
      </c>
      <c r="D189" s="19">
        <v>414.347</v>
      </c>
      <c r="E189" s="19">
        <v>376.036</v>
      </c>
      <c r="F189" s="19">
        <v>418.027</v>
      </c>
      <c r="G189" s="19">
        <v>432.197</v>
      </c>
      <c r="H189" s="19">
        <v>432.107</v>
      </c>
      <c r="I189" s="19">
        <v>476.216</v>
      </c>
      <c r="J189" s="19">
        <v>432.763</v>
      </c>
      <c r="K189" s="19">
        <v>512.425</v>
      </c>
      <c r="L189" s="19">
        <v>526.614</v>
      </c>
      <c r="M189" s="19">
        <v>415.607</v>
      </c>
      <c r="N189" s="19">
        <v>343.187</v>
      </c>
      <c r="O189" s="19">
        <v>389.854</v>
      </c>
      <c r="P189" s="19">
        <v>379.841</v>
      </c>
      <c r="Q189" s="19">
        <v>324.826</v>
      </c>
      <c r="R189" s="19">
        <v>475.39</v>
      </c>
      <c r="S189" s="19">
        <v>534.182</v>
      </c>
      <c r="T189" s="19">
        <v>546.608</v>
      </c>
      <c r="U189" s="19">
        <v>562.758</v>
      </c>
      <c r="V189" s="19">
        <v>499.877</v>
      </c>
      <c r="W189" s="19">
        <v>520.822</v>
      </c>
      <c r="X189" s="19">
        <v>529.319</v>
      </c>
      <c r="Y189" s="19">
        <v>560.023</v>
      </c>
      <c r="Z189" s="19">
        <v>547.313</v>
      </c>
      <c r="AA189" s="19">
        <v>576.875</v>
      </c>
      <c r="AB189" s="19">
        <v>540.608</v>
      </c>
    </row>
    <row r="190" spans="1:28" s="12" customFormat="1" ht="12">
      <c r="A190" s="7" t="s">
        <v>6</v>
      </c>
      <c r="B190" s="9">
        <v>187.484</v>
      </c>
      <c r="C190" s="9">
        <v>238.969</v>
      </c>
      <c r="D190" s="9">
        <v>200.36</v>
      </c>
      <c r="E190" s="9">
        <v>165.351</v>
      </c>
      <c r="F190" s="9">
        <v>180.366</v>
      </c>
      <c r="G190" s="9">
        <v>184.122</v>
      </c>
      <c r="H190" s="9">
        <v>201.901</v>
      </c>
      <c r="I190" s="9">
        <v>248.39</v>
      </c>
      <c r="J190" s="9">
        <v>172.774</v>
      </c>
      <c r="K190" s="9">
        <v>199.616</v>
      </c>
      <c r="L190" s="9">
        <v>214.812</v>
      </c>
      <c r="M190" s="9">
        <v>193.831</v>
      </c>
      <c r="N190" s="9">
        <v>133.488</v>
      </c>
      <c r="O190" s="9">
        <v>150.748</v>
      </c>
      <c r="P190" s="9">
        <v>129.062</v>
      </c>
      <c r="Q190" s="9">
        <v>130.053</v>
      </c>
      <c r="R190" s="9">
        <v>200.189</v>
      </c>
      <c r="S190" s="9">
        <v>202.495</v>
      </c>
      <c r="T190" s="9">
        <v>229.583</v>
      </c>
      <c r="U190" s="9">
        <v>199.252</v>
      </c>
      <c r="V190" s="9">
        <v>179.442</v>
      </c>
      <c r="W190" s="9">
        <v>196.973</v>
      </c>
      <c r="X190" s="9">
        <v>202.7</v>
      </c>
      <c r="Y190" s="9">
        <v>235.085</v>
      </c>
      <c r="Z190" s="9">
        <v>227.104</v>
      </c>
      <c r="AA190" s="9">
        <v>241.593</v>
      </c>
      <c r="AB190" s="9">
        <v>212.138</v>
      </c>
    </row>
    <row r="191" spans="1:28" s="12" customFormat="1" ht="12">
      <c r="A191" s="6" t="s">
        <v>7</v>
      </c>
      <c r="B191" s="19">
        <v>26.756</v>
      </c>
      <c r="C191" s="19">
        <v>37.723</v>
      </c>
      <c r="D191" s="19">
        <v>21.371</v>
      </c>
      <c r="E191" s="19">
        <v>32.593</v>
      </c>
      <c r="F191" s="19">
        <v>29.318</v>
      </c>
      <c r="G191" s="19">
        <v>44.992</v>
      </c>
      <c r="H191" s="19">
        <v>31.868</v>
      </c>
      <c r="I191" s="19">
        <v>32.112</v>
      </c>
      <c r="J191" s="19">
        <v>28.047</v>
      </c>
      <c r="K191" s="19">
        <v>41.048</v>
      </c>
      <c r="L191" s="19">
        <v>79.595</v>
      </c>
      <c r="M191" s="19">
        <v>173.957</v>
      </c>
      <c r="N191" s="19">
        <v>165.12</v>
      </c>
      <c r="O191" s="19">
        <v>203.473</v>
      </c>
      <c r="P191" s="19">
        <v>211.467</v>
      </c>
      <c r="Q191" s="19">
        <v>174.356</v>
      </c>
      <c r="R191" s="19">
        <v>246.481</v>
      </c>
      <c r="S191" s="19">
        <v>265.528</v>
      </c>
      <c r="T191" s="19">
        <v>254.585</v>
      </c>
      <c r="U191" s="19">
        <v>290.615</v>
      </c>
      <c r="V191" s="19">
        <v>247.315</v>
      </c>
      <c r="W191" s="19">
        <v>261.492</v>
      </c>
      <c r="X191" s="19">
        <v>252.62</v>
      </c>
      <c r="Y191" s="19">
        <v>270.373</v>
      </c>
      <c r="Z191" s="19">
        <v>265.721</v>
      </c>
      <c r="AA191" s="19">
        <v>267.862</v>
      </c>
      <c r="AB191" s="19">
        <v>231.17</v>
      </c>
    </row>
    <row r="192" spans="1:28" s="12" customFormat="1" ht="12">
      <c r="A192" s="7" t="s">
        <v>8</v>
      </c>
      <c r="B192" s="9">
        <v>261.118</v>
      </c>
      <c r="C192" s="9">
        <v>366.566</v>
      </c>
      <c r="D192" s="9">
        <v>314.628</v>
      </c>
      <c r="E192" s="9">
        <v>299.218</v>
      </c>
      <c r="F192" s="9">
        <v>322.197</v>
      </c>
      <c r="G192" s="9">
        <v>329.508</v>
      </c>
      <c r="H192" s="9">
        <v>339.887</v>
      </c>
      <c r="I192" s="9">
        <v>362.096</v>
      </c>
      <c r="J192" s="9">
        <v>339.431</v>
      </c>
      <c r="K192" s="9">
        <v>424.804</v>
      </c>
      <c r="L192" s="9">
        <v>427.709</v>
      </c>
      <c r="M192" s="9">
        <v>331.924</v>
      </c>
      <c r="N192" s="9">
        <v>280.048</v>
      </c>
      <c r="O192" s="9">
        <v>320.605</v>
      </c>
      <c r="P192" s="9">
        <v>323.341</v>
      </c>
      <c r="Q192" s="9">
        <v>276.169</v>
      </c>
      <c r="R192" s="9">
        <v>389.979</v>
      </c>
      <c r="S192" s="9">
        <v>452.19</v>
      </c>
      <c r="T192" s="9">
        <v>448.954</v>
      </c>
      <c r="U192" s="9">
        <v>473.406</v>
      </c>
      <c r="V192" s="9">
        <v>420.033</v>
      </c>
      <c r="W192" s="9">
        <v>420.013</v>
      </c>
      <c r="X192" s="9">
        <v>440.338</v>
      </c>
      <c r="Y192" s="9">
        <v>452.948</v>
      </c>
      <c r="Z192" s="9">
        <v>451.067</v>
      </c>
      <c r="AA192" s="9">
        <v>456.072</v>
      </c>
      <c r="AB192" s="9">
        <v>439.77</v>
      </c>
    </row>
    <row r="193" spans="1:28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5" ht="12">
      <c r="A195" s="20" t="s">
        <v>42</v>
      </c>
    </row>
    <row r="197" spans="1:28" ht="12">
      <c r="A197" s="38" t="s">
        <v>2</v>
      </c>
      <c r="B197" s="37">
        <v>2001</v>
      </c>
      <c r="C197" s="37"/>
      <c r="D197" s="37">
        <v>2002</v>
      </c>
      <c r="E197" s="37"/>
      <c r="F197" s="37">
        <v>2003</v>
      </c>
      <c r="G197" s="37"/>
      <c r="H197" s="37">
        <v>2004</v>
      </c>
      <c r="I197" s="37"/>
      <c r="J197" s="37">
        <v>2005</v>
      </c>
      <c r="K197" s="37"/>
      <c r="L197" s="37">
        <v>2006</v>
      </c>
      <c r="M197" s="37"/>
      <c r="N197" s="37">
        <v>2007</v>
      </c>
      <c r="O197" s="37"/>
      <c r="P197" s="37">
        <v>2008</v>
      </c>
      <c r="Q197" s="37"/>
      <c r="R197" s="37">
        <v>2009</v>
      </c>
      <c r="S197" s="37"/>
      <c r="T197" s="37">
        <v>2010</v>
      </c>
      <c r="U197" s="37"/>
      <c r="V197" s="37">
        <v>2011</v>
      </c>
      <c r="W197" s="37"/>
      <c r="X197" s="37">
        <v>2012</v>
      </c>
      <c r="Y197" s="37">
        <v>2013</v>
      </c>
      <c r="Z197" s="37">
        <v>2013</v>
      </c>
      <c r="AA197" s="37"/>
      <c r="AB197" s="33">
        <v>2014</v>
      </c>
    </row>
    <row r="198" spans="1:28" ht="12">
      <c r="A198" s="39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  <c r="AB198" s="1" t="s">
        <v>22</v>
      </c>
    </row>
    <row r="199" spans="1:28" ht="12">
      <c r="A199" s="3" t="s">
        <v>3</v>
      </c>
      <c r="B199" s="4">
        <f aca="true" t="shared" si="130" ref="B199:K199">B215/B214*100</f>
        <v>76.65512217169425</v>
      </c>
      <c r="C199" s="4">
        <f t="shared" si="130"/>
        <v>76.87080219967189</v>
      </c>
      <c r="D199" s="4">
        <f t="shared" si="130"/>
        <v>77.0937865463675</v>
      </c>
      <c r="E199" s="4">
        <f t="shared" si="130"/>
        <v>77.3187332905379</v>
      </c>
      <c r="F199" s="4">
        <f t="shared" si="130"/>
        <v>77.54315511057614</v>
      </c>
      <c r="G199" s="4">
        <f t="shared" si="130"/>
        <v>77.76715655668181</v>
      </c>
      <c r="H199" s="4">
        <f t="shared" si="130"/>
        <v>77.98294446288297</v>
      </c>
      <c r="I199" s="4">
        <f t="shared" si="130"/>
        <v>78.1768213817434</v>
      </c>
      <c r="J199" s="4">
        <f t="shared" si="130"/>
        <v>78.35872732038789</v>
      </c>
      <c r="K199" s="4">
        <f t="shared" si="130"/>
        <v>78.55940080714473</v>
      </c>
      <c r="L199" s="4">
        <f>L215/L214*100</f>
        <v>78.78264063995883</v>
      </c>
      <c r="M199" s="4">
        <f aca="true" t="shared" si="131" ref="M199:X199">M215/M214*100</f>
        <v>79.00567140743173</v>
      </c>
      <c r="N199" s="4">
        <f t="shared" si="131"/>
        <v>79.21867557882462</v>
      </c>
      <c r="O199" s="4">
        <f t="shared" si="131"/>
        <v>79.42660035591396</v>
      </c>
      <c r="P199" s="4">
        <f t="shared" si="131"/>
        <v>79.6309383842441</v>
      </c>
      <c r="Q199" s="4">
        <f t="shared" si="131"/>
        <v>79.82867340303982</v>
      </c>
      <c r="R199" s="4">
        <f t="shared" si="131"/>
        <v>80.01875412272727</v>
      </c>
      <c r="S199" s="4">
        <f t="shared" si="131"/>
        <v>80.20205660583693</v>
      </c>
      <c r="T199" s="4">
        <f t="shared" si="131"/>
        <v>80.37691334727074</v>
      </c>
      <c r="U199" s="4">
        <f t="shared" si="131"/>
        <v>80.53929075336502</v>
      </c>
      <c r="V199" s="4">
        <f t="shared" si="131"/>
        <v>80.68930271830578</v>
      </c>
      <c r="W199" s="4">
        <f t="shared" si="131"/>
        <v>80.83104183065588</v>
      </c>
      <c r="X199" s="4">
        <f t="shared" si="131"/>
        <v>80.96650852550466</v>
      </c>
      <c r="Y199" s="4">
        <f aca="true" t="shared" si="132" ref="Y199:AA200">Y215/Y214*100</f>
        <v>81.09523107889405</v>
      </c>
      <c r="Z199" s="4">
        <f t="shared" si="132"/>
        <v>81.21735789983698</v>
      </c>
      <c r="AA199" s="4">
        <f t="shared" si="132"/>
        <v>81.33389087599141</v>
      </c>
      <c r="AB199" s="4">
        <f>AB215/AB214*100</f>
        <v>81.44715989937559</v>
      </c>
    </row>
    <row r="200" spans="1:28" ht="12">
      <c r="A200" s="5" t="s">
        <v>15</v>
      </c>
      <c r="B200" s="18">
        <f aca="true" t="shared" si="133" ref="B200:K200">B216/B215*100</f>
        <v>65.62641951956392</v>
      </c>
      <c r="C200" s="18">
        <f t="shared" si="133"/>
        <v>66.81794930883976</v>
      </c>
      <c r="D200" s="18">
        <f t="shared" si="133"/>
        <v>67.0526217359328</v>
      </c>
      <c r="E200" s="18">
        <f t="shared" si="133"/>
        <v>67.23705662938738</v>
      </c>
      <c r="F200" s="18">
        <f t="shared" si="133"/>
        <v>66.86544576663573</v>
      </c>
      <c r="G200" s="18">
        <f t="shared" si="133"/>
        <v>68.51914946533122</v>
      </c>
      <c r="H200" s="18">
        <f t="shared" si="133"/>
        <v>66.03072926677045</v>
      </c>
      <c r="I200" s="18">
        <f t="shared" si="133"/>
        <v>65.9799308219647</v>
      </c>
      <c r="J200" s="18">
        <f t="shared" si="133"/>
        <v>65.73976351626601</v>
      </c>
      <c r="K200" s="18">
        <f t="shared" si="133"/>
        <v>66.97463377654238</v>
      </c>
      <c r="L200" s="18">
        <f>L216/L215*100</f>
        <v>66.89147259312432</v>
      </c>
      <c r="M200" s="18">
        <f aca="true" t="shared" si="134" ref="M200:X200">M216/M215*100</f>
        <v>64.22993049525316</v>
      </c>
      <c r="N200" s="18">
        <f t="shared" si="134"/>
        <v>64.1017059911244</v>
      </c>
      <c r="O200" s="18">
        <f t="shared" si="134"/>
        <v>63.944868733806814</v>
      </c>
      <c r="P200" s="18">
        <f t="shared" si="134"/>
        <v>65.45559286197773</v>
      </c>
      <c r="Q200" s="18">
        <f t="shared" si="134"/>
        <v>65.46635181966799</v>
      </c>
      <c r="R200" s="18">
        <f t="shared" si="134"/>
        <v>65.9592232216259</v>
      </c>
      <c r="S200" s="18">
        <f t="shared" si="134"/>
        <v>67.13149935211223</v>
      </c>
      <c r="T200" s="18">
        <f t="shared" si="134"/>
        <v>67.44200707286355</v>
      </c>
      <c r="U200" s="18">
        <f t="shared" si="134"/>
        <v>69.75912486068322</v>
      </c>
      <c r="V200" s="18">
        <f t="shared" si="134"/>
        <v>70.11556464353438</v>
      </c>
      <c r="W200" s="18">
        <f t="shared" si="134"/>
        <v>71.73771802358046</v>
      </c>
      <c r="X200" s="18">
        <f t="shared" si="134"/>
        <v>71.76507332129205</v>
      </c>
      <c r="Y200" s="18">
        <f t="shared" si="132"/>
        <v>72.46111604514151</v>
      </c>
      <c r="Z200" s="18">
        <f t="shared" si="132"/>
        <v>71.84782552584099</v>
      </c>
      <c r="AA200" s="18">
        <f t="shared" si="132"/>
        <v>72.06695740084032</v>
      </c>
      <c r="AB200" s="18">
        <f>AB216/AB215*100</f>
        <v>72.02914732363809</v>
      </c>
    </row>
    <row r="201" spans="1:28" ht="12">
      <c r="A201" s="3" t="s">
        <v>16</v>
      </c>
      <c r="B201" s="4">
        <f aca="true" t="shared" si="135" ref="B201:K201">B217/B215*100</f>
        <v>52.66770350048149</v>
      </c>
      <c r="C201" s="4">
        <f t="shared" si="135"/>
        <v>54.90043169418605</v>
      </c>
      <c r="D201" s="4">
        <f t="shared" si="135"/>
        <v>54.01173082887699</v>
      </c>
      <c r="E201" s="4">
        <f t="shared" si="135"/>
        <v>55.57120244830751</v>
      </c>
      <c r="F201" s="4">
        <f t="shared" si="135"/>
        <v>55.248402723897705</v>
      </c>
      <c r="G201" s="4">
        <f t="shared" si="135"/>
        <v>57.6399419764237</v>
      </c>
      <c r="H201" s="4">
        <f t="shared" si="135"/>
        <v>55.36198513646434</v>
      </c>
      <c r="I201" s="4">
        <f t="shared" si="135"/>
        <v>57.10593903616894</v>
      </c>
      <c r="J201" s="4">
        <f t="shared" si="135"/>
        <v>56.38544753606146</v>
      </c>
      <c r="K201" s="4">
        <f t="shared" si="135"/>
        <v>58.94430653516562</v>
      </c>
      <c r="L201" s="4">
        <f>L217/L215*100</f>
        <v>58.97993920145508</v>
      </c>
      <c r="M201" s="4">
        <f aca="true" t="shared" si="136" ref="M201:X201">M217/M215*100</f>
        <v>57.002208371577076</v>
      </c>
      <c r="N201" s="4">
        <f t="shared" si="136"/>
        <v>57.01975523096282</v>
      </c>
      <c r="O201" s="4">
        <f t="shared" si="136"/>
        <v>57.72738214751243</v>
      </c>
      <c r="P201" s="4">
        <f t="shared" si="136"/>
        <v>58.62202654495725</v>
      </c>
      <c r="Q201" s="4">
        <f t="shared" si="136"/>
        <v>59.167710222346855</v>
      </c>
      <c r="R201" s="4">
        <f t="shared" si="136"/>
        <v>58.158628150493705</v>
      </c>
      <c r="S201" s="4">
        <f t="shared" si="136"/>
        <v>59.64229390865425</v>
      </c>
      <c r="T201" s="4">
        <f t="shared" si="136"/>
        <v>59.349488226734</v>
      </c>
      <c r="U201" s="4">
        <f t="shared" si="136"/>
        <v>63.19546211585062</v>
      </c>
      <c r="V201" s="4">
        <f t="shared" si="136"/>
        <v>62.64979226602766</v>
      </c>
      <c r="W201" s="4">
        <f t="shared" si="136"/>
        <v>65.67963928650784</v>
      </c>
      <c r="X201" s="4">
        <f t="shared" si="136"/>
        <v>64.46911388655093</v>
      </c>
      <c r="Y201" s="4">
        <f aca="true" t="shared" si="137" ref="Y201:AA202">Y217/Y215*100</f>
        <v>65.99226062090706</v>
      </c>
      <c r="Z201" s="4">
        <f t="shared" si="137"/>
        <v>64.8774801446466</v>
      </c>
      <c r="AA201" s="4">
        <f t="shared" si="137"/>
        <v>66.03589810713426</v>
      </c>
      <c r="AB201" s="4">
        <f>AB217/AB215*100</f>
        <v>65.33372656970998</v>
      </c>
    </row>
    <row r="202" spans="1:28" ht="12">
      <c r="A202" s="5" t="s">
        <v>17</v>
      </c>
      <c r="B202" s="18">
        <f aca="true" t="shared" si="138" ref="B202:K202">B218/B216*100</f>
        <v>19.74618776088997</v>
      </c>
      <c r="C202" s="18">
        <f t="shared" si="138"/>
        <v>17.835802711588258</v>
      </c>
      <c r="D202" s="18">
        <f t="shared" si="138"/>
        <v>19.448741256402418</v>
      </c>
      <c r="E202" s="18">
        <f t="shared" si="138"/>
        <v>17.35033442255273</v>
      </c>
      <c r="F202" s="18">
        <f t="shared" si="138"/>
        <v>17.373761454133096</v>
      </c>
      <c r="G202" s="18">
        <f t="shared" si="138"/>
        <v>15.877587804576054</v>
      </c>
      <c r="H202" s="18">
        <f t="shared" si="138"/>
        <v>16.157270124399204</v>
      </c>
      <c r="I202" s="18">
        <f t="shared" si="138"/>
        <v>13.449531812545665</v>
      </c>
      <c r="J202" s="18">
        <f t="shared" si="138"/>
        <v>14.229311880457251</v>
      </c>
      <c r="K202" s="18">
        <f t="shared" si="138"/>
        <v>11.990102503836821</v>
      </c>
      <c r="L202" s="18">
        <f>L218/L216*100</f>
        <v>11.827416986006762</v>
      </c>
      <c r="M202" s="18">
        <f aca="true" t="shared" si="139" ref="M202:X202">M218/M216*100</f>
        <v>11.252887972859076</v>
      </c>
      <c r="N202" s="18">
        <f t="shared" si="139"/>
        <v>11.047991080209552</v>
      </c>
      <c r="O202" s="18">
        <f t="shared" si="139"/>
        <v>9.723198607501855</v>
      </c>
      <c r="P202" s="18">
        <f t="shared" si="139"/>
        <v>10.440003700569948</v>
      </c>
      <c r="Q202" s="18">
        <f t="shared" si="139"/>
        <v>9.62118924034627</v>
      </c>
      <c r="R202" s="18">
        <f t="shared" si="139"/>
        <v>11.82639013943789</v>
      </c>
      <c r="S202" s="18">
        <f t="shared" si="139"/>
        <v>11.156022903907214</v>
      </c>
      <c r="T202" s="18">
        <f t="shared" si="139"/>
        <v>11.999225997806489</v>
      </c>
      <c r="U202" s="18">
        <f t="shared" si="139"/>
        <v>9.409038255484079</v>
      </c>
      <c r="V202" s="18">
        <f t="shared" si="139"/>
        <v>10.64781039054952</v>
      </c>
      <c r="W202" s="18">
        <f t="shared" si="139"/>
        <v>8.4447608649627</v>
      </c>
      <c r="X202" s="18">
        <f t="shared" si="139"/>
        <v>10.166448798954233</v>
      </c>
      <c r="Y202" s="18">
        <f t="shared" si="137"/>
        <v>8.927347213648353</v>
      </c>
      <c r="Z202" s="18">
        <f t="shared" si="137"/>
        <v>9.701539789380847</v>
      </c>
      <c r="AA202" s="18">
        <f t="shared" si="137"/>
        <v>8.368666459434255</v>
      </c>
      <c r="AB202" s="18">
        <f>AB218/AB216*100</f>
        <v>9.295432477972486</v>
      </c>
    </row>
    <row r="203" spans="1:28" ht="12">
      <c r="A203" s="3" t="s">
        <v>4</v>
      </c>
      <c r="B203" s="4">
        <f aca="true" t="shared" si="140" ref="B203:H203">B219/B216*100</f>
        <v>18.66783214164453</v>
      </c>
      <c r="C203" s="4">
        <f t="shared" si="140"/>
        <v>16.546289022722647</v>
      </c>
      <c r="D203" s="4">
        <f t="shared" si="140"/>
        <v>17.63405655148689</v>
      </c>
      <c r="E203" s="4">
        <f t="shared" si="140"/>
        <v>15.838983609878834</v>
      </c>
      <c r="F203" s="4">
        <f t="shared" si="140"/>
        <v>16.182982631656635</v>
      </c>
      <c r="G203" s="4">
        <f t="shared" si="140"/>
        <v>14.942481295891003</v>
      </c>
      <c r="H203" s="4">
        <f t="shared" si="140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41" ref="M203:X203">M219/M216*100</f>
        <v>10.284087287253255</v>
      </c>
      <c r="N203" s="4">
        <f t="shared" si="141"/>
        <v>10.41750261602977</v>
      </c>
      <c r="O203" s="4">
        <f t="shared" si="141"/>
        <v>8.969254111670342</v>
      </c>
      <c r="P203" s="4">
        <f t="shared" si="141"/>
        <v>9.982071655657112</v>
      </c>
      <c r="Q203" s="4">
        <f t="shared" si="141"/>
        <v>9.117436329226454</v>
      </c>
      <c r="R203" s="4">
        <f t="shared" si="141"/>
        <v>11.344770540956436</v>
      </c>
      <c r="S203" s="4">
        <f t="shared" si="141"/>
        <v>10.603966386073704</v>
      </c>
      <c r="T203" s="4">
        <f t="shared" si="141"/>
        <v>11.359490005117182</v>
      </c>
      <c r="U203" s="4">
        <f t="shared" si="141"/>
        <v>8.94600030848277</v>
      </c>
      <c r="V203" s="4">
        <f t="shared" si="141"/>
        <v>10.157995973991135</v>
      </c>
      <c r="W203" s="4">
        <f t="shared" si="141"/>
        <v>7.762496419512721</v>
      </c>
      <c r="X203" s="4">
        <f t="shared" si="141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  <c r="AB203" s="4">
        <f>AB219/AB216*100</f>
        <v>8.842629382859373</v>
      </c>
    </row>
    <row r="204" spans="1:28" ht="12">
      <c r="A204" s="5" t="s">
        <v>5</v>
      </c>
      <c r="B204" s="18">
        <f aca="true" t="shared" si="142" ref="B204:H204">B220/B216*100</f>
        <v>1.078355619245441</v>
      </c>
      <c r="C204" s="18">
        <f t="shared" si="142"/>
        <v>1.2895136888656134</v>
      </c>
      <c r="D204" s="18">
        <f t="shared" si="142"/>
        <v>1.8146847049155264</v>
      </c>
      <c r="E204" s="18">
        <f t="shared" si="142"/>
        <v>1.5113508126738961</v>
      </c>
      <c r="F204" s="18">
        <f t="shared" si="142"/>
        <v>1.190778822476459</v>
      </c>
      <c r="G204" s="18">
        <f t="shared" si="142"/>
        <v>0.9351065086850501</v>
      </c>
      <c r="H204" s="18">
        <f t="shared" si="142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43" ref="M204:X204">M220/M216*100</f>
        <v>0.968800685605819</v>
      </c>
      <c r="N204" s="18">
        <f t="shared" si="143"/>
        <v>0.6305165633180362</v>
      </c>
      <c r="O204" s="18">
        <f t="shared" si="143"/>
        <v>0.7539444958315126</v>
      </c>
      <c r="P204" s="18">
        <f t="shared" si="143"/>
        <v>0.4579590169969983</v>
      </c>
      <c r="Q204" s="18">
        <f t="shared" si="143"/>
        <v>0.5037529111198168</v>
      </c>
      <c r="R204" s="18">
        <f t="shared" si="143"/>
        <v>0.48161959848145586</v>
      </c>
      <c r="S204" s="18">
        <f t="shared" si="143"/>
        <v>0.5520565178335103</v>
      </c>
      <c r="T204" s="18">
        <f t="shared" si="143"/>
        <v>0.6397359926893074</v>
      </c>
      <c r="U204" s="18">
        <f t="shared" si="143"/>
        <v>0.4630379470013085</v>
      </c>
      <c r="V204" s="18">
        <f t="shared" si="143"/>
        <v>0.4898382193777325</v>
      </c>
      <c r="W204" s="18">
        <f t="shared" si="143"/>
        <v>0.6822413827299895</v>
      </c>
      <c r="X204" s="18">
        <f t="shared" si="143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  <c r="AB204" s="18">
        <f>AB220/AB216*100</f>
        <v>0.45280309511311145</v>
      </c>
    </row>
    <row r="205" spans="1:28" ht="12">
      <c r="A205" s="3" t="s">
        <v>18</v>
      </c>
      <c r="B205" s="4">
        <f aca="true" t="shared" si="144" ref="B205:H205">B222/B216*100</f>
        <v>27.937415117138347</v>
      </c>
      <c r="C205" s="4">
        <f t="shared" si="144"/>
        <v>30.267734184826356</v>
      </c>
      <c r="D205" s="4">
        <f t="shared" si="144"/>
        <v>33.541640786254874</v>
      </c>
      <c r="E205" s="4">
        <f t="shared" si="144"/>
        <v>35.959406355795444</v>
      </c>
      <c r="F205" s="4">
        <f t="shared" si="144"/>
        <v>33.68367380409596</v>
      </c>
      <c r="G205" s="4">
        <f t="shared" si="144"/>
        <v>33.17031608573161</v>
      </c>
      <c r="H205" s="4">
        <f t="shared" si="144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45" ref="M205:X205">M222/M216*100</f>
        <v>29.37016339799843</v>
      </c>
      <c r="N205" s="4">
        <f t="shared" si="145"/>
        <v>29.404118434495853</v>
      </c>
      <c r="O205" s="4">
        <f t="shared" si="145"/>
        <v>32.217247111255126</v>
      </c>
      <c r="P205" s="4">
        <f t="shared" si="145"/>
        <v>29.260476699221076</v>
      </c>
      <c r="Q205" s="4">
        <f t="shared" si="145"/>
        <v>29.183727477793237</v>
      </c>
      <c r="R205" s="4">
        <f t="shared" si="145"/>
        <v>22.560781931613008</v>
      </c>
      <c r="S205" s="4">
        <f t="shared" si="145"/>
        <v>25.73789783173211</v>
      </c>
      <c r="T205" s="4">
        <f t="shared" si="145"/>
        <v>30.688809041917807</v>
      </c>
      <c r="U205" s="4">
        <f t="shared" si="145"/>
        <v>33.7026839207822</v>
      </c>
      <c r="V205" s="4">
        <f t="shared" si="145"/>
        <v>33.17739312950662</v>
      </c>
      <c r="W205" s="4">
        <f t="shared" si="145"/>
        <v>35.01707333160823</v>
      </c>
      <c r="X205" s="4">
        <f t="shared" si="145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  <c r="AB205" s="4">
        <f>AB222/AB216*100</f>
        <v>30.700455337399678</v>
      </c>
    </row>
    <row r="206" spans="1:28" ht="12">
      <c r="A206" s="6" t="s">
        <v>6</v>
      </c>
      <c r="B206" s="18">
        <f aca="true" t="shared" si="146" ref="B206:H206">B223/B216*100</f>
        <v>11.902168757115179</v>
      </c>
      <c r="C206" s="18">
        <f t="shared" si="146"/>
        <v>13.557668528701521</v>
      </c>
      <c r="D206" s="18">
        <f t="shared" si="146"/>
        <v>15.510538901842368</v>
      </c>
      <c r="E206" s="18">
        <f t="shared" si="146"/>
        <v>16.41968793510859</v>
      </c>
      <c r="F206" s="18">
        <f t="shared" si="146"/>
        <v>14.118514986727146</v>
      </c>
      <c r="G206" s="18">
        <f t="shared" si="146"/>
        <v>13.9968587612913</v>
      </c>
      <c r="H206" s="18">
        <f t="shared" si="146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47" ref="M206:X206">M223/M216*100</f>
        <v>9.82419310286212</v>
      </c>
      <c r="N206" s="18">
        <f t="shared" si="147"/>
        <v>8.214558275926793</v>
      </c>
      <c r="O206" s="18">
        <f t="shared" si="147"/>
        <v>8.481143579620381</v>
      </c>
      <c r="P206" s="18">
        <f t="shared" si="147"/>
        <v>9.055095067156445</v>
      </c>
      <c r="Q206" s="18">
        <f t="shared" si="147"/>
        <v>7.6860773366468225</v>
      </c>
      <c r="R206" s="18">
        <f t="shared" si="147"/>
        <v>5.413081929670466</v>
      </c>
      <c r="S206" s="18">
        <f t="shared" si="147"/>
        <v>7.76892827250867</v>
      </c>
      <c r="T206" s="18">
        <f t="shared" si="147"/>
        <v>9.281727476145639</v>
      </c>
      <c r="U206" s="18">
        <f t="shared" si="147"/>
        <v>12.434390083944486</v>
      </c>
      <c r="V206" s="18">
        <f t="shared" si="147"/>
        <v>12.041751097250465</v>
      </c>
      <c r="W206" s="18">
        <f t="shared" si="147"/>
        <v>11.90103233347217</v>
      </c>
      <c r="X206" s="18">
        <f t="shared" si="147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  <c r="AB206" s="18">
        <f>AB223/AB216*100</f>
        <v>10.748360304945155</v>
      </c>
    </row>
    <row r="207" spans="1:28" ht="12">
      <c r="A207" s="7" t="s">
        <v>7</v>
      </c>
      <c r="B207" s="4">
        <f aca="true" t="shared" si="148" ref="B207:H207">B224/B216*100</f>
        <v>3.961969981425632</v>
      </c>
      <c r="C207" s="4">
        <f t="shared" si="148"/>
        <v>5.463575155412023</v>
      </c>
      <c r="D207" s="4">
        <f t="shared" si="148"/>
        <v>4.053678761180338</v>
      </c>
      <c r="E207" s="4">
        <f t="shared" si="148"/>
        <v>4.4273882529219275</v>
      </c>
      <c r="F207" s="4">
        <f t="shared" si="148"/>
        <v>4.162761737630942</v>
      </c>
      <c r="G207" s="4">
        <f t="shared" si="148"/>
        <v>2.999244089965167</v>
      </c>
      <c r="H207" s="4">
        <f t="shared" si="148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49" ref="M207:X207">M224/M216*100</f>
        <v>18.078518864784083</v>
      </c>
      <c r="N207" s="4">
        <f t="shared" si="149"/>
        <v>21.11377678269363</v>
      </c>
      <c r="O207" s="4">
        <f t="shared" si="149"/>
        <v>23.628186040830737</v>
      </c>
      <c r="P207" s="4">
        <f t="shared" si="149"/>
        <v>20.113838378416723</v>
      </c>
      <c r="Q207" s="4">
        <f t="shared" si="149"/>
        <v>20.680653928105723</v>
      </c>
      <c r="R207" s="4">
        <f t="shared" si="149"/>
        <v>14.33796796272836</v>
      </c>
      <c r="S207" s="4">
        <f t="shared" si="149"/>
        <v>16.796309335600696</v>
      </c>
      <c r="T207" s="4">
        <f t="shared" si="149"/>
        <v>20.30569055382225</v>
      </c>
      <c r="U207" s="4">
        <f t="shared" si="149"/>
        <v>21.018707621334745</v>
      </c>
      <c r="V207" s="4">
        <f t="shared" si="149"/>
        <v>20.3759274471024</v>
      </c>
      <c r="W207" s="4">
        <f t="shared" si="149"/>
        <v>21.76634143618937</v>
      </c>
      <c r="X207" s="4">
        <f t="shared" si="149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  <c r="AB207" s="4">
        <f>AB224/AB216*100</f>
        <v>20.228797016308135</v>
      </c>
    </row>
    <row r="208" spans="1:28" ht="12">
      <c r="A208" s="6" t="s">
        <v>8</v>
      </c>
      <c r="B208" s="18">
        <f>B225/B216*100</f>
        <v>20.780884878867163</v>
      </c>
      <c r="C208" s="18">
        <f aca="true" t="shared" si="150" ref="C208:H208">C225/C216*100</f>
        <v>23.065562780638718</v>
      </c>
      <c r="D208" s="18">
        <f t="shared" si="150"/>
        <v>24.632338888464183</v>
      </c>
      <c r="E208" s="18">
        <f t="shared" si="150"/>
        <v>26.791881742342678</v>
      </c>
      <c r="F208" s="18">
        <f t="shared" si="150"/>
        <v>25.761754031643985</v>
      </c>
      <c r="G208" s="18">
        <f t="shared" si="150"/>
        <v>25.48640860188305</v>
      </c>
      <c r="H208" s="18">
        <f t="shared" si="150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51" ref="M208:X208">M225/M216*100</f>
        <v>24.470886542152716</v>
      </c>
      <c r="N208" s="18">
        <f t="shared" si="151"/>
        <v>25.49165062205872</v>
      </c>
      <c r="O208" s="18">
        <f t="shared" si="151"/>
        <v>27.98947483779611</v>
      </c>
      <c r="P208" s="18">
        <f t="shared" si="151"/>
        <v>24.75953712666927</v>
      </c>
      <c r="Q208" s="18">
        <f t="shared" si="151"/>
        <v>25.507591677074732</v>
      </c>
      <c r="R208" s="18">
        <f t="shared" si="151"/>
        <v>19.747847320260888</v>
      </c>
      <c r="S208" s="18">
        <f t="shared" si="151"/>
        <v>21.70666913296877</v>
      </c>
      <c r="T208" s="18">
        <f t="shared" si="151"/>
        <v>26.024186056824156</v>
      </c>
      <c r="U208" s="18">
        <f t="shared" si="151"/>
        <v>27.806318200217873</v>
      </c>
      <c r="V208" s="18">
        <f t="shared" si="151"/>
        <v>27.79114835035751</v>
      </c>
      <c r="W208" s="18">
        <f t="shared" si="151"/>
        <v>29.371896046173408</v>
      </c>
      <c r="X208" s="18">
        <f t="shared" si="151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  <c r="AB208" s="18">
        <f>AB225/AB216*100</f>
        <v>25.631736016258333</v>
      </c>
    </row>
    <row r="209" spans="1:28" ht="12">
      <c r="A209" s="7" t="s">
        <v>25</v>
      </c>
      <c r="B209" s="4">
        <f>B226/B216*100</f>
        <v>12.528772793544906</v>
      </c>
      <c r="C209" s="4">
        <f aca="true" t="shared" si="152" ref="C209:X209">C226/C216*100</f>
        <v>12.425112497939155</v>
      </c>
      <c r="D209" s="4">
        <f t="shared" si="152"/>
        <v>15.366544272226895</v>
      </c>
      <c r="E209" s="4">
        <f t="shared" si="152"/>
        <v>14.600418646619373</v>
      </c>
      <c r="F209" s="4">
        <f t="shared" si="152"/>
        <v>13.75644020421217</v>
      </c>
      <c r="G209" s="4">
        <f t="shared" si="152"/>
        <v>11.813058981901694</v>
      </c>
      <c r="H209" s="4">
        <f t="shared" si="152"/>
        <v>10.74587865607303</v>
      </c>
      <c r="I209" s="4">
        <f t="shared" si="152"/>
        <v>11.173868879919935</v>
      </c>
      <c r="J209" s="4">
        <f t="shared" si="152"/>
        <v>11.060468428788333</v>
      </c>
      <c r="K209" s="4">
        <f t="shared" si="152"/>
        <v>11.151911418574535</v>
      </c>
      <c r="L209" s="4">
        <f t="shared" si="152"/>
        <v>11.521862048927822</v>
      </c>
      <c r="M209" s="4">
        <f t="shared" si="152"/>
        <v>7.601017076401137</v>
      </c>
      <c r="N209" s="4">
        <f t="shared" si="152"/>
        <v>8.675046953660026</v>
      </c>
      <c r="O209" s="4">
        <f t="shared" si="152"/>
        <v>9.947092543849498</v>
      </c>
      <c r="P209" s="4">
        <f t="shared" si="152"/>
        <v>11.093051802315122</v>
      </c>
      <c r="Q209" s="4">
        <f t="shared" si="152"/>
        <v>13.038131563789074</v>
      </c>
      <c r="R209" s="4">
        <f t="shared" si="152"/>
        <v>10.270648846365264</v>
      </c>
      <c r="S209" s="4">
        <f t="shared" si="152"/>
        <v>10.239360750845918</v>
      </c>
      <c r="T209" s="4">
        <f t="shared" si="152"/>
        <v>13.261867466737684</v>
      </c>
      <c r="U209" s="4">
        <f t="shared" si="152"/>
        <v>14.74233843939098</v>
      </c>
      <c r="V209" s="4">
        <f t="shared" si="152"/>
        <v>13.822559026826491</v>
      </c>
      <c r="W209" s="4">
        <f t="shared" si="152"/>
        <v>13.925408705992293</v>
      </c>
      <c r="X209" s="4">
        <f t="shared" si="152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  <c r="AB209" s="4">
        <f>AB226/AB216*100</f>
        <v>12.746406025562537</v>
      </c>
    </row>
    <row r="210" spans="1:28" ht="12">
      <c r="A210" s="6" t="s">
        <v>6</v>
      </c>
      <c r="B210" s="18">
        <f>B227/B216*100</f>
        <v>5.523440152589426</v>
      </c>
      <c r="C210" s="18">
        <f aca="true" t="shared" si="153" ref="C210:X210">C227/C216*100</f>
        <v>6.141835898480308</v>
      </c>
      <c r="D210" s="18">
        <f t="shared" si="153"/>
        <v>7.429430089442704</v>
      </c>
      <c r="E210" s="18">
        <f t="shared" si="153"/>
        <v>7.529631557992097</v>
      </c>
      <c r="F210" s="18">
        <f t="shared" si="153"/>
        <v>5.990239239382303</v>
      </c>
      <c r="G210" s="18">
        <f t="shared" si="153"/>
        <v>4.8627856500345725</v>
      </c>
      <c r="H210" s="18">
        <f t="shared" si="153"/>
        <v>5.63151183368245</v>
      </c>
      <c r="I210" s="18">
        <f t="shared" si="153"/>
        <v>5.718704676585914</v>
      </c>
      <c r="J210" s="18">
        <f t="shared" si="153"/>
        <v>5.00440192502478</v>
      </c>
      <c r="K210" s="18">
        <f t="shared" si="153"/>
        <v>5.748099345604498</v>
      </c>
      <c r="L210" s="18">
        <f t="shared" si="153"/>
        <v>5.826599497357181</v>
      </c>
      <c r="M210" s="18">
        <f t="shared" si="153"/>
        <v>3.061229982505719</v>
      </c>
      <c r="N210" s="18">
        <f t="shared" si="153"/>
        <v>2.673520608469979</v>
      </c>
      <c r="O210" s="18">
        <f t="shared" si="153"/>
        <v>3.053646704905338</v>
      </c>
      <c r="P210" s="18">
        <f t="shared" si="153"/>
        <v>4.2735379309768184</v>
      </c>
      <c r="Q210" s="18">
        <f t="shared" si="153"/>
        <v>3.6472682807375665</v>
      </c>
      <c r="R210" s="18">
        <f t="shared" si="153"/>
        <v>2.8993253073025467</v>
      </c>
      <c r="S210" s="18">
        <f t="shared" si="153"/>
        <v>3.5580154988692145</v>
      </c>
      <c r="T210" s="18">
        <f t="shared" si="153"/>
        <v>4.709495963825475</v>
      </c>
      <c r="U210" s="18">
        <f t="shared" si="153"/>
        <v>6.211341593494538</v>
      </c>
      <c r="V210" s="18">
        <f t="shared" si="153"/>
        <v>5.8136005977364</v>
      </c>
      <c r="W210" s="18">
        <f t="shared" si="153"/>
        <v>5.615657003848245</v>
      </c>
      <c r="X210" s="18">
        <f t="shared" si="153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  <c r="AB210" s="18">
        <f>AB227/AB216*100</f>
        <v>5.463630084971927</v>
      </c>
    </row>
    <row r="211" spans="1:28" ht="12">
      <c r="A211" s="7" t="s">
        <v>7</v>
      </c>
      <c r="B211" s="4">
        <f>B228/B216*100</f>
        <v>2.1158301543869458</v>
      </c>
      <c r="C211" s="4">
        <f aca="true" t="shared" si="154" ref="C211:X211">C228/C216*100</f>
        <v>2.610849262459632</v>
      </c>
      <c r="D211" s="4">
        <f t="shared" si="154"/>
        <v>2.044592347679841</v>
      </c>
      <c r="E211" s="4">
        <f t="shared" si="154"/>
        <v>1.9895432581874035</v>
      </c>
      <c r="F211" s="4">
        <f t="shared" si="154"/>
        <v>2.0386658263259383</v>
      </c>
      <c r="G211" s="4">
        <f t="shared" si="154"/>
        <v>1.2861495458037946</v>
      </c>
      <c r="H211" s="4">
        <f t="shared" si="154"/>
        <v>1.307111585499277</v>
      </c>
      <c r="I211" s="4">
        <f t="shared" si="154"/>
        <v>1.8619713597699676</v>
      </c>
      <c r="J211" s="4">
        <f t="shared" si="154"/>
        <v>1.4838328130885239</v>
      </c>
      <c r="K211" s="4">
        <f t="shared" si="154"/>
        <v>1.1947129015898803</v>
      </c>
      <c r="L211" s="4">
        <f t="shared" si="154"/>
        <v>1.822609361097161</v>
      </c>
      <c r="M211" s="4">
        <f t="shared" si="154"/>
        <v>4.537152327730913</v>
      </c>
      <c r="N211" s="4">
        <f t="shared" si="154"/>
        <v>6.331129236928562</v>
      </c>
      <c r="O211" s="4">
        <f t="shared" si="154"/>
        <v>7.348288782743687</v>
      </c>
      <c r="P211" s="4">
        <f t="shared" si="154"/>
        <v>7.672937586327526</v>
      </c>
      <c r="Q211" s="4">
        <f t="shared" si="154"/>
        <v>9.257234171132318</v>
      </c>
      <c r="R211" s="4">
        <f t="shared" si="154"/>
        <v>7.009590391023559</v>
      </c>
      <c r="S211" s="4">
        <f t="shared" si="154"/>
        <v>6.853799042025583</v>
      </c>
      <c r="T211" s="4">
        <f t="shared" si="154"/>
        <v>8.471343148279118</v>
      </c>
      <c r="U211" s="4">
        <f t="shared" si="154"/>
        <v>9.249414112048763</v>
      </c>
      <c r="V211" s="4">
        <f t="shared" si="154"/>
        <v>8.5966024331718</v>
      </c>
      <c r="W211" s="4">
        <f t="shared" si="154"/>
        <v>8.539894584919471</v>
      </c>
      <c r="X211" s="4">
        <f t="shared" si="154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  <c r="AB211" s="4">
        <f>AB228/AB216*100</f>
        <v>7.972040670519691</v>
      </c>
    </row>
    <row r="212" spans="1:28" ht="12">
      <c r="A212" s="6" t="s">
        <v>8</v>
      </c>
      <c r="B212" s="18">
        <f>B229/B216*100</f>
        <v>9.08465068205876</v>
      </c>
      <c r="C212" s="18">
        <f aca="true" t="shared" si="155" ref="C212:X212">C229/C216*100</f>
        <v>9.210708155130778</v>
      </c>
      <c r="D212" s="18">
        <f t="shared" si="155"/>
        <v>11.395553426725787</v>
      </c>
      <c r="E212" s="18">
        <f t="shared" si="155"/>
        <v>10.343952240831356</v>
      </c>
      <c r="F212" s="18">
        <f t="shared" si="155"/>
        <v>10.620450269557253</v>
      </c>
      <c r="G212" s="18">
        <f t="shared" si="155"/>
        <v>8.822465171317935</v>
      </c>
      <c r="H212" s="18">
        <f t="shared" si="155"/>
        <v>7.272039751097119</v>
      </c>
      <c r="I212" s="18">
        <f t="shared" si="155"/>
        <v>7.640518032790656</v>
      </c>
      <c r="J212" s="18">
        <f t="shared" si="155"/>
        <v>8.43364858331689</v>
      </c>
      <c r="K212" s="18">
        <f t="shared" si="155"/>
        <v>7.725878529013902</v>
      </c>
      <c r="L212" s="18">
        <f t="shared" si="155"/>
        <v>8.76048764544852</v>
      </c>
      <c r="M212" s="18">
        <f t="shared" si="155"/>
        <v>6.079057150344574</v>
      </c>
      <c r="N212" s="18">
        <f t="shared" si="155"/>
        <v>7.329744511395325</v>
      </c>
      <c r="O212" s="18">
        <f t="shared" si="155"/>
        <v>8.41837296675221</v>
      </c>
      <c r="P212" s="18">
        <f t="shared" si="155"/>
        <v>8.868367328498678</v>
      </c>
      <c r="Q212" s="18">
        <f t="shared" si="155"/>
        <v>11.189729037867725</v>
      </c>
      <c r="R212" s="18">
        <f t="shared" si="155"/>
        <v>8.821694958678943</v>
      </c>
      <c r="S212" s="18">
        <f t="shared" si="155"/>
        <v>8.346201366753771</v>
      </c>
      <c r="T212" s="18">
        <f t="shared" si="155"/>
        <v>10.91965418831685</v>
      </c>
      <c r="U212" s="18">
        <f t="shared" si="155"/>
        <v>11.72917626652332</v>
      </c>
      <c r="V212" s="18">
        <f t="shared" si="155"/>
        <v>10.99723577858903</v>
      </c>
      <c r="W212" s="18">
        <f t="shared" si="155"/>
        <v>11.155091718131125</v>
      </c>
      <c r="X212" s="18">
        <f t="shared" si="155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  <c r="AB212" s="18">
        <f>AB229/AB216*100</f>
        <v>9.903246862861506</v>
      </c>
    </row>
    <row r="213" spans="1:28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  <c r="AB214" s="19">
        <v>7734.902</v>
      </c>
    </row>
    <row r="215" spans="1:28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  <c r="AB215" s="9">
        <v>6299.858</v>
      </c>
    </row>
    <row r="216" spans="1:28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  <c r="AB216" s="19">
        <v>4537.734</v>
      </c>
    </row>
    <row r="217" spans="1:28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  <c r="AB217" s="9">
        <v>4115.932</v>
      </c>
    </row>
    <row r="218" spans="1:28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  <c r="AB218" s="19">
        <v>421.802</v>
      </c>
    </row>
    <row r="219" spans="1:28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  <c r="AB219" s="9">
        <v>401.255</v>
      </c>
    </row>
    <row r="220" spans="1:28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  <c r="AB220" s="19">
        <v>20.547</v>
      </c>
    </row>
    <row r="221" spans="1:28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  <c r="AB221" s="9">
        <v>1762.123</v>
      </c>
    </row>
    <row r="222" spans="1:28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  <c r="AB222" s="19">
        <v>1393.105</v>
      </c>
    </row>
    <row r="223" spans="1:28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  <c r="AB223" s="9">
        <v>487.732</v>
      </c>
    </row>
    <row r="224" spans="1:28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  <c r="AB224" s="19">
        <v>917.929</v>
      </c>
    </row>
    <row r="225" spans="1:28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  <c r="AB225" s="9">
        <v>1163.1</v>
      </c>
    </row>
    <row r="226" spans="1:28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  <c r="AB226" s="19">
        <v>578.398</v>
      </c>
    </row>
    <row r="227" spans="1:28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  <c r="AB227" s="9">
        <v>247.925</v>
      </c>
    </row>
    <row r="228" spans="1:28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  <c r="AB228" s="19">
        <v>361.75</v>
      </c>
    </row>
    <row r="229" spans="1:28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  <c r="AB229" s="9">
        <v>449.383</v>
      </c>
    </row>
    <row r="230" spans="1:28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1" t="s">
        <v>59</v>
      </c>
    </row>
  </sheetData>
  <sheetProtection/>
  <mergeCells count="84">
    <mergeCell ref="Z49:AA49"/>
    <mergeCell ref="Z86:AA86"/>
    <mergeCell ref="Z123:AA123"/>
    <mergeCell ref="Z160:AA160"/>
    <mergeCell ref="Z197:AA197"/>
    <mergeCell ref="X86:Y86"/>
    <mergeCell ref="X123:Y123"/>
    <mergeCell ref="X160:Y160"/>
    <mergeCell ref="X197:Y197"/>
    <mergeCell ref="B49:C49"/>
    <mergeCell ref="D49:E49"/>
    <mergeCell ref="F49:G49"/>
    <mergeCell ref="H49:I49"/>
    <mergeCell ref="J49:K49"/>
    <mergeCell ref="P86:Q86"/>
    <mergeCell ref="X12:Y12"/>
    <mergeCell ref="X49:Y49"/>
    <mergeCell ref="L49:M49"/>
    <mergeCell ref="N49:O49"/>
    <mergeCell ref="P49:Q49"/>
    <mergeCell ref="R49:S49"/>
    <mergeCell ref="T49:U49"/>
    <mergeCell ref="V49:W49"/>
    <mergeCell ref="R86:S86"/>
    <mergeCell ref="T86:U86"/>
    <mergeCell ref="V86:W86"/>
    <mergeCell ref="A86:A87"/>
    <mergeCell ref="B86:C86"/>
    <mergeCell ref="D86:E86"/>
    <mergeCell ref="F86:G86"/>
    <mergeCell ref="H86:I86"/>
    <mergeCell ref="J86:K86"/>
    <mergeCell ref="H123:I123"/>
    <mergeCell ref="J123:K123"/>
    <mergeCell ref="L86:M86"/>
    <mergeCell ref="N86:O86"/>
    <mergeCell ref="L123:M123"/>
    <mergeCell ref="N123:O123"/>
    <mergeCell ref="R123:S123"/>
    <mergeCell ref="T123:U123"/>
    <mergeCell ref="V123:W123"/>
    <mergeCell ref="F12:G12"/>
    <mergeCell ref="D12:E12"/>
    <mergeCell ref="V12:W12"/>
    <mergeCell ref="T12:U12"/>
    <mergeCell ref="R12:S12"/>
    <mergeCell ref="P12:Q12"/>
    <mergeCell ref="D123:E123"/>
    <mergeCell ref="B12:C12"/>
    <mergeCell ref="A160:A161"/>
    <mergeCell ref="B160:C160"/>
    <mergeCell ref="D160:E160"/>
    <mergeCell ref="F160:G160"/>
    <mergeCell ref="A12:A13"/>
    <mergeCell ref="A123:A124"/>
    <mergeCell ref="B123:C123"/>
    <mergeCell ref="F123:G123"/>
    <mergeCell ref="A49:A50"/>
    <mergeCell ref="J12:K12"/>
    <mergeCell ref="H12:I12"/>
    <mergeCell ref="T160:U160"/>
    <mergeCell ref="V160:W160"/>
    <mergeCell ref="N12:O12"/>
    <mergeCell ref="L12:M12"/>
    <mergeCell ref="H160:I160"/>
    <mergeCell ref="J160:K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P160:Q160"/>
    <mergeCell ref="R160:S160"/>
    <mergeCell ref="P123:Q123"/>
    <mergeCell ref="Z12:AA12"/>
    <mergeCell ref="L197:M197"/>
    <mergeCell ref="N197:O197"/>
    <mergeCell ref="P197:Q197"/>
    <mergeCell ref="R197:S197"/>
    <mergeCell ref="T197:U197"/>
    <mergeCell ref="V197:W197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B236"/>
  <sheetViews>
    <sheetView showGridLines="0" zoomScale="90" zoomScaleNormal="90" zoomScalePageLayoutView="0" workbookViewId="0" topLeftCell="A1">
      <pane xSplit="1" topLeftCell="T1" activePane="topRight" state="frozen"/>
      <selection pane="topLeft" activeCell="A4" sqref="A4"/>
      <selection pane="topRight" activeCell="A11" sqref="A11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31</v>
      </c>
    </row>
    <row r="10" ht="12">
      <c r="A10" s="13" t="s">
        <v>60</v>
      </c>
    </row>
    <row r="11" ht="12">
      <c r="A11" s="13"/>
    </row>
    <row r="12" spans="1:28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  <c r="AB12" s="33">
        <v>2014</v>
      </c>
    </row>
    <row r="13" spans="1:28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</row>
    <row r="14" spans="1:28" ht="12">
      <c r="A14" s="3" t="s">
        <v>3</v>
      </c>
      <c r="B14" s="4">
        <f aca="true" t="shared" si="0" ref="B14:K15">B30/B29*100</f>
        <v>74.84455965841123</v>
      </c>
      <c r="C14" s="4">
        <f t="shared" si="0"/>
        <v>75.06393369338136</v>
      </c>
      <c r="D14" s="4">
        <f t="shared" si="0"/>
        <v>75.29008848052875</v>
      </c>
      <c r="E14" s="4">
        <f t="shared" si="0"/>
        <v>75.5241832913009</v>
      </c>
      <c r="F14" s="4">
        <f t="shared" si="0"/>
        <v>75.76409339278499</v>
      </c>
      <c r="G14" s="4">
        <f t="shared" si="0"/>
        <v>76.00439595910875</v>
      </c>
      <c r="H14" s="4">
        <f t="shared" si="0"/>
        <v>76.24257594781592</v>
      </c>
      <c r="I14" s="4">
        <f t="shared" si="0"/>
        <v>76.47882614388418</v>
      </c>
      <c r="J14" s="4">
        <f t="shared" si="0"/>
        <v>76.70983204459326</v>
      </c>
      <c r="K14" s="4">
        <f t="shared" si="0"/>
        <v>76.9215703987264</v>
      </c>
      <c r="L14" s="4">
        <f>L30/L29*100</f>
        <v>77.1110599947907</v>
      </c>
      <c r="M14" s="4">
        <f aca="true" t="shared" si="1" ref="M14:X15">M30/M29*100</f>
        <v>77.30184716206864</v>
      </c>
      <c r="N14" s="4">
        <f t="shared" si="1"/>
        <v>77.50017235453247</v>
      </c>
      <c r="O14" s="4">
        <f t="shared" si="1"/>
        <v>77.69694576229499</v>
      </c>
      <c r="P14" s="4">
        <f t="shared" si="1"/>
        <v>77.88840130087819</v>
      </c>
      <c r="Q14" s="4">
        <f t="shared" si="1"/>
        <v>78.07695815208636</v>
      </c>
      <c r="R14" s="4">
        <f t="shared" si="1"/>
        <v>78.26304417141247</v>
      </c>
      <c r="S14" s="4">
        <f t="shared" si="1"/>
        <v>78.44460050028496</v>
      </c>
      <c r="T14" s="4">
        <f t="shared" si="1"/>
        <v>78.61930972373814</v>
      </c>
      <c r="U14" s="4">
        <f t="shared" si="1"/>
        <v>78.78508185899085</v>
      </c>
      <c r="V14" s="4">
        <f t="shared" si="1"/>
        <v>78.94180267462474</v>
      </c>
      <c r="W14" s="4">
        <f t="shared" si="1"/>
        <v>79.09120733845097</v>
      </c>
      <c r="X14" s="4">
        <f t="shared" si="1"/>
        <v>79.23418308824684</v>
      </c>
      <c r="Y14" s="4">
        <f aca="true" t="shared" si="2" ref="Y14:AA15">Y30/Y29*100</f>
        <v>79.37066490400713</v>
      </c>
      <c r="Z14" s="4">
        <f t="shared" si="2"/>
        <v>79.50083056801382</v>
      </c>
      <c r="AA14" s="4">
        <f t="shared" si="2"/>
        <v>79.62537433470895</v>
      </c>
      <c r="AB14" s="4">
        <f>AB30/AB29*100</f>
        <v>79.74542788365069</v>
      </c>
    </row>
    <row r="15" spans="1:28" ht="12">
      <c r="A15" s="5" t="s">
        <v>15</v>
      </c>
      <c r="B15" s="18">
        <f t="shared" si="0"/>
        <v>62.992037835130986</v>
      </c>
      <c r="C15" s="18">
        <f t="shared" si="0"/>
        <v>63.77478171349237</v>
      </c>
      <c r="D15" s="18">
        <f t="shared" si="0"/>
        <v>63.27842548615467</v>
      </c>
      <c r="E15" s="18">
        <f t="shared" si="0"/>
        <v>63.35771201319048</v>
      </c>
      <c r="F15" s="18">
        <f t="shared" si="0"/>
        <v>63.19918721439192</v>
      </c>
      <c r="G15" s="18">
        <f t="shared" si="0"/>
        <v>64.28686393143937</v>
      </c>
      <c r="H15" s="18">
        <f t="shared" si="0"/>
        <v>62.5975550157427</v>
      </c>
      <c r="I15" s="18">
        <f t="shared" si="0"/>
        <v>62.36492974269373</v>
      </c>
      <c r="J15" s="18">
        <f t="shared" si="0"/>
        <v>61.07126714129221</v>
      </c>
      <c r="K15" s="18">
        <f t="shared" si="0"/>
        <v>62.23879921384202</v>
      </c>
      <c r="L15" s="18">
        <f>L31/L30*100</f>
        <v>61.294977290675575</v>
      </c>
      <c r="M15" s="18">
        <f t="shared" si="1"/>
        <v>59.91307674269439</v>
      </c>
      <c r="N15" s="18">
        <f t="shared" si="1"/>
        <v>59.88397709446234</v>
      </c>
      <c r="O15" s="18">
        <f t="shared" si="1"/>
        <v>60.59524393393693</v>
      </c>
      <c r="P15" s="18">
        <f t="shared" si="1"/>
        <v>60.765813485682585</v>
      </c>
      <c r="Q15" s="18">
        <f t="shared" si="1"/>
        <v>60.35420772752149</v>
      </c>
      <c r="R15" s="18">
        <f t="shared" si="1"/>
        <v>62.389110272933856</v>
      </c>
      <c r="S15" s="18">
        <f t="shared" si="1"/>
        <v>63.42558628467525</v>
      </c>
      <c r="T15" s="18">
        <f t="shared" si="1"/>
        <v>63.60277289711408</v>
      </c>
      <c r="U15" s="18">
        <f t="shared" si="1"/>
        <v>64.68203295066239</v>
      </c>
      <c r="V15" s="18">
        <f t="shared" si="1"/>
        <v>64.47909639628274</v>
      </c>
      <c r="W15" s="18">
        <f t="shared" si="1"/>
        <v>65.88876775463712</v>
      </c>
      <c r="X15" s="18">
        <f t="shared" si="1"/>
        <v>66.01992821697479</v>
      </c>
      <c r="Y15" s="18">
        <f t="shared" si="2"/>
        <v>66.08105779857677</v>
      </c>
      <c r="Z15" s="18">
        <f t="shared" si="2"/>
        <v>65.48194424418598</v>
      </c>
      <c r="AA15" s="18">
        <f t="shared" si="2"/>
        <v>66.05148776285732</v>
      </c>
      <c r="AB15" s="18">
        <f>AB31/AB30*100</f>
        <v>65.46078253839832</v>
      </c>
    </row>
    <row r="16" spans="1:28" ht="12">
      <c r="A16" s="3" t="s">
        <v>16</v>
      </c>
      <c r="B16" s="4">
        <f aca="true" t="shared" si="3" ref="B16:K17">B32/B30*100</f>
        <v>51.46714918486769</v>
      </c>
      <c r="C16" s="4">
        <f t="shared" si="3"/>
        <v>53.36809731715467</v>
      </c>
      <c r="D16" s="4">
        <f t="shared" si="3"/>
        <v>52.08919257998028</v>
      </c>
      <c r="E16" s="4">
        <f t="shared" si="3"/>
        <v>52.913397971074424</v>
      </c>
      <c r="F16" s="4">
        <f t="shared" si="3"/>
        <v>52.89159428159781</v>
      </c>
      <c r="G16" s="4">
        <f t="shared" si="3"/>
        <v>54.45667418273721</v>
      </c>
      <c r="H16" s="4">
        <f t="shared" si="3"/>
        <v>52.44688334154557</v>
      </c>
      <c r="I16" s="4">
        <f t="shared" si="3"/>
        <v>53.68673995486128</v>
      </c>
      <c r="J16" s="4">
        <f t="shared" si="3"/>
        <v>52.35671900952812</v>
      </c>
      <c r="K16" s="4">
        <f t="shared" si="3"/>
        <v>54.63363450154364</v>
      </c>
      <c r="L16" s="4">
        <f>L32/L30*100</f>
        <v>53.04847791140861</v>
      </c>
      <c r="M16" s="4">
        <f aca="true" t="shared" si="4" ref="M16:X17">M32/M30*100</f>
        <v>52.18981556941811</v>
      </c>
      <c r="N16" s="4">
        <f t="shared" si="4"/>
        <v>52.00680834580553</v>
      </c>
      <c r="O16" s="4">
        <f t="shared" si="4"/>
        <v>53.83784839914024</v>
      </c>
      <c r="P16" s="4">
        <f t="shared" si="4"/>
        <v>53.137079636531034</v>
      </c>
      <c r="Q16" s="4">
        <f t="shared" si="4"/>
        <v>53.306311349326954</v>
      </c>
      <c r="R16" s="4">
        <f t="shared" si="4"/>
        <v>53.94967383220233</v>
      </c>
      <c r="S16" s="4">
        <f t="shared" si="4"/>
        <v>55.30762619812257</v>
      </c>
      <c r="T16" s="4">
        <f t="shared" si="4"/>
        <v>54.95905077952129</v>
      </c>
      <c r="U16" s="4">
        <f t="shared" si="4"/>
        <v>57.02259550111597</v>
      </c>
      <c r="V16" s="4">
        <f t="shared" si="4"/>
        <v>56.2375002811436</v>
      </c>
      <c r="W16" s="4">
        <f t="shared" si="4"/>
        <v>58.764332950246626</v>
      </c>
      <c r="X16" s="4">
        <f t="shared" si="4"/>
        <v>57.97431790193048</v>
      </c>
      <c r="Y16" s="4">
        <f aca="true" t="shared" si="5" ref="Y16:AA17">Y32/Y30*100</f>
        <v>59.009180727689916</v>
      </c>
      <c r="Z16" s="4">
        <f t="shared" si="5"/>
        <v>57.853165909632764</v>
      </c>
      <c r="AA16" s="4">
        <f t="shared" si="5"/>
        <v>59.665989520232785</v>
      </c>
      <c r="AB16" s="4">
        <f>AB32/AB30*100</f>
        <v>58.44467743830316</v>
      </c>
    </row>
    <row r="17" spans="1:28" ht="12">
      <c r="A17" s="5" t="s">
        <v>17</v>
      </c>
      <c r="B17" s="18">
        <f t="shared" si="3"/>
        <v>18.295793615436427</v>
      </c>
      <c r="C17" s="18">
        <f t="shared" si="3"/>
        <v>16.317881743661864</v>
      </c>
      <c r="D17" s="18">
        <f t="shared" si="3"/>
        <v>17.682532932072338</v>
      </c>
      <c r="E17" s="18">
        <f t="shared" si="3"/>
        <v>16.484676782428075</v>
      </c>
      <c r="F17" s="18">
        <f t="shared" si="3"/>
        <v>16.30968531065859</v>
      </c>
      <c r="G17" s="18">
        <f t="shared" si="3"/>
        <v>15.291126083036394</v>
      </c>
      <c r="H17" s="18">
        <f t="shared" si="3"/>
        <v>16.215763813210167</v>
      </c>
      <c r="I17" s="18">
        <f t="shared" si="3"/>
        <v>13.915196454977188</v>
      </c>
      <c r="J17" s="18">
        <f t="shared" si="3"/>
        <v>14.269473255896987</v>
      </c>
      <c r="K17" s="18">
        <f t="shared" si="3"/>
        <v>12.219330720324987</v>
      </c>
      <c r="L17" s="18">
        <f>L33/L31*100</f>
        <v>13.453793024769526</v>
      </c>
      <c r="M17" s="18">
        <f t="shared" si="4"/>
        <v>12.890777094364509</v>
      </c>
      <c r="N17" s="18">
        <f t="shared" si="4"/>
        <v>13.154030620814131</v>
      </c>
      <c r="O17" s="18">
        <f t="shared" si="4"/>
        <v>11.151686362105922</v>
      </c>
      <c r="P17" s="18">
        <f t="shared" si="4"/>
        <v>12.5543121541443</v>
      </c>
      <c r="Q17" s="18">
        <f t="shared" si="4"/>
        <v>11.677555954364244</v>
      </c>
      <c r="R17" s="18">
        <f t="shared" si="4"/>
        <v>13.527098565457157</v>
      </c>
      <c r="S17" s="18">
        <f t="shared" si="4"/>
        <v>12.799188091248471</v>
      </c>
      <c r="T17" s="18">
        <f t="shared" si="4"/>
        <v>13.59016552875005</v>
      </c>
      <c r="U17" s="18">
        <f t="shared" si="4"/>
        <v>11.841671237718431</v>
      </c>
      <c r="V17" s="18">
        <f t="shared" si="4"/>
        <v>12.78181081274314</v>
      </c>
      <c r="W17" s="18">
        <f t="shared" si="4"/>
        <v>10.812832640010935</v>
      </c>
      <c r="X17" s="18">
        <f t="shared" si="4"/>
        <v>12.186644534293327</v>
      </c>
      <c r="Y17" s="18">
        <f t="shared" si="5"/>
        <v>10.701827321850555</v>
      </c>
      <c r="Z17" s="18">
        <f t="shared" si="5"/>
        <v>11.650206815278686</v>
      </c>
      <c r="AA17" s="18">
        <f t="shared" si="5"/>
        <v>9.667444785175034</v>
      </c>
      <c r="AB17" s="18">
        <f>AB33/AB31*100</f>
        <v>10.718028150640615</v>
      </c>
    </row>
    <row r="18" spans="1:28" ht="12">
      <c r="A18" s="3" t="s">
        <v>4</v>
      </c>
      <c r="B18" s="4">
        <f aca="true" t="shared" si="6" ref="B18:H18">B34/B31*100</f>
        <v>16.931893527945235</v>
      </c>
      <c r="C18" s="4">
        <f t="shared" si="6"/>
        <v>14.918167007496793</v>
      </c>
      <c r="D18" s="4">
        <f t="shared" si="6"/>
        <v>16.20607118622729</v>
      </c>
      <c r="E18" s="4">
        <f t="shared" si="6"/>
        <v>15.16662300699177</v>
      </c>
      <c r="F18" s="4">
        <f t="shared" si="6"/>
        <v>15.126078486562026</v>
      </c>
      <c r="G18" s="4">
        <f t="shared" si="6"/>
        <v>14.149715480881833</v>
      </c>
      <c r="H18" s="4">
        <f t="shared" si="6"/>
        <v>14.879222975226208</v>
      </c>
      <c r="I18" s="4">
        <f>I34/I31*100</f>
        <v>12.82134510516749</v>
      </c>
      <c r="J18" s="4">
        <f>J34/J31*100</f>
        <v>13.185466338084522</v>
      </c>
      <c r="K18" s="4">
        <f>K34/K31*100</f>
        <v>11.453644411337814</v>
      </c>
      <c r="L18" s="4">
        <f>L34/L31*100</f>
        <v>12.537986218576465</v>
      </c>
      <c r="M18" s="4">
        <f aca="true" t="shared" si="7" ref="M18:X18">M34/M31*100</f>
        <v>11.702017288955787</v>
      </c>
      <c r="N18" s="4">
        <f t="shared" si="7"/>
        <v>12.033829658080359</v>
      </c>
      <c r="O18" s="4">
        <f t="shared" si="7"/>
        <v>10.146139885522826</v>
      </c>
      <c r="P18" s="4">
        <f t="shared" si="7"/>
        <v>11.724446566024225</v>
      </c>
      <c r="Q18" s="4">
        <f t="shared" si="7"/>
        <v>10.856166675449655</v>
      </c>
      <c r="R18" s="4">
        <f t="shared" si="7"/>
        <v>12.672912263338468</v>
      </c>
      <c r="S18" s="4">
        <f t="shared" si="7"/>
        <v>11.946687523717541</v>
      </c>
      <c r="T18" s="4">
        <f t="shared" si="7"/>
        <v>12.708906994822652</v>
      </c>
      <c r="U18" s="4">
        <f t="shared" si="7"/>
        <v>11.025911327908643</v>
      </c>
      <c r="V18" s="4">
        <f t="shared" si="7"/>
        <v>11.942406173945054</v>
      </c>
      <c r="W18" s="4">
        <f t="shared" si="7"/>
        <v>10.041145624590916</v>
      </c>
      <c r="X18" s="4">
        <f t="shared" si="7"/>
        <v>11.433797306687298</v>
      </c>
      <c r="Y18" s="4">
        <f>Y34/Y31*100</f>
        <v>9.940304163558995</v>
      </c>
      <c r="Z18" s="4">
        <f>Z34/Z31*100</f>
        <v>10.89298536202931</v>
      </c>
      <c r="AA18" s="4">
        <f>AA34/AA31*100</f>
        <v>8.96333123279135</v>
      </c>
      <c r="AB18" s="4">
        <f>AB34/AB31*100</f>
        <v>9.984348506234253</v>
      </c>
    </row>
    <row r="19" spans="1:28" ht="12">
      <c r="A19" s="5" t="s">
        <v>5</v>
      </c>
      <c r="B19" s="18">
        <f aca="true" t="shared" si="8" ref="B19:H19">B35/B31*100</f>
        <v>1.3639000874911913</v>
      </c>
      <c r="C19" s="18">
        <f t="shared" si="8"/>
        <v>1.3997147361650701</v>
      </c>
      <c r="D19" s="18">
        <f t="shared" si="8"/>
        <v>1.4764546649352426</v>
      </c>
      <c r="E19" s="18">
        <f t="shared" si="8"/>
        <v>1.318046784295409</v>
      </c>
      <c r="F19" s="18">
        <f t="shared" si="8"/>
        <v>1.183599894841627</v>
      </c>
      <c r="G19" s="18">
        <f t="shared" si="8"/>
        <v>1.1414106021545616</v>
      </c>
      <c r="H19" s="18">
        <f t="shared" si="8"/>
        <v>1.336547678568851</v>
      </c>
      <c r="I19" s="18">
        <f>I35/I31*100</f>
        <v>1.0938445592026849</v>
      </c>
      <c r="J19" s="18">
        <f>J35/J31*100</f>
        <v>1.0840069178124616</v>
      </c>
      <c r="K19" s="18">
        <f>K35/K31*100</f>
        <v>0.7656863089871716</v>
      </c>
      <c r="L19" s="18">
        <f>L35/L31*100</f>
        <v>0.9158201963560277</v>
      </c>
      <c r="M19" s="18">
        <f aca="true" t="shared" si="9" ref="M19:X19">M35/M31*100</f>
        <v>1.1887598054087218</v>
      </c>
      <c r="N19" s="18">
        <f t="shared" si="9"/>
        <v>1.120207678325314</v>
      </c>
      <c r="O19" s="18">
        <f t="shared" si="9"/>
        <v>1.0055464765830944</v>
      </c>
      <c r="P19" s="18">
        <f t="shared" si="9"/>
        <v>0.8298720739278311</v>
      </c>
      <c r="Q19" s="18">
        <f t="shared" si="9"/>
        <v>0.8213892789145909</v>
      </c>
      <c r="R19" s="18">
        <f t="shared" si="9"/>
        <v>0.8541924970818624</v>
      </c>
      <c r="S19" s="18">
        <f t="shared" si="9"/>
        <v>0.852506603488699</v>
      </c>
      <c r="T19" s="18">
        <f t="shared" si="9"/>
        <v>0.8812644967571448</v>
      </c>
      <c r="U19" s="18">
        <f t="shared" si="9"/>
        <v>0.8157599098097887</v>
      </c>
      <c r="V19" s="18">
        <f t="shared" si="9"/>
        <v>0.8394219642096268</v>
      </c>
      <c r="W19" s="18">
        <f t="shared" si="9"/>
        <v>0.7716814139463811</v>
      </c>
      <c r="X19" s="18">
        <f t="shared" si="9"/>
        <v>0.7528416860155915</v>
      </c>
      <c r="Y19" s="18">
        <f>Y35/Y31*100</f>
        <v>0.7615231582915604</v>
      </c>
      <c r="Z19" s="18">
        <f>Z35/Z31*100</f>
        <v>0.7572159608041533</v>
      </c>
      <c r="AA19" s="18">
        <f>AA35/AA31*100</f>
        <v>0.7041081525328272</v>
      </c>
      <c r="AB19" s="18">
        <f>AB35/AB31*100</f>
        <v>0.7336796444063621</v>
      </c>
    </row>
    <row r="20" spans="1:28" ht="12">
      <c r="A20" s="3" t="s">
        <v>18</v>
      </c>
      <c r="B20" s="4">
        <f aca="true" t="shared" si="10" ref="B20:H20">B37/B31*100</f>
        <v>28.302617739066566</v>
      </c>
      <c r="C20" s="4">
        <f t="shared" si="10"/>
        <v>33.39744081365371</v>
      </c>
      <c r="D20" s="4">
        <f t="shared" si="10"/>
        <v>33.29077706541465</v>
      </c>
      <c r="E20" s="4">
        <f t="shared" si="10"/>
        <v>34.52235162124907</v>
      </c>
      <c r="F20" s="4">
        <f t="shared" si="10"/>
        <v>30.848786611238165</v>
      </c>
      <c r="G20" s="4">
        <f t="shared" si="10"/>
        <v>32.68777177365047</v>
      </c>
      <c r="H20" s="4">
        <f t="shared" si="10"/>
        <v>30.30221088387676</v>
      </c>
      <c r="I20" s="4">
        <f>I37/I31*100</f>
        <v>31.438738131377054</v>
      </c>
      <c r="J20" s="4">
        <f>J37/J31*100</f>
        <v>30.61111436169064</v>
      </c>
      <c r="K20" s="4">
        <f>K37/K31*100</f>
        <v>32.54479519001857</v>
      </c>
      <c r="L20" s="4">
        <f>L37/L31*100</f>
        <v>31.521608576345823</v>
      </c>
      <c r="M20" s="4">
        <f aca="true" t="shared" si="11" ref="M20:X20">M37/M31*100</f>
        <v>34.742735884151166</v>
      </c>
      <c r="N20" s="4">
        <f t="shared" si="11"/>
        <v>33.39681134311764</v>
      </c>
      <c r="O20" s="4">
        <f t="shared" si="11"/>
        <v>35.023905527588674</v>
      </c>
      <c r="P20" s="4">
        <f t="shared" si="11"/>
        <v>30.020514609930547</v>
      </c>
      <c r="Q20" s="4">
        <f t="shared" si="11"/>
        <v>27.778110058481765</v>
      </c>
      <c r="R20" s="4">
        <f t="shared" si="11"/>
        <v>29.013955145740844</v>
      </c>
      <c r="S20" s="4">
        <f t="shared" si="11"/>
        <v>29.55261662089097</v>
      </c>
      <c r="T20" s="4">
        <f t="shared" si="11"/>
        <v>31.906958866790436</v>
      </c>
      <c r="U20" s="4">
        <f t="shared" si="11"/>
        <v>33.084554252449166</v>
      </c>
      <c r="V20" s="4">
        <f t="shared" si="11"/>
        <v>31.339977359152204</v>
      </c>
      <c r="W20" s="4">
        <f t="shared" si="11"/>
        <v>31.889206212370347</v>
      </c>
      <c r="X20" s="4">
        <f t="shared" si="11"/>
        <v>31.940901597923144</v>
      </c>
      <c r="Y20" s="4">
        <f>Y37/Y31*100</f>
        <v>32.63644096097365</v>
      </c>
      <c r="Z20" s="4">
        <f>Z37/Z31*100</f>
        <v>31.597806690863813</v>
      </c>
      <c r="AA20" s="4">
        <f>AA37/AA31*100</f>
        <v>30.603957118704383</v>
      </c>
      <c r="AB20" s="4">
        <f>AB37/AB31*100</f>
        <v>28.176050042413</v>
      </c>
    </row>
    <row r="21" spans="1:28" ht="12">
      <c r="A21" s="6" t="s">
        <v>6</v>
      </c>
      <c r="B21" s="18">
        <f aca="true" t="shared" si="12" ref="B21:H21">B38/B31*100</f>
        <v>12.884692405157386</v>
      </c>
      <c r="C21" s="18">
        <f t="shared" si="12"/>
        <v>14.962448506764586</v>
      </c>
      <c r="D21" s="18">
        <f t="shared" si="12"/>
        <v>14.436063243570766</v>
      </c>
      <c r="E21" s="18">
        <f t="shared" si="12"/>
        <v>14.109919051676906</v>
      </c>
      <c r="F21" s="18">
        <f t="shared" si="12"/>
        <v>11.958348802894987</v>
      </c>
      <c r="G21" s="18">
        <f t="shared" si="12"/>
        <v>13.82288322854737</v>
      </c>
      <c r="H21" s="18">
        <f t="shared" si="12"/>
        <v>12.539517203831577</v>
      </c>
      <c r="I21" s="18">
        <f>I38/I31*100</f>
        <v>12.908488964991976</v>
      </c>
      <c r="J21" s="18">
        <f>J38/J31*100</f>
        <v>10.810237775281118</v>
      </c>
      <c r="K21" s="18">
        <f>K38/K31*100</f>
        <v>12.08607608628469</v>
      </c>
      <c r="L21" s="18">
        <f>L38/L31*100</f>
        <v>10.798691084789326</v>
      </c>
      <c r="M21" s="18">
        <f aca="true" t="shared" si="13" ref="M21:X21">M38/M31*100</f>
        <v>11.428643694017406</v>
      </c>
      <c r="N21" s="18">
        <f t="shared" si="13"/>
        <v>10.087201284612075</v>
      </c>
      <c r="O21" s="18">
        <f t="shared" si="13"/>
        <v>10.036668829195786</v>
      </c>
      <c r="P21" s="18">
        <f t="shared" si="13"/>
        <v>8.890829586698388</v>
      </c>
      <c r="Q21" s="18">
        <f t="shared" si="13"/>
        <v>7.911775270190013</v>
      </c>
      <c r="R21" s="18">
        <f t="shared" si="13"/>
        <v>8.699908921651433</v>
      </c>
      <c r="S21" s="18">
        <f t="shared" si="13"/>
        <v>9.359175039093389</v>
      </c>
      <c r="T21" s="18">
        <f t="shared" si="13"/>
        <v>10.28191603131225</v>
      </c>
      <c r="U21" s="18">
        <f t="shared" si="13"/>
        <v>10.732302825973116</v>
      </c>
      <c r="V21" s="18">
        <f t="shared" si="13"/>
        <v>10.194970941242252</v>
      </c>
      <c r="W21" s="18">
        <f t="shared" si="13"/>
        <v>10.1637394765815</v>
      </c>
      <c r="X21" s="18">
        <f t="shared" si="13"/>
        <v>10.61628526023946</v>
      </c>
      <c r="Y21" s="18">
        <f>Y38/Y31*100</f>
        <v>11.203294084274125</v>
      </c>
      <c r="Z21" s="18">
        <f>Z38/Z31*100</f>
        <v>11.294949965746365</v>
      </c>
      <c r="AA21" s="18">
        <f>AA38/AA31*100</f>
        <v>10.431534481017636</v>
      </c>
      <c r="AB21" s="18">
        <f>AB38/AB31*100</f>
        <v>9.104189080722918</v>
      </c>
    </row>
    <row r="22" spans="1:28" ht="12">
      <c r="A22" s="7" t="s">
        <v>7</v>
      </c>
      <c r="B22" s="4">
        <f aca="true" t="shared" si="14" ref="B22:H22">B39/B31*100</f>
        <v>3.264680256717517</v>
      </c>
      <c r="C22" s="4">
        <f t="shared" si="14"/>
        <v>3.8352327348175765</v>
      </c>
      <c r="D22" s="4">
        <f t="shared" si="14"/>
        <v>3.2525451091129254</v>
      </c>
      <c r="E22" s="4">
        <f t="shared" si="14"/>
        <v>3.305830884161899</v>
      </c>
      <c r="F22" s="4">
        <f t="shared" si="14"/>
        <v>3.3000160897299713</v>
      </c>
      <c r="G22" s="4">
        <f t="shared" si="14"/>
        <v>3.5617326534672866</v>
      </c>
      <c r="H22" s="4">
        <f t="shared" si="14"/>
        <v>3.3582825425605805</v>
      </c>
      <c r="I22" s="4">
        <f>I39/I31*100</f>
        <v>3.5860991928412878</v>
      </c>
      <c r="J22" s="4">
        <f>J39/J31*100</f>
        <v>3.655845620809739</v>
      </c>
      <c r="K22" s="4">
        <f>K39/K31*100</f>
        <v>3.6334616392897567</v>
      </c>
      <c r="L22" s="4">
        <f>L39/L31*100</f>
        <v>5.374496747462464</v>
      </c>
      <c r="M22" s="4">
        <f aca="true" t="shared" si="15" ref="M22:X22">M39/M31*100</f>
        <v>16.63181489552809</v>
      </c>
      <c r="N22" s="4">
        <f t="shared" si="15"/>
        <v>18.327843225321327</v>
      </c>
      <c r="O22" s="4">
        <f t="shared" si="15"/>
        <v>20.134370252358934</v>
      </c>
      <c r="P22" s="4">
        <f t="shared" si="15"/>
        <v>17.040889126413582</v>
      </c>
      <c r="Q22" s="4">
        <f t="shared" si="15"/>
        <v>15.679145297874205</v>
      </c>
      <c r="R22" s="4">
        <f t="shared" si="15"/>
        <v>14.918307640136572</v>
      </c>
      <c r="S22" s="4">
        <f t="shared" si="15"/>
        <v>16.014428112014578</v>
      </c>
      <c r="T22" s="4">
        <f t="shared" si="15"/>
        <v>17.25001924503301</v>
      </c>
      <c r="U22" s="4">
        <f t="shared" si="15"/>
        <v>18.00095483762125</v>
      </c>
      <c r="V22" s="4">
        <f t="shared" si="15"/>
        <v>16.9564726755737</v>
      </c>
      <c r="W22" s="4">
        <f t="shared" si="15"/>
        <v>17.927886068266837</v>
      </c>
      <c r="X22" s="4">
        <f t="shared" si="15"/>
        <v>17.354111120303994</v>
      </c>
      <c r="Y22" s="4">
        <f>Y39/Y31*100</f>
        <v>18.047171764565366</v>
      </c>
      <c r="Z22" s="4">
        <f>Z39/Z31*100</f>
        <v>17.80182785281587</v>
      </c>
      <c r="AA22" s="4">
        <f>AA39/AA31*100</f>
        <v>17.384701034557427</v>
      </c>
      <c r="AB22" s="4">
        <f>AB39/AB31*100</f>
        <v>15.617319113060764</v>
      </c>
    </row>
    <row r="23" spans="1:28" ht="12">
      <c r="A23" s="6" t="s">
        <v>8</v>
      </c>
      <c r="B23" s="18">
        <f>B40/B31*100</f>
        <v>22.09109990267997</v>
      </c>
      <c r="C23" s="18">
        <f aca="true" t="shared" si="16" ref="C23:H23">C40/C31*100</f>
        <v>26.681643243080337</v>
      </c>
      <c r="D23" s="18">
        <f t="shared" si="16"/>
        <v>26.401115554854076</v>
      </c>
      <c r="E23" s="18">
        <f t="shared" si="16"/>
        <v>28.0950811940617</v>
      </c>
      <c r="F23" s="18">
        <f t="shared" si="16"/>
        <v>25.15519798752263</v>
      </c>
      <c r="G23" s="18">
        <f t="shared" si="16"/>
        <v>26.167743489455464</v>
      </c>
      <c r="H23" s="18">
        <f t="shared" si="16"/>
        <v>24.48960172951876</v>
      </c>
      <c r="I23" s="18">
        <f>I40/I31*100</f>
        <v>24.9421711906596</v>
      </c>
      <c r="J23" s="18">
        <f>J40/J31*100</f>
        <v>25.22953340434611</v>
      </c>
      <c r="K23" s="18">
        <f>K40/K31*100</f>
        <v>26.489039112003425</v>
      </c>
      <c r="L23" s="18">
        <f>L40/L31*100</f>
        <v>26.70564900178344</v>
      </c>
      <c r="M23" s="18">
        <f aca="true" t="shared" si="17" ref="M23:X23">M40/M31*100</f>
        <v>30.356254311830206</v>
      </c>
      <c r="N23" s="18">
        <f t="shared" si="17"/>
        <v>29.551302452043792</v>
      </c>
      <c r="O23" s="18">
        <f t="shared" si="17"/>
        <v>31.085516255923</v>
      </c>
      <c r="P23" s="18">
        <f t="shared" si="17"/>
        <v>26.470669880168217</v>
      </c>
      <c r="Q23" s="18">
        <f t="shared" si="17"/>
        <v>24.509927092584434</v>
      </c>
      <c r="R23" s="18">
        <f t="shared" si="17"/>
        <v>25.484721795974334</v>
      </c>
      <c r="S23" s="18">
        <f t="shared" si="17"/>
        <v>25.851765689672458</v>
      </c>
      <c r="T23" s="18">
        <f t="shared" si="17"/>
        <v>27.658090865296636</v>
      </c>
      <c r="U23" s="18">
        <f t="shared" si="17"/>
        <v>28.68233221587045</v>
      </c>
      <c r="V23" s="18">
        <f t="shared" si="17"/>
        <v>27.35021228826759</v>
      </c>
      <c r="W23" s="18">
        <f t="shared" si="17"/>
        <v>27.788899503681424</v>
      </c>
      <c r="X23" s="18">
        <f t="shared" si="17"/>
        <v>27.70503732233453</v>
      </c>
      <c r="Y23" s="18">
        <f>Y40/Y31*100</f>
        <v>28.146914024514615</v>
      </c>
      <c r="Z23" s="18">
        <f>Z40/Z31*100</f>
        <v>26.840706510804985</v>
      </c>
      <c r="AA23" s="18">
        <f>AA40/AA31*100</f>
        <v>26.129181712001113</v>
      </c>
      <c r="AB23" s="18">
        <f>AB40/AB31*100</f>
        <v>24.09893940229916</v>
      </c>
    </row>
    <row r="24" spans="1:28" ht="12">
      <c r="A24" s="7" t="s">
        <v>25</v>
      </c>
      <c r="B24" s="4">
        <f>B41/B31*100</f>
        <v>12.087493812384434</v>
      </c>
      <c r="C24" s="4">
        <f aca="true" t="shared" si="18" ref="C24:X24">C41/C31*100</f>
        <v>13.416810948774835</v>
      </c>
      <c r="D24" s="4">
        <f t="shared" si="18"/>
        <v>14.136144227936187</v>
      </c>
      <c r="E24" s="4">
        <f t="shared" si="18"/>
        <v>13.246205540800753</v>
      </c>
      <c r="F24" s="4">
        <f t="shared" si="18"/>
        <v>12.576521494618117</v>
      </c>
      <c r="G24" s="4">
        <f t="shared" si="18"/>
        <v>13.112033351532965</v>
      </c>
      <c r="H24" s="4">
        <f t="shared" si="18"/>
        <v>12.404737159760423</v>
      </c>
      <c r="I24" s="4">
        <f t="shared" si="18"/>
        <v>12.3864135164588</v>
      </c>
      <c r="J24" s="4">
        <f t="shared" si="18"/>
        <v>12.72280864887067</v>
      </c>
      <c r="K24" s="4">
        <f t="shared" si="18"/>
        <v>12.381151812374918</v>
      </c>
      <c r="L24" s="4">
        <f t="shared" si="18"/>
        <v>13.604988049949057</v>
      </c>
      <c r="M24" s="4">
        <f t="shared" si="18"/>
        <v>10.107038493633173</v>
      </c>
      <c r="N24" s="4">
        <f t="shared" si="18"/>
        <v>9.692257346034488</v>
      </c>
      <c r="O24" s="4">
        <f t="shared" si="18"/>
        <v>10.214859038687372</v>
      </c>
      <c r="P24" s="4">
        <f t="shared" si="18"/>
        <v>10.585752755819716</v>
      </c>
      <c r="Q24" s="4">
        <f t="shared" si="18"/>
        <v>10.183055774771017</v>
      </c>
      <c r="R24" s="4">
        <f t="shared" si="18"/>
        <v>11.699441945327466</v>
      </c>
      <c r="S24" s="4">
        <f t="shared" si="18"/>
        <v>11.691801099015118</v>
      </c>
      <c r="T24" s="4">
        <f t="shared" si="18"/>
        <v>13.085084035054043</v>
      </c>
      <c r="U24" s="4">
        <f t="shared" si="18"/>
        <v>13.525621146969355</v>
      </c>
      <c r="V24" s="4">
        <f t="shared" si="18"/>
        <v>12.667122363491062</v>
      </c>
      <c r="W24" s="4">
        <f t="shared" si="18"/>
        <v>12.688508492814288</v>
      </c>
      <c r="X24" s="4">
        <f t="shared" si="18"/>
        <v>12.995129329914763</v>
      </c>
      <c r="Y24" s="4">
        <f>Y41/Y31*100</f>
        <v>12.273341238913106</v>
      </c>
      <c r="Z24" s="4">
        <f>Z41/Z31*100</f>
        <v>12.478368691041004</v>
      </c>
      <c r="AA24" s="4">
        <f>AA41/AA31*100</f>
        <v>11.611520689798548</v>
      </c>
      <c r="AB24" s="4">
        <f>AB41/AB31*100</f>
        <v>11.173544279493322</v>
      </c>
    </row>
    <row r="25" spans="1:28" ht="12">
      <c r="A25" s="6" t="s">
        <v>6</v>
      </c>
      <c r="B25" s="18">
        <f>B42/B31*100</f>
        <v>5.648427528396778</v>
      </c>
      <c r="C25" s="18">
        <f aca="true" t="shared" si="19" ref="C25:X25">C42/C31*100</f>
        <v>6.186310250115128</v>
      </c>
      <c r="D25" s="18">
        <f t="shared" si="19"/>
        <v>6.31249655248204</v>
      </c>
      <c r="E25" s="18">
        <f t="shared" si="19"/>
        <v>6.037703083030215</v>
      </c>
      <c r="F25" s="18">
        <f t="shared" si="19"/>
        <v>4.979854577112421</v>
      </c>
      <c r="G25" s="18">
        <f t="shared" si="19"/>
        <v>5.611164793963595</v>
      </c>
      <c r="H25" s="18">
        <f t="shared" si="19"/>
        <v>5.4474245300501085</v>
      </c>
      <c r="I25" s="18">
        <f t="shared" si="19"/>
        <v>5.363214629901052</v>
      </c>
      <c r="J25" s="18">
        <f t="shared" si="19"/>
        <v>4.640446539540122</v>
      </c>
      <c r="K25" s="18">
        <f t="shared" si="19"/>
        <v>4.927564147649892</v>
      </c>
      <c r="L25" s="18">
        <f t="shared" si="19"/>
        <v>4.920349285079113</v>
      </c>
      <c r="M25" s="18">
        <f t="shared" si="19"/>
        <v>4.063579991833036</v>
      </c>
      <c r="N25" s="18">
        <f t="shared" si="19"/>
        <v>3.3877204468474025</v>
      </c>
      <c r="O25" s="18">
        <f t="shared" si="19"/>
        <v>3.4336516904681735</v>
      </c>
      <c r="P25" s="18">
        <f t="shared" si="19"/>
        <v>3.6717390007186275</v>
      </c>
      <c r="Q25" s="18">
        <f t="shared" si="19"/>
        <v>3.197916912509485</v>
      </c>
      <c r="R25" s="18">
        <f t="shared" si="19"/>
        <v>4.027426093160104</v>
      </c>
      <c r="S25" s="18">
        <f t="shared" si="19"/>
        <v>4.208028318782349</v>
      </c>
      <c r="T25" s="18">
        <f t="shared" si="19"/>
        <v>4.854303919827131</v>
      </c>
      <c r="U25" s="18">
        <f t="shared" si="19"/>
        <v>4.930583723213743</v>
      </c>
      <c r="V25" s="18">
        <f t="shared" si="19"/>
        <v>4.574416858410847</v>
      </c>
      <c r="W25" s="18">
        <f t="shared" si="19"/>
        <v>4.459148312738115</v>
      </c>
      <c r="X25" s="18">
        <f t="shared" si="19"/>
        <v>4.815802798292592</v>
      </c>
      <c r="Y25" s="18">
        <f>Y42/Y31*100</f>
        <v>4.687256083918879</v>
      </c>
      <c r="Z25" s="18">
        <f>Z42/Z31*100</f>
        <v>5.019188681256762</v>
      </c>
      <c r="AA25" s="18">
        <f>AA42/AA31*100</f>
        <v>4.327996660732231</v>
      </c>
      <c r="AB25" s="18">
        <f>AB42/AB31*100</f>
        <v>4.061920104266195</v>
      </c>
    </row>
    <row r="26" spans="1:28" ht="12">
      <c r="A26" s="7" t="s">
        <v>7</v>
      </c>
      <c r="B26" s="4">
        <f>B43/B31*100</f>
        <v>1.6008769359255344</v>
      </c>
      <c r="C26" s="4">
        <f aca="true" t="shared" si="20" ref="C26:X26">C43/C31*100</f>
        <v>1.8453515194062784</v>
      </c>
      <c r="D26" s="4">
        <f t="shared" si="20"/>
        <v>1.7065417480882785</v>
      </c>
      <c r="E26" s="4">
        <f t="shared" si="20"/>
        <v>1.6290406959205366</v>
      </c>
      <c r="F26" s="4">
        <f t="shared" si="20"/>
        <v>1.5925645214109125</v>
      </c>
      <c r="G26" s="4">
        <f t="shared" si="20"/>
        <v>1.788575238235339</v>
      </c>
      <c r="H26" s="4">
        <f t="shared" si="20"/>
        <v>1.7616763482604703</v>
      </c>
      <c r="I26" s="4">
        <f t="shared" si="20"/>
        <v>1.805147062818004</v>
      </c>
      <c r="J26" s="4">
        <f t="shared" si="20"/>
        <v>1.9560867208277999</v>
      </c>
      <c r="K26" s="4">
        <f t="shared" si="20"/>
        <v>1.7459840448772463</v>
      </c>
      <c r="L26" s="4">
        <f t="shared" si="20"/>
        <v>2.8048240472329966</v>
      </c>
      <c r="M26" s="4">
        <f t="shared" si="20"/>
        <v>4.958996334088233</v>
      </c>
      <c r="N26" s="4">
        <f t="shared" si="20"/>
        <v>5.509773502572508</v>
      </c>
      <c r="O26" s="4">
        <f t="shared" si="20"/>
        <v>6.060589138629066</v>
      </c>
      <c r="P26" s="4">
        <f t="shared" si="20"/>
        <v>6.20458961700008</v>
      </c>
      <c r="Q26" s="4">
        <f t="shared" si="20"/>
        <v>5.9370579880838035</v>
      </c>
      <c r="R26" s="4">
        <f t="shared" si="20"/>
        <v>6.4156649307966855</v>
      </c>
      <c r="S26" s="4">
        <f t="shared" si="20"/>
        <v>6.554537081574581</v>
      </c>
      <c r="T26" s="4">
        <f t="shared" si="20"/>
        <v>7.237676783740269</v>
      </c>
      <c r="U26" s="4">
        <f t="shared" si="20"/>
        <v>7.712922224885521</v>
      </c>
      <c r="V26" s="4">
        <f t="shared" si="20"/>
        <v>7.306807512252243</v>
      </c>
      <c r="W26" s="4">
        <f t="shared" si="20"/>
        <v>7.4962897239005635</v>
      </c>
      <c r="X26" s="4">
        <f t="shared" si="20"/>
        <v>7.420112016600831</v>
      </c>
      <c r="Y26" s="4">
        <f>Y43/Y31*100</f>
        <v>6.990372786655392</v>
      </c>
      <c r="Z26" s="4">
        <f>Z43/Z31*100</f>
        <v>7.322385169035768</v>
      </c>
      <c r="AA26" s="4">
        <f>AA43/AA31*100</f>
        <v>6.886440596510725</v>
      </c>
      <c r="AB26" s="4">
        <f>AB43/AB31*100</f>
        <v>6.3973609645811935</v>
      </c>
    </row>
    <row r="27" spans="1:28" ht="12">
      <c r="A27" s="6" t="s">
        <v>8</v>
      </c>
      <c r="B27" s="18">
        <f>B44/B31*100</f>
        <v>9.207812656874575</v>
      </c>
      <c r="C27" s="18">
        <f aca="true" t="shared" si="21" ref="C27:X27">C44/C31*100</f>
        <v>10.573291887366347</v>
      </c>
      <c r="D27" s="18">
        <f t="shared" si="21"/>
        <v>11.241029283881392</v>
      </c>
      <c r="E27" s="18">
        <f t="shared" si="21"/>
        <v>10.339589775232723</v>
      </c>
      <c r="F27" s="18">
        <f t="shared" si="21"/>
        <v>10.12772972801427</v>
      </c>
      <c r="G27" s="18">
        <f t="shared" si="21"/>
        <v>10.239401273866475</v>
      </c>
      <c r="H27" s="18">
        <f t="shared" si="21"/>
        <v>9.909791154891158</v>
      </c>
      <c r="I27" s="18">
        <f t="shared" si="21"/>
        <v>9.74047386485497</v>
      </c>
      <c r="J27" s="18">
        <f t="shared" si="21"/>
        <v>10.465314323456502</v>
      </c>
      <c r="K27" s="18">
        <f t="shared" si="21"/>
        <v>9.924449744347186</v>
      </c>
      <c r="L27" s="18">
        <f t="shared" si="21"/>
        <v>11.330709039926655</v>
      </c>
      <c r="M27" s="18">
        <f t="shared" si="21"/>
        <v>8.420740779718589</v>
      </c>
      <c r="N27" s="18">
        <f t="shared" si="21"/>
        <v>8.255792315227719</v>
      </c>
      <c r="O27" s="18">
        <f t="shared" si="21"/>
        <v>8.680135664484977</v>
      </c>
      <c r="P27" s="18">
        <f t="shared" si="21"/>
        <v>9.01396913274373</v>
      </c>
      <c r="Q27" s="18">
        <f t="shared" si="21"/>
        <v>8.793072065865292</v>
      </c>
      <c r="R27" s="18">
        <f t="shared" si="21"/>
        <v>9.997227134483854</v>
      </c>
      <c r="S27" s="18">
        <f t="shared" si="21"/>
        <v>9.95719962705024</v>
      </c>
      <c r="T27" s="18">
        <f t="shared" si="21"/>
        <v>11.025278164516976</v>
      </c>
      <c r="U27" s="18">
        <f t="shared" si="21"/>
        <v>11.333729691255613</v>
      </c>
      <c r="V27" s="18">
        <f t="shared" si="21"/>
        <v>10.788331635635508</v>
      </c>
      <c r="W27" s="18">
        <f t="shared" si="21"/>
        <v>10.787340333494937</v>
      </c>
      <c r="X27" s="18">
        <f t="shared" si="21"/>
        <v>10.953385748281788</v>
      </c>
      <c r="Y27" s="18">
        <f>Y44/Y31*100</f>
        <v>10.28935322155303</v>
      </c>
      <c r="Z27" s="18">
        <f>Z44/Z31*100</f>
        <v>10.32190287742065</v>
      </c>
      <c r="AA27" s="18">
        <f>AA44/AA31*100</f>
        <v>9.658616029025278</v>
      </c>
      <c r="AB27" s="18">
        <f>AB44/AB31*100</f>
        <v>9.328334596869604</v>
      </c>
    </row>
    <row r="28" spans="1:28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6" t="s">
        <v>9</v>
      </c>
      <c r="B29" s="19">
        <v>29133.042</v>
      </c>
      <c r="C29" s="19">
        <v>29389.042</v>
      </c>
      <c r="D29" s="19">
        <v>29642.68</v>
      </c>
      <c r="E29" s="19">
        <v>29892.788</v>
      </c>
      <c r="F29" s="19">
        <v>30139.673</v>
      </c>
      <c r="G29" s="19">
        <v>30385.178</v>
      </c>
      <c r="H29" s="19">
        <v>30630.341</v>
      </c>
      <c r="I29" s="19">
        <v>30875.198</v>
      </c>
      <c r="J29" s="19">
        <v>31119.153</v>
      </c>
      <c r="K29" s="19">
        <v>31361.029</v>
      </c>
      <c r="L29" s="19">
        <v>31601.127</v>
      </c>
      <c r="M29" s="19">
        <v>31841.873</v>
      </c>
      <c r="N29" s="19">
        <v>32085.028</v>
      </c>
      <c r="O29" s="19">
        <v>32330.424</v>
      </c>
      <c r="P29" s="19">
        <v>32576.455</v>
      </c>
      <c r="Q29" s="19">
        <v>32819.629</v>
      </c>
      <c r="R29" s="19">
        <v>33059.459</v>
      </c>
      <c r="S29" s="19">
        <v>33298.622</v>
      </c>
      <c r="T29" s="19">
        <v>33538.398</v>
      </c>
      <c r="U29" s="19">
        <v>33778.391</v>
      </c>
      <c r="V29" s="19">
        <v>34018.23</v>
      </c>
      <c r="W29" s="19">
        <v>34257.693</v>
      </c>
      <c r="X29" s="19">
        <v>34496.731</v>
      </c>
      <c r="Y29" s="19">
        <v>34735.39</v>
      </c>
      <c r="Z29" s="19">
        <v>34973.656</v>
      </c>
      <c r="AA29" s="19">
        <v>35211.469</v>
      </c>
      <c r="AB29" s="19">
        <v>35448.737</v>
      </c>
    </row>
    <row r="30" spans="1:28" ht="12">
      <c r="A30" s="7" t="s">
        <v>10</v>
      </c>
      <c r="B30" s="9">
        <v>21804.497</v>
      </c>
      <c r="C30" s="9">
        <v>22060.571</v>
      </c>
      <c r="D30" s="9">
        <v>22318</v>
      </c>
      <c r="E30" s="9">
        <v>22576.284</v>
      </c>
      <c r="F30" s="9">
        <v>22835.05</v>
      </c>
      <c r="G30" s="9">
        <v>23094.071</v>
      </c>
      <c r="H30" s="9">
        <v>23353.361</v>
      </c>
      <c r="I30" s="9">
        <v>23612.989</v>
      </c>
      <c r="J30" s="9">
        <v>23871.45</v>
      </c>
      <c r="K30" s="9">
        <v>24123.396</v>
      </c>
      <c r="L30" s="9">
        <v>24367.964</v>
      </c>
      <c r="M30" s="9">
        <v>24614.356</v>
      </c>
      <c r="N30" s="9">
        <v>24865.952</v>
      </c>
      <c r="O30" s="9">
        <v>25119.752</v>
      </c>
      <c r="P30" s="9">
        <v>25373.28</v>
      </c>
      <c r="Q30" s="9">
        <v>25624.568</v>
      </c>
      <c r="R30" s="9">
        <v>25873.339</v>
      </c>
      <c r="S30" s="9">
        <v>26120.971</v>
      </c>
      <c r="T30" s="9">
        <v>26367.657</v>
      </c>
      <c r="U30" s="9">
        <v>26612.333</v>
      </c>
      <c r="V30" s="9">
        <v>26854.604</v>
      </c>
      <c r="W30" s="9">
        <v>27094.823</v>
      </c>
      <c r="X30" s="9">
        <v>27333.203</v>
      </c>
      <c r="Y30" s="9">
        <v>27569.71</v>
      </c>
      <c r="Z30" s="9">
        <v>27804.347</v>
      </c>
      <c r="AA30" s="9">
        <v>28037.264</v>
      </c>
      <c r="AB30" s="9">
        <v>28268.747</v>
      </c>
    </row>
    <row r="31" spans="1:28" ht="12">
      <c r="A31" s="6" t="s">
        <v>11</v>
      </c>
      <c r="B31" s="19">
        <v>13735.097</v>
      </c>
      <c r="C31" s="19">
        <v>14069.081</v>
      </c>
      <c r="D31" s="19">
        <v>14122.479</v>
      </c>
      <c r="E31" s="19">
        <v>14303.817</v>
      </c>
      <c r="F31" s="19">
        <v>14431.566</v>
      </c>
      <c r="G31" s="19">
        <v>14846.454</v>
      </c>
      <c r="H31" s="19">
        <v>14618.633</v>
      </c>
      <c r="I31" s="19">
        <v>14726.224</v>
      </c>
      <c r="J31" s="19">
        <v>14578.597</v>
      </c>
      <c r="K31" s="19">
        <v>15014.112</v>
      </c>
      <c r="L31" s="19">
        <v>14936.338</v>
      </c>
      <c r="M31" s="19">
        <v>14747.218</v>
      </c>
      <c r="N31" s="19">
        <v>14890.721</v>
      </c>
      <c r="O31" s="19">
        <v>15221.375</v>
      </c>
      <c r="P31" s="19">
        <v>15418.28</v>
      </c>
      <c r="Q31" s="19">
        <v>15465.505</v>
      </c>
      <c r="R31" s="19">
        <v>16142.146</v>
      </c>
      <c r="S31" s="19">
        <v>16567.379</v>
      </c>
      <c r="T31" s="19">
        <v>16770.561</v>
      </c>
      <c r="U31" s="19">
        <v>17213.398</v>
      </c>
      <c r="V31" s="19">
        <v>17315.606</v>
      </c>
      <c r="W31" s="19">
        <v>17852.445</v>
      </c>
      <c r="X31" s="19">
        <v>18045.361</v>
      </c>
      <c r="Y31" s="19">
        <v>18218.356</v>
      </c>
      <c r="Z31" s="19">
        <v>18206.827</v>
      </c>
      <c r="AA31" s="19">
        <v>18519.03</v>
      </c>
      <c r="AB31" s="19">
        <v>18504.943</v>
      </c>
    </row>
    <row r="32" spans="1:28" ht="12">
      <c r="A32" s="7" t="s">
        <v>12</v>
      </c>
      <c r="B32" s="9">
        <v>11222.153</v>
      </c>
      <c r="C32" s="9">
        <v>11773.307</v>
      </c>
      <c r="D32" s="9">
        <v>11625.266</v>
      </c>
      <c r="E32" s="9">
        <v>11945.879</v>
      </c>
      <c r="F32" s="9">
        <v>12077.822</v>
      </c>
      <c r="G32" s="9">
        <v>12576.263</v>
      </c>
      <c r="H32" s="9">
        <v>12248.11</v>
      </c>
      <c r="I32" s="9">
        <v>12677.044</v>
      </c>
      <c r="J32" s="9">
        <v>12498.308</v>
      </c>
      <c r="K32" s="9">
        <v>13179.488</v>
      </c>
      <c r="L32" s="9">
        <v>12926.834</v>
      </c>
      <c r="M32" s="9">
        <v>12846.187</v>
      </c>
      <c r="N32" s="9">
        <v>12931.988</v>
      </c>
      <c r="O32" s="9">
        <v>13523.934</v>
      </c>
      <c r="P32" s="9">
        <v>13482.62</v>
      </c>
      <c r="Q32" s="9">
        <v>13659.512</v>
      </c>
      <c r="R32" s="9">
        <v>13958.582</v>
      </c>
      <c r="S32" s="9">
        <v>14446.889</v>
      </c>
      <c r="T32" s="9">
        <v>14491.414</v>
      </c>
      <c r="U32" s="9">
        <v>15175.043</v>
      </c>
      <c r="V32" s="9">
        <v>15102.358</v>
      </c>
      <c r="W32" s="9">
        <v>15922.092</v>
      </c>
      <c r="X32" s="9">
        <v>15846.238</v>
      </c>
      <c r="Y32" s="9">
        <v>16268.66</v>
      </c>
      <c r="Z32" s="9">
        <v>16085.695</v>
      </c>
      <c r="AA32" s="9">
        <v>16728.711</v>
      </c>
      <c r="AB32" s="9">
        <v>16521.578</v>
      </c>
    </row>
    <row r="33" spans="1:28" ht="12">
      <c r="A33" s="6" t="s">
        <v>13</v>
      </c>
      <c r="B33" s="19">
        <v>2512.945</v>
      </c>
      <c r="C33" s="19">
        <v>2295.776</v>
      </c>
      <c r="D33" s="19">
        <v>2497.212</v>
      </c>
      <c r="E33" s="19">
        <v>2357.938</v>
      </c>
      <c r="F33" s="19">
        <v>2353.743</v>
      </c>
      <c r="G33" s="19">
        <v>2270.19</v>
      </c>
      <c r="H33" s="19">
        <v>2370.523</v>
      </c>
      <c r="I33" s="19">
        <v>2049.183</v>
      </c>
      <c r="J33" s="19">
        <v>2080.289</v>
      </c>
      <c r="K33" s="19">
        <v>1834.624</v>
      </c>
      <c r="L33" s="19">
        <v>2009.504</v>
      </c>
      <c r="M33" s="19">
        <v>1901.031</v>
      </c>
      <c r="N33" s="19">
        <v>1958.73</v>
      </c>
      <c r="O33" s="19">
        <v>1697.44</v>
      </c>
      <c r="P33" s="19">
        <v>1935.659</v>
      </c>
      <c r="Q33" s="19">
        <v>1805.993</v>
      </c>
      <c r="R33" s="19">
        <v>2183.564</v>
      </c>
      <c r="S33" s="19">
        <v>2120.49</v>
      </c>
      <c r="T33" s="19">
        <v>2279.147</v>
      </c>
      <c r="U33" s="19">
        <v>2038.354</v>
      </c>
      <c r="V33" s="19">
        <v>2213.248</v>
      </c>
      <c r="W33" s="19">
        <v>1930.355</v>
      </c>
      <c r="X33" s="19">
        <v>2199.124</v>
      </c>
      <c r="Y33" s="19">
        <v>1949.697</v>
      </c>
      <c r="Z33" s="19">
        <v>2121.133</v>
      </c>
      <c r="AA33" s="19">
        <v>1790.317</v>
      </c>
      <c r="AB33" s="19">
        <v>1983.365</v>
      </c>
    </row>
    <row r="34" spans="1:28" ht="12">
      <c r="A34" s="7" t="s">
        <v>19</v>
      </c>
      <c r="B34" s="9">
        <v>2325.612</v>
      </c>
      <c r="C34" s="9">
        <v>2098.849</v>
      </c>
      <c r="D34" s="9">
        <v>2288.699</v>
      </c>
      <c r="E34" s="9">
        <v>2169.406</v>
      </c>
      <c r="F34" s="9">
        <v>2182.93</v>
      </c>
      <c r="G34" s="9">
        <v>2100.731</v>
      </c>
      <c r="H34" s="9">
        <v>2175.139</v>
      </c>
      <c r="I34" s="9">
        <v>1888.1</v>
      </c>
      <c r="J34" s="9">
        <v>1922.256</v>
      </c>
      <c r="K34" s="9">
        <v>1719.663</v>
      </c>
      <c r="L34" s="9">
        <v>1872.716</v>
      </c>
      <c r="M34" s="9">
        <v>1725.722</v>
      </c>
      <c r="N34" s="9">
        <v>1791.924</v>
      </c>
      <c r="O34" s="9">
        <v>1544.382</v>
      </c>
      <c r="P34" s="9">
        <v>1807.708</v>
      </c>
      <c r="Q34" s="9">
        <v>1678.961</v>
      </c>
      <c r="R34" s="9">
        <v>2045.68</v>
      </c>
      <c r="S34" s="9">
        <v>1979.253</v>
      </c>
      <c r="T34" s="9">
        <v>2131.355</v>
      </c>
      <c r="U34" s="9">
        <v>1897.934</v>
      </c>
      <c r="V34" s="9">
        <v>2067.9</v>
      </c>
      <c r="W34" s="9">
        <v>1792.59</v>
      </c>
      <c r="X34" s="9">
        <v>2063.27</v>
      </c>
      <c r="Y34" s="9">
        <v>1810.96</v>
      </c>
      <c r="Z34" s="9">
        <v>1983.267</v>
      </c>
      <c r="AA34" s="9">
        <v>1659.922</v>
      </c>
      <c r="AB34" s="9">
        <v>1847.598</v>
      </c>
    </row>
    <row r="35" spans="1:28" ht="12">
      <c r="A35" s="6" t="s">
        <v>20</v>
      </c>
      <c r="B35" s="19">
        <v>187.333</v>
      </c>
      <c r="C35" s="19">
        <v>196.927</v>
      </c>
      <c r="D35" s="19">
        <v>208.512</v>
      </c>
      <c r="E35" s="19">
        <v>188.531</v>
      </c>
      <c r="F35" s="19">
        <v>170.812</v>
      </c>
      <c r="G35" s="19">
        <v>169.459</v>
      </c>
      <c r="H35" s="19">
        <v>195.385</v>
      </c>
      <c r="I35" s="19">
        <v>161.082</v>
      </c>
      <c r="J35" s="19">
        <v>158.033</v>
      </c>
      <c r="K35" s="19">
        <v>114.961</v>
      </c>
      <c r="L35" s="19">
        <v>136.79</v>
      </c>
      <c r="M35" s="19">
        <v>175.309</v>
      </c>
      <c r="N35" s="19">
        <v>166.807</v>
      </c>
      <c r="O35" s="19">
        <v>153.058</v>
      </c>
      <c r="P35" s="19">
        <v>127.952</v>
      </c>
      <c r="Q35" s="19">
        <v>127.032</v>
      </c>
      <c r="R35" s="19">
        <v>137.885</v>
      </c>
      <c r="S35" s="19">
        <v>141.238</v>
      </c>
      <c r="T35" s="19">
        <v>147.793</v>
      </c>
      <c r="U35" s="19">
        <v>140.42</v>
      </c>
      <c r="V35" s="19">
        <v>145.351</v>
      </c>
      <c r="W35" s="19">
        <v>137.764</v>
      </c>
      <c r="X35" s="19">
        <v>135.853</v>
      </c>
      <c r="Y35" s="19">
        <v>138.737</v>
      </c>
      <c r="Z35" s="19">
        <v>137.865</v>
      </c>
      <c r="AA35" s="19">
        <v>130.394</v>
      </c>
      <c r="AB35" s="19">
        <v>135.767</v>
      </c>
    </row>
    <row r="36" spans="1:28" ht="12">
      <c r="A36" s="7" t="s">
        <v>14</v>
      </c>
      <c r="B36" s="9">
        <v>8069.4</v>
      </c>
      <c r="C36" s="9">
        <v>7991.488</v>
      </c>
      <c r="D36" s="9">
        <v>8195.523</v>
      </c>
      <c r="E36" s="9">
        <v>8272.465</v>
      </c>
      <c r="F36" s="9">
        <v>8403.483</v>
      </c>
      <c r="G36" s="9">
        <v>8247.617</v>
      </c>
      <c r="H36" s="9">
        <v>8734.728</v>
      </c>
      <c r="I36" s="9">
        <v>8886.763</v>
      </c>
      <c r="J36" s="9">
        <v>9292.853</v>
      </c>
      <c r="K36" s="9">
        <v>9109.285</v>
      </c>
      <c r="L36" s="9">
        <v>9431.625</v>
      </c>
      <c r="M36" s="9">
        <v>9867.137</v>
      </c>
      <c r="N36" s="9">
        <v>9975.233</v>
      </c>
      <c r="O36" s="9">
        <v>9898.376</v>
      </c>
      <c r="P36" s="9">
        <v>9955</v>
      </c>
      <c r="Q36" s="9">
        <v>10159.062</v>
      </c>
      <c r="R36" s="9">
        <v>9731.191</v>
      </c>
      <c r="S36" s="9">
        <v>9553.593</v>
      </c>
      <c r="T36" s="9">
        <v>9597.095</v>
      </c>
      <c r="U36" s="9">
        <v>9398.937</v>
      </c>
      <c r="V36" s="9">
        <v>9538.997</v>
      </c>
      <c r="W36" s="9">
        <v>9242.377</v>
      </c>
      <c r="X36" s="9">
        <v>9287.842</v>
      </c>
      <c r="Y36" s="9">
        <v>9351.354</v>
      </c>
      <c r="Z36" s="9">
        <v>9597.52</v>
      </c>
      <c r="AA36" s="9">
        <v>9518.235</v>
      </c>
      <c r="AB36" s="9">
        <v>9763.804</v>
      </c>
    </row>
    <row r="37" spans="1:28" ht="12">
      <c r="A37" s="6" t="s">
        <v>21</v>
      </c>
      <c r="B37" s="19">
        <v>3887.392</v>
      </c>
      <c r="C37" s="19">
        <v>4698.713</v>
      </c>
      <c r="D37" s="19">
        <v>4701.483</v>
      </c>
      <c r="E37" s="19">
        <v>4938.014</v>
      </c>
      <c r="F37" s="19">
        <v>4451.963</v>
      </c>
      <c r="G37" s="19">
        <v>4852.975</v>
      </c>
      <c r="H37" s="19">
        <v>4429.769</v>
      </c>
      <c r="I37" s="19">
        <v>4629.739</v>
      </c>
      <c r="J37" s="19">
        <v>4462.671</v>
      </c>
      <c r="K37" s="19">
        <v>4886.312</v>
      </c>
      <c r="L37" s="19">
        <v>4708.174</v>
      </c>
      <c r="M37" s="19">
        <v>5123.587</v>
      </c>
      <c r="N37" s="19">
        <v>4973.026</v>
      </c>
      <c r="O37" s="19">
        <v>5331.12</v>
      </c>
      <c r="P37" s="19">
        <v>4628.647</v>
      </c>
      <c r="Q37" s="19">
        <v>4296.025</v>
      </c>
      <c r="R37" s="19">
        <v>4683.475</v>
      </c>
      <c r="S37" s="19">
        <v>4896.094</v>
      </c>
      <c r="T37" s="19">
        <v>5350.976</v>
      </c>
      <c r="U37" s="19">
        <v>5694.976</v>
      </c>
      <c r="V37" s="19">
        <v>5426.707</v>
      </c>
      <c r="W37" s="19">
        <v>5693.003</v>
      </c>
      <c r="X37" s="19">
        <v>5763.851</v>
      </c>
      <c r="Y37" s="19">
        <v>5945.823</v>
      </c>
      <c r="Z37" s="19">
        <v>5752.958</v>
      </c>
      <c r="AA37" s="19">
        <v>5667.556</v>
      </c>
      <c r="AB37" s="19">
        <v>5213.962</v>
      </c>
    </row>
    <row r="38" spans="1:28" ht="12">
      <c r="A38" s="7" t="s">
        <v>6</v>
      </c>
      <c r="B38" s="9">
        <v>1769.725</v>
      </c>
      <c r="C38" s="9">
        <v>2105.079</v>
      </c>
      <c r="D38" s="9">
        <v>2038.73</v>
      </c>
      <c r="E38" s="9">
        <v>2018.257</v>
      </c>
      <c r="F38" s="9">
        <v>1725.777</v>
      </c>
      <c r="G38" s="9">
        <v>2052.208</v>
      </c>
      <c r="H38" s="9">
        <v>1833.106</v>
      </c>
      <c r="I38" s="9">
        <v>1900.933</v>
      </c>
      <c r="J38" s="9">
        <v>1575.981</v>
      </c>
      <c r="K38" s="9">
        <v>1814.617</v>
      </c>
      <c r="L38" s="9">
        <v>1612.929</v>
      </c>
      <c r="M38" s="9">
        <v>1685.407</v>
      </c>
      <c r="N38" s="9">
        <v>1502.057</v>
      </c>
      <c r="O38" s="9">
        <v>1527.719</v>
      </c>
      <c r="P38" s="9">
        <v>1370.813</v>
      </c>
      <c r="Q38" s="9">
        <v>1223.596</v>
      </c>
      <c r="R38" s="9">
        <v>1404.352</v>
      </c>
      <c r="S38" s="9">
        <v>1550.57</v>
      </c>
      <c r="T38" s="9">
        <v>1724.335</v>
      </c>
      <c r="U38" s="9">
        <v>1847.394</v>
      </c>
      <c r="V38" s="9">
        <v>1765.321</v>
      </c>
      <c r="W38" s="9">
        <v>1814.476</v>
      </c>
      <c r="X38" s="9">
        <v>1915.747</v>
      </c>
      <c r="Y38" s="9">
        <v>2041.056</v>
      </c>
      <c r="Z38" s="9">
        <v>2056.452</v>
      </c>
      <c r="AA38" s="9">
        <v>1931.819</v>
      </c>
      <c r="AB38" s="9">
        <v>1684.725</v>
      </c>
    </row>
    <row r="39" spans="1:28" ht="12">
      <c r="A39" s="6" t="s">
        <v>7</v>
      </c>
      <c r="B39" s="19">
        <v>448.407</v>
      </c>
      <c r="C39" s="19">
        <v>539.582</v>
      </c>
      <c r="D39" s="19">
        <v>459.34</v>
      </c>
      <c r="E39" s="19">
        <v>472.86</v>
      </c>
      <c r="F39" s="19">
        <v>476.244</v>
      </c>
      <c r="G39" s="19">
        <v>528.791</v>
      </c>
      <c r="H39" s="19">
        <v>490.935</v>
      </c>
      <c r="I39" s="19">
        <v>528.097</v>
      </c>
      <c r="J39" s="19">
        <v>532.971</v>
      </c>
      <c r="K39" s="19">
        <v>545.532</v>
      </c>
      <c r="L39" s="19">
        <v>802.753</v>
      </c>
      <c r="M39" s="19">
        <v>2452.73</v>
      </c>
      <c r="N39" s="19">
        <v>2729.148</v>
      </c>
      <c r="O39" s="19">
        <v>3064.728</v>
      </c>
      <c r="P39" s="19">
        <v>2627.412</v>
      </c>
      <c r="Q39" s="19">
        <v>2424.859</v>
      </c>
      <c r="R39" s="19">
        <v>2408.135</v>
      </c>
      <c r="S39" s="19">
        <v>2653.171</v>
      </c>
      <c r="T39" s="19">
        <v>2892.925</v>
      </c>
      <c r="U39" s="19">
        <v>3098.576</v>
      </c>
      <c r="V39" s="19">
        <v>2936.116</v>
      </c>
      <c r="W39" s="19">
        <v>3200.566</v>
      </c>
      <c r="X39" s="19">
        <v>3131.612</v>
      </c>
      <c r="Y39" s="19">
        <v>3287.898</v>
      </c>
      <c r="Z39" s="19">
        <v>3241.148</v>
      </c>
      <c r="AA39" s="19">
        <v>3219.478</v>
      </c>
      <c r="AB39" s="19">
        <v>2889.976</v>
      </c>
    </row>
    <row r="40" spans="1:28" s="12" customFormat="1" ht="12">
      <c r="A40" s="7" t="s">
        <v>8</v>
      </c>
      <c r="B40" s="9">
        <v>3034.234</v>
      </c>
      <c r="C40" s="9">
        <v>3753.862</v>
      </c>
      <c r="D40" s="9">
        <v>3728.492</v>
      </c>
      <c r="E40" s="9">
        <v>4018.669</v>
      </c>
      <c r="F40" s="9">
        <v>3630.289</v>
      </c>
      <c r="G40" s="9">
        <v>3884.982</v>
      </c>
      <c r="H40" s="9">
        <v>3580.045</v>
      </c>
      <c r="I40" s="9">
        <v>3673.04</v>
      </c>
      <c r="J40" s="9">
        <v>3678.112</v>
      </c>
      <c r="K40" s="9">
        <v>3977.094</v>
      </c>
      <c r="L40" s="9">
        <v>3988.846</v>
      </c>
      <c r="M40" s="9">
        <v>4476.703</v>
      </c>
      <c r="N40" s="9">
        <v>4400.402</v>
      </c>
      <c r="O40" s="9">
        <v>4731.643</v>
      </c>
      <c r="P40" s="9">
        <v>4081.322</v>
      </c>
      <c r="Q40" s="9">
        <v>3790.584</v>
      </c>
      <c r="R40" s="9">
        <v>4113.781</v>
      </c>
      <c r="S40" s="9">
        <v>4282.96</v>
      </c>
      <c r="T40" s="9">
        <v>4638.417</v>
      </c>
      <c r="U40" s="9">
        <v>4937.204</v>
      </c>
      <c r="V40" s="9">
        <v>4735.855</v>
      </c>
      <c r="W40" s="9">
        <v>4960.998</v>
      </c>
      <c r="X40" s="9">
        <v>4999.474</v>
      </c>
      <c r="Y40" s="9">
        <v>5127.905</v>
      </c>
      <c r="Z40" s="9">
        <v>4886.841</v>
      </c>
      <c r="AA40" s="9">
        <v>4838.871</v>
      </c>
      <c r="AB40" s="9">
        <v>4459.495</v>
      </c>
    </row>
    <row r="41" spans="1:28" s="12" customFormat="1" ht="12">
      <c r="A41" s="6" t="s">
        <v>24</v>
      </c>
      <c r="B41" s="19">
        <v>1660.229</v>
      </c>
      <c r="C41" s="19">
        <v>1887.622</v>
      </c>
      <c r="D41" s="19">
        <v>1996.374</v>
      </c>
      <c r="E41" s="19">
        <v>1894.713</v>
      </c>
      <c r="F41" s="19">
        <v>1814.989</v>
      </c>
      <c r="G41" s="19">
        <v>1946.672</v>
      </c>
      <c r="H41" s="19">
        <v>1813.403</v>
      </c>
      <c r="I41" s="19">
        <v>1824.051</v>
      </c>
      <c r="J41" s="19">
        <v>1854.807</v>
      </c>
      <c r="K41" s="19">
        <v>1858.92</v>
      </c>
      <c r="L41" s="19">
        <v>2032.087</v>
      </c>
      <c r="M41" s="19">
        <v>1490.507</v>
      </c>
      <c r="N41" s="19">
        <v>1443.247</v>
      </c>
      <c r="O41" s="19">
        <v>1554.842</v>
      </c>
      <c r="P41" s="19">
        <v>1632.141</v>
      </c>
      <c r="Q41" s="19">
        <v>1574.861</v>
      </c>
      <c r="R41" s="19">
        <v>1888.541</v>
      </c>
      <c r="S41" s="19">
        <v>1937.025</v>
      </c>
      <c r="T41" s="19">
        <v>2194.442</v>
      </c>
      <c r="U41" s="19">
        <v>2328.219</v>
      </c>
      <c r="V41" s="19">
        <v>2193.389</v>
      </c>
      <c r="W41" s="19">
        <v>2265.209</v>
      </c>
      <c r="X41" s="19">
        <v>2345.018</v>
      </c>
      <c r="Y41" s="19">
        <v>2236.001</v>
      </c>
      <c r="Z41" s="19">
        <v>2271.915</v>
      </c>
      <c r="AA41" s="19">
        <v>2150.341</v>
      </c>
      <c r="AB41" s="19">
        <v>2067.658</v>
      </c>
    </row>
    <row r="42" spans="1:28" s="12" customFormat="1" ht="12">
      <c r="A42" s="7" t="s">
        <v>6</v>
      </c>
      <c r="B42" s="9">
        <v>775.817</v>
      </c>
      <c r="C42" s="9">
        <v>870.357</v>
      </c>
      <c r="D42" s="9">
        <v>891.481</v>
      </c>
      <c r="E42" s="9">
        <v>863.622</v>
      </c>
      <c r="F42" s="9">
        <v>718.671</v>
      </c>
      <c r="G42" s="9">
        <v>833.059</v>
      </c>
      <c r="H42" s="9">
        <v>796.339</v>
      </c>
      <c r="I42" s="9">
        <v>789.799</v>
      </c>
      <c r="J42" s="9">
        <v>676.512</v>
      </c>
      <c r="K42" s="9">
        <v>739.83</v>
      </c>
      <c r="L42" s="9">
        <v>734.92</v>
      </c>
      <c r="M42" s="9">
        <v>599.265</v>
      </c>
      <c r="N42" s="9">
        <v>504.456</v>
      </c>
      <c r="O42" s="9">
        <v>522.649</v>
      </c>
      <c r="P42" s="9">
        <v>566.119</v>
      </c>
      <c r="Q42" s="9">
        <v>494.574</v>
      </c>
      <c r="R42" s="9">
        <v>650.113</v>
      </c>
      <c r="S42" s="9">
        <v>697.16</v>
      </c>
      <c r="T42" s="9">
        <v>814.094</v>
      </c>
      <c r="U42" s="9">
        <v>848.721</v>
      </c>
      <c r="V42" s="9">
        <v>792.088</v>
      </c>
      <c r="W42" s="9">
        <v>796.067</v>
      </c>
      <c r="X42" s="9">
        <v>869.029</v>
      </c>
      <c r="Y42" s="9">
        <v>853.941</v>
      </c>
      <c r="Z42" s="9">
        <v>913.835</v>
      </c>
      <c r="AA42" s="9">
        <v>801.503</v>
      </c>
      <c r="AB42" s="9">
        <v>751.656</v>
      </c>
    </row>
    <row r="43" spans="1:28" s="12" customFormat="1" ht="12">
      <c r="A43" s="6" t="s">
        <v>7</v>
      </c>
      <c r="B43" s="19">
        <v>219.882</v>
      </c>
      <c r="C43" s="19">
        <v>259.624</v>
      </c>
      <c r="D43" s="19">
        <v>241.006</v>
      </c>
      <c r="E43" s="19">
        <v>233.015</v>
      </c>
      <c r="F43" s="19">
        <v>229.832</v>
      </c>
      <c r="G43" s="19">
        <v>265.54</v>
      </c>
      <c r="H43" s="19">
        <v>257.533</v>
      </c>
      <c r="I43" s="19">
        <v>265.83</v>
      </c>
      <c r="J43" s="19">
        <v>285.17</v>
      </c>
      <c r="K43" s="19">
        <v>262.144</v>
      </c>
      <c r="L43" s="19">
        <v>418.938</v>
      </c>
      <c r="M43" s="19">
        <v>731.314</v>
      </c>
      <c r="N43" s="19">
        <v>820.445</v>
      </c>
      <c r="O43" s="19">
        <v>922.505</v>
      </c>
      <c r="P43" s="19">
        <v>956.641</v>
      </c>
      <c r="Q43" s="19">
        <v>918.196</v>
      </c>
      <c r="R43" s="19">
        <v>1035.626</v>
      </c>
      <c r="S43" s="19">
        <v>1085.915</v>
      </c>
      <c r="T43" s="19">
        <v>1213.799</v>
      </c>
      <c r="U43" s="19">
        <v>1327.656</v>
      </c>
      <c r="V43" s="19">
        <v>1265.218</v>
      </c>
      <c r="W43" s="19">
        <v>1338.271</v>
      </c>
      <c r="X43" s="19">
        <v>1338.986</v>
      </c>
      <c r="Y43" s="19">
        <v>1273.531</v>
      </c>
      <c r="Z43" s="19">
        <v>1333.174</v>
      </c>
      <c r="AA43" s="19">
        <v>1275.302</v>
      </c>
      <c r="AB43" s="19">
        <v>1183.828</v>
      </c>
    </row>
    <row r="44" spans="1:28" s="12" customFormat="1" ht="12">
      <c r="A44" s="7" t="s">
        <v>8</v>
      </c>
      <c r="B44" s="9">
        <v>1264.702</v>
      </c>
      <c r="C44" s="9">
        <v>1487.565</v>
      </c>
      <c r="D44" s="9">
        <v>1587.512</v>
      </c>
      <c r="E44" s="9">
        <v>1478.956</v>
      </c>
      <c r="F44" s="9">
        <v>1461.59</v>
      </c>
      <c r="G44" s="9">
        <v>1520.188</v>
      </c>
      <c r="H44" s="9">
        <v>1448.676</v>
      </c>
      <c r="I44" s="9">
        <v>1434.404</v>
      </c>
      <c r="J44" s="9">
        <v>1525.696</v>
      </c>
      <c r="K44" s="9">
        <v>1490.068</v>
      </c>
      <c r="L44" s="9">
        <v>1692.393</v>
      </c>
      <c r="M44" s="9">
        <v>1241.825</v>
      </c>
      <c r="N44" s="9">
        <v>1229.347</v>
      </c>
      <c r="O44" s="9">
        <v>1321.236</v>
      </c>
      <c r="P44" s="9">
        <v>1389.799</v>
      </c>
      <c r="Q44" s="9">
        <v>1359.893</v>
      </c>
      <c r="R44" s="9">
        <v>1613.767</v>
      </c>
      <c r="S44" s="9">
        <v>1649.647</v>
      </c>
      <c r="T44" s="9">
        <v>1849.001</v>
      </c>
      <c r="U44" s="9">
        <v>1950.92</v>
      </c>
      <c r="V44" s="9">
        <v>1868.065</v>
      </c>
      <c r="W44" s="9">
        <v>1925.804</v>
      </c>
      <c r="X44" s="9">
        <v>1976.578</v>
      </c>
      <c r="Y44" s="9">
        <v>1874.551</v>
      </c>
      <c r="Z44" s="9">
        <v>1879.291</v>
      </c>
      <c r="AA44" s="9">
        <v>1788.682</v>
      </c>
      <c r="AB44" s="9">
        <v>1726.203</v>
      </c>
    </row>
    <row r="45" spans="1:28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54</v>
      </c>
    </row>
    <row r="48" ht="12">
      <c r="A48" s="13"/>
    </row>
    <row r="49" spans="1:28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  <c r="AB49" s="33">
        <v>2014</v>
      </c>
    </row>
    <row r="50" spans="1:28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</row>
    <row r="51" spans="1:28" ht="12">
      <c r="A51" s="3" t="s">
        <v>3</v>
      </c>
      <c r="B51" s="4">
        <f aca="true" t="shared" si="22" ref="B51:K52">B67/B66*100</f>
        <v>72.26640630532289</v>
      </c>
      <c r="C51" s="4">
        <f t="shared" si="22"/>
        <v>72.44621213561693</v>
      </c>
      <c r="D51" s="4">
        <f t="shared" si="22"/>
        <v>72.62759128558406</v>
      </c>
      <c r="E51" s="4">
        <f t="shared" si="22"/>
        <v>72.81589580636303</v>
      </c>
      <c r="F51" s="4">
        <f t="shared" si="22"/>
        <v>73.01067056643868</v>
      </c>
      <c r="G51" s="4">
        <f t="shared" si="22"/>
        <v>73.20511228891118</v>
      </c>
      <c r="H51" s="4">
        <f t="shared" si="22"/>
        <v>73.39928888126236</v>
      </c>
      <c r="I51" s="4">
        <f t="shared" si="22"/>
        <v>73.59914502142682</v>
      </c>
      <c r="J51" s="4">
        <f t="shared" si="22"/>
        <v>73.79928423112155</v>
      </c>
      <c r="K51" s="4">
        <f t="shared" si="22"/>
        <v>73.97443700547778</v>
      </c>
      <c r="L51" s="4">
        <f>L67/L66*100</f>
        <v>74.12046444011506</v>
      </c>
      <c r="M51" s="4">
        <f aca="true" t="shared" si="23" ref="M51:X52">M67/M66*100</f>
        <v>74.27319340006471</v>
      </c>
      <c r="N51" s="4">
        <f t="shared" si="23"/>
        <v>74.44223973991299</v>
      </c>
      <c r="O51" s="4">
        <f t="shared" si="23"/>
        <v>74.61279945126373</v>
      </c>
      <c r="P51" s="4">
        <f t="shared" si="23"/>
        <v>74.78007702641922</v>
      </c>
      <c r="Q51" s="4">
        <f t="shared" si="23"/>
        <v>74.95073548134535</v>
      </c>
      <c r="R51" s="4">
        <f t="shared" si="23"/>
        <v>75.12613056095549</v>
      </c>
      <c r="S51" s="4">
        <f t="shared" si="23"/>
        <v>75.3014786556615</v>
      </c>
      <c r="T51" s="4">
        <f t="shared" si="23"/>
        <v>75.47389991469745</v>
      </c>
      <c r="U51" s="4">
        <f t="shared" si="23"/>
        <v>75.64331340589364</v>
      </c>
      <c r="V51" s="4">
        <f t="shared" si="23"/>
        <v>75.80972314797513</v>
      </c>
      <c r="W51" s="4">
        <f t="shared" si="23"/>
        <v>75.97315549480209</v>
      </c>
      <c r="X51" s="4">
        <f t="shared" si="23"/>
        <v>76.13353582078682</v>
      </c>
      <c r="Y51" s="4">
        <f aca="true" t="shared" si="24" ref="Y51:AA52">Y67/Y66*100</f>
        <v>76.2907340535211</v>
      </c>
      <c r="Z51" s="4">
        <f t="shared" si="24"/>
        <v>76.44480313066661</v>
      </c>
      <c r="AA51" s="4">
        <f t="shared" si="24"/>
        <v>76.59601592088995</v>
      </c>
      <c r="AB51" s="4">
        <f>AB67/AB66*100</f>
        <v>76.74439120736567</v>
      </c>
    </row>
    <row r="52" spans="1:28" ht="12">
      <c r="A52" s="5" t="s">
        <v>15</v>
      </c>
      <c r="B52" s="18">
        <f t="shared" si="22"/>
        <v>57.550648184911225</v>
      </c>
      <c r="C52" s="18">
        <f t="shared" si="22"/>
        <v>58.01151361810337</v>
      </c>
      <c r="D52" s="18">
        <f t="shared" si="22"/>
        <v>57.93586741217046</v>
      </c>
      <c r="E52" s="18">
        <f t="shared" si="22"/>
        <v>54.679941574613586</v>
      </c>
      <c r="F52" s="18">
        <f t="shared" si="22"/>
        <v>55.76648257850145</v>
      </c>
      <c r="G52" s="18">
        <f t="shared" si="22"/>
        <v>55.92152809363995</v>
      </c>
      <c r="H52" s="18">
        <f t="shared" si="22"/>
        <v>56.82261413819837</v>
      </c>
      <c r="I52" s="18">
        <f t="shared" si="22"/>
        <v>54.91159006227535</v>
      </c>
      <c r="J52" s="18">
        <f t="shared" si="22"/>
        <v>53.8443472851505</v>
      </c>
      <c r="K52" s="18">
        <f t="shared" si="22"/>
        <v>55.705852239679054</v>
      </c>
      <c r="L52" s="18">
        <f>L68/L67*100</f>
        <v>54.83986513878696</v>
      </c>
      <c r="M52" s="18">
        <f t="shared" si="23"/>
        <v>56.12378946222667</v>
      </c>
      <c r="N52" s="18">
        <f t="shared" si="23"/>
        <v>56.85904593076773</v>
      </c>
      <c r="O52" s="18">
        <f t="shared" si="23"/>
        <v>56.70453428586462</v>
      </c>
      <c r="P52" s="18">
        <f t="shared" si="23"/>
        <v>54.90584432022312</v>
      </c>
      <c r="Q52" s="18">
        <f t="shared" si="23"/>
        <v>54.321897393571184</v>
      </c>
      <c r="R52" s="18">
        <f t="shared" si="23"/>
        <v>57.251089832776195</v>
      </c>
      <c r="S52" s="18">
        <f t="shared" si="23"/>
        <v>58.48131725358605</v>
      </c>
      <c r="T52" s="18">
        <f t="shared" si="23"/>
        <v>58.589979390662485</v>
      </c>
      <c r="U52" s="18">
        <f t="shared" si="23"/>
        <v>59.7493479690148</v>
      </c>
      <c r="V52" s="18">
        <f t="shared" si="23"/>
        <v>59.929628462636295</v>
      </c>
      <c r="W52" s="18">
        <f t="shared" si="23"/>
        <v>60.47564566409539</v>
      </c>
      <c r="X52" s="18">
        <f t="shared" si="23"/>
        <v>62.34939552810796</v>
      </c>
      <c r="Y52" s="18">
        <f t="shared" si="24"/>
        <v>61.23388905485725</v>
      </c>
      <c r="Z52" s="18">
        <f t="shared" si="24"/>
        <v>60.56468989535841</v>
      </c>
      <c r="AA52" s="18">
        <f t="shared" si="24"/>
        <v>61.48685126067757</v>
      </c>
      <c r="AB52" s="18">
        <f>AB68/AB67*100</f>
        <v>59.69111513250548</v>
      </c>
    </row>
    <row r="53" spans="1:28" ht="12">
      <c r="A53" s="3" t="s">
        <v>16</v>
      </c>
      <c r="B53" s="4">
        <f aca="true" t="shared" si="25" ref="B53:K54">B69/B67*100</f>
        <v>48.99669656108635</v>
      </c>
      <c r="C53" s="4">
        <f t="shared" si="25"/>
        <v>49.541879051322425</v>
      </c>
      <c r="D53" s="4">
        <f t="shared" si="25"/>
        <v>49.77414246142009</v>
      </c>
      <c r="E53" s="4">
        <f t="shared" si="25"/>
        <v>47.06645297751522</v>
      </c>
      <c r="F53" s="4">
        <f t="shared" si="25"/>
        <v>48.76378461332686</v>
      </c>
      <c r="G53" s="4">
        <f t="shared" si="25"/>
        <v>49.03844063274285</v>
      </c>
      <c r="H53" s="4">
        <f t="shared" si="25"/>
        <v>49.63047656211053</v>
      </c>
      <c r="I53" s="4">
        <f t="shared" si="25"/>
        <v>48.59240200752332</v>
      </c>
      <c r="J53" s="4">
        <f t="shared" si="25"/>
        <v>47.65728430258964</v>
      </c>
      <c r="K53" s="4">
        <f t="shared" si="25"/>
        <v>49.55685350320322</v>
      </c>
      <c r="L53" s="4">
        <f>L69/L67*100</f>
        <v>49.06369985682543</v>
      </c>
      <c r="M53" s="4">
        <f aca="true" t="shared" si="26" ref="M53:X54">M69/M67*100</f>
        <v>47.8371914650449</v>
      </c>
      <c r="N53" s="4">
        <f t="shared" si="26"/>
        <v>49.11312080689908</v>
      </c>
      <c r="O53" s="4">
        <f t="shared" si="26"/>
        <v>49.643724045226705</v>
      </c>
      <c r="P53" s="4">
        <f t="shared" si="26"/>
        <v>47.902028327749136</v>
      </c>
      <c r="Q53" s="4">
        <f t="shared" si="26"/>
        <v>47.643411015148715</v>
      </c>
      <c r="R53" s="4">
        <f t="shared" si="26"/>
        <v>50.07321211860651</v>
      </c>
      <c r="S53" s="4">
        <f t="shared" si="26"/>
        <v>51.63732876783864</v>
      </c>
      <c r="T53" s="4">
        <f t="shared" si="26"/>
        <v>51.85966863491789</v>
      </c>
      <c r="U53" s="4">
        <f t="shared" si="26"/>
        <v>53.494794998037996</v>
      </c>
      <c r="V53" s="4">
        <f t="shared" si="26"/>
        <v>53.13991001316454</v>
      </c>
      <c r="W53" s="4">
        <f t="shared" si="26"/>
        <v>54.69118711174824</v>
      </c>
      <c r="X53" s="4">
        <f t="shared" si="26"/>
        <v>55.87704729291221</v>
      </c>
      <c r="Y53" s="4">
        <f aca="true" t="shared" si="27" ref="Y53:AA54">Y69/Y67*100</f>
        <v>55.5022138197643</v>
      </c>
      <c r="Z53" s="4">
        <f t="shared" si="27"/>
        <v>54.67004342070623</v>
      </c>
      <c r="AA53" s="4">
        <f t="shared" si="27"/>
        <v>56.45130892981396</v>
      </c>
      <c r="AB53" s="4">
        <f>AB69/AB67*100</f>
        <v>54.53626500023285</v>
      </c>
    </row>
    <row r="54" spans="1:28" ht="12">
      <c r="A54" s="5" t="s">
        <v>17</v>
      </c>
      <c r="B54" s="18">
        <f t="shared" si="25"/>
        <v>14.863345407233098</v>
      </c>
      <c r="C54" s="18">
        <f t="shared" si="25"/>
        <v>14.599959320630932</v>
      </c>
      <c r="D54" s="18">
        <f t="shared" si="25"/>
        <v>14.087516620206591</v>
      </c>
      <c r="E54" s="18">
        <f t="shared" si="25"/>
        <v>13.923691422257273</v>
      </c>
      <c r="F54" s="18">
        <f t="shared" si="25"/>
        <v>12.557180660116105</v>
      </c>
      <c r="G54" s="18">
        <f t="shared" si="25"/>
        <v>12.308475278736049</v>
      </c>
      <c r="H54" s="18">
        <f t="shared" si="25"/>
        <v>12.657174762491257</v>
      </c>
      <c r="I54" s="18">
        <f t="shared" si="25"/>
        <v>11.50796996249566</v>
      </c>
      <c r="J54" s="18">
        <f t="shared" si="25"/>
        <v>11.490684319276497</v>
      </c>
      <c r="K54" s="18">
        <f t="shared" si="25"/>
        <v>11.038335272242605</v>
      </c>
      <c r="L54" s="18">
        <f>L70/L68*100</f>
        <v>10.532785351210128</v>
      </c>
      <c r="M54" s="18">
        <f t="shared" si="26"/>
        <v>14.76485831869736</v>
      </c>
      <c r="N54" s="18">
        <f t="shared" si="26"/>
        <v>13.622995096318036</v>
      </c>
      <c r="O54" s="18">
        <f t="shared" si="26"/>
        <v>12.451932335855624</v>
      </c>
      <c r="P54" s="18">
        <f t="shared" si="26"/>
        <v>12.756012507688641</v>
      </c>
      <c r="Q54" s="18">
        <f t="shared" si="26"/>
        <v>12.294280389426982</v>
      </c>
      <c r="R54" s="18">
        <f t="shared" si="26"/>
        <v>12.537505472865648</v>
      </c>
      <c r="S54" s="18">
        <f t="shared" si="26"/>
        <v>11.702863080307495</v>
      </c>
      <c r="T54" s="18">
        <f t="shared" si="26"/>
        <v>11.487168305465996</v>
      </c>
      <c r="U54" s="18">
        <f t="shared" si="26"/>
        <v>10.467954204158659</v>
      </c>
      <c r="V54" s="18">
        <f t="shared" si="26"/>
        <v>11.32948530409273</v>
      </c>
      <c r="W54" s="18">
        <f t="shared" si="26"/>
        <v>9.564938892056178</v>
      </c>
      <c r="X54" s="18">
        <f t="shared" si="26"/>
        <v>10.380771425888065</v>
      </c>
      <c r="Y54" s="18">
        <f t="shared" si="27"/>
        <v>9.360299212676402</v>
      </c>
      <c r="Z54" s="18">
        <f t="shared" si="27"/>
        <v>9.732839616598888</v>
      </c>
      <c r="AA54" s="18">
        <f t="shared" si="27"/>
        <v>8.189624655709066</v>
      </c>
      <c r="AB54" s="18">
        <f>AB70/AB68*100</f>
        <v>8.635875072579275</v>
      </c>
    </row>
    <row r="55" spans="1:28" ht="12">
      <c r="A55" s="3" t="s">
        <v>4</v>
      </c>
      <c r="B55" s="4">
        <f aca="true" t="shared" si="28" ref="B55:H55">B71/B68*100</f>
        <v>14.245006465292226</v>
      </c>
      <c r="C55" s="4">
        <f t="shared" si="28"/>
        <v>13.76190137102063</v>
      </c>
      <c r="D55" s="4">
        <f t="shared" si="28"/>
        <v>13.329075033473817</v>
      </c>
      <c r="E55" s="4">
        <f t="shared" si="28"/>
        <v>13.283423426577839</v>
      </c>
      <c r="F55" s="4">
        <f t="shared" si="28"/>
        <v>12.141038001568475</v>
      </c>
      <c r="G55" s="4">
        <f t="shared" si="28"/>
        <v>12.139272185647519</v>
      </c>
      <c r="H55" s="4">
        <f t="shared" si="28"/>
        <v>12.21749572402965</v>
      </c>
      <c r="I55" s="4">
        <f>I71/I68*100</f>
        <v>11.168195638235092</v>
      </c>
      <c r="J55" s="4">
        <f>J71/J68*100</f>
        <v>11.144242886315524</v>
      </c>
      <c r="K55" s="4">
        <f>K71/K68*100</f>
        <v>10.644854030491352</v>
      </c>
      <c r="L55" s="4">
        <f>L71/L68*100</f>
        <v>10.16772594904964</v>
      </c>
      <c r="M55" s="4">
        <f aca="true" t="shared" si="29" ref="M55:X55">M71/M68*100</f>
        <v>13.484744212367453</v>
      </c>
      <c r="N55" s="4">
        <f t="shared" si="29"/>
        <v>12.436531547538726</v>
      </c>
      <c r="O55" s="4">
        <f t="shared" si="29"/>
        <v>11.259651174598282</v>
      </c>
      <c r="P55" s="4">
        <f t="shared" si="29"/>
        <v>11.697276479033468</v>
      </c>
      <c r="Q55" s="4">
        <f t="shared" si="29"/>
        <v>11.545835675757536</v>
      </c>
      <c r="R55" s="4">
        <f t="shared" si="29"/>
        <v>11.797151629053355</v>
      </c>
      <c r="S55" s="4">
        <f t="shared" si="29"/>
        <v>10.96620639829855</v>
      </c>
      <c r="T55" s="4">
        <f t="shared" si="29"/>
        <v>10.74713537449758</v>
      </c>
      <c r="U55" s="4">
        <f t="shared" si="29"/>
        <v>9.72397866693546</v>
      </c>
      <c r="V55" s="4">
        <f t="shared" si="29"/>
        <v>10.636324405684508</v>
      </c>
      <c r="W55" s="4">
        <f t="shared" si="29"/>
        <v>8.91075488974924</v>
      </c>
      <c r="X55" s="4">
        <f t="shared" si="29"/>
        <v>9.73785390733931</v>
      </c>
      <c r="Y55" s="4">
        <f>Y71/Y68*100</f>
        <v>8.688666833465518</v>
      </c>
      <c r="Z55" s="4">
        <f>Z71/Z68*100</f>
        <v>9.023109663248531</v>
      </c>
      <c r="AA55" s="4">
        <f>AA71/AA68*100</f>
        <v>7.47785548580883</v>
      </c>
      <c r="AB55" s="4">
        <f>AB71/AB68*100</f>
        <v>7.968783806280477</v>
      </c>
    </row>
    <row r="56" spans="1:28" ht="12">
      <c r="A56" s="5" t="s">
        <v>5</v>
      </c>
      <c r="B56" s="18">
        <f aca="true" t="shared" si="30" ref="B56:H56">B72/B68*100</f>
        <v>0.6183389419408727</v>
      </c>
      <c r="C56" s="18">
        <f t="shared" si="30"/>
        <v>0.8380186078607175</v>
      </c>
      <c r="D56" s="18">
        <f t="shared" si="30"/>
        <v>0.7584026863077505</v>
      </c>
      <c r="E56" s="18">
        <f t="shared" si="30"/>
        <v>0.6402679956794328</v>
      </c>
      <c r="F56" s="18">
        <f t="shared" si="30"/>
        <v>0.416142658547631</v>
      </c>
      <c r="G56" s="18">
        <f t="shared" si="30"/>
        <v>0.16920309308852802</v>
      </c>
      <c r="H56" s="18">
        <f t="shared" si="30"/>
        <v>0.43967903846161116</v>
      </c>
      <c r="I56" s="18">
        <f>I72/I68*100</f>
        <v>0.33977432426056736</v>
      </c>
      <c r="J56" s="18">
        <f>J72/J68*100</f>
        <v>0.3464414329609712</v>
      </c>
      <c r="K56" s="18">
        <f>K72/K68*100</f>
        <v>0.3934812417512542</v>
      </c>
      <c r="L56" s="18">
        <f>L72/L68*100</f>
        <v>0.3650968326333835</v>
      </c>
      <c r="M56" s="18">
        <f aca="true" t="shared" si="31" ref="M56:X56">M72/M68*100</f>
        <v>1.2801502892097587</v>
      </c>
      <c r="N56" s="18">
        <f t="shared" si="31"/>
        <v>1.1864635487793074</v>
      </c>
      <c r="O56" s="18">
        <f t="shared" si="31"/>
        <v>1.19228116125734</v>
      </c>
      <c r="P56" s="18">
        <f t="shared" si="31"/>
        <v>1.0587360286551735</v>
      </c>
      <c r="Q56" s="18">
        <f t="shared" si="31"/>
        <v>0.748444713669447</v>
      </c>
      <c r="R56" s="18">
        <f t="shared" si="31"/>
        <v>0.7403873682573122</v>
      </c>
      <c r="S56" s="18">
        <f t="shared" si="31"/>
        <v>0.7366566820089457</v>
      </c>
      <c r="T56" s="18">
        <f t="shared" si="31"/>
        <v>0.7400329309684174</v>
      </c>
      <c r="U56" s="18">
        <f t="shared" si="31"/>
        <v>0.7439755372231985</v>
      </c>
      <c r="V56" s="18">
        <f t="shared" si="31"/>
        <v>0.6931915909736849</v>
      </c>
      <c r="W56" s="18">
        <f t="shared" si="31"/>
        <v>0.6541840023069371</v>
      </c>
      <c r="X56" s="18">
        <f t="shared" si="31"/>
        <v>0.6429175185487541</v>
      </c>
      <c r="Y56" s="18">
        <f>Y72/Y68*100</f>
        <v>0.6716323792108821</v>
      </c>
      <c r="Z56" s="18">
        <f>Z72/Z68*100</f>
        <v>0.7097299533503575</v>
      </c>
      <c r="AA56" s="18">
        <f>AA72/AA68*100</f>
        <v>0.7117691699002363</v>
      </c>
      <c r="AB56" s="18">
        <f>AB72/AB68*100</f>
        <v>0.6670912662987963</v>
      </c>
    </row>
    <row r="57" spans="1:28" ht="12">
      <c r="A57" s="3" t="s">
        <v>18</v>
      </c>
      <c r="B57" s="4">
        <f aca="true" t="shared" si="32" ref="B57:H57">B74/B68*100</f>
        <v>21.860357719398287</v>
      </c>
      <c r="C57" s="4">
        <f t="shared" si="32"/>
        <v>31.72416397798593</v>
      </c>
      <c r="D57" s="4">
        <f t="shared" si="32"/>
        <v>32.07394503992351</v>
      </c>
      <c r="E57" s="4">
        <f t="shared" si="32"/>
        <v>29.69754808218849</v>
      </c>
      <c r="F57" s="4">
        <f t="shared" si="32"/>
        <v>18.91028928404054</v>
      </c>
      <c r="G57" s="4">
        <f t="shared" si="32"/>
        <v>19.857491494162065</v>
      </c>
      <c r="H57" s="4">
        <f t="shared" si="32"/>
        <v>20.117915814718415</v>
      </c>
      <c r="I57" s="4">
        <f>I74/I68*100</f>
        <v>24.624009120461718</v>
      </c>
      <c r="J57" s="4">
        <f>J74/J68*100</f>
        <v>27.942715550457166</v>
      </c>
      <c r="K57" s="4">
        <f>K74/K68*100</f>
        <v>29.985259819429995</v>
      </c>
      <c r="L57" s="4">
        <f>L74/L68*100</f>
        <v>30.37999416084623</v>
      </c>
      <c r="M57" s="4">
        <f aca="true" t="shared" si="33" ref="M57:X57">M74/M68*100</f>
        <v>36.36755727207138</v>
      </c>
      <c r="N57" s="4">
        <f t="shared" si="33"/>
        <v>34.15604178691555</v>
      </c>
      <c r="O57" s="4">
        <f t="shared" si="33"/>
        <v>34.588374120670764</v>
      </c>
      <c r="P57" s="4">
        <f t="shared" si="33"/>
        <v>25.92250279578793</v>
      </c>
      <c r="Q57" s="4">
        <f t="shared" si="33"/>
        <v>23.89069099787628</v>
      </c>
      <c r="R57" s="4">
        <f t="shared" si="33"/>
        <v>28.51254048914847</v>
      </c>
      <c r="S57" s="4">
        <f t="shared" si="33"/>
        <v>24.785167506839088</v>
      </c>
      <c r="T57" s="4">
        <f t="shared" si="33"/>
        <v>29.17517062698704</v>
      </c>
      <c r="U57" s="4">
        <f t="shared" si="33"/>
        <v>31.367930031331344</v>
      </c>
      <c r="V57" s="4">
        <f t="shared" si="33"/>
        <v>28.41671173358362</v>
      </c>
      <c r="W57" s="4">
        <f t="shared" si="33"/>
        <v>26.306697401745975</v>
      </c>
      <c r="X57" s="4">
        <f t="shared" si="33"/>
        <v>28.227772198903335</v>
      </c>
      <c r="Y57" s="4">
        <f>Y74/Y68*100</f>
        <v>26.069816096982564</v>
      </c>
      <c r="Z57" s="4">
        <f>Z74/Z68*100</f>
        <v>24.79014074775287</v>
      </c>
      <c r="AA57" s="4">
        <f>AA74/AA68*100</f>
        <v>24.239588673450267</v>
      </c>
      <c r="AB57" s="4">
        <f>AB74/AB68*100</f>
        <v>21.86551792744335</v>
      </c>
    </row>
    <row r="58" spans="1:28" ht="12">
      <c r="A58" s="6" t="s">
        <v>6</v>
      </c>
      <c r="B58" s="18">
        <f aca="true" t="shared" si="34" ref="B58:H58">B75/B68*100</f>
        <v>7.698677225305395</v>
      </c>
      <c r="C58" s="18">
        <f t="shared" si="34"/>
        <v>11.102713833227963</v>
      </c>
      <c r="D58" s="18">
        <f t="shared" si="34"/>
        <v>8.379307152309945</v>
      </c>
      <c r="E58" s="18">
        <f t="shared" si="34"/>
        <v>5.834557127612667</v>
      </c>
      <c r="F58" s="18">
        <f t="shared" si="34"/>
        <v>4.216141711782647</v>
      </c>
      <c r="G58" s="18">
        <f t="shared" si="34"/>
        <v>5.93909855030429</v>
      </c>
      <c r="H58" s="18">
        <f t="shared" si="34"/>
        <v>5.085786005220787</v>
      </c>
      <c r="I58" s="18">
        <f>I75/I68*100</f>
        <v>5.944967851764654</v>
      </c>
      <c r="J58" s="18">
        <f>J75/J68*100</f>
        <v>4.5740169704850455</v>
      </c>
      <c r="K58" s="18">
        <f>K75/K68*100</f>
        <v>4.9194281689060055</v>
      </c>
      <c r="L58" s="18">
        <f>L75/L68*100</f>
        <v>4.204003563381019</v>
      </c>
      <c r="M58" s="18">
        <f aca="true" t="shared" si="35" ref="M58:X58">M75/M68*100</f>
        <v>10.02269390224399</v>
      </c>
      <c r="N58" s="18">
        <f t="shared" si="35"/>
        <v>8.193550255851957</v>
      </c>
      <c r="O58" s="18">
        <f t="shared" si="35"/>
        <v>7.6269227941047735</v>
      </c>
      <c r="P58" s="18">
        <f t="shared" si="35"/>
        <v>5.319091523499808</v>
      </c>
      <c r="Q58" s="18">
        <f t="shared" si="35"/>
        <v>4.725363114444357</v>
      </c>
      <c r="R58" s="18">
        <f t="shared" si="35"/>
        <v>4.962958840697871</v>
      </c>
      <c r="S58" s="18">
        <f t="shared" si="35"/>
        <v>4.786206560650707</v>
      </c>
      <c r="T58" s="18">
        <f t="shared" si="35"/>
        <v>5.783697727699049</v>
      </c>
      <c r="U58" s="18">
        <f t="shared" si="35"/>
        <v>6.416967893694315</v>
      </c>
      <c r="V58" s="18">
        <f t="shared" si="35"/>
        <v>5.8473327239836</v>
      </c>
      <c r="W58" s="18">
        <f t="shared" si="35"/>
        <v>5.075773127916406</v>
      </c>
      <c r="X58" s="18">
        <f t="shared" si="35"/>
        <v>6.280582867958878</v>
      </c>
      <c r="Y58" s="18">
        <f>Y75/Y68*100</f>
        <v>6.373415253124056</v>
      </c>
      <c r="Z58" s="18">
        <f>Z75/Z68*100</f>
        <v>5.981655591470297</v>
      </c>
      <c r="AA58" s="18">
        <f>AA75/AA68*100</f>
        <v>5.152500233863357</v>
      </c>
      <c r="AB58" s="18">
        <f>AB75/AB68*100</f>
        <v>3.6162025363447423</v>
      </c>
    </row>
    <row r="59" spans="1:28" ht="12">
      <c r="A59" s="7" t="s">
        <v>7</v>
      </c>
      <c r="B59" s="4">
        <f aca="true" t="shared" si="36" ref="B59:H59">B76/B68*100</f>
        <v>3.013026961473284</v>
      </c>
      <c r="C59" s="4">
        <f t="shared" si="36"/>
        <v>3.5233290673762867</v>
      </c>
      <c r="D59" s="4">
        <f t="shared" si="36"/>
        <v>3.0700215430553794</v>
      </c>
      <c r="E59" s="4">
        <f t="shared" si="36"/>
        <v>2.7725403770684225</v>
      </c>
      <c r="F59" s="4">
        <f t="shared" si="36"/>
        <v>2.687155712858804</v>
      </c>
      <c r="G59" s="4">
        <f t="shared" si="36"/>
        <v>3.6361946877538096</v>
      </c>
      <c r="H59" s="4">
        <f t="shared" si="36"/>
        <v>3.7796817384773798</v>
      </c>
      <c r="I59" s="4">
        <f>I76/I68*100</f>
        <v>4.272470699975328</v>
      </c>
      <c r="J59" s="4">
        <f>J76/J68*100</f>
        <v>5.187890297184229</v>
      </c>
      <c r="K59" s="4">
        <f>K76/K68*100</f>
        <v>5.563458954538631</v>
      </c>
      <c r="L59" s="4">
        <f>L76/L68*100</f>
        <v>7.03374731436357</v>
      </c>
      <c r="M59" s="4">
        <f aca="true" t="shared" si="37" ref="M59:X59">M76/M68*100</f>
        <v>17.669728461959856</v>
      </c>
      <c r="N59" s="4">
        <f t="shared" si="37"/>
        <v>16.824412013844192</v>
      </c>
      <c r="O59" s="4">
        <f t="shared" si="37"/>
        <v>17.765269427529965</v>
      </c>
      <c r="P59" s="4">
        <f t="shared" si="37"/>
        <v>13.39948155065889</v>
      </c>
      <c r="Q59" s="4">
        <f t="shared" si="37"/>
        <v>11.343750245552728</v>
      </c>
      <c r="R59" s="4">
        <f t="shared" si="37"/>
        <v>11.792324108970536</v>
      </c>
      <c r="S59" s="4">
        <f t="shared" si="37"/>
        <v>10.80840010065834</v>
      </c>
      <c r="T59" s="4">
        <f t="shared" si="37"/>
        <v>13.572625290791354</v>
      </c>
      <c r="U59" s="4">
        <f t="shared" si="37"/>
        <v>13.699677664525334</v>
      </c>
      <c r="V59" s="4">
        <f t="shared" si="37"/>
        <v>13.195900209875763</v>
      </c>
      <c r="W59" s="4">
        <f t="shared" si="37"/>
        <v>13.870759754063178</v>
      </c>
      <c r="X59" s="4">
        <f t="shared" si="37"/>
        <v>13.577789176341398</v>
      </c>
      <c r="Y59" s="4">
        <f>Y76/Y68*100</f>
        <v>13.277577078691873</v>
      </c>
      <c r="Z59" s="4">
        <f>Z76/Z68*100</f>
        <v>13.214959488775197</v>
      </c>
      <c r="AA59" s="4">
        <f>AA76/AA68*100</f>
        <v>13.082330422054412</v>
      </c>
      <c r="AB59" s="4">
        <f>AB76/AB68*100</f>
        <v>11.176773240014223</v>
      </c>
    </row>
    <row r="60" spans="1:28" ht="12">
      <c r="A60" s="6" t="s">
        <v>8</v>
      </c>
      <c r="B60" s="18">
        <f>B77/B68*100</f>
        <v>19.266088939933017</v>
      </c>
      <c r="C60" s="18">
        <f aca="true" t="shared" si="38" ref="C60:H60">C77/C68*100</f>
        <v>28.085642267831545</v>
      </c>
      <c r="D60" s="18">
        <f t="shared" si="38"/>
        <v>28.974514775548432</v>
      </c>
      <c r="E60" s="18">
        <f t="shared" si="38"/>
        <v>27.58147986347789</v>
      </c>
      <c r="F60" s="18">
        <f t="shared" si="38"/>
        <v>17.318461759373367</v>
      </c>
      <c r="G60" s="18">
        <f t="shared" si="38"/>
        <v>17.836268791865812</v>
      </c>
      <c r="H60" s="18">
        <f t="shared" si="38"/>
        <v>18.33624574530078</v>
      </c>
      <c r="I60" s="18">
        <f>I77/I68*100</f>
        <v>22.79585619185145</v>
      </c>
      <c r="J60" s="18">
        <f>J77/J68*100</f>
        <v>26.439819248625913</v>
      </c>
      <c r="K60" s="18">
        <f>K77/K68*100</f>
        <v>28.43733597963717</v>
      </c>
      <c r="L60" s="18">
        <f>L77/L68*100</f>
        <v>28.987730290984498</v>
      </c>
      <c r="M60" s="18">
        <f aca="true" t="shared" si="39" ref="M60:X60">M77/M68*100</f>
        <v>33.37092734550091</v>
      </c>
      <c r="N60" s="18">
        <f t="shared" si="39"/>
        <v>31.454777822443052</v>
      </c>
      <c r="O60" s="18">
        <f t="shared" si="39"/>
        <v>32.22499623582306</v>
      </c>
      <c r="P60" s="18">
        <f t="shared" si="39"/>
        <v>24.14770909795319</v>
      </c>
      <c r="Q60" s="18">
        <f t="shared" si="39"/>
        <v>22.414803025638204</v>
      </c>
      <c r="R60" s="18">
        <f t="shared" si="39"/>
        <v>27.09844587377778</v>
      </c>
      <c r="S60" s="18">
        <f t="shared" si="39"/>
        <v>23.258797457565205</v>
      </c>
      <c r="T60" s="18">
        <f t="shared" si="39"/>
        <v>27.49735862850693</v>
      </c>
      <c r="U60" s="18">
        <f t="shared" si="39"/>
        <v>29.38339379651208</v>
      </c>
      <c r="V60" s="18">
        <f t="shared" si="39"/>
        <v>26.66220192147737</v>
      </c>
      <c r="W60" s="18">
        <f t="shared" si="39"/>
        <v>24.752705624122182</v>
      </c>
      <c r="X60" s="18">
        <f t="shared" si="39"/>
        <v>26.42466713384723</v>
      </c>
      <c r="Y60" s="18">
        <f>Y77/Y68*100</f>
        <v>24.022821345321102</v>
      </c>
      <c r="Z60" s="18">
        <f>Z77/Z68*100</f>
        <v>22.78742182664502</v>
      </c>
      <c r="AA60" s="18">
        <f>AA77/AA68*100</f>
        <v>22.80666736612425</v>
      </c>
      <c r="AB60" s="18">
        <f>AB77/AB68*100</f>
        <v>20.842157406972365</v>
      </c>
    </row>
    <row r="61" spans="1:28" ht="12">
      <c r="A61" s="7" t="s">
        <v>25</v>
      </c>
      <c r="B61" s="4">
        <f>B78/B68*100</f>
        <v>10.70274915469316</v>
      </c>
      <c r="C61" s="4">
        <f aca="true" t="shared" si="40" ref="C61:X61">C78/C68*100</f>
        <v>14.140172293258122</v>
      </c>
      <c r="D61" s="4">
        <f t="shared" si="40"/>
        <v>13.282083320042354</v>
      </c>
      <c r="E61" s="4">
        <f t="shared" si="40"/>
        <v>9.355623964083758</v>
      </c>
      <c r="F61" s="4">
        <f t="shared" si="40"/>
        <v>8.669921434285833</v>
      </c>
      <c r="G61" s="4">
        <f t="shared" si="40"/>
        <v>10.716131096628107</v>
      </c>
      <c r="H61" s="4">
        <f t="shared" si="40"/>
        <v>10.702045696821505</v>
      </c>
      <c r="I61" s="4">
        <f t="shared" si="40"/>
        <v>12.278282364606545</v>
      </c>
      <c r="J61" s="4">
        <f t="shared" si="40"/>
        <v>15.335802235264447</v>
      </c>
      <c r="K61" s="4">
        <f t="shared" si="40"/>
        <v>13.480653187056504</v>
      </c>
      <c r="L61" s="4">
        <f t="shared" si="40"/>
        <v>16.460836496208294</v>
      </c>
      <c r="M61" s="4">
        <f t="shared" si="40"/>
        <v>11.726183885737361</v>
      </c>
      <c r="N61" s="4">
        <f t="shared" si="40"/>
        <v>10.801134890463713</v>
      </c>
      <c r="O61" s="4">
        <f t="shared" si="40"/>
        <v>10.646843168631626</v>
      </c>
      <c r="P61" s="4">
        <f t="shared" si="40"/>
        <v>9.116716863971202</v>
      </c>
      <c r="Q61" s="4">
        <f t="shared" si="40"/>
        <v>8.434977280568726</v>
      </c>
      <c r="R61" s="4">
        <f t="shared" si="40"/>
        <v>10.899668711434316</v>
      </c>
      <c r="S61" s="4">
        <f t="shared" si="40"/>
        <v>9.95484986484183</v>
      </c>
      <c r="T61" s="4">
        <f t="shared" si="40"/>
        <v>11.265277067444355</v>
      </c>
      <c r="U61" s="4">
        <f t="shared" si="40"/>
        <v>11.955376400787344</v>
      </c>
      <c r="V61" s="4">
        <f t="shared" si="40"/>
        <v>11.633894168351178</v>
      </c>
      <c r="W61" s="4">
        <f t="shared" si="40"/>
        <v>11.26278312203468</v>
      </c>
      <c r="X61" s="4">
        <f t="shared" si="40"/>
        <v>12.377693813710545</v>
      </c>
      <c r="Y61" s="4">
        <f>Y78/Y68*100</f>
        <v>10.159623007406626</v>
      </c>
      <c r="Z61" s="4">
        <f>Z78/Z68*100</f>
        <v>9.881234517295296</v>
      </c>
      <c r="AA61" s="4">
        <f>AA78/AA68*100</f>
        <v>8.980153886354067</v>
      </c>
      <c r="AB61" s="4">
        <f>AB78/AB68*100</f>
        <v>9.08689617088859</v>
      </c>
    </row>
    <row r="62" spans="1:28" ht="12">
      <c r="A62" s="6" t="s">
        <v>6</v>
      </c>
      <c r="B62" s="18">
        <f>B79/B68*100</f>
        <v>4.10722747387781</v>
      </c>
      <c r="C62" s="18">
        <f aca="true" t="shared" si="41" ref="C62:X62">C79/C68*100</f>
        <v>5.170096021408206</v>
      </c>
      <c r="D62" s="18">
        <f t="shared" si="41"/>
        <v>4.165574213063851</v>
      </c>
      <c r="E62" s="18">
        <f t="shared" si="41"/>
        <v>2.8710274864127276</v>
      </c>
      <c r="F62" s="18">
        <f t="shared" si="41"/>
        <v>2.1372430519284813</v>
      </c>
      <c r="G62" s="18">
        <f t="shared" si="41"/>
        <v>3.446618795773189</v>
      </c>
      <c r="H62" s="18">
        <f t="shared" si="41"/>
        <v>2.808734891350836</v>
      </c>
      <c r="I62" s="18">
        <f t="shared" si="41"/>
        <v>3.741926202532723</v>
      </c>
      <c r="J62" s="18">
        <f t="shared" si="41"/>
        <v>2.6917423532837295</v>
      </c>
      <c r="K62" s="18">
        <f t="shared" si="41"/>
        <v>2.818104979737374</v>
      </c>
      <c r="L62" s="18">
        <f t="shared" si="41"/>
        <v>2.188859194047058</v>
      </c>
      <c r="M62" s="18">
        <f t="shared" si="41"/>
        <v>3.8912154480634564</v>
      </c>
      <c r="N62" s="18">
        <f t="shared" si="41"/>
        <v>3.1614654386149583</v>
      </c>
      <c r="O62" s="18">
        <f t="shared" si="41"/>
        <v>2.8358083526210924</v>
      </c>
      <c r="P62" s="18">
        <f t="shared" si="41"/>
        <v>2.1873801581795873</v>
      </c>
      <c r="Q62" s="18">
        <f t="shared" si="41"/>
        <v>1.8711653593141813</v>
      </c>
      <c r="R62" s="18">
        <f t="shared" si="41"/>
        <v>2.1885763442129096</v>
      </c>
      <c r="S62" s="18">
        <f t="shared" si="41"/>
        <v>1.9450437944946382</v>
      </c>
      <c r="T62" s="18">
        <f t="shared" si="41"/>
        <v>2.5755736866491694</v>
      </c>
      <c r="U62" s="18">
        <f t="shared" si="41"/>
        <v>2.5647463113105498</v>
      </c>
      <c r="V62" s="18">
        <f t="shared" si="41"/>
        <v>2.4951521092851765</v>
      </c>
      <c r="W62" s="18">
        <f t="shared" si="41"/>
        <v>2.186623497887214</v>
      </c>
      <c r="X62" s="18">
        <f t="shared" si="41"/>
        <v>3.010973926989792</v>
      </c>
      <c r="Y62" s="18">
        <f>Y79/Y68*100</f>
        <v>2.4028064149790422</v>
      </c>
      <c r="Z62" s="18">
        <f>Z79/Z68*100</f>
        <v>2.439157361859362</v>
      </c>
      <c r="AA62" s="18">
        <f>AA79/AA68*100</f>
        <v>1.8194711361437312</v>
      </c>
      <c r="AB62" s="18">
        <f>AB79/AB68*100</f>
        <v>1.4525425803244474</v>
      </c>
    </row>
    <row r="63" spans="1:28" ht="12">
      <c r="A63" s="7" t="s">
        <v>7</v>
      </c>
      <c r="B63" s="4">
        <f>B80/B68*100</f>
        <v>1.6143955152556801</v>
      </c>
      <c r="C63" s="4">
        <f aca="true" t="shared" si="42" ref="C63:X63">C80/C68*100</f>
        <v>1.832105936315936</v>
      </c>
      <c r="D63" s="4">
        <f t="shared" si="42"/>
        <v>1.6873448359296772</v>
      </c>
      <c r="E63" s="4">
        <f t="shared" si="42"/>
        <v>1.3069593621585571</v>
      </c>
      <c r="F63" s="4">
        <f t="shared" si="42"/>
        <v>1.6142342959303306</v>
      </c>
      <c r="G63" s="4">
        <f t="shared" si="42"/>
        <v>2.5256438718115506</v>
      </c>
      <c r="H63" s="4">
        <f t="shared" si="42"/>
        <v>3.0519253872953294</v>
      </c>
      <c r="I63" s="4">
        <f t="shared" si="42"/>
        <v>3.1277336441550387</v>
      </c>
      <c r="J63" s="4">
        <f t="shared" si="42"/>
        <v>3.948060290476018</v>
      </c>
      <c r="K63" s="4">
        <f t="shared" si="42"/>
        <v>3.6370659851242264</v>
      </c>
      <c r="L63" s="4">
        <f t="shared" si="42"/>
        <v>4.988433983874952</v>
      </c>
      <c r="M63" s="4">
        <f t="shared" si="42"/>
        <v>6.184739653324592</v>
      </c>
      <c r="N63" s="4">
        <f t="shared" si="42"/>
        <v>5.729239890438985</v>
      </c>
      <c r="O63" s="4">
        <f t="shared" si="42"/>
        <v>6.08805722949574</v>
      </c>
      <c r="P63" s="4">
        <f t="shared" si="42"/>
        <v>5.0630834833534015</v>
      </c>
      <c r="Q63" s="4">
        <f t="shared" si="42"/>
        <v>4.075639526452904</v>
      </c>
      <c r="R63" s="4">
        <f t="shared" si="42"/>
        <v>4.838951918570464</v>
      </c>
      <c r="S63" s="4">
        <f t="shared" si="42"/>
        <v>4.692886540194335</v>
      </c>
      <c r="T63" s="4">
        <f t="shared" si="42"/>
        <v>5.4586527161635905</v>
      </c>
      <c r="U63" s="4">
        <f t="shared" si="42"/>
        <v>5.777803495757933</v>
      </c>
      <c r="V63" s="4">
        <f t="shared" si="42"/>
        <v>6.152508902378613</v>
      </c>
      <c r="W63" s="4">
        <f t="shared" si="42"/>
        <v>6.861843249891486</v>
      </c>
      <c r="X63" s="4">
        <f t="shared" si="42"/>
        <v>7.083622913039396</v>
      </c>
      <c r="Y63" s="4">
        <f>Y80/Y68*100</f>
        <v>5.88088289992331</v>
      </c>
      <c r="Z63" s="4">
        <f>Z80/Z68*100</f>
        <v>6.019876753516071</v>
      </c>
      <c r="AA63" s="4">
        <f>AA80/AA68*100</f>
        <v>5.574705339278154</v>
      </c>
      <c r="AB63" s="4">
        <f>AB80/AB68*100</f>
        <v>5.165672163839773</v>
      </c>
    </row>
    <row r="64" spans="1:28" ht="12">
      <c r="A64" s="6" t="s">
        <v>8</v>
      </c>
      <c r="B64" s="18">
        <f>B81/B68*100</f>
        <v>9.086305627615232</v>
      </c>
      <c r="C64" s="18">
        <f aca="true" t="shared" si="43" ref="C64:X64">C81/C68*100</f>
        <v>12.130595724574706</v>
      </c>
      <c r="D64" s="18">
        <f t="shared" si="43"/>
        <v>11.782705337838522</v>
      </c>
      <c r="E64" s="18">
        <f t="shared" si="43"/>
        <v>7.7930622569630055</v>
      </c>
      <c r="F64" s="18">
        <f t="shared" si="43"/>
        <v>7.740868846224854</v>
      </c>
      <c r="G64" s="18">
        <f t="shared" si="43"/>
        <v>9.339062081439097</v>
      </c>
      <c r="H64" s="18">
        <f t="shared" si="43"/>
        <v>9.697140668174491</v>
      </c>
      <c r="I64" s="18">
        <f t="shared" si="43"/>
        <v>11.067957185186676</v>
      </c>
      <c r="J64" s="18">
        <f t="shared" si="43"/>
        <v>14.371238812666318</v>
      </c>
      <c r="K64" s="18">
        <f t="shared" si="43"/>
        <v>12.48989103739655</v>
      </c>
      <c r="L64" s="18">
        <f t="shared" si="43"/>
        <v>15.611127330982699</v>
      </c>
      <c r="M64" s="18">
        <f t="shared" si="43"/>
        <v>10.222604313433473</v>
      </c>
      <c r="N64" s="18">
        <f t="shared" si="43"/>
        <v>9.610785698288973</v>
      </c>
      <c r="O64" s="18">
        <f t="shared" si="43"/>
        <v>9.524418128276148</v>
      </c>
      <c r="P64" s="18">
        <f t="shared" si="43"/>
        <v>8.271743796102802</v>
      </c>
      <c r="Q64" s="18">
        <f t="shared" si="43"/>
        <v>7.66624544700597</v>
      </c>
      <c r="R64" s="18">
        <f t="shared" si="43"/>
        <v>10.181474525779961</v>
      </c>
      <c r="S64" s="18">
        <f t="shared" si="43"/>
        <v>9.302551364164009</v>
      </c>
      <c r="T64" s="18">
        <f t="shared" si="43"/>
        <v>10.418146342401908</v>
      </c>
      <c r="U64" s="18">
        <f t="shared" si="43"/>
        <v>11.060421801836949</v>
      </c>
      <c r="V64" s="18">
        <f t="shared" si="43"/>
        <v>10.887450976299814</v>
      </c>
      <c r="W64" s="18">
        <f t="shared" si="43"/>
        <v>10.644058041860793</v>
      </c>
      <c r="X64" s="18">
        <f t="shared" si="43"/>
        <v>11.416987552286898</v>
      </c>
      <c r="Y64" s="18">
        <f>Y81/Y68*100</f>
        <v>9.316609175432102</v>
      </c>
      <c r="Z64" s="18">
        <f>Z81/Z68*100</f>
        <v>9.039261092518828</v>
      </c>
      <c r="AA64" s="18">
        <f>AA81/AA68*100</f>
        <v>8.33653918057123</v>
      </c>
      <c r="AB64" s="18">
        <f>AB81/AB68*100</f>
        <v>8.671867432106113</v>
      </c>
    </row>
    <row r="65" spans="1:28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">
      <c r="A66" s="6" t="s">
        <v>9</v>
      </c>
      <c r="B66" s="19">
        <v>5987.576</v>
      </c>
      <c r="C66" s="19">
        <v>6048.065</v>
      </c>
      <c r="D66" s="19">
        <v>6109.371</v>
      </c>
      <c r="E66" s="19">
        <v>6168.822</v>
      </c>
      <c r="F66" s="19">
        <v>6226.005</v>
      </c>
      <c r="G66" s="19">
        <v>6282.9</v>
      </c>
      <c r="H66" s="19">
        <v>6340.432</v>
      </c>
      <c r="I66" s="19">
        <v>6398.289</v>
      </c>
      <c r="J66" s="19">
        <v>6456.274</v>
      </c>
      <c r="K66" s="19">
        <v>6514.495</v>
      </c>
      <c r="L66" s="19">
        <v>6572.645</v>
      </c>
      <c r="M66" s="19">
        <v>6630.065</v>
      </c>
      <c r="N66" s="19">
        <v>6688.223</v>
      </c>
      <c r="O66" s="19">
        <v>6750.055</v>
      </c>
      <c r="P66" s="19">
        <v>6814.545</v>
      </c>
      <c r="Q66" s="19">
        <v>6876.653</v>
      </c>
      <c r="R66" s="19">
        <v>6935.274</v>
      </c>
      <c r="S66" s="19">
        <v>6993.447</v>
      </c>
      <c r="T66" s="19">
        <v>7052.544</v>
      </c>
      <c r="U66" s="19">
        <v>7111.969</v>
      </c>
      <c r="V66" s="19">
        <v>7171.34</v>
      </c>
      <c r="W66" s="19">
        <v>7230.679</v>
      </c>
      <c r="X66" s="19">
        <v>7289.999</v>
      </c>
      <c r="Y66" s="19">
        <v>7349.287</v>
      </c>
      <c r="Z66" s="19">
        <v>7408.518</v>
      </c>
      <c r="AA66" s="19">
        <v>7467.673</v>
      </c>
      <c r="AB66" s="19">
        <v>7526.709</v>
      </c>
    </row>
    <row r="67" spans="1:28" ht="12">
      <c r="A67" s="7" t="s">
        <v>10</v>
      </c>
      <c r="B67" s="9">
        <v>4327.006</v>
      </c>
      <c r="C67" s="9">
        <v>4381.594</v>
      </c>
      <c r="D67" s="9">
        <v>4437.089</v>
      </c>
      <c r="E67" s="9">
        <v>4491.883</v>
      </c>
      <c r="F67" s="9">
        <v>4545.648</v>
      </c>
      <c r="G67" s="9">
        <v>4599.404</v>
      </c>
      <c r="H67" s="9">
        <v>4653.832</v>
      </c>
      <c r="I67" s="9">
        <v>4709.086</v>
      </c>
      <c r="J67" s="9">
        <v>4764.684</v>
      </c>
      <c r="K67" s="9">
        <v>4819.061</v>
      </c>
      <c r="L67" s="9">
        <v>4871.675</v>
      </c>
      <c r="M67" s="9">
        <v>4924.361</v>
      </c>
      <c r="N67" s="9">
        <v>4978.863</v>
      </c>
      <c r="O67" s="9">
        <v>5036.405</v>
      </c>
      <c r="P67" s="9">
        <v>5095.922</v>
      </c>
      <c r="Q67" s="9">
        <v>5154.102</v>
      </c>
      <c r="R67" s="9">
        <v>5210.203</v>
      </c>
      <c r="S67" s="9">
        <v>5266.169</v>
      </c>
      <c r="T67" s="9">
        <v>5322.83</v>
      </c>
      <c r="U67" s="9">
        <v>5379.729</v>
      </c>
      <c r="V67" s="9">
        <v>5436.573</v>
      </c>
      <c r="W67" s="9">
        <v>5493.375</v>
      </c>
      <c r="X67" s="9">
        <v>5550.134</v>
      </c>
      <c r="Y67" s="9">
        <v>5606.825</v>
      </c>
      <c r="Z67" s="9">
        <v>5663.427</v>
      </c>
      <c r="AA67" s="9">
        <v>5719.94</v>
      </c>
      <c r="AB67" s="9">
        <v>5776.327</v>
      </c>
    </row>
    <row r="68" spans="1:28" ht="12">
      <c r="A68" s="6" t="s">
        <v>11</v>
      </c>
      <c r="B68" s="19">
        <v>2490.22</v>
      </c>
      <c r="C68" s="19">
        <v>2541.829</v>
      </c>
      <c r="D68" s="19">
        <v>2570.666</v>
      </c>
      <c r="E68" s="19">
        <v>2456.159</v>
      </c>
      <c r="F68" s="19">
        <v>2534.948</v>
      </c>
      <c r="G68" s="19">
        <v>2572.057</v>
      </c>
      <c r="H68" s="19">
        <v>2644.429</v>
      </c>
      <c r="I68" s="19">
        <v>2585.834</v>
      </c>
      <c r="J68" s="19">
        <v>2565.513</v>
      </c>
      <c r="K68" s="19">
        <v>2684.499</v>
      </c>
      <c r="L68" s="19">
        <v>2671.62</v>
      </c>
      <c r="M68" s="19">
        <v>2763.738</v>
      </c>
      <c r="N68" s="19">
        <v>2830.934</v>
      </c>
      <c r="O68" s="19">
        <v>2855.87</v>
      </c>
      <c r="P68" s="19">
        <v>2797.959</v>
      </c>
      <c r="Q68" s="19">
        <v>2799.806</v>
      </c>
      <c r="R68" s="19">
        <v>2982.898</v>
      </c>
      <c r="S68" s="19">
        <v>3079.725</v>
      </c>
      <c r="T68" s="19">
        <v>3118.645</v>
      </c>
      <c r="U68" s="19">
        <v>3214.353</v>
      </c>
      <c r="V68" s="19">
        <v>3258.118</v>
      </c>
      <c r="W68" s="19">
        <v>3322.154</v>
      </c>
      <c r="X68" s="19">
        <v>3460.475</v>
      </c>
      <c r="Y68" s="19">
        <v>3433.277</v>
      </c>
      <c r="Z68" s="19">
        <v>3430.037</v>
      </c>
      <c r="AA68" s="19">
        <v>3517.011</v>
      </c>
      <c r="AB68" s="19">
        <v>3447.954</v>
      </c>
    </row>
    <row r="69" spans="1:28" ht="12">
      <c r="A69" s="7" t="s">
        <v>12</v>
      </c>
      <c r="B69" s="9">
        <v>2120.09</v>
      </c>
      <c r="C69" s="9">
        <v>2170.724</v>
      </c>
      <c r="D69" s="9">
        <v>2208.523</v>
      </c>
      <c r="E69" s="9">
        <v>2114.17</v>
      </c>
      <c r="F69" s="9">
        <v>2216.63</v>
      </c>
      <c r="G69" s="9">
        <v>2255.476</v>
      </c>
      <c r="H69" s="9">
        <v>2309.719</v>
      </c>
      <c r="I69" s="9">
        <v>2288.258</v>
      </c>
      <c r="J69" s="9">
        <v>2270.719</v>
      </c>
      <c r="K69" s="9">
        <v>2388.175</v>
      </c>
      <c r="L69" s="9">
        <v>2390.224</v>
      </c>
      <c r="M69" s="9">
        <v>2355.676</v>
      </c>
      <c r="N69" s="9">
        <v>2445.275</v>
      </c>
      <c r="O69" s="9">
        <v>2500.259</v>
      </c>
      <c r="P69" s="9">
        <v>2441.05</v>
      </c>
      <c r="Q69" s="9">
        <v>2455.59</v>
      </c>
      <c r="R69" s="9">
        <v>2608.916</v>
      </c>
      <c r="S69" s="9">
        <v>2719.309</v>
      </c>
      <c r="T69" s="9">
        <v>2760.402</v>
      </c>
      <c r="U69" s="9">
        <v>2877.875</v>
      </c>
      <c r="V69" s="9">
        <v>2888.99</v>
      </c>
      <c r="W69" s="9">
        <v>3004.392</v>
      </c>
      <c r="X69" s="9">
        <v>3101.251</v>
      </c>
      <c r="Y69" s="9">
        <v>3111.912</v>
      </c>
      <c r="Z69" s="9">
        <v>3096.198</v>
      </c>
      <c r="AA69" s="9">
        <v>3228.981</v>
      </c>
      <c r="AB69" s="9">
        <v>3150.193</v>
      </c>
    </row>
    <row r="70" spans="1:28" ht="12">
      <c r="A70" s="6" t="s">
        <v>13</v>
      </c>
      <c r="B70" s="19">
        <v>370.13</v>
      </c>
      <c r="C70" s="19">
        <v>371.106</v>
      </c>
      <c r="D70" s="19">
        <v>362.143</v>
      </c>
      <c r="E70" s="19">
        <v>341.988</v>
      </c>
      <c r="F70" s="19">
        <v>318.318</v>
      </c>
      <c r="G70" s="19">
        <v>316.581</v>
      </c>
      <c r="H70" s="19">
        <v>334.71</v>
      </c>
      <c r="I70" s="19">
        <v>297.577</v>
      </c>
      <c r="J70" s="19">
        <v>294.795</v>
      </c>
      <c r="K70" s="19">
        <v>296.324</v>
      </c>
      <c r="L70" s="19">
        <v>281.396</v>
      </c>
      <c r="M70" s="19">
        <v>408.062</v>
      </c>
      <c r="N70" s="19">
        <v>385.658</v>
      </c>
      <c r="O70" s="19">
        <v>355.611</v>
      </c>
      <c r="P70" s="19">
        <v>356.908</v>
      </c>
      <c r="Q70" s="19">
        <v>344.216</v>
      </c>
      <c r="R70" s="19">
        <v>373.981</v>
      </c>
      <c r="S70" s="19">
        <v>360.416</v>
      </c>
      <c r="T70" s="19">
        <v>358.244</v>
      </c>
      <c r="U70" s="19">
        <v>336.477</v>
      </c>
      <c r="V70" s="19">
        <v>369.128</v>
      </c>
      <c r="W70" s="19">
        <v>317.762</v>
      </c>
      <c r="X70" s="19">
        <v>359.224</v>
      </c>
      <c r="Y70" s="19">
        <v>321.365</v>
      </c>
      <c r="Z70" s="19">
        <v>333.84</v>
      </c>
      <c r="AA70" s="19">
        <v>288.03</v>
      </c>
      <c r="AB70" s="19">
        <v>297.761</v>
      </c>
    </row>
    <row r="71" spans="1:28" ht="12">
      <c r="A71" s="7" t="s">
        <v>19</v>
      </c>
      <c r="B71" s="9">
        <v>354.732</v>
      </c>
      <c r="C71" s="9">
        <v>349.804</v>
      </c>
      <c r="D71" s="9">
        <v>342.646</v>
      </c>
      <c r="E71" s="9">
        <v>326.262</v>
      </c>
      <c r="F71" s="9">
        <v>307.769</v>
      </c>
      <c r="G71" s="9">
        <v>312.229</v>
      </c>
      <c r="H71" s="9">
        <v>323.083</v>
      </c>
      <c r="I71" s="9">
        <v>288.791</v>
      </c>
      <c r="J71" s="9">
        <v>285.907</v>
      </c>
      <c r="K71" s="9">
        <v>285.761</v>
      </c>
      <c r="L71" s="9">
        <v>271.643</v>
      </c>
      <c r="M71" s="9">
        <v>372.683</v>
      </c>
      <c r="N71" s="9">
        <v>352.07</v>
      </c>
      <c r="O71" s="9">
        <v>321.561</v>
      </c>
      <c r="P71" s="9">
        <v>327.285</v>
      </c>
      <c r="Q71" s="9">
        <v>323.261</v>
      </c>
      <c r="R71" s="9">
        <v>351.897</v>
      </c>
      <c r="S71" s="9">
        <v>337.729</v>
      </c>
      <c r="T71" s="9">
        <v>335.165</v>
      </c>
      <c r="U71" s="9">
        <v>312.563</v>
      </c>
      <c r="V71" s="9">
        <v>346.544</v>
      </c>
      <c r="W71" s="9">
        <v>296.029</v>
      </c>
      <c r="X71" s="9">
        <v>336.976</v>
      </c>
      <c r="Y71" s="9">
        <v>298.306</v>
      </c>
      <c r="Z71" s="9">
        <v>309.496</v>
      </c>
      <c r="AA71" s="9">
        <v>262.997</v>
      </c>
      <c r="AB71" s="9">
        <v>274.76</v>
      </c>
    </row>
    <row r="72" spans="1:28" ht="12">
      <c r="A72" s="6" t="s">
        <v>20</v>
      </c>
      <c r="B72" s="19">
        <v>15.398</v>
      </c>
      <c r="C72" s="19">
        <v>21.301</v>
      </c>
      <c r="D72" s="19">
        <v>19.496</v>
      </c>
      <c r="E72" s="19">
        <v>15.726</v>
      </c>
      <c r="F72" s="19">
        <v>10.549</v>
      </c>
      <c r="G72" s="19">
        <v>4.352</v>
      </c>
      <c r="H72" s="19">
        <v>11.627</v>
      </c>
      <c r="I72" s="19">
        <v>8.786</v>
      </c>
      <c r="J72" s="19">
        <v>8.888</v>
      </c>
      <c r="K72" s="19">
        <v>10.563</v>
      </c>
      <c r="L72" s="19">
        <v>9.754</v>
      </c>
      <c r="M72" s="19">
        <v>35.38</v>
      </c>
      <c r="N72" s="19">
        <v>33.588</v>
      </c>
      <c r="O72" s="19">
        <v>34.05</v>
      </c>
      <c r="P72" s="19">
        <v>29.623</v>
      </c>
      <c r="Q72" s="19">
        <v>20.955</v>
      </c>
      <c r="R72" s="19">
        <v>22.085</v>
      </c>
      <c r="S72" s="19">
        <v>22.687</v>
      </c>
      <c r="T72" s="19">
        <v>23.079</v>
      </c>
      <c r="U72" s="19">
        <v>23.914</v>
      </c>
      <c r="V72" s="19">
        <v>22.585</v>
      </c>
      <c r="W72" s="19">
        <v>21.733</v>
      </c>
      <c r="X72" s="19">
        <v>22.248</v>
      </c>
      <c r="Y72" s="19">
        <v>23.059</v>
      </c>
      <c r="Z72" s="19">
        <v>24.344</v>
      </c>
      <c r="AA72" s="19">
        <v>25.033</v>
      </c>
      <c r="AB72" s="19">
        <v>23.001</v>
      </c>
    </row>
    <row r="73" spans="1:28" ht="12">
      <c r="A73" s="7" t="s">
        <v>14</v>
      </c>
      <c r="B73" s="9">
        <v>1836.786</v>
      </c>
      <c r="C73" s="9">
        <v>1839.764</v>
      </c>
      <c r="D73" s="9">
        <v>1866.424</v>
      </c>
      <c r="E73" s="9">
        <v>2035.724</v>
      </c>
      <c r="F73" s="9">
        <v>2010.7</v>
      </c>
      <c r="G73" s="9">
        <v>2027.347</v>
      </c>
      <c r="H73" s="9">
        <v>2009.403</v>
      </c>
      <c r="I73" s="9">
        <v>2123.252</v>
      </c>
      <c r="J73" s="9">
        <v>2199.17</v>
      </c>
      <c r="K73" s="9">
        <v>2134.563</v>
      </c>
      <c r="L73" s="9">
        <v>2200.055</v>
      </c>
      <c r="M73" s="9">
        <v>2160.622</v>
      </c>
      <c r="N73" s="9">
        <v>2147.93</v>
      </c>
      <c r="O73" s="9">
        <v>2180.535</v>
      </c>
      <c r="P73" s="9">
        <v>2297.963</v>
      </c>
      <c r="Q73" s="9">
        <v>2354.295</v>
      </c>
      <c r="R73" s="9">
        <v>2227.305</v>
      </c>
      <c r="S73" s="9">
        <v>2186.444</v>
      </c>
      <c r="T73" s="9">
        <v>2204.184</v>
      </c>
      <c r="U73" s="9">
        <v>2165.376</v>
      </c>
      <c r="V73" s="9">
        <v>2178.455</v>
      </c>
      <c r="W73" s="9">
        <v>2171.221</v>
      </c>
      <c r="X73" s="9">
        <v>2089.659</v>
      </c>
      <c r="Y73" s="9">
        <v>2173.548</v>
      </c>
      <c r="Z73" s="9">
        <v>2233.39</v>
      </c>
      <c r="AA73" s="9">
        <v>2202.929</v>
      </c>
      <c r="AB73" s="9">
        <v>2328.373</v>
      </c>
    </row>
    <row r="74" spans="1:28" ht="12">
      <c r="A74" s="6" t="s">
        <v>21</v>
      </c>
      <c r="B74" s="19">
        <v>544.371</v>
      </c>
      <c r="C74" s="19">
        <v>806.374</v>
      </c>
      <c r="D74" s="19">
        <v>824.514</v>
      </c>
      <c r="E74" s="19">
        <v>729.419</v>
      </c>
      <c r="F74" s="19">
        <v>479.366</v>
      </c>
      <c r="G74" s="19">
        <v>510.746</v>
      </c>
      <c r="H74" s="19">
        <v>532.004</v>
      </c>
      <c r="I74" s="19">
        <v>636.736</v>
      </c>
      <c r="J74" s="19">
        <v>716.874</v>
      </c>
      <c r="K74" s="19">
        <v>804.954</v>
      </c>
      <c r="L74" s="19">
        <v>811.638</v>
      </c>
      <c r="M74" s="19">
        <v>1005.104</v>
      </c>
      <c r="N74" s="19">
        <v>966.935</v>
      </c>
      <c r="O74" s="19">
        <v>987.799</v>
      </c>
      <c r="P74" s="19">
        <v>725.301</v>
      </c>
      <c r="Q74" s="19">
        <v>668.893</v>
      </c>
      <c r="R74" s="19">
        <v>850.5</v>
      </c>
      <c r="S74" s="19">
        <v>763.315</v>
      </c>
      <c r="T74" s="19">
        <v>909.87</v>
      </c>
      <c r="U74" s="19">
        <v>1008.276</v>
      </c>
      <c r="V74" s="19">
        <v>925.85</v>
      </c>
      <c r="W74" s="19">
        <v>873.949</v>
      </c>
      <c r="X74" s="19">
        <v>976.815</v>
      </c>
      <c r="Y74" s="19">
        <v>895.049</v>
      </c>
      <c r="Z74" s="19">
        <v>850.311</v>
      </c>
      <c r="AA74" s="19">
        <v>852.509</v>
      </c>
      <c r="AB74" s="19">
        <v>753.913</v>
      </c>
    </row>
    <row r="75" spans="1:28" ht="12">
      <c r="A75" s="7" t="s">
        <v>6</v>
      </c>
      <c r="B75" s="9">
        <v>191.714</v>
      </c>
      <c r="C75" s="9">
        <v>282.212</v>
      </c>
      <c r="D75" s="9">
        <v>215.404</v>
      </c>
      <c r="E75" s="9">
        <v>143.306</v>
      </c>
      <c r="F75" s="9">
        <v>106.877</v>
      </c>
      <c r="G75" s="9">
        <v>152.757</v>
      </c>
      <c r="H75" s="9">
        <v>134.49</v>
      </c>
      <c r="I75" s="9">
        <v>153.727</v>
      </c>
      <c r="J75" s="9">
        <v>117.347</v>
      </c>
      <c r="K75" s="9">
        <v>132.062</v>
      </c>
      <c r="L75" s="9">
        <v>112.315</v>
      </c>
      <c r="M75" s="9">
        <v>277.001</v>
      </c>
      <c r="N75" s="9">
        <v>231.954</v>
      </c>
      <c r="O75" s="9">
        <v>217.815</v>
      </c>
      <c r="P75" s="9">
        <v>148.826</v>
      </c>
      <c r="Q75" s="9">
        <v>132.301</v>
      </c>
      <c r="R75" s="9">
        <v>148.04</v>
      </c>
      <c r="S75" s="9">
        <v>147.402</v>
      </c>
      <c r="T75" s="9">
        <v>180.373</v>
      </c>
      <c r="U75" s="9">
        <v>206.264</v>
      </c>
      <c r="V75" s="9">
        <v>190.513</v>
      </c>
      <c r="W75" s="9">
        <v>168.625</v>
      </c>
      <c r="X75" s="9">
        <v>217.338</v>
      </c>
      <c r="Y75" s="9">
        <v>218.817</v>
      </c>
      <c r="Z75" s="9">
        <v>205.173</v>
      </c>
      <c r="AA75" s="9">
        <v>181.214</v>
      </c>
      <c r="AB75" s="9">
        <v>124.685</v>
      </c>
    </row>
    <row r="76" spans="1:28" ht="12">
      <c r="A76" s="6" t="s">
        <v>7</v>
      </c>
      <c r="B76" s="19">
        <v>75.031</v>
      </c>
      <c r="C76" s="19">
        <v>89.557</v>
      </c>
      <c r="D76" s="19">
        <v>78.92</v>
      </c>
      <c r="E76" s="19">
        <v>68.098</v>
      </c>
      <c r="F76" s="19">
        <v>68.118</v>
      </c>
      <c r="G76" s="19">
        <v>93.525</v>
      </c>
      <c r="H76" s="19">
        <v>99.951</v>
      </c>
      <c r="I76" s="19">
        <v>110.479</v>
      </c>
      <c r="J76" s="19">
        <v>133.096</v>
      </c>
      <c r="K76" s="19">
        <v>149.351</v>
      </c>
      <c r="L76" s="19">
        <v>187.915</v>
      </c>
      <c r="M76" s="19">
        <v>488.345</v>
      </c>
      <c r="N76" s="19">
        <v>476.288</v>
      </c>
      <c r="O76" s="19">
        <v>507.353</v>
      </c>
      <c r="P76" s="19">
        <v>374.912</v>
      </c>
      <c r="Q76" s="19">
        <v>317.603</v>
      </c>
      <c r="R76" s="19">
        <v>351.753</v>
      </c>
      <c r="S76" s="19">
        <v>332.869</v>
      </c>
      <c r="T76" s="19">
        <v>423.282</v>
      </c>
      <c r="U76" s="19">
        <v>440.356</v>
      </c>
      <c r="V76" s="19">
        <v>429.938</v>
      </c>
      <c r="W76" s="19">
        <v>460.808</v>
      </c>
      <c r="X76" s="19">
        <v>469.856</v>
      </c>
      <c r="Y76" s="19">
        <v>455.856</v>
      </c>
      <c r="Z76" s="19">
        <v>453.278</v>
      </c>
      <c r="AA76" s="19">
        <v>460.107</v>
      </c>
      <c r="AB76" s="19">
        <v>385.37</v>
      </c>
    </row>
    <row r="77" spans="1:28" s="12" customFormat="1" ht="12">
      <c r="A77" s="7" t="s">
        <v>8</v>
      </c>
      <c r="B77" s="9">
        <v>479.768</v>
      </c>
      <c r="C77" s="9">
        <v>713.889</v>
      </c>
      <c r="D77" s="9">
        <v>744.838</v>
      </c>
      <c r="E77" s="9">
        <v>677.445</v>
      </c>
      <c r="F77" s="9">
        <v>439.014</v>
      </c>
      <c r="G77" s="9">
        <v>458.759</v>
      </c>
      <c r="H77" s="9">
        <v>484.889</v>
      </c>
      <c r="I77" s="9">
        <v>589.463</v>
      </c>
      <c r="J77" s="9">
        <v>678.317</v>
      </c>
      <c r="K77" s="9">
        <v>763.4</v>
      </c>
      <c r="L77" s="9">
        <v>774.442</v>
      </c>
      <c r="M77" s="9">
        <v>922.285</v>
      </c>
      <c r="N77" s="9">
        <v>890.464</v>
      </c>
      <c r="O77" s="9">
        <v>920.304</v>
      </c>
      <c r="P77" s="9">
        <v>675.643</v>
      </c>
      <c r="Q77" s="9">
        <v>627.571</v>
      </c>
      <c r="R77" s="9">
        <v>808.319</v>
      </c>
      <c r="S77" s="9">
        <v>716.307</v>
      </c>
      <c r="T77" s="9">
        <v>857.545</v>
      </c>
      <c r="U77" s="9">
        <v>944.486</v>
      </c>
      <c r="V77" s="9">
        <v>868.686</v>
      </c>
      <c r="W77" s="9">
        <v>822.323</v>
      </c>
      <c r="X77" s="9">
        <v>914.419</v>
      </c>
      <c r="Y77" s="9">
        <v>824.77</v>
      </c>
      <c r="Z77" s="9">
        <v>781.617</v>
      </c>
      <c r="AA77" s="9">
        <v>802.113</v>
      </c>
      <c r="AB77" s="9">
        <v>718.628</v>
      </c>
    </row>
    <row r="78" spans="1:28" s="12" customFormat="1" ht="12">
      <c r="A78" s="6" t="s">
        <v>24</v>
      </c>
      <c r="B78" s="19">
        <v>266.522</v>
      </c>
      <c r="C78" s="19">
        <v>359.419</v>
      </c>
      <c r="D78" s="19">
        <v>341.438</v>
      </c>
      <c r="E78" s="19">
        <v>229.789</v>
      </c>
      <c r="F78" s="19">
        <v>219.778</v>
      </c>
      <c r="G78" s="19">
        <v>275.625</v>
      </c>
      <c r="H78" s="19">
        <v>283.008</v>
      </c>
      <c r="I78" s="19">
        <v>317.496</v>
      </c>
      <c r="J78" s="19">
        <v>393.442</v>
      </c>
      <c r="K78" s="19">
        <v>361.888</v>
      </c>
      <c r="L78" s="19">
        <v>439.771</v>
      </c>
      <c r="M78" s="19">
        <v>324.081</v>
      </c>
      <c r="N78" s="19">
        <v>305.773</v>
      </c>
      <c r="O78" s="19">
        <v>304.06</v>
      </c>
      <c r="P78" s="19">
        <v>255.082</v>
      </c>
      <c r="Q78" s="19">
        <v>236.163</v>
      </c>
      <c r="R78" s="19">
        <v>325.126</v>
      </c>
      <c r="S78" s="19">
        <v>306.582</v>
      </c>
      <c r="T78" s="19">
        <v>351.324</v>
      </c>
      <c r="U78" s="19">
        <v>384.288</v>
      </c>
      <c r="V78" s="19">
        <v>379.046</v>
      </c>
      <c r="W78" s="19">
        <v>374.167</v>
      </c>
      <c r="X78" s="19">
        <v>428.327</v>
      </c>
      <c r="Y78" s="19">
        <v>348.808</v>
      </c>
      <c r="Z78" s="19">
        <v>338.93</v>
      </c>
      <c r="AA78" s="19">
        <v>315.833</v>
      </c>
      <c r="AB78" s="19">
        <v>313.312</v>
      </c>
    </row>
    <row r="79" spans="1:28" s="12" customFormat="1" ht="12">
      <c r="A79" s="7" t="s">
        <v>6</v>
      </c>
      <c r="B79" s="9">
        <v>102.279</v>
      </c>
      <c r="C79" s="9">
        <v>131.415</v>
      </c>
      <c r="D79" s="9">
        <v>107.083</v>
      </c>
      <c r="E79" s="9">
        <v>70.517</v>
      </c>
      <c r="F79" s="9">
        <v>54.178</v>
      </c>
      <c r="G79" s="9">
        <v>88.649</v>
      </c>
      <c r="H79" s="9">
        <v>74.275</v>
      </c>
      <c r="I79" s="9">
        <v>96.76</v>
      </c>
      <c r="J79" s="9">
        <v>69.057</v>
      </c>
      <c r="K79" s="9">
        <v>75.652</v>
      </c>
      <c r="L79" s="9">
        <v>58.478</v>
      </c>
      <c r="M79" s="9">
        <v>107.543</v>
      </c>
      <c r="N79" s="9">
        <v>89.499</v>
      </c>
      <c r="O79" s="9">
        <v>80.987</v>
      </c>
      <c r="P79" s="9">
        <v>61.202</v>
      </c>
      <c r="Q79" s="9">
        <v>52.389</v>
      </c>
      <c r="R79" s="9">
        <v>65.283</v>
      </c>
      <c r="S79" s="9">
        <v>59.902</v>
      </c>
      <c r="T79" s="9">
        <v>80.323</v>
      </c>
      <c r="U79" s="9">
        <v>82.44</v>
      </c>
      <c r="V79" s="9">
        <v>81.295</v>
      </c>
      <c r="W79" s="9">
        <v>72.643</v>
      </c>
      <c r="X79" s="9">
        <v>104.194</v>
      </c>
      <c r="Y79" s="9">
        <v>82.495</v>
      </c>
      <c r="Z79" s="9">
        <v>83.664</v>
      </c>
      <c r="AA79" s="9">
        <v>63.991</v>
      </c>
      <c r="AB79" s="9">
        <v>50.083</v>
      </c>
    </row>
    <row r="80" spans="1:28" s="12" customFormat="1" ht="12">
      <c r="A80" s="6" t="s">
        <v>7</v>
      </c>
      <c r="B80" s="19">
        <v>40.202</v>
      </c>
      <c r="C80" s="19">
        <v>46.569</v>
      </c>
      <c r="D80" s="19">
        <v>43.376</v>
      </c>
      <c r="E80" s="19">
        <v>32.101</v>
      </c>
      <c r="F80" s="19">
        <v>40.92</v>
      </c>
      <c r="G80" s="19">
        <v>64.961</v>
      </c>
      <c r="H80" s="19">
        <v>80.706</v>
      </c>
      <c r="I80" s="19">
        <v>80.878</v>
      </c>
      <c r="J80" s="19">
        <v>101.288</v>
      </c>
      <c r="K80" s="19">
        <v>97.637</v>
      </c>
      <c r="L80" s="19">
        <v>133.272</v>
      </c>
      <c r="M80" s="19">
        <v>170.93</v>
      </c>
      <c r="N80" s="19">
        <v>162.191</v>
      </c>
      <c r="O80" s="19">
        <v>173.867</v>
      </c>
      <c r="P80" s="19">
        <v>141.663</v>
      </c>
      <c r="Q80" s="19">
        <v>114.11</v>
      </c>
      <c r="R80" s="19">
        <v>144.341</v>
      </c>
      <c r="S80" s="19">
        <v>144.528</v>
      </c>
      <c r="T80" s="19">
        <v>170.236</v>
      </c>
      <c r="U80" s="19">
        <v>185.719</v>
      </c>
      <c r="V80" s="19">
        <v>200.456</v>
      </c>
      <c r="W80" s="19">
        <v>227.961</v>
      </c>
      <c r="X80" s="19">
        <v>245.127</v>
      </c>
      <c r="Y80" s="19">
        <v>201.907</v>
      </c>
      <c r="Z80" s="19">
        <v>206.484</v>
      </c>
      <c r="AA80" s="19">
        <v>196.063</v>
      </c>
      <c r="AB80" s="19">
        <v>178.11</v>
      </c>
    </row>
    <row r="81" spans="1:28" s="12" customFormat="1" ht="12">
      <c r="A81" s="7" t="s">
        <v>8</v>
      </c>
      <c r="B81" s="9">
        <v>226.269</v>
      </c>
      <c r="C81" s="9">
        <v>308.339</v>
      </c>
      <c r="D81" s="9">
        <v>302.894</v>
      </c>
      <c r="E81" s="9">
        <v>191.41</v>
      </c>
      <c r="F81" s="9">
        <v>196.227</v>
      </c>
      <c r="G81" s="9">
        <v>240.206</v>
      </c>
      <c r="H81" s="9">
        <v>256.434</v>
      </c>
      <c r="I81" s="9">
        <v>286.199</v>
      </c>
      <c r="J81" s="9">
        <v>368.696</v>
      </c>
      <c r="K81" s="9">
        <v>335.291</v>
      </c>
      <c r="L81" s="9">
        <v>417.07</v>
      </c>
      <c r="M81" s="9">
        <v>282.526</v>
      </c>
      <c r="N81" s="9">
        <v>272.075</v>
      </c>
      <c r="O81" s="9">
        <v>272.005</v>
      </c>
      <c r="P81" s="9">
        <v>231.44</v>
      </c>
      <c r="Q81" s="9">
        <v>214.64</v>
      </c>
      <c r="R81" s="9">
        <v>303.703</v>
      </c>
      <c r="S81" s="9">
        <v>286.493</v>
      </c>
      <c r="T81" s="9">
        <v>324.905</v>
      </c>
      <c r="U81" s="9">
        <v>355.521</v>
      </c>
      <c r="V81" s="9">
        <v>354.726</v>
      </c>
      <c r="W81" s="9">
        <v>353.612</v>
      </c>
      <c r="X81" s="9">
        <v>395.082</v>
      </c>
      <c r="Y81" s="9">
        <v>319.865</v>
      </c>
      <c r="Z81" s="9">
        <v>310.05</v>
      </c>
      <c r="AA81" s="9">
        <v>293.197</v>
      </c>
      <c r="AB81" s="9">
        <v>299.002</v>
      </c>
    </row>
    <row r="82" spans="1:28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4" ht="12">
      <c r="A84" s="20" t="s">
        <v>55</v>
      </c>
    </row>
    <row r="86" spans="1:28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  <c r="AB86" s="33">
        <v>2014</v>
      </c>
    </row>
    <row r="87" spans="1:28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</row>
    <row r="88" spans="1:28" ht="12">
      <c r="A88" s="3" t="s">
        <v>3</v>
      </c>
      <c r="B88" s="4">
        <f aca="true" t="shared" si="44" ref="B88:K89">B104/B103*100</f>
        <v>74.13435374076678</v>
      </c>
      <c r="C88" s="4">
        <f t="shared" si="44"/>
        <v>74.39809917897664</v>
      </c>
      <c r="D88" s="4">
        <f t="shared" si="44"/>
        <v>74.66581568889362</v>
      </c>
      <c r="E88" s="4">
        <f t="shared" si="44"/>
        <v>74.94358689117557</v>
      </c>
      <c r="F88" s="4">
        <f t="shared" si="44"/>
        <v>75.23039023247681</v>
      </c>
      <c r="G88" s="4">
        <f t="shared" si="44"/>
        <v>75.51828519100835</v>
      </c>
      <c r="H88" s="4">
        <f t="shared" si="44"/>
        <v>75.81063599769331</v>
      </c>
      <c r="I88" s="4">
        <f t="shared" si="44"/>
        <v>76.11932064499446</v>
      </c>
      <c r="J88" s="4">
        <f t="shared" si="44"/>
        <v>76.42660853583769</v>
      </c>
      <c r="K88" s="4">
        <f t="shared" si="44"/>
        <v>76.67242578262167</v>
      </c>
      <c r="L88" s="4">
        <f>L104/L103*100</f>
        <v>76.84679261425678</v>
      </c>
      <c r="M88" s="4">
        <f aca="true" t="shared" si="45" ref="M88:X89">M104/M103*100</f>
        <v>77.02493133016087</v>
      </c>
      <c r="N88" s="4">
        <f t="shared" si="45"/>
        <v>77.23091947725054</v>
      </c>
      <c r="O88" s="4">
        <f t="shared" si="45"/>
        <v>77.44026989269118</v>
      </c>
      <c r="P88" s="4">
        <f t="shared" si="45"/>
        <v>77.64157515746976</v>
      </c>
      <c r="Q88" s="4">
        <f t="shared" si="45"/>
        <v>77.83980035602424</v>
      </c>
      <c r="R88" s="4">
        <f t="shared" si="45"/>
        <v>78.03698728938062</v>
      </c>
      <c r="S88" s="4">
        <f t="shared" si="45"/>
        <v>78.23090562500347</v>
      </c>
      <c r="T88" s="4">
        <f t="shared" si="45"/>
        <v>78.41809599390807</v>
      </c>
      <c r="U88" s="4">
        <f t="shared" si="45"/>
        <v>78.59487589853345</v>
      </c>
      <c r="V88" s="4">
        <f t="shared" si="45"/>
        <v>78.76102467473684</v>
      </c>
      <c r="W88" s="4">
        <f t="shared" si="45"/>
        <v>78.91983199284563</v>
      </c>
      <c r="X88" s="4">
        <f t="shared" si="45"/>
        <v>79.07280516703092</v>
      </c>
      <c r="Y88" s="4">
        <f aca="true" t="shared" si="46" ref="Y88:AA89">Y104/Y103*100</f>
        <v>79.21983687150956</v>
      </c>
      <c r="Z88" s="4">
        <f t="shared" si="46"/>
        <v>79.36118962909427</v>
      </c>
      <c r="AA88" s="4">
        <f t="shared" si="46"/>
        <v>79.49819727412574</v>
      </c>
      <c r="AB88" s="4">
        <f>AB104/AB103*100</f>
        <v>79.63109489000544</v>
      </c>
    </row>
    <row r="89" spans="1:28" ht="12">
      <c r="A89" s="5" t="s">
        <v>15</v>
      </c>
      <c r="B89" s="18">
        <f t="shared" si="44"/>
        <v>64.53291663796531</v>
      </c>
      <c r="C89" s="18">
        <f t="shared" si="44"/>
        <v>63.891430792881856</v>
      </c>
      <c r="D89" s="18">
        <f t="shared" si="44"/>
        <v>62.74048613590316</v>
      </c>
      <c r="E89" s="18">
        <f t="shared" si="44"/>
        <v>65.51779690770672</v>
      </c>
      <c r="F89" s="18">
        <f t="shared" si="44"/>
        <v>65.70541053274346</v>
      </c>
      <c r="G89" s="18">
        <f t="shared" si="44"/>
        <v>67.6552578136073</v>
      </c>
      <c r="H89" s="18">
        <f t="shared" si="44"/>
        <v>65.00838237850223</v>
      </c>
      <c r="I89" s="18">
        <f t="shared" si="44"/>
        <v>62.93769268598398</v>
      </c>
      <c r="J89" s="18">
        <f t="shared" si="44"/>
        <v>62.205404201463764</v>
      </c>
      <c r="K89" s="18">
        <f t="shared" si="44"/>
        <v>62.767865821640335</v>
      </c>
      <c r="L89" s="18">
        <f>L105/L104*100</f>
        <v>62.73299921461153</v>
      </c>
      <c r="M89" s="18">
        <f t="shared" si="45"/>
        <v>60.46625260925648</v>
      </c>
      <c r="N89" s="18">
        <f t="shared" si="45"/>
        <v>59.440014383379825</v>
      </c>
      <c r="O89" s="18">
        <f t="shared" si="45"/>
        <v>61.160449678684806</v>
      </c>
      <c r="P89" s="18">
        <f t="shared" si="45"/>
        <v>62.51060975175741</v>
      </c>
      <c r="Q89" s="18">
        <f t="shared" si="45"/>
        <v>60.64798497977127</v>
      </c>
      <c r="R89" s="18">
        <f t="shared" si="45"/>
        <v>64.30593893054315</v>
      </c>
      <c r="S89" s="18">
        <f t="shared" si="45"/>
        <v>63.9100743959905</v>
      </c>
      <c r="T89" s="18">
        <f t="shared" si="45"/>
        <v>65.24609297581529</v>
      </c>
      <c r="U89" s="18">
        <f t="shared" si="45"/>
        <v>65.14881006861278</v>
      </c>
      <c r="V89" s="18">
        <f t="shared" si="45"/>
        <v>65.81728448783349</v>
      </c>
      <c r="W89" s="18">
        <f t="shared" si="45"/>
        <v>66.7166559276153</v>
      </c>
      <c r="X89" s="18">
        <f t="shared" si="45"/>
        <v>67.02831156713265</v>
      </c>
      <c r="Y89" s="18">
        <f t="shared" si="46"/>
        <v>66.69218271364834</v>
      </c>
      <c r="Z89" s="18">
        <f t="shared" si="46"/>
        <v>66.43308122153564</v>
      </c>
      <c r="AA89" s="18">
        <f t="shared" si="46"/>
        <v>66.36703538289728</v>
      </c>
      <c r="AB89" s="18">
        <f>AB105/AB104*100</f>
        <v>66.04752695255894</v>
      </c>
    </row>
    <row r="90" spans="1:28" ht="12">
      <c r="A90" s="3" t="s">
        <v>16</v>
      </c>
      <c r="B90" s="4">
        <f aca="true" t="shared" si="47" ref="B90:K91">B106/B104*100</f>
        <v>52.004473358683136</v>
      </c>
      <c r="C90" s="4">
        <f t="shared" si="47"/>
        <v>54.20131537109483</v>
      </c>
      <c r="D90" s="4">
        <f t="shared" si="47"/>
        <v>51.15292007013979</v>
      </c>
      <c r="E90" s="4">
        <f t="shared" si="47"/>
        <v>53.7000413313127</v>
      </c>
      <c r="F90" s="4">
        <f t="shared" si="47"/>
        <v>53.83758809306772</v>
      </c>
      <c r="G90" s="4">
        <f t="shared" si="47"/>
        <v>56.473957888154004</v>
      </c>
      <c r="H90" s="4">
        <f t="shared" si="47"/>
        <v>53.34743790778823</v>
      </c>
      <c r="I90" s="4">
        <f t="shared" si="47"/>
        <v>53.806650140497034</v>
      </c>
      <c r="J90" s="4">
        <f t="shared" si="47"/>
        <v>52.65034741592493</v>
      </c>
      <c r="K90" s="4">
        <f t="shared" si="47"/>
        <v>55.15095425471238</v>
      </c>
      <c r="L90" s="4">
        <f>L106/L104*100</f>
        <v>53.674190740761</v>
      </c>
      <c r="M90" s="4">
        <f aca="true" t="shared" si="48" ref="M90:X91">M106/M104*100</f>
        <v>53.416829540660096</v>
      </c>
      <c r="N90" s="4">
        <f t="shared" si="48"/>
        <v>51.51976743549018</v>
      </c>
      <c r="O90" s="4">
        <f t="shared" si="48"/>
        <v>54.89104648292519</v>
      </c>
      <c r="P90" s="4">
        <f t="shared" si="48"/>
        <v>55.47131674027474</v>
      </c>
      <c r="Q90" s="4">
        <f t="shared" si="48"/>
        <v>54.62491282386041</v>
      </c>
      <c r="R90" s="4">
        <f t="shared" si="48"/>
        <v>56.87602621867086</v>
      </c>
      <c r="S90" s="4">
        <f t="shared" si="48"/>
        <v>57.42527667471335</v>
      </c>
      <c r="T90" s="4">
        <f t="shared" si="48"/>
        <v>57.446832905556825</v>
      </c>
      <c r="U90" s="4">
        <f t="shared" si="48"/>
        <v>57.865999454545744</v>
      </c>
      <c r="V90" s="4">
        <f t="shared" si="48"/>
        <v>58.169953091079584</v>
      </c>
      <c r="W90" s="4">
        <f t="shared" si="48"/>
        <v>60.03631421206208</v>
      </c>
      <c r="X90" s="4">
        <f t="shared" si="48"/>
        <v>58.85330910603101</v>
      </c>
      <c r="Y90" s="4">
        <f aca="true" t="shared" si="49" ref="Y90:AA91">Y106/Y104*100</f>
        <v>60.08044586780679</v>
      </c>
      <c r="Z90" s="4">
        <f t="shared" si="49"/>
        <v>58.888843654694746</v>
      </c>
      <c r="AA90" s="4">
        <f t="shared" si="49"/>
        <v>60.0137862849493</v>
      </c>
      <c r="AB90" s="4">
        <f>AB106/AB104*100</f>
        <v>58.83714533889507</v>
      </c>
    </row>
    <row r="91" spans="1:28" ht="12">
      <c r="A91" s="5" t="s">
        <v>17</v>
      </c>
      <c r="B91" s="18">
        <f t="shared" si="47"/>
        <v>19.41408024699387</v>
      </c>
      <c r="C91" s="18">
        <f t="shared" si="47"/>
        <v>15.166533761310916</v>
      </c>
      <c r="D91" s="18">
        <f t="shared" si="47"/>
        <v>18.46904093261784</v>
      </c>
      <c r="E91" s="18">
        <f t="shared" si="47"/>
        <v>18.03747399052721</v>
      </c>
      <c r="F91" s="18">
        <f t="shared" si="47"/>
        <v>18.062169223889963</v>
      </c>
      <c r="G91" s="18">
        <f t="shared" si="47"/>
        <v>16.526875052724208</v>
      </c>
      <c r="H91" s="18">
        <f t="shared" si="47"/>
        <v>17.937601343192615</v>
      </c>
      <c r="I91" s="18">
        <f t="shared" si="47"/>
        <v>14.508108750935367</v>
      </c>
      <c r="J91" s="18">
        <f t="shared" si="47"/>
        <v>15.360493044290832</v>
      </c>
      <c r="K91" s="18">
        <f t="shared" si="47"/>
        <v>12.135049467146105</v>
      </c>
      <c r="L91" s="18">
        <f>L107/L105*100</f>
        <v>14.440260448667644</v>
      </c>
      <c r="M91" s="18">
        <f t="shared" si="48"/>
        <v>11.658442129944767</v>
      </c>
      <c r="N91" s="18">
        <f t="shared" si="48"/>
        <v>13.324731038643295</v>
      </c>
      <c r="O91" s="18">
        <f t="shared" si="48"/>
        <v>10.2507473844565</v>
      </c>
      <c r="P91" s="18">
        <f t="shared" si="48"/>
        <v>11.260957203004669</v>
      </c>
      <c r="Q91" s="18">
        <f t="shared" si="48"/>
        <v>9.931199128742392</v>
      </c>
      <c r="R91" s="18">
        <f t="shared" si="48"/>
        <v>11.554044169791048</v>
      </c>
      <c r="S91" s="18">
        <f t="shared" si="48"/>
        <v>10.146753516663052</v>
      </c>
      <c r="T91" s="18">
        <f t="shared" si="48"/>
        <v>11.9536047517043</v>
      </c>
      <c r="U91" s="18">
        <f t="shared" si="48"/>
        <v>11.178731593711355</v>
      </c>
      <c r="V91" s="18">
        <f t="shared" si="48"/>
        <v>11.619066947163459</v>
      </c>
      <c r="W91" s="18">
        <f t="shared" si="48"/>
        <v>10.01303851166037</v>
      </c>
      <c r="X91" s="18">
        <f t="shared" si="48"/>
        <v>12.196342515526313</v>
      </c>
      <c r="Y91" s="18">
        <f t="shared" si="49"/>
        <v>9.913810849811163</v>
      </c>
      <c r="Z91" s="18">
        <f t="shared" si="49"/>
        <v>11.356145805856853</v>
      </c>
      <c r="AA91" s="18">
        <f t="shared" si="49"/>
        <v>9.572865699913486</v>
      </c>
      <c r="AB91" s="18">
        <f>AB107/AB105*100</f>
        <v>10.91695926607969</v>
      </c>
    </row>
    <row r="92" spans="1:28" ht="12">
      <c r="A92" s="3" t="s">
        <v>4</v>
      </c>
      <c r="B92" s="4">
        <f aca="true" t="shared" si="50" ref="B92:H92">B108/B105*100</f>
        <v>18.055865140057527</v>
      </c>
      <c r="C92" s="4">
        <f t="shared" si="50"/>
        <v>14.153236524625463</v>
      </c>
      <c r="D92" s="4">
        <f t="shared" si="50"/>
        <v>17.268220969900298</v>
      </c>
      <c r="E92" s="4">
        <f t="shared" si="50"/>
        <v>16.828955602020727</v>
      </c>
      <c r="F92" s="4">
        <f t="shared" si="50"/>
        <v>16.637287519104092</v>
      </c>
      <c r="G92" s="4">
        <f t="shared" si="50"/>
        <v>14.869006082224576</v>
      </c>
      <c r="H92" s="4">
        <f t="shared" si="50"/>
        <v>16.54417864987457</v>
      </c>
      <c r="I92" s="4">
        <f>I108/I105*100</f>
        <v>13.150124848257965</v>
      </c>
      <c r="J92" s="4">
        <f>J108/J105*100</f>
        <v>13.835750061279176</v>
      </c>
      <c r="K92" s="4">
        <f>K108/K105*100</f>
        <v>11.337601954678433</v>
      </c>
      <c r="L92" s="4">
        <f>L108/L105*100</f>
        <v>13.29675209723633</v>
      </c>
      <c r="M92" s="4">
        <f aca="true" t="shared" si="51" ref="M92:X92">M108/M105*100</f>
        <v>10.486357177620434</v>
      </c>
      <c r="N92" s="4">
        <f t="shared" si="51"/>
        <v>12.12647048966049</v>
      </c>
      <c r="O92" s="4">
        <f t="shared" si="51"/>
        <v>9.37595915345569</v>
      </c>
      <c r="P92" s="4">
        <f t="shared" si="51"/>
        <v>10.489473403033603</v>
      </c>
      <c r="Q92" s="4">
        <f t="shared" si="51"/>
        <v>9.231217783774259</v>
      </c>
      <c r="R92" s="4">
        <f t="shared" si="51"/>
        <v>10.974725006256188</v>
      </c>
      <c r="S92" s="4">
        <f t="shared" si="51"/>
        <v>9.447192919264856</v>
      </c>
      <c r="T92" s="4">
        <f t="shared" si="51"/>
        <v>11.30936178560452</v>
      </c>
      <c r="U92" s="4">
        <f t="shared" si="51"/>
        <v>10.48517804942156</v>
      </c>
      <c r="V92" s="4">
        <f t="shared" si="51"/>
        <v>11.031606799571374</v>
      </c>
      <c r="W92" s="4">
        <f t="shared" si="51"/>
        <v>9.501414947736901</v>
      </c>
      <c r="X92" s="4">
        <f t="shared" si="51"/>
        <v>11.627853828333556</v>
      </c>
      <c r="Y92" s="4">
        <f>Y108/Y105*100</f>
        <v>9.378111925727842</v>
      </c>
      <c r="Z92" s="4">
        <f>Z108/Z105*100</f>
        <v>10.703404552369838</v>
      </c>
      <c r="AA92" s="4">
        <f>AA108/AA105*100</f>
        <v>9.010090301823418</v>
      </c>
      <c r="AB92" s="4">
        <f>AB108/AB105*100</f>
        <v>10.246290467107832</v>
      </c>
    </row>
    <row r="93" spans="1:28" ht="12">
      <c r="A93" s="5" t="s">
        <v>5</v>
      </c>
      <c r="B93" s="18">
        <f aca="true" t="shared" si="52" ref="B93:H93">B109/B105*100</f>
        <v>1.3582151069363424</v>
      </c>
      <c r="C93" s="18">
        <f t="shared" si="52"/>
        <v>1.013297236685452</v>
      </c>
      <c r="D93" s="18">
        <f t="shared" si="52"/>
        <v>1.2008199627175449</v>
      </c>
      <c r="E93" s="18">
        <f t="shared" si="52"/>
        <v>1.208518388506484</v>
      </c>
      <c r="F93" s="18">
        <f t="shared" si="52"/>
        <v>1.4248817047858673</v>
      </c>
      <c r="G93" s="18">
        <f t="shared" si="52"/>
        <v>1.6578689704996314</v>
      </c>
      <c r="H93" s="18">
        <f t="shared" si="52"/>
        <v>1.393422693318044</v>
      </c>
      <c r="I93" s="18">
        <f>I109/I105*100</f>
        <v>1.3579420283664956</v>
      </c>
      <c r="J93" s="18">
        <f>J109/J105*100</f>
        <v>1.5247429830116561</v>
      </c>
      <c r="K93" s="18">
        <f>K109/K105*100</f>
        <v>0.7974475124676708</v>
      </c>
      <c r="L93" s="18">
        <f>L109/L105*100</f>
        <v>1.1435489071254328</v>
      </c>
      <c r="M93" s="18">
        <f aca="true" t="shared" si="53" ref="M93:X93">M109/M105*100</f>
        <v>1.172084952324332</v>
      </c>
      <c r="N93" s="18">
        <f t="shared" si="53"/>
        <v>1.1982605489828067</v>
      </c>
      <c r="O93" s="18">
        <f t="shared" si="53"/>
        <v>0.8747882310008065</v>
      </c>
      <c r="P93" s="18">
        <f t="shared" si="53"/>
        <v>0.7714837999710654</v>
      </c>
      <c r="Q93" s="18">
        <f t="shared" si="53"/>
        <v>0.6999813449681332</v>
      </c>
      <c r="R93" s="18">
        <f t="shared" si="53"/>
        <v>0.5793191635348606</v>
      </c>
      <c r="S93" s="18">
        <f t="shared" si="53"/>
        <v>0.6995975779235138</v>
      </c>
      <c r="T93" s="18">
        <f t="shared" si="53"/>
        <v>0.6442429660997802</v>
      </c>
      <c r="U93" s="18">
        <f t="shared" si="53"/>
        <v>0.6935535442897959</v>
      </c>
      <c r="V93" s="18">
        <f t="shared" si="53"/>
        <v>0.587460147592083</v>
      </c>
      <c r="W93" s="18">
        <f t="shared" si="53"/>
        <v>0.5116235639234674</v>
      </c>
      <c r="X93" s="18">
        <f t="shared" si="53"/>
        <v>0.5684886871927548</v>
      </c>
      <c r="Y93" s="18">
        <f>Y109/Y105*100</f>
        <v>0.5356989240833219</v>
      </c>
      <c r="Z93" s="18">
        <f>Z109/Z105*100</f>
        <v>0.6527412534870151</v>
      </c>
      <c r="AA93" s="18">
        <f>AA109/AA105*100</f>
        <v>0.5627753980900665</v>
      </c>
      <c r="AB93" s="18">
        <f>AB109/AB105*100</f>
        <v>0.6706687989718585</v>
      </c>
    </row>
    <row r="94" spans="1:28" ht="12">
      <c r="A94" s="3" t="s">
        <v>18</v>
      </c>
      <c r="B94" s="4">
        <f aca="true" t="shared" si="54" ref="B94:H94">B111/B105*100</f>
        <v>30.565446064051027</v>
      </c>
      <c r="C94" s="4">
        <f t="shared" si="54"/>
        <v>31.219043662201496</v>
      </c>
      <c r="D94" s="4">
        <f t="shared" si="54"/>
        <v>31.518034961501424</v>
      </c>
      <c r="E94" s="4">
        <f t="shared" si="54"/>
        <v>34.74233875822679</v>
      </c>
      <c r="F94" s="4">
        <f t="shared" si="54"/>
        <v>36.25723285970755</v>
      </c>
      <c r="G94" s="4">
        <f t="shared" si="54"/>
        <v>36.67365924589691</v>
      </c>
      <c r="H94" s="4">
        <f t="shared" si="54"/>
        <v>38.10721719601971</v>
      </c>
      <c r="I94" s="4">
        <f>I111/I105*100</f>
        <v>32.80944382958998</v>
      </c>
      <c r="J94" s="4">
        <f>J111/J105*100</f>
        <v>32.091673645102816</v>
      </c>
      <c r="K94" s="4">
        <f>K111/K105*100</f>
        <v>35.126856221422074</v>
      </c>
      <c r="L94" s="4">
        <f>L111/L105*100</f>
        <v>34.46471553222252</v>
      </c>
      <c r="M94" s="4">
        <f aca="true" t="shared" si="55" ref="M94:X94">M111/M105*100</f>
        <v>37.15558841762079</v>
      </c>
      <c r="N94" s="4">
        <f t="shared" si="55"/>
        <v>34.87481985454301</v>
      </c>
      <c r="O94" s="4">
        <f t="shared" si="55"/>
        <v>35.76179240153094</v>
      </c>
      <c r="P94" s="4">
        <f t="shared" si="55"/>
        <v>30.477080684087444</v>
      </c>
      <c r="Q94" s="4">
        <f t="shared" si="55"/>
        <v>25.323310794819708</v>
      </c>
      <c r="R94" s="4">
        <f t="shared" si="55"/>
        <v>31.68975700748589</v>
      </c>
      <c r="S94" s="4">
        <f t="shared" si="55"/>
        <v>31.347614719136608</v>
      </c>
      <c r="T94" s="4">
        <f t="shared" si="55"/>
        <v>31.75632955086252</v>
      </c>
      <c r="U94" s="4">
        <f t="shared" si="55"/>
        <v>34.680344728121675</v>
      </c>
      <c r="V94" s="4">
        <f t="shared" si="55"/>
        <v>30.55835389809988</v>
      </c>
      <c r="W94" s="4">
        <f t="shared" si="55"/>
        <v>30.972326730243893</v>
      </c>
      <c r="X94" s="4">
        <f t="shared" si="55"/>
        <v>31.873982711087766</v>
      </c>
      <c r="Y94" s="4">
        <f>Y111/Y105*100</f>
        <v>31.19301462527686</v>
      </c>
      <c r="Z94" s="4">
        <f>Z111/Z105*100</f>
        <v>29.132895574721367</v>
      </c>
      <c r="AA94" s="4">
        <f>AA111/AA105*100</f>
        <v>29.422611608308323</v>
      </c>
      <c r="AB94" s="4">
        <f>AB111/AB105*100</f>
        <v>26.611985196763094</v>
      </c>
    </row>
    <row r="95" spans="1:28" ht="12">
      <c r="A95" s="6" t="s">
        <v>6</v>
      </c>
      <c r="B95" s="18">
        <f aca="true" t="shared" si="56" ref="B95:H95">B112/B105*100</f>
        <v>14.626152233650313</v>
      </c>
      <c r="C95" s="18">
        <f t="shared" si="56"/>
        <v>13.687464679564071</v>
      </c>
      <c r="D95" s="18">
        <f t="shared" si="56"/>
        <v>14.497481145614286</v>
      </c>
      <c r="E95" s="18">
        <f t="shared" si="56"/>
        <v>15.002781127000844</v>
      </c>
      <c r="F95" s="18">
        <f t="shared" si="56"/>
        <v>14.898189365777478</v>
      </c>
      <c r="G95" s="18">
        <f t="shared" si="56"/>
        <v>16.415969307814617</v>
      </c>
      <c r="H95" s="18">
        <f t="shared" si="56"/>
        <v>16.23495356489825</v>
      </c>
      <c r="I95" s="18">
        <f>I112/I105*100</f>
        <v>11.944647185899747</v>
      </c>
      <c r="J95" s="18">
        <f>J112/J105*100</f>
        <v>10.511156156068228</v>
      </c>
      <c r="K95" s="18">
        <f>K112/K105*100</f>
        <v>13.03536832324626</v>
      </c>
      <c r="L95" s="18">
        <f>L112/L105*100</f>
        <v>12.415801309543363</v>
      </c>
      <c r="M95" s="18">
        <f aca="true" t="shared" si="57" ref="M95:X95">M112/M105*100</f>
        <v>11.717394010472287</v>
      </c>
      <c r="N95" s="18">
        <f t="shared" si="57"/>
        <v>12.204770922009585</v>
      </c>
      <c r="O95" s="18">
        <f t="shared" si="57"/>
        <v>10.0812919056914</v>
      </c>
      <c r="P95" s="18">
        <f t="shared" si="57"/>
        <v>8.674474313574784</v>
      </c>
      <c r="Q95" s="18">
        <f t="shared" si="57"/>
        <v>6.3227829648135865</v>
      </c>
      <c r="R95" s="18">
        <f t="shared" si="57"/>
        <v>8.78060426222667</v>
      </c>
      <c r="S95" s="18">
        <f t="shared" si="57"/>
        <v>9.780868199188943</v>
      </c>
      <c r="T95" s="18">
        <f t="shared" si="57"/>
        <v>9.600991827180499</v>
      </c>
      <c r="U95" s="18">
        <f t="shared" si="57"/>
        <v>11.007797320180238</v>
      </c>
      <c r="V95" s="18">
        <f t="shared" si="57"/>
        <v>9.943374100215188</v>
      </c>
      <c r="W95" s="18">
        <f t="shared" si="57"/>
        <v>9.737307727959259</v>
      </c>
      <c r="X95" s="18">
        <f t="shared" si="57"/>
        <v>10.134020829909463</v>
      </c>
      <c r="Y95" s="18">
        <f>Y112/Y105*100</f>
        <v>10.366932340395763</v>
      </c>
      <c r="Z95" s="18">
        <f>Z112/Z105*100</f>
        <v>9.33980512681145</v>
      </c>
      <c r="AA95" s="18">
        <f>AA112/AA105*100</f>
        <v>9.907953341524363</v>
      </c>
      <c r="AB95" s="18">
        <f>AB112/AB105*100</f>
        <v>8.237806455775628</v>
      </c>
    </row>
    <row r="96" spans="1:28" ht="12">
      <c r="A96" s="7" t="s">
        <v>7</v>
      </c>
      <c r="B96" s="4">
        <f aca="true" t="shared" si="58" ref="B96:H96">B113/B105*100</f>
        <v>3.6038177487373813</v>
      </c>
      <c r="C96" s="4">
        <f t="shared" si="58"/>
        <v>3.197278455706778</v>
      </c>
      <c r="D96" s="4">
        <f t="shared" si="58"/>
        <v>3.729502053945578</v>
      </c>
      <c r="E96" s="4">
        <f t="shared" si="58"/>
        <v>3.232848162336418</v>
      </c>
      <c r="F96" s="4">
        <f t="shared" si="58"/>
        <v>3.9302708943718843</v>
      </c>
      <c r="G96" s="4">
        <f t="shared" si="58"/>
        <v>4.3312411568260805</v>
      </c>
      <c r="H96" s="4">
        <f t="shared" si="58"/>
        <v>4.649629784179045</v>
      </c>
      <c r="I96" s="4">
        <f>I113/I105*100</f>
        <v>3.6823431524404975</v>
      </c>
      <c r="J96" s="4">
        <f>J113/J105*100</f>
        <v>4.130509165105757</v>
      </c>
      <c r="K96" s="4">
        <f>K113/K105*100</f>
        <v>4.272745484988608</v>
      </c>
      <c r="L96" s="4">
        <f>L113/L105*100</f>
        <v>7.003157260787309</v>
      </c>
      <c r="M96" s="4">
        <f aca="true" t="shared" si="59" ref="M96:X96">M113/M105*100</f>
        <v>14.906041277140867</v>
      </c>
      <c r="N96" s="4">
        <f t="shared" si="59"/>
        <v>16.407857693467843</v>
      </c>
      <c r="O96" s="4">
        <f t="shared" si="59"/>
        <v>18.810565128181167</v>
      </c>
      <c r="P96" s="4">
        <f t="shared" si="59"/>
        <v>17.421362972911105</v>
      </c>
      <c r="Q96" s="4">
        <f t="shared" si="59"/>
        <v>14.849007604013737</v>
      </c>
      <c r="R96" s="4">
        <f t="shared" si="59"/>
        <v>17.32403036533902</v>
      </c>
      <c r="S96" s="4">
        <f t="shared" si="59"/>
        <v>18.76798640300045</v>
      </c>
      <c r="T96" s="4">
        <f t="shared" si="59"/>
        <v>19.50635295147126</v>
      </c>
      <c r="U96" s="4">
        <f t="shared" si="59"/>
        <v>20.918997569717245</v>
      </c>
      <c r="V96" s="4">
        <f t="shared" si="59"/>
        <v>18.067668630213944</v>
      </c>
      <c r="W96" s="4">
        <f t="shared" si="59"/>
        <v>17.7889124259129</v>
      </c>
      <c r="X96" s="4">
        <f t="shared" si="59"/>
        <v>19.95504519846355</v>
      </c>
      <c r="Y96" s="4">
        <f>Y113/Y105*100</f>
        <v>18.88067577595842</v>
      </c>
      <c r="Z96" s="4">
        <f>Z113/Z105*100</f>
        <v>17.234813666168424</v>
      </c>
      <c r="AA96" s="4">
        <f>AA113/AA105*100</f>
        <v>17.211740360612467</v>
      </c>
      <c r="AB96" s="4">
        <f>AB113/AB105*100</f>
        <v>15.47393862621695</v>
      </c>
    </row>
    <row r="97" spans="1:28" ht="12">
      <c r="A97" s="6" t="s">
        <v>8</v>
      </c>
      <c r="B97" s="18">
        <f>B114/B105*100</f>
        <v>23.604750613425807</v>
      </c>
      <c r="C97" s="18">
        <f aca="true" t="shared" si="60" ref="C97:H97">C114/C105*100</f>
        <v>25.194566739708772</v>
      </c>
      <c r="D97" s="18">
        <f t="shared" si="60"/>
        <v>25.341658611538175</v>
      </c>
      <c r="E97" s="18">
        <f t="shared" si="60"/>
        <v>28.29482998665398</v>
      </c>
      <c r="F97" s="18">
        <f t="shared" si="60"/>
        <v>28.644126617591116</v>
      </c>
      <c r="G97" s="18">
        <f t="shared" si="60"/>
        <v>29.28395428956155</v>
      </c>
      <c r="H97" s="18">
        <f t="shared" si="60"/>
        <v>32.64971685512872</v>
      </c>
      <c r="I97" s="18">
        <f>I114/I105*100</f>
        <v>27.26030202265484</v>
      </c>
      <c r="J97" s="18">
        <f>J114/J105*100</f>
        <v>27.17043307017449</v>
      </c>
      <c r="K97" s="18">
        <f>K114/K105*100</f>
        <v>28.83298175723592</v>
      </c>
      <c r="L97" s="18">
        <f>L114/L105*100</f>
        <v>29.6288545652531</v>
      </c>
      <c r="M97" s="18">
        <f aca="true" t="shared" si="61" ref="M97:X97">M114/M105*100</f>
        <v>32.41966245052476</v>
      </c>
      <c r="N97" s="18">
        <f t="shared" si="61"/>
        <v>30.944548714683112</v>
      </c>
      <c r="O97" s="18">
        <f t="shared" si="61"/>
        <v>32.099709263217086</v>
      </c>
      <c r="P97" s="18">
        <f t="shared" si="61"/>
        <v>27.518894216952134</v>
      </c>
      <c r="Q97" s="18">
        <f t="shared" si="61"/>
        <v>22.899747699643648</v>
      </c>
      <c r="R97" s="18">
        <f t="shared" si="61"/>
        <v>28.281676167901942</v>
      </c>
      <c r="S97" s="18">
        <f t="shared" si="61"/>
        <v>27.183052860702496</v>
      </c>
      <c r="T97" s="18">
        <f t="shared" si="61"/>
        <v>27.674725441823217</v>
      </c>
      <c r="U97" s="18">
        <f t="shared" si="61"/>
        <v>30.39574876574144</v>
      </c>
      <c r="V97" s="18">
        <f t="shared" si="61"/>
        <v>26.710414960200772</v>
      </c>
      <c r="W97" s="18">
        <f t="shared" si="61"/>
        <v>26.974383720740025</v>
      </c>
      <c r="X97" s="18">
        <f t="shared" si="61"/>
        <v>27.812725072283595</v>
      </c>
      <c r="Y97" s="18">
        <f>Y114/Y105*100</f>
        <v>26.860494346608988</v>
      </c>
      <c r="Z97" s="18">
        <f>Z114/Z105*100</f>
        <v>24.94864396076958</v>
      </c>
      <c r="AA97" s="18">
        <f>AA114/AA105*100</f>
        <v>24.955966047096005</v>
      </c>
      <c r="AB97" s="18">
        <f>AB114/AB105*100</f>
        <v>22.77011594903273</v>
      </c>
    </row>
    <row r="98" spans="1:28" ht="12">
      <c r="A98" s="7" t="s">
        <v>25</v>
      </c>
      <c r="B98" s="4">
        <f>B115/B105*100</f>
        <v>12.544070007906926</v>
      </c>
      <c r="C98" s="4">
        <f aca="true" t="shared" si="62" ref="C98:X98">C115/C105*100</f>
        <v>11.384739784715661</v>
      </c>
      <c r="D98" s="4">
        <f t="shared" si="62"/>
        <v>14.230562458882945</v>
      </c>
      <c r="E98" s="4">
        <f t="shared" si="62"/>
        <v>15.946710893369218</v>
      </c>
      <c r="F98" s="4">
        <f t="shared" si="62"/>
        <v>13.756240114257496</v>
      </c>
      <c r="G98" s="4">
        <f t="shared" si="62"/>
        <v>14.751663486222538</v>
      </c>
      <c r="H98" s="4">
        <f t="shared" si="62"/>
        <v>15.950781913556622</v>
      </c>
      <c r="I98" s="4">
        <f t="shared" si="62"/>
        <v>12.229978740412353</v>
      </c>
      <c r="J98" s="4">
        <f t="shared" si="62"/>
        <v>12.460544995645623</v>
      </c>
      <c r="K98" s="4">
        <f t="shared" si="62"/>
        <v>12.165611801813501</v>
      </c>
      <c r="L98" s="4">
        <f t="shared" si="62"/>
        <v>13.418621958069469</v>
      </c>
      <c r="M98" s="4">
        <f t="shared" si="62"/>
        <v>9.489962151726987</v>
      </c>
      <c r="N98" s="4">
        <f t="shared" si="62"/>
        <v>9.491193819753995</v>
      </c>
      <c r="O98" s="4">
        <f t="shared" si="62"/>
        <v>8.889464436905929</v>
      </c>
      <c r="P98" s="4">
        <f t="shared" si="62"/>
        <v>9.706252005822783</v>
      </c>
      <c r="Q98" s="4">
        <f t="shared" si="62"/>
        <v>7.584960941772832</v>
      </c>
      <c r="R98" s="4">
        <f t="shared" si="62"/>
        <v>11.083920523782048</v>
      </c>
      <c r="S98" s="4">
        <f t="shared" si="62"/>
        <v>11.33682380184947</v>
      </c>
      <c r="T98" s="4">
        <f t="shared" si="62"/>
        <v>11.54017606582152</v>
      </c>
      <c r="U98" s="4">
        <f t="shared" si="62"/>
        <v>13.014692309415931</v>
      </c>
      <c r="V98" s="4">
        <f t="shared" si="62"/>
        <v>11.388922887443167</v>
      </c>
      <c r="W98" s="4">
        <f t="shared" si="62"/>
        <v>11.40293840206326</v>
      </c>
      <c r="X98" s="4">
        <f t="shared" si="62"/>
        <v>12.518951023262833</v>
      </c>
      <c r="Y98" s="4">
        <f>Y115/Y105*100</f>
        <v>12.28750202092118</v>
      </c>
      <c r="Z98" s="4">
        <f>Z115/Z105*100</f>
        <v>11.696521111262093</v>
      </c>
      <c r="AA98" s="4">
        <f>AA115/AA105*100</f>
        <v>11.029505557365749</v>
      </c>
      <c r="AB98" s="4">
        <f>AB115/AB105*100</f>
        <v>10.668186669317784</v>
      </c>
    </row>
    <row r="99" spans="1:28" ht="12">
      <c r="A99" s="6" t="s">
        <v>6</v>
      </c>
      <c r="B99" s="18">
        <f>B116/B105*100</f>
        <v>6.494621900523437</v>
      </c>
      <c r="C99" s="18">
        <f aca="true" t="shared" si="63" ref="C99:X99">C116/C105*100</f>
        <v>5.557990292324773</v>
      </c>
      <c r="D99" s="18">
        <f t="shared" si="63"/>
        <v>6.143707082320272</v>
      </c>
      <c r="E99" s="18">
        <f t="shared" si="63"/>
        <v>7.367400443284511</v>
      </c>
      <c r="F99" s="18">
        <f t="shared" si="63"/>
        <v>5.626572542162483</v>
      </c>
      <c r="G99" s="18">
        <f t="shared" si="63"/>
        <v>6.890549143359069</v>
      </c>
      <c r="H99" s="18">
        <f t="shared" si="63"/>
        <v>7.638956200026614</v>
      </c>
      <c r="I99" s="18">
        <f t="shared" si="63"/>
        <v>4.602740506151545</v>
      </c>
      <c r="J99" s="18">
        <f t="shared" si="63"/>
        <v>4.71473184818827</v>
      </c>
      <c r="K99" s="18">
        <f t="shared" si="63"/>
        <v>4.993828129064821</v>
      </c>
      <c r="L99" s="18">
        <f t="shared" si="63"/>
        <v>5.077451236847281</v>
      </c>
      <c r="M99" s="18">
        <f t="shared" si="63"/>
        <v>3.995946641886893</v>
      </c>
      <c r="N99" s="18">
        <f t="shared" si="63"/>
        <v>3.9955843415893018</v>
      </c>
      <c r="O99" s="18">
        <f t="shared" si="63"/>
        <v>3.177562112864519</v>
      </c>
      <c r="P99" s="18">
        <f t="shared" si="63"/>
        <v>3.4135350484263625</v>
      </c>
      <c r="Q99" s="18">
        <f t="shared" si="63"/>
        <v>2.286414801196627</v>
      </c>
      <c r="R99" s="18">
        <f t="shared" si="63"/>
        <v>3.790877774535205</v>
      </c>
      <c r="S99" s="18">
        <f t="shared" si="63"/>
        <v>4.549603088021786</v>
      </c>
      <c r="T99" s="18">
        <f t="shared" si="63"/>
        <v>4.2820424266485055</v>
      </c>
      <c r="U99" s="18">
        <f t="shared" si="63"/>
        <v>5.257740502139879</v>
      </c>
      <c r="V99" s="18">
        <f t="shared" si="63"/>
        <v>4.5574103074550285</v>
      </c>
      <c r="W99" s="18">
        <f t="shared" si="63"/>
        <v>4.381737359527587</v>
      </c>
      <c r="X99" s="18">
        <f t="shared" si="63"/>
        <v>4.61542908208654</v>
      </c>
      <c r="Y99" s="18">
        <f>Y116/Y105*100</f>
        <v>4.769340508565861</v>
      </c>
      <c r="Z99" s="18">
        <f>Z116/Z105*100</f>
        <v>4.316005499292606</v>
      </c>
      <c r="AA99" s="18">
        <f>AA116/AA105*100</f>
        <v>4.175608395564682</v>
      </c>
      <c r="AB99" s="18">
        <f>AB116/AB105*100</f>
        <v>3.736493955652178</v>
      </c>
    </row>
    <row r="100" spans="1:28" ht="12">
      <c r="A100" s="7" t="s">
        <v>7</v>
      </c>
      <c r="B100" s="4">
        <f>B117/B105*100</f>
        <v>1.5956919591100294</v>
      </c>
      <c r="C100" s="4">
        <f aca="true" t="shared" si="64" ref="C100:X100">C117/C105*100</f>
        <v>1.0108401628816561</v>
      </c>
      <c r="D100" s="4">
        <f t="shared" si="64"/>
        <v>2.24345425449898</v>
      </c>
      <c r="E100" s="4">
        <f t="shared" si="64"/>
        <v>2.0185216275019546</v>
      </c>
      <c r="F100" s="4">
        <f t="shared" si="64"/>
        <v>1.750527239600366</v>
      </c>
      <c r="G100" s="4">
        <f t="shared" si="64"/>
        <v>2.116204752635011</v>
      </c>
      <c r="H100" s="4">
        <f t="shared" si="64"/>
        <v>2.1169329997256443</v>
      </c>
      <c r="I100" s="4">
        <f t="shared" si="64"/>
        <v>1.602864872854936</v>
      </c>
      <c r="J100" s="4">
        <f t="shared" si="64"/>
        <v>1.8594987739982214</v>
      </c>
      <c r="K100" s="4">
        <f t="shared" si="64"/>
        <v>1.6001389643956994</v>
      </c>
      <c r="L100" s="4">
        <f t="shared" si="64"/>
        <v>3.1064445025742726</v>
      </c>
      <c r="M100" s="4">
        <f t="shared" si="64"/>
        <v>4.238873352958981</v>
      </c>
      <c r="N100" s="4">
        <f t="shared" si="64"/>
        <v>4.545488822602809</v>
      </c>
      <c r="O100" s="4">
        <f t="shared" si="64"/>
        <v>4.747492405317204</v>
      </c>
      <c r="P100" s="4">
        <f t="shared" si="64"/>
        <v>5.678462366962524</v>
      </c>
      <c r="Q100" s="4">
        <f t="shared" si="64"/>
        <v>4.4189753097272275</v>
      </c>
      <c r="R100" s="4">
        <f t="shared" si="64"/>
        <v>6.291050423007322</v>
      </c>
      <c r="S100" s="4">
        <f t="shared" si="64"/>
        <v>7.06021095170861</v>
      </c>
      <c r="T100" s="4">
        <f t="shared" si="64"/>
        <v>7.556549677968174</v>
      </c>
      <c r="U100" s="4">
        <f t="shared" si="64"/>
        <v>7.792554222549596</v>
      </c>
      <c r="V100" s="4">
        <f t="shared" si="64"/>
        <v>7.102454904840662</v>
      </c>
      <c r="W100" s="4">
        <f t="shared" si="64"/>
        <v>6.798633035076526</v>
      </c>
      <c r="X100" s="4">
        <f t="shared" si="64"/>
        <v>8.067094772424719</v>
      </c>
      <c r="Y100" s="4">
        <f>Y117/Y105*100</f>
        <v>7.185977300745542</v>
      </c>
      <c r="Z100" s="4">
        <f>Z117/Z105*100</f>
        <v>7.216422742132734</v>
      </c>
      <c r="AA100" s="4">
        <f>AA117/AA105*100</f>
        <v>6.8878685716211825</v>
      </c>
      <c r="AB100" s="4">
        <f>AB117/AB105*100</f>
        <v>6.684434413509632</v>
      </c>
    </row>
    <row r="101" spans="1:28" ht="12">
      <c r="A101" s="6" t="s">
        <v>8</v>
      </c>
      <c r="B101" s="18">
        <f>B118/B105*100</f>
        <v>9.322637082896241</v>
      </c>
      <c r="C101" s="18">
        <f aca="true" t="shared" si="65" ref="C101:X101">C118/C105*100</f>
        <v>8.975779953404945</v>
      </c>
      <c r="D101" s="18">
        <f t="shared" si="65"/>
        <v>11.677827170599096</v>
      </c>
      <c r="E101" s="18">
        <f t="shared" si="65"/>
        <v>12.839649374500798</v>
      </c>
      <c r="F101" s="18">
        <f t="shared" si="65"/>
        <v>11.007378017445625</v>
      </c>
      <c r="G101" s="18">
        <f t="shared" si="65"/>
        <v>10.953041771965154</v>
      </c>
      <c r="H101" s="18">
        <f t="shared" si="65"/>
        <v>13.276101981439103</v>
      </c>
      <c r="I101" s="18">
        <f t="shared" si="65"/>
        <v>9.638963878800668</v>
      </c>
      <c r="J101" s="18">
        <f t="shared" si="65"/>
        <v>10.243200939641897</v>
      </c>
      <c r="K101" s="18">
        <f t="shared" si="65"/>
        <v>9.69264369520749</v>
      </c>
      <c r="L101" s="18">
        <f t="shared" si="65"/>
        <v>11.160480909420887</v>
      </c>
      <c r="M101" s="18">
        <f t="shared" si="65"/>
        <v>7.859001756482939</v>
      </c>
      <c r="N101" s="18">
        <f t="shared" si="65"/>
        <v>8.132310554010122</v>
      </c>
      <c r="O101" s="18">
        <f t="shared" si="65"/>
        <v>7.554645061865147</v>
      </c>
      <c r="P101" s="18">
        <f t="shared" si="65"/>
        <v>8.705631589968682</v>
      </c>
      <c r="Q101" s="18">
        <f t="shared" si="65"/>
        <v>6.6726543087356065</v>
      </c>
      <c r="R101" s="18">
        <f t="shared" si="65"/>
        <v>9.420628856279988</v>
      </c>
      <c r="S101" s="18">
        <f t="shared" si="65"/>
        <v>9.39693638536074</v>
      </c>
      <c r="T101" s="18">
        <f t="shared" si="65"/>
        <v>9.745232820815174</v>
      </c>
      <c r="U101" s="18">
        <f t="shared" si="65"/>
        <v>10.710209499407279</v>
      </c>
      <c r="V101" s="18">
        <f t="shared" si="65"/>
        <v>9.53155571456418</v>
      </c>
      <c r="W101" s="18">
        <f t="shared" si="65"/>
        <v>9.465904939503487</v>
      </c>
      <c r="X101" s="18">
        <f t="shared" si="65"/>
        <v>10.586391963791488</v>
      </c>
      <c r="Y101" s="18">
        <f>Y118/Y105*100</f>
        <v>10.037325535506456</v>
      </c>
      <c r="Z101" s="18">
        <f>Z118/Z105*100</f>
        <v>9.661229987131016</v>
      </c>
      <c r="AA101" s="18">
        <f>AA118/AA105*100</f>
        <v>9.171553636824479</v>
      </c>
      <c r="AB101" s="18">
        <f>AB118/AB105*100</f>
        <v>9.109053716050951</v>
      </c>
    </row>
    <row r="102" spans="1:28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">
      <c r="A103" s="6" t="s">
        <v>9</v>
      </c>
      <c r="B103" s="19">
        <v>4660.622</v>
      </c>
      <c r="C103" s="19">
        <v>4709.123</v>
      </c>
      <c r="D103" s="19">
        <v>4756.881</v>
      </c>
      <c r="E103" s="19">
        <v>4803.848</v>
      </c>
      <c r="F103" s="19">
        <v>4850.032</v>
      </c>
      <c r="G103" s="19">
        <v>4895.519</v>
      </c>
      <c r="H103" s="19">
        <v>4940.411</v>
      </c>
      <c r="I103" s="19">
        <v>4984.787</v>
      </c>
      <c r="J103" s="19">
        <v>5028.657</v>
      </c>
      <c r="K103" s="19">
        <v>5071.959</v>
      </c>
      <c r="L103" s="19">
        <v>5114.773</v>
      </c>
      <c r="M103" s="19">
        <v>5157.286</v>
      </c>
      <c r="N103" s="19">
        <v>5199.661</v>
      </c>
      <c r="O103" s="19">
        <v>5241.787</v>
      </c>
      <c r="P103" s="19">
        <v>5283.713</v>
      </c>
      <c r="Q103" s="19">
        <v>5325.48</v>
      </c>
      <c r="R103" s="19">
        <v>5367.087</v>
      </c>
      <c r="S103" s="19">
        <v>5408.53</v>
      </c>
      <c r="T103" s="19">
        <v>5449.825</v>
      </c>
      <c r="U103" s="19">
        <v>5491.031</v>
      </c>
      <c r="V103" s="19">
        <v>5532.136</v>
      </c>
      <c r="W103" s="19">
        <v>5573.096</v>
      </c>
      <c r="X103" s="19">
        <v>5613.901</v>
      </c>
      <c r="Y103" s="19">
        <v>5654.561</v>
      </c>
      <c r="Z103" s="19">
        <v>5695.086</v>
      </c>
      <c r="AA103" s="19">
        <v>5735.481</v>
      </c>
      <c r="AB103" s="19">
        <v>5775.74</v>
      </c>
    </row>
    <row r="104" spans="1:28" ht="12">
      <c r="A104" s="7" t="s">
        <v>10</v>
      </c>
      <c r="B104" s="9">
        <v>3455.122</v>
      </c>
      <c r="C104" s="9">
        <v>3503.498</v>
      </c>
      <c r="D104" s="9">
        <v>3551.764</v>
      </c>
      <c r="E104" s="9">
        <v>3600.176</v>
      </c>
      <c r="F104" s="9">
        <v>3648.698</v>
      </c>
      <c r="G104" s="9">
        <v>3697.012</v>
      </c>
      <c r="H104" s="9">
        <v>3745.357</v>
      </c>
      <c r="I104" s="9">
        <v>3794.386</v>
      </c>
      <c r="J104" s="9">
        <v>3843.232</v>
      </c>
      <c r="K104" s="9">
        <v>3888.794</v>
      </c>
      <c r="L104" s="9">
        <v>3930.539</v>
      </c>
      <c r="M104" s="9">
        <v>3972.396</v>
      </c>
      <c r="N104" s="9">
        <v>4015.746</v>
      </c>
      <c r="O104" s="9">
        <v>4059.254</v>
      </c>
      <c r="P104" s="9">
        <v>4102.358</v>
      </c>
      <c r="Q104" s="9">
        <v>4145.343</v>
      </c>
      <c r="R104" s="9">
        <v>4188.313</v>
      </c>
      <c r="S104" s="9">
        <v>4231.142</v>
      </c>
      <c r="T104" s="9">
        <v>4273.649</v>
      </c>
      <c r="U104" s="9">
        <v>4315.669</v>
      </c>
      <c r="V104" s="9">
        <v>4357.167</v>
      </c>
      <c r="W104" s="9">
        <v>4398.278</v>
      </c>
      <c r="X104" s="9">
        <v>4439.069</v>
      </c>
      <c r="Y104" s="9">
        <v>4479.534</v>
      </c>
      <c r="Z104" s="9">
        <v>4519.688</v>
      </c>
      <c r="AA104" s="9">
        <v>4559.604</v>
      </c>
      <c r="AB104" s="9">
        <v>4599.285</v>
      </c>
    </row>
    <row r="105" spans="1:28" ht="12">
      <c r="A105" s="6" t="s">
        <v>11</v>
      </c>
      <c r="B105" s="19">
        <v>2229.691</v>
      </c>
      <c r="C105" s="19">
        <v>2238.435</v>
      </c>
      <c r="D105" s="19">
        <v>2228.394</v>
      </c>
      <c r="E105" s="19">
        <v>2358.756</v>
      </c>
      <c r="F105" s="19">
        <v>2397.392</v>
      </c>
      <c r="G105" s="19">
        <v>2501.223</v>
      </c>
      <c r="H105" s="19">
        <v>2434.796</v>
      </c>
      <c r="I105" s="19">
        <v>2388.099</v>
      </c>
      <c r="J105" s="19">
        <v>2390.698</v>
      </c>
      <c r="K105" s="19">
        <v>2440.913</v>
      </c>
      <c r="L105" s="19">
        <v>2465.745</v>
      </c>
      <c r="M105" s="19">
        <v>2401.959</v>
      </c>
      <c r="N105" s="19">
        <v>2386.96</v>
      </c>
      <c r="O105" s="19">
        <v>2482.658</v>
      </c>
      <c r="P105" s="19">
        <v>2564.409</v>
      </c>
      <c r="Q105" s="19">
        <v>2514.067</v>
      </c>
      <c r="R105" s="19">
        <v>2693.334</v>
      </c>
      <c r="S105" s="19">
        <v>2704.126</v>
      </c>
      <c r="T105" s="19">
        <v>2788.389</v>
      </c>
      <c r="U105" s="19">
        <v>2811.607</v>
      </c>
      <c r="V105" s="19">
        <v>2867.769</v>
      </c>
      <c r="W105" s="19">
        <v>2934.384</v>
      </c>
      <c r="X105" s="19">
        <v>2975.433</v>
      </c>
      <c r="Y105" s="19">
        <v>2987.499</v>
      </c>
      <c r="Z105" s="19">
        <v>3002.568</v>
      </c>
      <c r="AA105" s="19">
        <v>3026.074</v>
      </c>
      <c r="AB105" s="19">
        <v>3037.714</v>
      </c>
    </row>
    <row r="106" spans="1:28" ht="12">
      <c r="A106" s="7" t="s">
        <v>12</v>
      </c>
      <c r="B106" s="9">
        <v>1796.818</v>
      </c>
      <c r="C106" s="9">
        <v>1898.942</v>
      </c>
      <c r="D106" s="9">
        <v>1816.831</v>
      </c>
      <c r="E106" s="9">
        <v>1933.296</v>
      </c>
      <c r="F106" s="9">
        <v>1964.371</v>
      </c>
      <c r="G106" s="9">
        <v>2087.849</v>
      </c>
      <c r="H106" s="9">
        <v>1998.052</v>
      </c>
      <c r="I106" s="9">
        <v>2041.632</v>
      </c>
      <c r="J106" s="9">
        <v>2023.475</v>
      </c>
      <c r="K106" s="9">
        <v>2144.707</v>
      </c>
      <c r="L106" s="9">
        <v>2109.685</v>
      </c>
      <c r="M106" s="9">
        <v>2121.928</v>
      </c>
      <c r="N106" s="9">
        <v>2068.903</v>
      </c>
      <c r="O106" s="9">
        <v>2228.167</v>
      </c>
      <c r="P106" s="9">
        <v>2275.632</v>
      </c>
      <c r="Q106" s="9">
        <v>2264.39</v>
      </c>
      <c r="R106" s="9">
        <v>2382.146</v>
      </c>
      <c r="S106" s="9">
        <v>2429.745</v>
      </c>
      <c r="T106" s="9">
        <v>2455.076</v>
      </c>
      <c r="U106" s="9">
        <v>2497.305</v>
      </c>
      <c r="V106" s="9">
        <v>2534.562</v>
      </c>
      <c r="W106" s="9">
        <v>2640.564</v>
      </c>
      <c r="X106" s="9">
        <v>2612.539</v>
      </c>
      <c r="Y106" s="9">
        <v>2691.324</v>
      </c>
      <c r="Z106" s="9">
        <v>2661.592</v>
      </c>
      <c r="AA106" s="9">
        <v>2736.391</v>
      </c>
      <c r="AB106" s="9">
        <v>2706.088</v>
      </c>
    </row>
    <row r="107" spans="1:28" ht="12">
      <c r="A107" s="6" t="s">
        <v>13</v>
      </c>
      <c r="B107" s="19">
        <v>432.874</v>
      </c>
      <c r="C107" s="19">
        <v>339.493</v>
      </c>
      <c r="D107" s="19">
        <v>411.563</v>
      </c>
      <c r="E107" s="19">
        <v>425.46</v>
      </c>
      <c r="F107" s="19">
        <v>433.021</v>
      </c>
      <c r="G107" s="19">
        <v>413.374</v>
      </c>
      <c r="H107" s="19">
        <v>436.744</v>
      </c>
      <c r="I107" s="19">
        <v>346.468</v>
      </c>
      <c r="J107" s="19">
        <v>367.223</v>
      </c>
      <c r="K107" s="19">
        <v>296.206</v>
      </c>
      <c r="L107" s="19">
        <v>356.06</v>
      </c>
      <c r="M107" s="19">
        <v>280.031</v>
      </c>
      <c r="N107" s="19">
        <v>318.056</v>
      </c>
      <c r="O107" s="19">
        <v>254.491</v>
      </c>
      <c r="P107" s="19">
        <v>288.777</v>
      </c>
      <c r="Q107" s="19">
        <v>249.677</v>
      </c>
      <c r="R107" s="19">
        <v>311.189</v>
      </c>
      <c r="S107" s="19">
        <v>274.381</v>
      </c>
      <c r="T107" s="19">
        <v>333.313</v>
      </c>
      <c r="U107" s="19">
        <v>314.302</v>
      </c>
      <c r="V107" s="19">
        <v>333.208</v>
      </c>
      <c r="W107" s="19">
        <v>293.821</v>
      </c>
      <c r="X107" s="19">
        <v>362.894</v>
      </c>
      <c r="Y107" s="19">
        <v>296.175</v>
      </c>
      <c r="Z107" s="19">
        <v>340.976</v>
      </c>
      <c r="AA107" s="19">
        <v>289.682</v>
      </c>
      <c r="AB107" s="19">
        <v>331.626</v>
      </c>
    </row>
    <row r="108" spans="1:28" ht="12">
      <c r="A108" s="7" t="s">
        <v>19</v>
      </c>
      <c r="B108" s="9">
        <v>402.59</v>
      </c>
      <c r="C108" s="9">
        <v>316.811</v>
      </c>
      <c r="D108" s="9">
        <v>384.804</v>
      </c>
      <c r="E108" s="9">
        <v>396.954</v>
      </c>
      <c r="F108" s="9">
        <v>398.861</v>
      </c>
      <c r="G108" s="9">
        <v>371.907</v>
      </c>
      <c r="H108" s="9">
        <v>402.817</v>
      </c>
      <c r="I108" s="9">
        <v>314.038</v>
      </c>
      <c r="J108" s="9">
        <v>330.771</v>
      </c>
      <c r="K108" s="9">
        <v>276.741</v>
      </c>
      <c r="L108" s="9">
        <v>327.864</v>
      </c>
      <c r="M108" s="9">
        <v>251.878</v>
      </c>
      <c r="N108" s="9">
        <v>289.454</v>
      </c>
      <c r="O108" s="9">
        <v>232.773</v>
      </c>
      <c r="P108" s="9">
        <v>268.993</v>
      </c>
      <c r="Q108" s="9">
        <v>232.079</v>
      </c>
      <c r="R108" s="9">
        <v>295.586</v>
      </c>
      <c r="S108" s="9">
        <v>255.464</v>
      </c>
      <c r="T108" s="9">
        <v>315.349</v>
      </c>
      <c r="U108" s="9">
        <v>294.802</v>
      </c>
      <c r="V108" s="9">
        <v>316.361</v>
      </c>
      <c r="W108" s="9">
        <v>278.808</v>
      </c>
      <c r="X108" s="9">
        <v>345.979</v>
      </c>
      <c r="Y108" s="9">
        <v>280.171</v>
      </c>
      <c r="Z108" s="9">
        <v>321.377</v>
      </c>
      <c r="AA108" s="9">
        <v>272.652</v>
      </c>
      <c r="AB108" s="9">
        <v>311.253</v>
      </c>
    </row>
    <row r="109" spans="1:28" ht="12">
      <c r="A109" s="6" t="s">
        <v>20</v>
      </c>
      <c r="B109" s="19">
        <v>30.284</v>
      </c>
      <c r="C109" s="19">
        <v>22.682</v>
      </c>
      <c r="D109" s="19">
        <v>26.759</v>
      </c>
      <c r="E109" s="19">
        <v>28.506</v>
      </c>
      <c r="F109" s="19">
        <v>34.16</v>
      </c>
      <c r="G109" s="19">
        <v>41.467</v>
      </c>
      <c r="H109" s="19">
        <v>33.927</v>
      </c>
      <c r="I109" s="19">
        <v>32.429</v>
      </c>
      <c r="J109" s="19">
        <v>36.452</v>
      </c>
      <c r="K109" s="19">
        <v>19.465</v>
      </c>
      <c r="L109" s="19">
        <v>28.197</v>
      </c>
      <c r="M109" s="19">
        <v>28.153</v>
      </c>
      <c r="N109" s="19">
        <v>28.602</v>
      </c>
      <c r="O109" s="19">
        <v>21.718</v>
      </c>
      <c r="P109" s="19">
        <v>19.784</v>
      </c>
      <c r="Q109" s="19">
        <v>17.598</v>
      </c>
      <c r="R109" s="19">
        <v>15.603</v>
      </c>
      <c r="S109" s="19">
        <v>18.918</v>
      </c>
      <c r="T109" s="19">
        <v>17.964</v>
      </c>
      <c r="U109" s="19">
        <v>19.5</v>
      </c>
      <c r="V109" s="19">
        <v>16.847</v>
      </c>
      <c r="W109" s="19">
        <v>15.013</v>
      </c>
      <c r="X109" s="19">
        <v>16.915</v>
      </c>
      <c r="Y109" s="19">
        <v>16.004</v>
      </c>
      <c r="Z109" s="19">
        <v>19.599</v>
      </c>
      <c r="AA109" s="19">
        <v>17.03</v>
      </c>
      <c r="AB109" s="19">
        <v>20.373</v>
      </c>
    </row>
    <row r="110" spans="1:28" ht="12">
      <c r="A110" s="7" t="s">
        <v>14</v>
      </c>
      <c r="B110" s="9">
        <v>1225.431</v>
      </c>
      <c r="C110" s="9">
        <v>1265.063</v>
      </c>
      <c r="D110" s="9">
        <v>1323.37</v>
      </c>
      <c r="E110" s="9">
        <v>1241.419</v>
      </c>
      <c r="F110" s="9">
        <v>1251.306</v>
      </c>
      <c r="G110" s="9">
        <v>1195.789</v>
      </c>
      <c r="H110" s="9">
        <v>1310.561</v>
      </c>
      <c r="I110" s="9">
        <v>1406.286</v>
      </c>
      <c r="J110" s="9">
        <v>1452.535</v>
      </c>
      <c r="K110" s="9">
        <v>1447.881</v>
      </c>
      <c r="L110" s="9">
        <v>1464.793</v>
      </c>
      <c r="M110" s="9">
        <v>1570.437</v>
      </c>
      <c r="N110" s="9">
        <v>1628.786</v>
      </c>
      <c r="O110" s="9">
        <v>1576.595</v>
      </c>
      <c r="P110" s="9">
        <v>1537.95</v>
      </c>
      <c r="Q110" s="9">
        <v>1631.276</v>
      </c>
      <c r="R110" s="9">
        <v>1494.979</v>
      </c>
      <c r="S110" s="9">
        <v>1527.016</v>
      </c>
      <c r="T110" s="9">
        <v>1485.26</v>
      </c>
      <c r="U110" s="9">
        <v>1504.062</v>
      </c>
      <c r="V110" s="9">
        <v>1489.397</v>
      </c>
      <c r="W110" s="9">
        <v>1463.893</v>
      </c>
      <c r="X110" s="9">
        <v>1463.636</v>
      </c>
      <c r="Y110" s="9">
        <v>1492.035</v>
      </c>
      <c r="Z110" s="9">
        <v>1517.12</v>
      </c>
      <c r="AA110" s="9">
        <v>1533.531</v>
      </c>
      <c r="AB110" s="9">
        <v>1561.572</v>
      </c>
    </row>
    <row r="111" spans="1:28" ht="12">
      <c r="A111" s="6" t="s">
        <v>21</v>
      </c>
      <c r="B111" s="19">
        <v>681.515</v>
      </c>
      <c r="C111" s="19">
        <v>698.818</v>
      </c>
      <c r="D111" s="19">
        <v>702.346</v>
      </c>
      <c r="E111" s="19">
        <v>819.487</v>
      </c>
      <c r="F111" s="19">
        <v>869.228</v>
      </c>
      <c r="G111" s="19">
        <v>917.29</v>
      </c>
      <c r="H111" s="19">
        <v>927.833</v>
      </c>
      <c r="I111" s="19">
        <v>783.522</v>
      </c>
      <c r="J111" s="19">
        <v>767.215</v>
      </c>
      <c r="K111" s="19">
        <v>857.416</v>
      </c>
      <c r="L111" s="19">
        <v>849.812</v>
      </c>
      <c r="M111" s="19">
        <v>892.462</v>
      </c>
      <c r="N111" s="19">
        <v>832.448</v>
      </c>
      <c r="O111" s="19">
        <v>887.843</v>
      </c>
      <c r="P111" s="19">
        <v>781.557</v>
      </c>
      <c r="Q111" s="19">
        <v>636.645</v>
      </c>
      <c r="R111" s="19">
        <v>853.511</v>
      </c>
      <c r="S111" s="19">
        <v>847.679</v>
      </c>
      <c r="T111" s="19">
        <v>885.49</v>
      </c>
      <c r="U111" s="19">
        <v>975.075</v>
      </c>
      <c r="V111" s="19">
        <v>876.343</v>
      </c>
      <c r="W111" s="19">
        <v>908.847</v>
      </c>
      <c r="X111" s="19">
        <v>948.389</v>
      </c>
      <c r="Y111" s="19">
        <v>931.891</v>
      </c>
      <c r="Z111" s="19">
        <v>874.735</v>
      </c>
      <c r="AA111" s="19">
        <v>890.35</v>
      </c>
      <c r="AB111" s="19">
        <v>808.396</v>
      </c>
    </row>
    <row r="112" spans="1:28" ht="12">
      <c r="A112" s="7" t="s">
        <v>6</v>
      </c>
      <c r="B112" s="9">
        <v>326.118</v>
      </c>
      <c r="C112" s="9">
        <v>306.385</v>
      </c>
      <c r="D112" s="9">
        <v>323.061</v>
      </c>
      <c r="E112" s="9">
        <v>353.879</v>
      </c>
      <c r="F112" s="9">
        <v>357.168</v>
      </c>
      <c r="G112" s="9">
        <v>410.6</v>
      </c>
      <c r="H112" s="9">
        <v>395.288</v>
      </c>
      <c r="I112" s="9">
        <v>285.25</v>
      </c>
      <c r="J112" s="9">
        <v>251.29</v>
      </c>
      <c r="K112" s="9">
        <v>318.182</v>
      </c>
      <c r="L112" s="9">
        <v>306.142</v>
      </c>
      <c r="M112" s="9">
        <v>281.447</v>
      </c>
      <c r="N112" s="9">
        <v>291.323</v>
      </c>
      <c r="O112" s="9">
        <v>250.284</v>
      </c>
      <c r="P112" s="9">
        <v>222.449</v>
      </c>
      <c r="Q112" s="9">
        <v>158.959</v>
      </c>
      <c r="R112" s="9">
        <v>236.491</v>
      </c>
      <c r="S112" s="9">
        <v>264.487</v>
      </c>
      <c r="T112" s="9">
        <v>267.713</v>
      </c>
      <c r="U112" s="9">
        <v>309.496</v>
      </c>
      <c r="V112" s="9">
        <v>285.153</v>
      </c>
      <c r="W112" s="9">
        <v>285.73</v>
      </c>
      <c r="X112" s="9">
        <v>301.531</v>
      </c>
      <c r="Y112" s="9">
        <v>309.712</v>
      </c>
      <c r="Z112" s="9">
        <v>280.434</v>
      </c>
      <c r="AA112" s="9">
        <v>299.822</v>
      </c>
      <c r="AB112" s="9">
        <v>250.241</v>
      </c>
    </row>
    <row r="113" spans="1:28" ht="12">
      <c r="A113" s="6" t="s">
        <v>7</v>
      </c>
      <c r="B113" s="19">
        <v>80.354</v>
      </c>
      <c r="C113" s="19">
        <v>71.569</v>
      </c>
      <c r="D113" s="19">
        <v>83.108</v>
      </c>
      <c r="E113" s="19">
        <v>76.255</v>
      </c>
      <c r="F113" s="19">
        <v>94.224</v>
      </c>
      <c r="G113" s="19">
        <v>108.334</v>
      </c>
      <c r="H113" s="19">
        <v>113.209</v>
      </c>
      <c r="I113" s="19">
        <v>87.938</v>
      </c>
      <c r="J113" s="19">
        <v>98.748</v>
      </c>
      <c r="K113" s="19">
        <v>104.294</v>
      </c>
      <c r="L113" s="19">
        <v>172.68</v>
      </c>
      <c r="M113" s="19">
        <v>358.037</v>
      </c>
      <c r="N113" s="19">
        <v>391.649</v>
      </c>
      <c r="O113" s="19">
        <v>467.002</v>
      </c>
      <c r="P113" s="19">
        <v>446.755</v>
      </c>
      <c r="Q113" s="19">
        <v>373.314</v>
      </c>
      <c r="R113" s="19">
        <v>466.594</v>
      </c>
      <c r="S113" s="19">
        <v>507.51</v>
      </c>
      <c r="T113" s="19">
        <v>543.913</v>
      </c>
      <c r="U113" s="19">
        <v>588.16</v>
      </c>
      <c r="V113" s="19">
        <v>518.139</v>
      </c>
      <c r="W113" s="19">
        <v>521.995</v>
      </c>
      <c r="X113" s="19">
        <v>593.749</v>
      </c>
      <c r="Y113" s="19">
        <v>564.06</v>
      </c>
      <c r="Z113" s="19">
        <v>517.487</v>
      </c>
      <c r="AA113" s="19">
        <v>520.84</v>
      </c>
      <c r="AB113" s="19">
        <v>470.054</v>
      </c>
    </row>
    <row r="114" spans="1:28" s="12" customFormat="1" ht="12">
      <c r="A114" s="7" t="s">
        <v>8</v>
      </c>
      <c r="B114" s="9">
        <v>526.313</v>
      </c>
      <c r="C114" s="9">
        <v>563.964</v>
      </c>
      <c r="D114" s="9">
        <v>564.712</v>
      </c>
      <c r="E114" s="9">
        <v>667.406</v>
      </c>
      <c r="F114" s="9">
        <v>686.712</v>
      </c>
      <c r="G114" s="9">
        <v>732.457</v>
      </c>
      <c r="H114" s="9">
        <v>794.954</v>
      </c>
      <c r="I114" s="9">
        <v>651.003</v>
      </c>
      <c r="J114" s="9">
        <v>649.563</v>
      </c>
      <c r="K114" s="9">
        <v>703.788</v>
      </c>
      <c r="L114" s="9">
        <v>730.572</v>
      </c>
      <c r="M114" s="9">
        <v>778.707</v>
      </c>
      <c r="N114" s="9">
        <v>738.634</v>
      </c>
      <c r="O114" s="9">
        <v>796.926</v>
      </c>
      <c r="P114" s="9">
        <v>705.697</v>
      </c>
      <c r="Q114" s="9">
        <v>575.715</v>
      </c>
      <c r="R114" s="9">
        <v>761.72</v>
      </c>
      <c r="S114" s="9">
        <v>735.064</v>
      </c>
      <c r="T114" s="9">
        <v>771.679</v>
      </c>
      <c r="U114" s="9">
        <v>854.609</v>
      </c>
      <c r="V114" s="9">
        <v>765.993</v>
      </c>
      <c r="W114" s="9">
        <v>791.532</v>
      </c>
      <c r="X114" s="9">
        <v>827.549</v>
      </c>
      <c r="Y114" s="9">
        <v>802.457</v>
      </c>
      <c r="Z114" s="9">
        <v>749.1</v>
      </c>
      <c r="AA114" s="9">
        <v>755.186</v>
      </c>
      <c r="AB114" s="9">
        <v>691.691</v>
      </c>
    </row>
    <row r="115" spans="1:28" s="12" customFormat="1" ht="12">
      <c r="A115" s="6" t="s">
        <v>24</v>
      </c>
      <c r="B115" s="19">
        <v>279.694</v>
      </c>
      <c r="C115" s="19">
        <v>254.84</v>
      </c>
      <c r="D115" s="19">
        <v>317.113</v>
      </c>
      <c r="E115" s="19">
        <v>376.144</v>
      </c>
      <c r="F115" s="19">
        <v>329.791</v>
      </c>
      <c r="G115" s="19">
        <v>368.972</v>
      </c>
      <c r="H115" s="19">
        <v>388.369</v>
      </c>
      <c r="I115" s="19">
        <v>292.064</v>
      </c>
      <c r="J115" s="19">
        <v>297.894</v>
      </c>
      <c r="K115" s="19">
        <v>296.952</v>
      </c>
      <c r="L115" s="19">
        <v>330.869</v>
      </c>
      <c r="M115" s="19">
        <v>227.945</v>
      </c>
      <c r="N115" s="19">
        <v>226.551</v>
      </c>
      <c r="O115" s="19">
        <v>220.695</v>
      </c>
      <c r="P115" s="19">
        <v>248.908</v>
      </c>
      <c r="Q115" s="19">
        <v>190.691</v>
      </c>
      <c r="R115" s="19">
        <v>298.527</v>
      </c>
      <c r="S115" s="19">
        <v>306.562</v>
      </c>
      <c r="T115" s="19">
        <v>321.785</v>
      </c>
      <c r="U115" s="19">
        <v>365.922</v>
      </c>
      <c r="V115" s="19">
        <v>326.608</v>
      </c>
      <c r="W115" s="19">
        <v>334.606</v>
      </c>
      <c r="X115" s="19">
        <v>372.493</v>
      </c>
      <c r="Y115" s="19">
        <v>367.089</v>
      </c>
      <c r="Z115" s="19">
        <v>351.196</v>
      </c>
      <c r="AA115" s="19">
        <v>333.761</v>
      </c>
      <c r="AB115" s="19">
        <v>324.069</v>
      </c>
    </row>
    <row r="116" spans="1:28" s="12" customFormat="1" ht="12">
      <c r="A116" s="7" t="s">
        <v>6</v>
      </c>
      <c r="B116" s="9">
        <v>144.81</v>
      </c>
      <c r="C116" s="9">
        <v>124.412</v>
      </c>
      <c r="D116" s="9">
        <v>136.906</v>
      </c>
      <c r="E116" s="9">
        <v>173.779</v>
      </c>
      <c r="F116" s="9">
        <v>134.891</v>
      </c>
      <c r="G116" s="9">
        <v>172.348</v>
      </c>
      <c r="H116" s="9">
        <v>185.993</v>
      </c>
      <c r="I116" s="9">
        <v>109.918</v>
      </c>
      <c r="J116" s="9">
        <v>112.715</v>
      </c>
      <c r="K116" s="9">
        <v>121.895</v>
      </c>
      <c r="L116" s="9">
        <v>125.197</v>
      </c>
      <c r="M116" s="9">
        <v>95.981</v>
      </c>
      <c r="N116" s="9">
        <v>95.373</v>
      </c>
      <c r="O116" s="9">
        <v>78.888</v>
      </c>
      <c r="P116" s="9">
        <v>87.537</v>
      </c>
      <c r="Q116" s="9">
        <v>57.482</v>
      </c>
      <c r="R116" s="9">
        <v>102.101</v>
      </c>
      <c r="S116" s="9">
        <v>123.027</v>
      </c>
      <c r="T116" s="9">
        <v>119.4</v>
      </c>
      <c r="U116" s="9">
        <v>147.827</v>
      </c>
      <c r="V116" s="9">
        <v>130.696</v>
      </c>
      <c r="W116" s="9">
        <v>128.577</v>
      </c>
      <c r="X116" s="9">
        <v>137.329</v>
      </c>
      <c r="Y116" s="9">
        <v>142.484</v>
      </c>
      <c r="Z116" s="9">
        <v>129.591</v>
      </c>
      <c r="AA116" s="9">
        <v>126.357</v>
      </c>
      <c r="AB116" s="9">
        <v>113.504</v>
      </c>
    </row>
    <row r="117" spans="1:28" s="12" customFormat="1" ht="12">
      <c r="A117" s="6" t="s">
        <v>7</v>
      </c>
      <c r="B117" s="19">
        <v>35.579</v>
      </c>
      <c r="C117" s="19">
        <v>22.627</v>
      </c>
      <c r="D117" s="19">
        <v>49.993</v>
      </c>
      <c r="E117" s="19">
        <v>47.612</v>
      </c>
      <c r="F117" s="19">
        <v>41.967</v>
      </c>
      <c r="G117" s="19">
        <v>52.931</v>
      </c>
      <c r="H117" s="19">
        <v>51.543</v>
      </c>
      <c r="I117" s="19">
        <v>38.278</v>
      </c>
      <c r="J117" s="19">
        <v>44.455</v>
      </c>
      <c r="K117" s="19">
        <v>39.058</v>
      </c>
      <c r="L117" s="19">
        <v>76.597</v>
      </c>
      <c r="M117" s="19">
        <v>101.816</v>
      </c>
      <c r="N117" s="19">
        <v>108.499</v>
      </c>
      <c r="O117" s="19">
        <v>117.864</v>
      </c>
      <c r="P117" s="19">
        <v>145.619</v>
      </c>
      <c r="Q117" s="19">
        <v>111.096</v>
      </c>
      <c r="R117" s="19">
        <v>169.439</v>
      </c>
      <c r="S117" s="19">
        <v>190.917</v>
      </c>
      <c r="T117" s="19">
        <v>210.706</v>
      </c>
      <c r="U117" s="19">
        <v>219.096</v>
      </c>
      <c r="V117" s="19">
        <v>203.682</v>
      </c>
      <c r="W117" s="19">
        <v>199.498</v>
      </c>
      <c r="X117" s="19">
        <v>240.031</v>
      </c>
      <c r="Y117" s="19">
        <v>214.681</v>
      </c>
      <c r="Z117" s="19">
        <v>216.678</v>
      </c>
      <c r="AA117" s="19">
        <v>208.432</v>
      </c>
      <c r="AB117" s="19">
        <v>203.054</v>
      </c>
    </row>
    <row r="118" spans="1:28" s="12" customFormat="1" ht="12">
      <c r="A118" s="7" t="s">
        <v>8</v>
      </c>
      <c r="B118" s="9">
        <v>207.866</v>
      </c>
      <c r="C118" s="9">
        <v>200.917</v>
      </c>
      <c r="D118" s="9">
        <v>260.228</v>
      </c>
      <c r="E118" s="9">
        <v>302.856</v>
      </c>
      <c r="F118" s="9">
        <v>263.89</v>
      </c>
      <c r="G118" s="9">
        <v>273.96</v>
      </c>
      <c r="H118" s="9">
        <v>323.246</v>
      </c>
      <c r="I118" s="9">
        <v>230.188</v>
      </c>
      <c r="J118" s="9">
        <v>244.884</v>
      </c>
      <c r="K118" s="9">
        <v>236.589</v>
      </c>
      <c r="L118" s="9">
        <v>275.189</v>
      </c>
      <c r="M118" s="9">
        <v>188.77</v>
      </c>
      <c r="N118" s="9">
        <v>194.115</v>
      </c>
      <c r="O118" s="9">
        <v>187.556</v>
      </c>
      <c r="P118" s="9">
        <v>223.248</v>
      </c>
      <c r="Q118" s="9">
        <v>167.755</v>
      </c>
      <c r="R118" s="9">
        <v>253.729</v>
      </c>
      <c r="S118" s="9">
        <v>254.105</v>
      </c>
      <c r="T118" s="9">
        <v>271.735</v>
      </c>
      <c r="U118" s="9">
        <v>301.129</v>
      </c>
      <c r="V118" s="9">
        <v>273.343</v>
      </c>
      <c r="W118" s="9">
        <v>277.766</v>
      </c>
      <c r="X118" s="9">
        <v>314.991</v>
      </c>
      <c r="Y118" s="9">
        <v>299.865</v>
      </c>
      <c r="Z118" s="9">
        <v>290.085</v>
      </c>
      <c r="AA118" s="9">
        <v>277.538</v>
      </c>
      <c r="AB118" s="9">
        <v>276.707</v>
      </c>
    </row>
    <row r="119" spans="1:28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1" ht="12">
      <c r="A121" s="20" t="s">
        <v>56</v>
      </c>
    </row>
    <row r="123" spans="1:28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  <c r="AB123" s="33">
        <v>2014</v>
      </c>
    </row>
    <row r="124" spans="1:28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</row>
    <row r="125" spans="1:28" ht="12">
      <c r="A125" s="3" t="s">
        <v>3</v>
      </c>
      <c r="B125" s="4">
        <f aca="true" t="shared" si="66" ref="B125:K126">B141/B140*100</f>
        <v>75.6296762422545</v>
      </c>
      <c r="C125" s="4">
        <f t="shared" si="66"/>
        <v>75.86723524738778</v>
      </c>
      <c r="D125" s="4">
        <f t="shared" si="66"/>
        <v>76.1140776046063</v>
      </c>
      <c r="E125" s="4">
        <f t="shared" si="66"/>
        <v>76.37097358288673</v>
      </c>
      <c r="F125" s="4">
        <f t="shared" si="66"/>
        <v>76.63442622370196</v>
      </c>
      <c r="G125" s="4">
        <f t="shared" si="66"/>
        <v>76.89691693787026</v>
      </c>
      <c r="H125" s="4">
        <f t="shared" si="66"/>
        <v>77.15401805766659</v>
      </c>
      <c r="I125" s="4">
        <f t="shared" si="66"/>
        <v>77.40454046041091</v>
      </c>
      <c r="J125" s="4">
        <f t="shared" si="66"/>
        <v>77.64443536147446</v>
      </c>
      <c r="K125" s="4">
        <f t="shared" si="66"/>
        <v>77.86241702407854</v>
      </c>
      <c r="L125" s="4">
        <f>L141/L140*100</f>
        <v>78.05898794751917</v>
      </c>
      <c r="M125" s="4">
        <f aca="true" t="shared" si="67" ref="M125:X126">M141/M140*100</f>
        <v>78.25485929848345</v>
      </c>
      <c r="N125" s="4">
        <f t="shared" si="67"/>
        <v>78.45568842726624</v>
      </c>
      <c r="O125" s="4">
        <f t="shared" si="67"/>
        <v>78.65322562468663</v>
      </c>
      <c r="P125" s="4">
        <f t="shared" si="67"/>
        <v>78.84384446662264</v>
      </c>
      <c r="Q125" s="4">
        <f t="shared" si="67"/>
        <v>79.02920964809974</v>
      </c>
      <c r="R125" s="4">
        <f t="shared" si="67"/>
        <v>79.20949469120286</v>
      </c>
      <c r="S125" s="4">
        <f t="shared" si="67"/>
        <v>79.38324117856196</v>
      </c>
      <c r="T125" s="4">
        <f t="shared" si="67"/>
        <v>79.54898717586606</v>
      </c>
      <c r="U125" s="4">
        <f t="shared" si="67"/>
        <v>79.70549989124093</v>
      </c>
      <c r="V125" s="4">
        <f t="shared" si="67"/>
        <v>79.8524106882164</v>
      </c>
      <c r="W125" s="4">
        <f t="shared" si="67"/>
        <v>79.98996822569457</v>
      </c>
      <c r="X125" s="4">
        <f t="shared" si="67"/>
        <v>80.11851603780606</v>
      </c>
      <c r="Y125" s="4">
        <f aca="true" t="shared" si="68" ref="Y125:AA126">Y141/Y140*100</f>
        <v>80.23846430871379</v>
      </c>
      <c r="Z125" s="4">
        <f t="shared" si="68"/>
        <v>80.35017285090319</v>
      </c>
      <c r="AA125" s="4">
        <f t="shared" si="68"/>
        <v>80.45429184730689</v>
      </c>
      <c r="AB125" s="4">
        <f>AB141/AB140*100</f>
        <v>80.55257076525987</v>
      </c>
    </row>
    <row r="126" spans="1:28" ht="12">
      <c r="A126" s="5" t="s">
        <v>15</v>
      </c>
      <c r="B126" s="18">
        <f t="shared" si="66"/>
        <v>62.15228008397683</v>
      </c>
      <c r="C126" s="18">
        <f t="shared" si="66"/>
        <v>63.290605389491574</v>
      </c>
      <c r="D126" s="18">
        <f t="shared" si="66"/>
        <v>62.78699760164237</v>
      </c>
      <c r="E126" s="18">
        <f t="shared" si="66"/>
        <v>63.89661264718094</v>
      </c>
      <c r="F126" s="18">
        <f t="shared" si="66"/>
        <v>62.07008286678579</v>
      </c>
      <c r="G126" s="18">
        <f t="shared" si="66"/>
        <v>63.66773265077838</v>
      </c>
      <c r="H126" s="18">
        <f t="shared" si="66"/>
        <v>61.08086953666394</v>
      </c>
      <c r="I126" s="18">
        <f t="shared" si="66"/>
        <v>62.127774635259755</v>
      </c>
      <c r="J126" s="18">
        <f t="shared" si="66"/>
        <v>59.761067642310685</v>
      </c>
      <c r="K126" s="18">
        <f t="shared" si="66"/>
        <v>60.166529703820615</v>
      </c>
      <c r="L126" s="18">
        <f>L142/L141*100</f>
        <v>58.720433665070374</v>
      </c>
      <c r="M126" s="18">
        <f t="shared" si="67"/>
        <v>57.03442462858964</v>
      </c>
      <c r="N126" s="18">
        <f t="shared" si="67"/>
        <v>57.870085389580574</v>
      </c>
      <c r="O126" s="18">
        <f t="shared" si="67"/>
        <v>58.89156135982837</v>
      </c>
      <c r="P126" s="18">
        <f t="shared" si="67"/>
        <v>59.64586290191678</v>
      </c>
      <c r="Q126" s="18">
        <f t="shared" si="67"/>
        <v>59.72599604593166</v>
      </c>
      <c r="R126" s="18">
        <f t="shared" si="67"/>
        <v>61.103244836858615</v>
      </c>
      <c r="S126" s="18">
        <f t="shared" si="67"/>
        <v>62.45605777330565</v>
      </c>
      <c r="T126" s="18">
        <f t="shared" si="67"/>
        <v>62.14240740110698</v>
      </c>
      <c r="U126" s="18">
        <f t="shared" si="67"/>
        <v>63.20468726008642</v>
      </c>
      <c r="V126" s="18">
        <f t="shared" si="67"/>
        <v>62.578156606909275</v>
      </c>
      <c r="W126" s="18">
        <f t="shared" si="67"/>
        <v>64.48418859795714</v>
      </c>
      <c r="X126" s="18">
        <f t="shared" si="67"/>
        <v>64.06883895583356</v>
      </c>
      <c r="Y126" s="18">
        <f t="shared" si="68"/>
        <v>64.63045716514627</v>
      </c>
      <c r="Z126" s="18">
        <f t="shared" si="68"/>
        <v>63.687894449318975</v>
      </c>
      <c r="AA126" s="18">
        <f t="shared" si="68"/>
        <v>64.38002635969141</v>
      </c>
      <c r="AB126" s="18">
        <f>AB142/AB141*100</f>
        <v>64.39913920866212</v>
      </c>
    </row>
    <row r="127" spans="1:28" ht="12">
      <c r="A127" s="3" t="s">
        <v>16</v>
      </c>
      <c r="B127" s="4">
        <f aca="true" t="shared" si="69" ref="B127:K128">B143/B141*100</f>
        <v>50.43369189346003</v>
      </c>
      <c r="C127" s="4">
        <f t="shared" si="69"/>
        <v>52.9355935465644</v>
      </c>
      <c r="D127" s="4">
        <f t="shared" si="69"/>
        <v>50.96108403595279</v>
      </c>
      <c r="E127" s="4">
        <f t="shared" si="69"/>
        <v>52.811573967433944</v>
      </c>
      <c r="F127" s="4">
        <f t="shared" si="69"/>
        <v>51.24666489901536</v>
      </c>
      <c r="G127" s="4">
        <f t="shared" si="69"/>
        <v>52.63550827732203</v>
      </c>
      <c r="H127" s="4">
        <f t="shared" si="69"/>
        <v>50.132434864831</v>
      </c>
      <c r="I127" s="4">
        <f t="shared" si="69"/>
        <v>52.34291849221911</v>
      </c>
      <c r="J127" s="4">
        <f t="shared" si="69"/>
        <v>50.08109581416292</v>
      </c>
      <c r="K127" s="4">
        <f t="shared" si="69"/>
        <v>52.201304670641605</v>
      </c>
      <c r="L127" s="4">
        <f>L143/L141*100</f>
        <v>49.843276186980226</v>
      </c>
      <c r="M127" s="4">
        <f aca="true" t="shared" si="70" ref="M127:X128">M143/M141*100</f>
        <v>48.88706898229398</v>
      </c>
      <c r="N127" s="4">
        <f t="shared" si="70"/>
        <v>49.615690783864366</v>
      </c>
      <c r="O127" s="4">
        <f t="shared" si="70"/>
        <v>52.12679099920139</v>
      </c>
      <c r="P127" s="4">
        <f t="shared" si="70"/>
        <v>50.98897309738677</v>
      </c>
      <c r="Q127" s="4">
        <f t="shared" si="70"/>
        <v>51.962960832452275</v>
      </c>
      <c r="R127" s="4">
        <f t="shared" si="70"/>
        <v>51.2642509623883</v>
      </c>
      <c r="S127" s="4">
        <f t="shared" si="70"/>
        <v>52.88755430380262</v>
      </c>
      <c r="T127" s="4">
        <f t="shared" si="70"/>
        <v>52.10882418579026</v>
      </c>
      <c r="U127" s="4">
        <f t="shared" si="70"/>
        <v>54.42809954036182</v>
      </c>
      <c r="V127" s="4">
        <f t="shared" si="70"/>
        <v>53.44688181529741</v>
      </c>
      <c r="W127" s="4">
        <f t="shared" si="70"/>
        <v>56.45937164536202</v>
      </c>
      <c r="X127" s="4">
        <f t="shared" si="70"/>
        <v>55.28701572844798</v>
      </c>
      <c r="Y127" s="4">
        <f aca="true" t="shared" si="71" ref="Y127:AA128">Y143/Y141*100</f>
        <v>56.775936244512806</v>
      </c>
      <c r="Z127" s="4">
        <f t="shared" si="71"/>
        <v>55.35214370690393</v>
      </c>
      <c r="AA127" s="4">
        <f t="shared" si="71"/>
        <v>57.732734416315644</v>
      </c>
      <c r="AB127" s="4">
        <f>AB143/AB141*100</f>
        <v>56.901810685937285</v>
      </c>
    </row>
    <row r="128" spans="1:28" ht="12">
      <c r="A128" s="5" t="s">
        <v>17</v>
      </c>
      <c r="B128" s="18">
        <f t="shared" si="69"/>
        <v>18.854639242008936</v>
      </c>
      <c r="C128" s="18">
        <f t="shared" si="69"/>
        <v>16.361084666096833</v>
      </c>
      <c r="D128" s="18">
        <f t="shared" si="69"/>
        <v>18.834944367622363</v>
      </c>
      <c r="E128" s="18">
        <f t="shared" si="69"/>
        <v>17.34842509874957</v>
      </c>
      <c r="F128" s="18">
        <f t="shared" si="69"/>
        <v>17.437387466765728</v>
      </c>
      <c r="G128" s="18">
        <f t="shared" si="69"/>
        <v>17.32781098703296</v>
      </c>
      <c r="H128" s="18">
        <f t="shared" si="69"/>
        <v>17.924463095531966</v>
      </c>
      <c r="I128" s="18">
        <f t="shared" si="69"/>
        <v>15.749594732523468</v>
      </c>
      <c r="J128" s="18">
        <f t="shared" si="69"/>
        <v>16.19778931341308</v>
      </c>
      <c r="K128" s="18">
        <f t="shared" si="69"/>
        <v>13.238631299476838</v>
      </c>
      <c r="L128" s="18">
        <f>L144/L142*100</f>
        <v>15.1176633482029</v>
      </c>
      <c r="M128" s="18">
        <f t="shared" si="70"/>
        <v>14.284979114546262</v>
      </c>
      <c r="N128" s="18">
        <f t="shared" si="70"/>
        <v>14.263664119635806</v>
      </c>
      <c r="O128" s="18">
        <f t="shared" si="70"/>
        <v>11.48682460513168</v>
      </c>
      <c r="P128" s="18">
        <f t="shared" si="70"/>
        <v>14.513814342439174</v>
      </c>
      <c r="Q128" s="18">
        <f t="shared" si="70"/>
        <v>12.997749267353045</v>
      </c>
      <c r="R128" s="18">
        <f t="shared" si="70"/>
        <v>16.102244489207973</v>
      </c>
      <c r="S128" s="18">
        <f t="shared" si="70"/>
        <v>15.32037693482586</v>
      </c>
      <c r="T128" s="18">
        <f t="shared" si="70"/>
        <v>16.14611283169886</v>
      </c>
      <c r="U128" s="18">
        <f t="shared" si="70"/>
        <v>13.885976025178431</v>
      </c>
      <c r="V128" s="18">
        <f t="shared" si="70"/>
        <v>14.591768986138396</v>
      </c>
      <c r="W128" s="18">
        <f t="shared" si="70"/>
        <v>12.444627321943763</v>
      </c>
      <c r="X128" s="18">
        <f t="shared" si="70"/>
        <v>13.706855579885563</v>
      </c>
      <c r="Y128" s="18">
        <f t="shared" si="71"/>
        <v>12.152993602608433</v>
      </c>
      <c r="Z128" s="18">
        <f t="shared" si="71"/>
        <v>13.088438257365215</v>
      </c>
      <c r="AA128" s="18">
        <f t="shared" si="71"/>
        <v>10.325084221366003</v>
      </c>
      <c r="AB128" s="18">
        <f>AB144/AB142*100</f>
        <v>11.64197008663807</v>
      </c>
    </row>
    <row r="129" spans="1:28" ht="12">
      <c r="A129" s="3" t="s">
        <v>4</v>
      </c>
      <c r="B129" s="4">
        <f aca="true" t="shared" si="72" ref="B129:H129">B145/B142*100</f>
        <v>16.968611284973274</v>
      </c>
      <c r="C129" s="4">
        <f t="shared" si="72"/>
        <v>14.564711959289525</v>
      </c>
      <c r="D129" s="4">
        <f t="shared" si="72"/>
        <v>17.10257392058473</v>
      </c>
      <c r="E129" s="4">
        <f t="shared" si="72"/>
        <v>15.772927992442382</v>
      </c>
      <c r="F129" s="4">
        <f t="shared" si="72"/>
        <v>15.93212748172925</v>
      </c>
      <c r="G129" s="4">
        <f t="shared" si="72"/>
        <v>15.85262324747154</v>
      </c>
      <c r="H129" s="4">
        <f t="shared" si="72"/>
        <v>16.08785210784717</v>
      </c>
      <c r="I129" s="4">
        <f>I145/I142*100</f>
        <v>14.427468796072073</v>
      </c>
      <c r="J129" s="4">
        <f>J145/J142*100</f>
        <v>14.999169379341023</v>
      </c>
      <c r="K129" s="4">
        <f>K145/K142*100</f>
        <v>12.496130982122843</v>
      </c>
      <c r="L129" s="4">
        <f>L145/L142*100</f>
        <v>14.305055562105357</v>
      </c>
      <c r="M129" s="4">
        <f aca="true" t="shared" si="73" ref="M129:X129">M145/M142*100</f>
        <v>13.053583390086018</v>
      </c>
      <c r="N129" s="4">
        <f t="shared" si="73"/>
        <v>13.065203261801637</v>
      </c>
      <c r="O129" s="4">
        <f t="shared" si="73"/>
        <v>10.384766945130309</v>
      </c>
      <c r="P129" s="4">
        <f t="shared" si="73"/>
        <v>13.575556754658507</v>
      </c>
      <c r="Q129" s="4">
        <f t="shared" si="73"/>
        <v>12.00292028698129</v>
      </c>
      <c r="R129" s="4">
        <f t="shared" si="73"/>
        <v>14.899966988769444</v>
      </c>
      <c r="S129" s="4">
        <f t="shared" si="73"/>
        <v>14.158797723405423</v>
      </c>
      <c r="T129" s="4">
        <f t="shared" si="73"/>
        <v>15.076336292111826</v>
      </c>
      <c r="U129" s="4">
        <f t="shared" si="73"/>
        <v>12.960763235878932</v>
      </c>
      <c r="V129" s="4">
        <f t="shared" si="73"/>
        <v>13.50692420529141</v>
      </c>
      <c r="W129" s="4">
        <f t="shared" si="73"/>
        <v>11.458222988714848</v>
      </c>
      <c r="X129" s="4">
        <f t="shared" si="73"/>
        <v>12.728965983750093</v>
      </c>
      <c r="Y129" s="4">
        <f>Y145/Y142*100</f>
        <v>11.23337831528298</v>
      </c>
      <c r="Z129" s="4">
        <f>Z145/Z142*100</f>
        <v>11.98788754425774</v>
      </c>
      <c r="AA129" s="4">
        <f>AA145/AA142*100</f>
        <v>9.507793604136541</v>
      </c>
      <c r="AB129" s="4">
        <f>AB145/AB142*100</f>
        <v>10.743597660446078</v>
      </c>
    </row>
    <row r="130" spans="1:28" ht="12">
      <c r="A130" s="5" t="s">
        <v>5</v>
      </c>
      <c r="B130" s="18">
        <f aca="true" t="shared" si="74" ref="B130:H130">B146/B142*100</f>
        <v>1.8860279570356624</v>
      </c>
      <c r="C130" s="18">
        <f t="shared" si="74"/>
        <v>1.79637270680731</v>
      </c>
      <c r="D130" s="18">
        <f t="shared" si="74"/>
        <v>1.7323704470376309</v>
      </c>
      <c r="E130" s="18">
        <f t="shared" si="74"/>
        <v>1.5754700219491637</v>
      </c>
      <c r="F130" s="18">
        <f t="shared" si="74"/>
        <v>1.5052599850364754</v>
      </c>
      <c r="G130" s="18">
        <f t="shared" si="74"/>
        <v>1.475187739561425</v>
      </c>
      <c r="H130" s="18">
        <f t="shared" si="74"/>
        <v>1.8366384157546833</v>
      </c>
      <c r="I130" s="18">
        <f>I146/I142*100</f>
        <v>1.322125936451391</v>
      </c>
      <c r="J130" s="18">
        <f>J146/J142*100</f>
        <v>1.1986199340720596</v>
      </c>
      <c r="K130" s="18">
        <f>K146/K142*100</f>
        <v>0.7425003173539969</v>
      </c>
      <c r="L130" s="18">
        <f>L146/L142*100</f>
        <v>0.812607786097547</v>
      </c>
      <c r="M130" s="18">
        <f aca="true" t="shared" si="75" ref="M130:X130">M146/M142*100</f>
        <v>1.2313957244602436</v>
      </c>
      <c r="N130" s="18">
        <f t="shared" si="75"/>
        <v>1.198460857834168</v>
      </c>
      <c r="O130" s="18">
        <f t="shared" si="75"/>
        <v>1.102057660001372</v>
      </c>
      <c r="P130" s="18">
        <f t="shared" si="75"/>
        <v>0.9382315705999613</v>
      </c>
      <c r="Q130" s="18">
        <f t="shared" si="75"/>
        <v>0.9948289803717573</v>
      </c>
      <c r="R130" s="18">
        <f t="shared" si="75"/>
        <v>1.2022775004385278</v>
      </c>
      <c r="S130" s="18">
        <f t="shared" si="75"/>
        <v>1.161579211420437</v>
      </c>
      <c r="T130" s="18">
        <f t="shared" si="75"/>
        <v>1.069776539587038</v>
      </c>
      <c r="U130" s="18">
        <f t="shared" si="75"/>
        <v>0.9252127892994961</v>
      </c>
      <c r="V130" s="18">
        <f t="shared" si="75"/>
        <v>1.0848683413808262</v>
      </c>
      <c r="W130" s="18">
        <f t="shared" si="75"/>
        <v>0.9864043332289145</v>
      </c>
      <c r="X130" s="18">
        <f t="shared" si="75"/>
        <v>0.9778895961354707</v>
      </c>
      <c r="Y130" s="18">
        <f>Y146/Y142*100</f>
        <v>0.9196152873254535</v>
      </c>
      <c r="Z130" s="18">
        <f>Z146/Z142*100</f>
        <v>1.1005507131074748</v>
      </c>
      <c r="AA130" s="18">
        <f>AA146/AA142*100</f>
        <v>0.8172906172294616</v>
      </c>
      <c r="AB130" s="18">
        <f>AB146/AB142*100</f>
        <v>0.8983724261919929</v>
      </c>
    </row>
    <row r="131" spans="1:28" ht="12">
      <c r="A131" s="3" t="s">
        <v>18</v>
      </c>
      <c r="B131" s="4">
        <f aca="true" t="shared" si="76" ref="B131:H131">B148/B142*100</f>
        <v>29.179893380527922</v>
      </c>
      <c r="C131" s="4">
        <f t="shared" si="76"/>
        <v>34.4373435776629</v>
      </c>
      <c r="D131" s="4">
        <f t="shared" si="76"/>
        <v>33.12153847783038</v>
      </c>
      <c r="E131" s="4">
        <f t="shared" si="76"/>
        <v>34.367287729052414</v>
      </c>
      <c r="F131" s="4">
        <f t="shared" si="76"/>
        <v>30.18622225053507</v>
      </c>
      <c r="G131" s="4">
        <f t="shared" si="76"/>
        <v>34.09793521056937</v>
      </c>
      <c r="H131" s="4">
        <f t="shared" si="76"/>
        <v>28.39562248004608</v>
      </c>
      <c r="I131" s="4">
        <f>I148/I142*100</f>
        <v>30.40577447782203</v>
      </c>
      <c r="J131" s="4">
        <f>J148/J142*100</f>
        <v>26.56508839588616</v>
      </c>
      <c r="K131" s="4">
        <f>K148/K142*100</f>
        <v>25.68471488106653</v>
      </c>
      <c r="L131" s="4">
        <f>L148/L142*100</f>
        <v>24.822127234890758</v>
      </c>
      <c r="M131" s="4">
        <f aca="true" t="shared" si="77" ref="M131:X131">M148/M142*100</f>
        <v>30.263085397522833</v>
      </c>
      <c r="N131" s="4">
        <f t="shared" si="77"/>
        <v>30.215523597813082</v>
      </c>
      <c r="O131" s="4">
        <f t="shared" si="77"/>
        <v>32.299061335210915</v>
      </c>
      <c r="P131" s="4">
        <f t="shared" si="77"/>
        <v>28.811321844493225</v>
      </c>
      <c r="Q131" s="4">
        <f t="shared" si="77"/>
        <v>26.73458351145196</v>
      </c>
      <c r="R131" s="4">
        <f t="shared" si="77"/>
        <v>27.889873736409694</v>
      </c>
      <c r="S131" s="4">
        <f t="shared" si="77"/>
        <v>29.87351526309179</v>
      </c>
      <c r="T131" s="4">
        <f t="shared" si="77"/>
        <v>30.461437757480176</v>
      </c>
      <c r="U131" s="4">
        <f t="shared" si="77"/>
        <v>29.839300072362352</v>
      </c>
      <c r="V131" s="4">
        <f t="shared" si="77"/>
        <v>29.8467198789177</v>
      </c>
      <c r="W131" s="4">
        <f t="shared" si="77"/>
        <v>32.00286172033942</v>
      </c>
      <c r="X131" s="4">
        <f t="shared" si="77"/>
        <v>31.258713155556645</v>
      </c>
      <c r="Y131" s="4">
        <f>Y148/Y142*100</f>
        <v>34.30651094220284</v>
      </c>
      <c r="Z131" s="4">
        <f>Z148/Z142*100</f>
        <v>32.20966787500887</v>
      </c>
      <c r="AA131" s="4">
        <f>AA148/AA142*100</f>
        <v>30.649103619231465</v>
      </c>
      <c r="AB131" s="4">
        <f>AB148/AB142*100</f>
        <v>27.851492724944865</v>
      </c>
    </row>
    <row r="132" spans="1:28" ht="12">
      <c r="A132" s="6" t="s">
        <v>6</v>
      </c>
      <c r="B132" s="18">
        <f aca="true" t="shared" si="78" ref="B132:H132">B149/B142*100</f>
        <v>14.454837804588525</v>
      </c>
      <c r="C132" s="18">
        <f t="shared" si="78"/>
        <v>16.337158372497733</v>
      </c>
      <c r="D132" s="18">
        <f t="shared" si="78"/>
        <v>16.501578150350937</v>
      </c>
      <c r="E132" s="18">
        <f t="shared" si="78"/>
        <v>15.58011444766327</v>
      </c>
      <c r="F132" s="18">
        <f t="shared" si="78"/>
        <v>12.40530248188782</v>
      </c>
      <c r="G132" s="18">
        <f t="shared" si="78"/>
        <v>15.848394519568638</v>
      </c>
      <c r="H132" s="18">
        <f t="shared" si="78"/>
        <v>12.211964124084588</v>
      </c>
      <c r="I132" s="18">
        <f>I149/I142*100</f>
        <v>13.38929026490817</v>
      </c>
      <c r="J132" s="18">
        <f>J149/J142*100</f>
        <v>10.142550980201024</v>
      </c>
      <c r="K132" s="18">
        <f>K149/K142*100</f>
        <v>10.417637859926698</v>
      </c>
      <c r="L132" s="18">
        <f>L149/L142*100</f>
        <v>8.229908945594925</v>
      </c>
      <c r="M132" s="18">
        <f aca="true" t="shared" si="79" ref="M132:X132">M149/M142*100</f>
        <v>9.710568305292613</v>
      </c>
      <c r="N132" s="18">
        <f t="shared" si="79"/>
        <v>9.601860297450965</v>
      </c>
      <c r="O132" s="18">
        <f t="shared" si="79"/>
        <v>10.315687257802308</v>
      </c>
      <c r="P132" s="18">
        <f t="shared" si="79"/>
        <v>9.214166667100287</v>
      </c>
      <c r="Q132" s="18">
        <f t="shared" si="79"/>
        <v>9.225428643534423</v>
      </c>
      <c r="R132" s="18">
        <f t="shared" si="79"/>
        <v>10.578440098340032</v>
      </c>
      <c r="S132" s="18">
        <f t="shared" si="79"/>
        <v>11.083792901239871</v>
      </c>
      <c r="T132" s="18">
        <f t="shared" si="79"/>
        <v>11.431329897088725</v>
      </c>
      <c r="U132" s="18">
        <f t="shared" si="79"/>
        <v>10.80365014812294</v>
      </c>
      <c r="V132" s="18">
        <f t="shared" si="79"/>
        <v>10.713728675949831</v>
      </c>
      <c r="W132" s="18">
        <f t="shared" si="79"/>
        <v>11.401197267937185</v>
      </c>
      <c r="X132" s="18">
        <f t="shared" si="79"/>
        <v>12.044169157434178</v>
      </c>
      <c r="Y132" s="18">
        <f>Y149/Y142*100</f>
        <v>13.404724999080674</v>
      </c>
      <c r="Z132" s="18">
        <f>Z149/Z142*100</f>
        <v>13.50005881576478</v>
      </c>
      <c r="AA132" s="18">
        <f>AA149/AA142*100</f>
        <v>11.936208474363658</v>
      </c>
      <c r="AB132" s="18">
        <f>AB149/AB142*100</f>
        <v>10.40149183871704</v>
      </c>
    </row>
    <row r="133" spans="1:28" ht="12">
      <c r="A133" s="7" t="s">
        <v>7</v>
      </c>
      <c r="B133" s="4">
        <f aca="true" t="shared" si="80" ref="B133:H133">B150/B142*100</f>
        <v>3.117288613587148</v>
      </c>
      <c r="C133" s="4">
        <f t="shared" si="80"/>
        <v>3.7702919287331866</v>
      </c>
      <c r="D133" s="4">
        <f t="shared" si="80"/>
        <v>3.3848440716111843</v>
      </c>
      <c r="E133" s="4">
        <f t="shared" si="80"/>
        <v>3.495696837197007</v>
      </c>
      <c r="F133" s="4">
        <f t="shared" si="80"/>
        <v>3.1541984875974554</v>
      </c>
      <c r="G133" s="4">
        <f t="shared" si="80"/>
        <v>3.5045250048138348</v>
      </c>
      <c r="H133" s="4">
        <f t="shared" si="80"/>
        <v>2.8530952576867166</v>
      </c>
      <c r="I133" s="4">
        <f>I150/I142*100</f>
        <v>3.1102927932435405</v>
      </c>
      <c r="J133" s="4">
        <f>J150/J142*100</f>
        <v>3.095867353313078</v>
      </c>
      <c r="K133" s="4">
        <f>K150/K142*100</f>
        <v>2.4525386969309846</v>
      </c>
      <c r="L133" s="4">
        <f>L150/L142*100</f>
        <v>3.497547480718455</v>
      </c>
      <c r="M133" s="4">
        <f aca="true" t="shared" si="81" ref="M133:X133">M150/M142*100</f>
        <v>13.633593486703091</v>
      </c>
      <c r="N133" s="4">
        <f t="shared" si="81"/>
        <v>16.418353915308945</v>
      </c>
      <c r="O133" s="4">
        <f t="shared" si="81"/>
        <v>17.548261388177323</v>
      </c>
      <c r="P133" s="4">
        <f t="shared" si="81"/>
        <v>14.297585553596173</v>
      </c>
      <c r="Q133" s="4">
        <f t="shared" si="81"/>
        <v>12.804737354436313</v>
      </c>
      <c r="R133" s="4">
        <f t="shared" si="81"/>
        <v>13.716403337852103</v>
      </c>
      <c r="S133" s="4">
        <f t="shared" si="81"/>
        <v>14.822332543796998</v>
      </c>
      <c r="T133" s="4">
        <f t="shared" si="81"/>
        <v>14.49107651283961</v>
      </c>
      <c r="U133" s="4">
        <f t="shared" si="81"/>
        <v>15.38267974002231</v>
      </c>
      <c r="V133" s="4">
        <f t="shared" si="81"/>
        <v>15.453377708813477</v>
      </c>
      <c r="W133" s="4">
        <f t="shared" si="81"/>
        <v>17.380936124614582</v>
      </c>
      <c r="X133" s="4">
        <f t="shared" si="81"/>
        <v>16.292202028769214</v>
      </c>
      <c r="Y133" s="4">
        <f>Y150/Y142*100</f>
        <v>17.795423875943424</v>
      </c>
      <c r="Z133" s="4">
        <f>Z150/Z142*100</f>
        <v>18.00988104848305</v>
      </c>
      <c r="AA133" s="4">
        <f>AA150/AA142*100</f>
        <v>16.674430545399073</v>
      </c>
      <c r="AB133" s="4">
        <f>AB150/AB142*100</f>
        <v>14.923266893964044</v>
      </c>
    </row>
    <row r="134" spans="1:28" ht="12">
      <c r="A134" s="6" t="s">
        <v>8</v>
      </c>
      <c r="B134" s="18">
        <f>B151/B142*100</f>
        <v>22.70275325721768</v>
      </c>
      <c r="C134" s="18">
        <f aca="true" t="shared" si="82" ref="C134:H134">C151/C142*100</f>
        <v>27.45240316699156</v>
      </c>
      <c r="D134" s="18">
        <f t="shared" si="82"/>
        <v>25.757264145527586</v>
      </c>
      <c r="E134" s="18">
        <f t="shared" si="82"/>
        <v>28.08219994323119</v>
      </c>
      <c r="F134" s="18">
        <f t="shared" si="82"/>
        <v>24.973394654552443</v>
      </c>
      <c r="G134" s="18">
        <f t="shared" si="82"/>
        <v>27.039310680117744</v>
      </c>
      <c r="H134" s="18">
        <f t="shared" si="82"/>
        <v>22.844976549000247</v>
      </c>
      <c r="I134" s="18">
        <f>I151/I142*100</f>
        <v>24.346255195095427</v>
      </c>
      <c r="J134" s="18">
        <f>J151/J142*100</f>
        <v>21.953894375256567</v>
      </c>
      <c r="K134" s="18">
        <f>K151/K142*100</f>
        <v>20.679353624182646</v>
      </c>
      <c r="L134" s="18">
        <f>L151/L142*100</f>
        <v>21.527361560838653</v>
      </c>
      <c r="M134" s="18">
        <f aca="true" t="shared" si="83" ref="M134:X134">M151/M142*100</f>
        <v>26.773263822366662</v>
      </c>
      <c r="N134" s="18">
        <f t="shared" si="83"/>
        <v>26.516311739099564</v>
      </c>
      <c r="O134" s="18">
        <f t="shared" si="83"/>
        <v>28.078632785889663</v>
      </c>
      <c r="P134" s="18">
        <f t="shared" si="83"/>
        <v>24.98981427375381</v>
      </c>
      <c r="Q134" s="18">
        <f t="shared" si="83"/>
        <v>22.974263361471785</v>
      </c>
      <c r="R134" s="18">
        <f t="shared" si="83"/>
        <v>23.617127613732173</v>
      </c>
      <c r="S134" s="18">
        <f t="shared" si="83"/>
        <v>25.824154681034017</v>
      </c>
      <c r="T134" s="18">
        <f t="shared" si="83"/>
        <v>26.04596553995436</v>
      </c>
      <c r="U134" s="18">
        <f t="shared" si="83"/>
        <v>25.291995152639412</v>
      </c>
      <c r="V134" s="18">
        <f t="shared" si="83"/>
        <v>25.692008219799046</v>
      </c>
      <c r="W134" s="18">
        <f t="shared" si="83"/>
        <v>27.924184372275878</v>
      </c>
      <c r="X134" s="18">
        <f t="shared" si="83"/>
        <v>26.958395687472226</v>
      </c>
      <c r="Y134" s="18">
        <f>Y151/Y142*100</f>
        <v>29.20511211871669</v>
      </c>
      <c r="Z134" s="18">
        <f>Z151/Z142*100</f>
        <v>27.068519019042842</v>
      </c>
      <c r="AA134" s="18">
        <f>AA151/AA142*100</f>
        <v>25.720624264351365</v>
      </c>
      <c r="AB134" s="18">
        <f>AB151/AB142*100</f>
        <v>23.194704690289637</v>
      </c>
    </row>
    <row r="135" spans="1:28" ht="12">
      <c r="A135" s="7" t="s">
        <v>25</v>
      </c>
      <c r="B135" s="4">
        <f>B152/B142*100</f>
        <v>12.047626241915408</v>
      </c>
      <c r="C135" s="4">
        <f aca="true" t="shared" si="84" ref="C135:X135">C152/C142*100</f>
        <v>13.942237007826916</v>
      </c>
      <c r="D135" s="4">
        <f t="shared" si="84"/>
        <v>14.10241618915287</v>
      </c>
      <c r="E135" s="4">
        <f t="shared" si="84"/>
        <v>13.064465105596495</v>
      </c>
      <c r="F135" s="4">
        <f t="shared" si="84"/>
        <v>13.075958502555466</v>
      </c>
      <c r="G135" s="4">
        <f t="shared" si="84"/>
        <v>14.634137908657351</v>
      </c>
      <c r="H135" s="4">
        <f t="shared" si="84"/>
        <v>12.026248662881592</v>
      </c>
      <c r="I135" s="4">
        <f t="shared" si="84"/>
        <v>12.760982248283867</v>
      </c>
      <c r="J135" s="4">
        <f t="shared" si="84"/>
        <v>12.648883604646532</v>
      </c>
      <c r="K135" s="4">
        <f t="shared" si="84"/>
        <v>11.517033131757277</v>
      </c>
      <c r="L135" s="4">
        <f t="shared" si="84"/>
        <v>12.63566996685192</v>
      </c>
      <c r="M135" s="4">
        <f t="shared" si="84"/>
        <v>9.602861733681447</v>
      </c>
      <c r="N135" s="4">
        <f t="shared" si="84"/>
        <v>8.93385184254652</v>
      </c>
      <c r="O135" s="4">
        <f t="shared" si="84"/>
        <v>9.79487746731212</v>
      </c>
      <c r="P135" s="4">
        <f t="shared" si="84"/>
        <v>10.703910434294391</v>
      </c>
      <c r="Q135" s="4">
        <f t="shared" si="84"/>
        <v>10.231871816397902</v>
      </c>
      <c r="R135" s="4">
        <f t="shared" si="84"/>
        <v>12.268225854705173</v>
      </c>
      <c r="S135" s="4">
        <f t="shared" si="84"/>
        <v>12.409313640666019</v>
      </c>
      <c r="T135" s="4">
        <f t="shared" si="84"/>
        <v>13.520909422209721</v>
      </c>
      <c r="U135" s="4">
        <f t="shared" si="84"/>
        <v>12.555115444647502</v>
      </c>
      <c r="V135" s="4">
        <f t="shared" si="84"/>
        <v>12.7233715312415</v>
      </c>
      <c r="W135" s="4">
        <f t="shared" si="84"/>
        <v>12.559223161788138</v>
      </c>
      <c r="X135" s="4">
        <f t="shared" si="84"/>
        <v>12.147152596265503</v>
      </c>
      <c r="Y135" s="4">
        <f>Y152/Y142*100</f>
        <v>12.528345871448199</v>
      </c>
      <c r="Z135" s="4">
        <f>Z152/Z142*100</f>
        <v>12.119796488474355</v>
      </c>
      <c r="AA135" s="4">
        <f>AA152/AA142*100</f>
        <v>10.961200521256458</v>
      </c>
      <c r="AB135" s="4">
        <f>AB152/AB142*100</f>
        <v>10.078707971739616</v>
      </c>
    </row>
    <row r="136" spans="1:28" ht="12">
      <c r="A136" s="6" t="s">
        <v>6</v>
      </c>
      <c r="B136" s="18">
        <f>B153/B142*100</f>
        <v>5.815034640536982</v>
      </c>
      <c r="C136" s="18">
        <f aca="true" t="shared" si="85" ref="C136:X136">C153/C142*100</f>
        <v>6.501858480445566</v>
      </c>
      <c r="D136" s="18">
        <f t="shared" si="85"/>
        <v>7.176835885182664</v>
      </c>
      <c r="E136" s="18">
        <f t="shared" si="85"/>
        <v>6.154243252203042</v>
      </c>
      <c r="F136" s="18">
        <f t="shared" si="85"/>
        <v>5.252925209126703</v>
      </c>
      <c r="G136" s="18">
        <f t="shared" si="85"/>
        <v>6.99232126842688</v>
      </c>
      <c r="H136" s="18">
        <f t="shared" si="85"/>
        <v>5.389094599413039</v>
      </c>
      <c r="I136" s="18">
        <f t="shared" si="85"/>
        <v>5.639455373880095</v>
      </c>
      <c r="J136" s="18">
        <f t="shared" si="85"/>
        <v>5.244085774969075</v>
      </c>
      <c r="K136" s="18">
        <f t="shared" si="85"/>
        <v>5.085145402148284</v>
      </c>
      <c r="L136" s="18">
        <f t="shared" si="85"/>
        <v>4.958804804689534</v>
      </c>
      <c r="M136" s="18">
        <f t="shared" si="85"/>
        <v>3.746516177661305</v>
      </c>
      <c r="N136" s="18">
        <f t="shared" si="85"/>
        <v>3.2152122738121895</v>
      </c>
      <c r="O136" s="18">
        <f t="shared" si="85"/>
        <v>3.727245315849454</v>
      </c>
      <c r="P136" s="18">
        <f t="shared" si="85"/>
        <v>4.041144610254828</v>
      </c>
      <c r="Q136" s="18">
        <f t="shared" si="85"/>
        <v>3.8386065029177123</v>
      </c>
      <c r="R136" s="18">
        <f t="shared" si="85"/>
        <v>5.2371331680027104</v>
      </c>
      <c r="S136" s="18">
        <f t="shared" si="85"/>
        <v>5.231874163381503</v>
      </c>
      <c r="T136" s="18">
        <f t="shared" si="85"/>
        <v>5.617683499055639</v>
      </c>
      <c r="U136" s="18">
        <f t="shared" si="85"/>
        <v>4.923226998848364</v>
      </c>
      <c r="V136" s="18">
        <f t="shared" si="85"/>
        <v>4.794757121524762</v>
      </c>
      <c r="W136" s="18">
        <f t="shared" si="85"/>
        <v>4.785918775321609</v>
      </c>
      <c r="X136" s="18">
        <f t="shared" si="85"/>
        <v>5.100670502380671</v>
      </c>
      <c r="Y136" s="18">
        <f>Y153/Y142*100</f>
        <v>5.274365748938319</v>
      </c>
      <c r="Z136" s="18">
        <f>Z153/Z142*100</f>
        <v>5.671815216132222</v>
      </c>
      <c r="AA136" s="18">
        <f>AA153/AA142*100</f>
        <v>4.505812767873107</v>
      </c>
      <c r="AB136" s="18">
        <f>AB153/AB142*100</f>
        <v>4.1082458356592255</v>
      </c>
    </row>
    <row r="137" spans="1:28" ht="12">
      <c r="A137" s="7" t="s">
        <v>7</v>
      </c>
      <c r="B137" s="4">
        <f>B154/B142*100</f>
        <v>1.4674350175181117</v>
      </c>
      <c r="C137" s="4">
        <f aca="true" t="shared" si="86" ref="C137:X137">C154/C142*100</f>
        <v>1.9381974891926386</v>
      </c>
      <c r="D137" s="4">
        <f t="shared" si="86"/>
        <v>1.7365784764035448</v>
      </c>
      <c r="E137" s="4">
        <f t="shared" si="86"/>
        <v>1.5957291217517728</v>
      </c>
      <c r="F137" s="4">
        <f t="shared" si="86"/>
        <v>1.4558687710467655</v>
      </c>
      <c r="G137" s="4">
        <f t="shared" si="86"/>
        <v>1.7105603303833299</v>
      </c>
      <c r="H137" s="4">
        <f t="shared" si="86"/>
        <v>1.468060012616912</v>
      </c>
      <c r="I137" s="4">
        <f t="shared" si="86"/>
        <v>1.5677814023922456</v>
      </c>
      <c r="J137" s="4">
        <f t="shared" si="86"/>
        <v>1.7206341273883776</v>
      </c>
      <c r="K137" s="4">
        <f t="shared" si="86"/>
        <v>1.309281051400544</v>
      </c>
      <c r="L137" s="4">
        <f t="shared" si="86"/>
        <v>2.103025002261966</v>
      </c>
      <c r="M137" s="4">
        <f t="shared" si="86"/>
        <v>4.35662034622167</v>
      </c>
      <c r="N137" s="4">
        <f t="shared" si="86"/>
        <v>5.127834004227452</v>
      </c>
      <c r="O137" s="4">
        <f t="shared" si="86"/>
        <v>5.316609915673856</v>
      </c>
      <c r="P137" s="4">
        <f t="shared" si="86"/>
        <v>5.5143154333395605</v>
      </c>
      <c r="Q137" s="4">
        <f t="shared" si="86"/>
        <v>5.239932220499694</v>
      </c>
      <c r="R137" s="4">
        <f t="shared" si="86"/>
        <v>6.1674859589987046</v>
      </c>
      <c r="S137" s="4">
        <f t="shared" si="86"/>
        <v>6.249623362853619</v>
      </c>
      <c r="T137" s="4">
        <f t="shared" si="86"/>
        <v>6.6425031348034205</v>
      </c>
      <c r="U137" s="4">
        <f t="shared" si="86"/>
        <v>7.108842905490814</v>
      </c>
      <c r="V137" s="4">
        <f t="shared" si="86"/>
        <v>7.184337145584778</v>
      </c>
      <c r="W137" s="4">
        <f t="shared" si="86"/>
        <v>7.236595723252408</v>
      </c>
      <c r="X137" s="4">
        <f t="shared" si="86"/>
        <v>6.5984384394180555</v>
      </c>
      <c r="Y137" s="4">
        <f>Y154/Y142*100</f>
        <v>6.810720338935834</v>
      </c>
      <c r="Z137" s="4">
        <f>Z154/Z142*100</f>
        <v>7.208253602802325</v>
      </c>
      <c r="AA137" s="4">
        <f>AA154/AA142*100</f>
        <v>6.488611128441746</v>
      </c>
      <c r="AB137" s="4">
        <f>AB154/AB142*100</f>
        <v>5.611900923668213</v>
      </c>
    </row>
    <row r="138" spans="1:28" ht="12">
      <c r="A138" s="6" t="s">
        <v>8</v>
      </c>
      <c r="B138" s="18">
        <f>B155/B142*100</f>
        <v>9.165735005287807</v>
      </c>
      <c r="C138" s="18">
        <f aca="true" t="shared" si="87" ref="C138:X138">C155/C142*100</f>
        <v>11.24130505633021</v>
      </c>
      <c r="D138" s="18">
        <f t="shared" si="87"/>
        <v>11.029217100316632</v>
      </c>
      <c r="E138" s="18">
        <f t="shared" si="87"/>
        <v>10.324015591923228</v>
      </c>
      <c r="F138" s="18">
        <f t="shared" si="87"/>
        <v>10.816758596098177</v>
      </c>
      <c r="G138" s="18">
        <f t="shared" si="87"/>
        <v>11.665943261641768</v>
      </c>
      <c r="H138" s="18">
        <f t="shared" si="87"/>
        <v>9.654214322938094</v>
      </c>
      <c r="I138" s="18">
        <f t="shared" si="87"/>
        <v>10.259544632790975</v>
      </c>
      <c r="J138" s="18">
        <f t="shared" si="87"/>
        <v>10.295549932657945</v>
      </c>
      <c r="K138" s="18">
        <f t="shared" si="87"/>
        <v>9.17315104159633</v>
      </c>
      <c r="L138" s="18">
        <f t="shared" si="87"/>
        <v>10.383081044178248</v>
      </c>
      <c r="M138" s="18">
        <f t="shared" si="87"/>
        <v>8.221610955808421</v>
      </c>
      <c r="N138" s="18">
        <f t="shared" si="87"/>
        <v>7.526858522357979</v>
      </c>
      <c r="O138" s="18">
        <f t="shared" si="87"/>
        <v>7.984234515700341</v>
      </c>
      <c r="P138" s="18">
        <f t="shared" si="87"/>
        <v>8.932920943674365</v>
      </c>
      <c r="Q138" s="18">
        <f t="shared" si="87"/>
        <v>8.607172472046107</v>
      </c>
      <c r="R138" s="18">
        <f t="shared" si="87"/>
        <v>10.120200303064555</v>
      </c>
      <c r="S138" s="18">
        <f t="shared" si="87"/>
        <v>10.493903500057236</v>
      </c>
      <c r="T138" s="18">
        <f t="shared" si="87"/>
        <v>11.253094103434162</v>
      </c>
      <c r="U138" s="18">
        <f t="shared" si="87"/>
        <v>10.420296640971015</v>
      </c>
      <c r="V138" s="18">
        <f t="shared" si="87"/>
        <v>10.980268995327002</v>
      </c>
      <c r="W138" s="18">
        <f t="shared" si="87"/>
        <v>10.87505900483539</v>
      </c>
      <c r="X138" s="18">
        <f t="shared" si="87"/>
        <v>10.304845477269113</v>
      </c>
      <c r="Y138" s="18">
        <f>Y155/Y142*100</f>
        <v>10.579308823185281</v>
      </c>
      <c r="Z138" s="18">
        <f>Z155/Z142*100</f>
        <v>9.991922934287077</v>
      </c>
      <c r="AA138" s="18">
        <f>AA155/AA142*100</f>
        <v>9.058164716070214</v>
      </c>
      <c r="AB138" s="18">
        <f>AB155/AB142*100</f>
        <v>8.302794943731099</v>
      </c>
    </row>
    <row r="139" spans="1:28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">
      <c r="A140" s="6" t="s">
        <v>9</v>
      </c>
      <c r="B140" s="19">
        <v>7392.688</v>
      </c>
      <c r="C140" s="19">
        <v>7450.833</v>
      </c>
      <c r="D140" s="19">
        <v>7508.678</v>
      </c>
      <c r="E140" s="19">
        <v>7566.156</v>
      </c>
      <c r="F140" s="19">
        <v>7623.241</v>
      </c>
      <c r="G140" s="19">
        <v>7679.962</v>
      </c>
      <c r="H140" s="19">
        <v>7736.437</v>
      </c>
      <c r="I140" s="19">
        <v>7792.778</v>
      </c>
      <c r="J140" s="19">
        <v>7848.632</v>
      </c>
      <c r="K140" s="19">
        <v>7903.347</v>
      </c>
      <c r="L140" s="19">
        <v>7957.117</v>
      </c>
      <c r="M140" s="19">
        <v>8010.93</v>
      </c>
      <c r="N140" s="19">
        <v>8065.173</v>
      </c>
      <c r="O140" s="19">
        <v>8119.311</v>
      </c>
      <c r="P140" s="19">
        <v>8173.191</v>
      </c>
      <c r="Q140" s="19">
        <v>8226.905</v>
      </c>
      <c r="R140" s="19">
        <v>8280.501</v>
      </c>
      <c r="S140" s="19">
        <v>8333.987</v>
      </c>
      <c r="T140" s="19">
        <v>8387.389</v>
      </c>
      <c r="U140" s="19">
        <v>8440.676</v>
      </c>
      <c r="V140" s="19">
        <v>8493.84</v>
      </c>
      <c r="W140" s="19">
        <v>8546.843</v>
      </c>
      <c r="X140" s="19">
        <v>8599.68</v>
      </c>
      <c r="Y140" s="19">
        <v>8652.364</v>
      </c>
      <c r="Z140" s="19">
        <v>8704.901</v>
      </c>
      <c r="AA140" s="19">
        <v>8757.278</v>
      </c>
      <c r="AB140" s="19">
        <v>8809.478</v>
      </c>
    </row>
    <row r="141" spans="1:28" ht="12">
      <c r="A141" s="7" t="s">
        <v>10</v>
      </c>
      <c r="B141" s="9">
        <v>5591.066</v>
      </c>
      <c r="C141" s="9">
        <v>5652.741</v>
      </c>
      <c r="D141" s="9">
        <v>5715.161</v>
      </c>
      <c r="E141" s="9">
        <v>5778.347</v>
      </c>
      <c r="F141" s="9">
        <v>5842.027</v>
      </c>
      <c r="G141" s="9">
        <v>5905.654</v>
      </c>
      <c r="H141" s="9">
        <v>5968.972</v>
      </c>
      <c r="I141" s="9">
        <v>6031.964</v>
      </c>
      <c r="J141" s="9">
        <v>6094.026</v>
      </c>
      <c r="K141" s="9">
        <v>6153.737</v>
      </c>
      <c r="L141" s="9">
        <v>6211.245</v>
      </c>
      <c r="M141" s="9">
        <v>6268.942</v>
      </c>
      <c r="N141" s="9">
        <v>6327.587</v>
      </c>
      <c r="O141" s="9">
        <v>6386.1</v>
      </c>
      <c r="P141" s="9">
        <v>6444.058</v>
      </c>
      <c r="Q141" s="9">
        <v>6501.658</v>
      </c>
      <c r="R141" s="9">
        <v>6558.943</v>
      </c>
      <c r="S141" s="9">
        <v>6615.789</v>
      </c>
      <c r="T141" s="9">
        <v>6672.083</v>
      </c>
      <c r="U141" s="9">
        <v>6727.683</v>
      </c>
      <c r="V141" s="9">
        <v>6782.536</v>
      </c>
      <c r="W141" s="9">
        <v>6836.617</v>
      </c>
      <c r="X141" s="9">
        <v>6889.936</v>
      </c>
      <c r="Y141" s="9">
        <v>6942.524</v>
      </c>
      <c r="Z141" s="9">
        <v>6994.403</v>
      </c>
      <c r="AA141" s="9">
        <v>7045.606</v>
      </c>
      <c r="AB141" s="9">
        <v>7096.261</v>
      </c>
    </row>
    <row r="142" spans="1:28" ht="12">
      <c r="A142" s="6" t="s">
        <v>11</v>
      </c>
      <c r="B142" s="19">
        <v>3474.975</v>
      </c>
      <c r="C142" s="19">
        <v>3577.654</v>
      </c>
      <c r="D142" s="19">
        <v>3588.378</v>
      </c>
      <c r="E142" s="19">
        <v>3692.168</v>
      </c>
      <c r="F142" s="19">
        <v>3626.151</v>
      </c>
      <c r="G142" s="19">
        <v>3759.996</v>
      </c>
      <c r="H142" s="19">
        <v>3645.9</v>
      </c>
      <c r="I142" s="19">
        <v>3747.525</v>
      </c>
      <c r="J142" s="19">
        <v>3641.855</v>
      </c>
      <c r="K142" s="19">
        <v>3702.49</v>
      </c>
      <c r="L142" s="19">
        <v>3647.27</v>
      </c>
      <c r="M142" s="19">
        <v>3575.455</v>
      </c>
      <c r="N142" s="19">
        <v>3661.78</v>
      </c>
      <c r="O142" s="19">
        <v>3760.874</v>
      </c>
      <c r="P142" s="19">
        <v>3843.614</v>
      </c>
      <c r="Q142" s="19">
        <v>3883.18</v>
      </c>
      <c r="R142" s="19">
        <v>4007.727</v>
      </c>
      <c r="S142" s="19">
        <v>4131.961</v>
      </c>
      <c r="T142" s="19">
        <v>4146.193</v>
      </c>
      <c r="U142" s="19">
        <v>4252.211</v>
      </c>
      <c r="V142" s="19">
        <v>4244.386</v>
      </c>
      <c r="W142" s="19">
        <v>4408.537</v>
      </c>
      <c r="X142" s="19">
        <v>4414.302</v>
      </c>
      <c r="Y142" s="19">
        <v>4486.985</v>
      </c>
      <c r="Z142" s="19">
        <v>4454.588</v>
      </c>
      <c r="AA142" s="19">
        <v>4535.963</v>
      </c>
      <c r="AB142" s="19">
        <v>4569.931</v>
      </c>
    </row>
    <row r="143" spans="1:28" ht="12">
      <c r="A143" s="7" t="s">
        <v>12</v>
      </c>
      <c r="B143" s="9">
        <v>2819.781</v>
      </c>
      <c r="C143" s="9">
        <v>2992.312</v>
      </c>
      <c r="D143" s="9">
        <v>2912.508</v>
      </c>
      <c r="E143" s="9">
        <v>3051.636</v>
      </c>
      <c r="F143" s="9">
        <v>2993.844</v>
      </c>
      <c r="G143" s="9">
        <v>3108.471</v>
      </c>
      <c r="H143" s="9">
        <v>2992.391</v>
      </c>
      <c r="I143" s="9">
        <v>3157.306</v>
      </c>
      <c r="J143" s="9">
        <v>3051.955</v>
      </c>
      <c r="K143" s="9">
        <v>3212.331</v>
      </c>
      <c r="L143" s="9">
        <v>3095.888</v>
      </c>
      <c r="M143" s="9">
        <v>3064.702</v>
      </c>
      <c r="N143" s="9">
        <v>3139.476</v>
      </c>
      <c r="O143" s="9">
        <v>3328.869</v>
      </c>
      <c r="P143" s="9">
        <v>3285.759</v>
      </c>
      <c r="Q143" s="9">
        <v>3378.454</v>
      </c>
      <c r="R143" s="9">
        <v>3362.393</v>
      </c>
      <c r="S143" s="9">
        <v>3498.929</v>
      </c>
      <c r="T143" s="9">
        <v>3476.744</v>
      </c>
      <c r="U143" s="9">
        <v>3661.75</v>
      </c>
      <c r="V143" s="9">
        <v>3625.054</v>
      </c>
      <c r="W143" s="9">
        <v>3859.911</v>
      </c>
      <c r="X143" s="9">
        <v>3809.24</v>
      </c>
      <c r="Y143" s="9">
        <v>3941.683</v>
      </c>
      <c r="Z143" s="9">
        <v>3871.552</v>
      </c>
      <c r="AA143" s="9">
        <v>4067.621</v>
      </c>
      <c r="AB143" s="9">
        <v>4037.901</v>
      </c>
    </row>
    <row r="144" spans="1:28" ht="12">
      <c r="A144" s="6" t="s">
        <v>13</v>
      </c>
      <c r="B144" s="19">
        <v>655.194</v>
      </c>
      <c r="C144" s="19">
        <v>585.343</v>
      </c>
      <c r="D144" s="19">
        <v>675.869</v>
      </c>
      <c r="E144" s="19">
        <v>640.533</v>
      </c>
      <c r="F144" s="19">
        <v>632.306</v>
      </c>
      <c r="G144" s="19">
        <v>651.525</v>
      </c>
      <c r="H144" s="19">
        <v>653.508</v>
      </c>
      <c r="I144" s="19">
        <v>590.22</v>
      </c>
      <c r="J144" s="19">
        <v>589.9</v>
      </c>
      <c r="K144" s="19">
        <v>490.159</v>
      </c>
      <c r="L144" s="19">
        <v>551.382</v>
      </c>
      <c r="M144" s="19">
        <v>510.753</v>
      </c>
      <c r="N144" s="19">
        <v>522.304</v>
      </c>
      <c r="O144" s="19">
        <v>432.005</v>
      </c>
      <c r="P144" s="19">
        <v>557.855</v>
      </c>
      <c r="Q144" s="19">
        <v>504.726</v>
      </c>
      <c r="R144" s="19">
        <v>645.334</v>
      </c>
      <c r="S144" s="19">
        <v>633.032</v>
      </c>
      <c r="T144" s="19">
        <v>669.449</v>
      </c>
      <c r="U144" s="19">
        <v>590.461</v>
      </c>
      <c r="V144" s="19">
        <v>619.331</v>
      </c>
      <c r="W144" s="19">
        <v>548.626</v>
      </c>
      <c r="X144" s="19">
        <v>605.062</v>
      </c>
      <c r="Y144" s="19">
        <v>545.303</v>
      </c>
      <c r="Z144" s="19">
        <v>583.036</v>
      </c>
      <c r="AA144" s="19">
        <v>468.342</v>
      </c>
      <c r="AB144" s="19">
        <v>532.03</v>
      </c>
    </row>
    <row r="145" spans="1:28" ht="12">
      <c r="A145" s="7" t="s">
        <v>19</v>
      </c>
      <c r="B145" s="9">
        <v>589.655</v>
      </c>
      <c r="C145" s="9">
        <v>521.075</v>
      </c>
      <c r="D145" s="9">
        <v>613.705</v>
      </c>
      <c r="E145" s="9">
        <v>582.363</v>
      </c>
      <c r="F145" s="9">
        <v>577.723</v>
      </c>
      <c r="G145" s="9">
        <v>596.058</v>
      </c>
      <c r="H145" s="9">
        <v>586.547</v>
      </c>
      <c r="I145" s="9">
        <v>540.673</v>
      </c>
      <c r="J145" s="9">
        <v>546.248</v>
      </c>
      <c r="K145" s="9">
        <v>462.668</v>
      </c>
      <c r="L145" s="9">
        <v>521.744</v>
      </c>
      <c r="M145" s="9">
        <v>466.725</v>
      </c>
      <c r="N145" s="9">
        <v>478.419</v>
      </c>
      <c r="O145" s="9">
        <v>390.558</v>
      </c>
      <c r="P145" s="9">
        <v>521.792</v>
      </c>
      <c r="Q145" s="9">
        <v>466.095</v>
      </c>
      <c r="R145" s="9">
        <v>597.15</v>
      </c>
      <c r="S145" s="9">
        <v>585.036</v>
      </c>
      <c r="T145" s="9">
        <v>625.094</v>
      </c>
      <c r="U145" s="9">
        <v>551.119</v>
      </c>
      <c r="V145" s="9">
        <v>573.286</v>
      </c>
      <c r="W145" s="9">
        <v>505.14</v>
      </c>
      <c r="X145" s="9">
        <v>561.895</v>
      </c>
      <c r="Y145" s="9">
        <v>504.04</v>
      </c>
      <c r="Z145" s="9">
        <v>534.011</v>
      </c>
      <c r="AA145" s="9">
        <v>431.27</v>
      </c>
      <c r="AB145" s="9">
        <v>490.975</v>
      </c>
    </row>
    <row r="146" spans="1:28" ht="12">
      <c r="A146" s="6" t="s">
        <v>20</v>
      </c>
      <c r="B146" s="19">
        <v>65.539</v>
      </c>
      <c r="C146" s="19">
        <v>64.268</v>
      </c>
      <c r="D146" s="19">
        <v>62.164</v>
      </c>
      <c r="E146" s="19">
        <v>58.169</v>
      </c>
      <c r="F146" s="19">
        <v>54.583</v>
      </c>
      <c r="G146" s="19">
        <v>55.467</v>
      </c>
      <c r="H146" s="19">
        <v>66.962</v>
      </c>
      <c r="I146" s="19">
        <v>49.547</v>
      </c>
      <c r="J146" s="19">
        <v>43.652</v>
      </c>
      <c r="K146" s="19">
        <v>27.491</v>
      </c>
      <c r="L146" s="19">
        <v>29.638</v>
      </c>
      <c r="M146" s="19">
        <v>44.028</v>
      </c>
      <c r="N146" s="19">
        <v>43.885</v>
      </c>
      <c r="O146" s="19">
        <v>41.447</v>
      </c>
      <c r="P146" s="19">
        <v>36.062</v>
      </c>
      <c r="Q146" s="19">
        <v>38.631</v>
      </c>
      <c r="R146" s="19">
        <v>48.184</v>
      </c>
      <c r="S146" s="19">
        <v>47.996</v>
      </c>
      <c r="T146" s="19">
        <v>44.355</v>
      </c>
      <c r="U146" s="19">
        <v>39.342</v>
      </c>
      <c r="V146" s="19">
        <v>46.046</v>
      </c>
      <c r="W146" s="19">
        <v>43.486</v>
      </c>
      <c r="X146" s="19">
        <v>43.167</v>
      </c>
      <c r="Y146" s="19">
        <v>41.263</v>
      </c>
      <c r="Z146" s="19">
        <v>49.025</v>
      </c>
      <c r="AA146" s="19">
        <v>37.072</v>
      </c>
      <c r="AB146" s="19">
        <v>41.055</v>
      </c>
    </row>
    <row r="147" spans="1:28" ht="12">
      <c r="A147" s="7" t="s">
        <v>14</v>
      </c>
      <c r="B147" s="9">
        <v>2116.091</v>
      </c>
      <c r="C147" s="9">
        <v>2075.086</v>
      </c>
      <c r="D147" s="9">
        <v>2126.783</v>
      </c>
      <c r="E147" s="9">
        <v>2086.178</v>
      </c>
      <c r="F147" s="9">
        <v>2215.876</v>
      </c>
      <c r="G147" s="9">
        <v>2145.658</v>
      </c>
      <c r="H147" s="9">
        <v>2323.072</v>
      </c>
      <c r="I147" s="9">
        <v>2284.438</v>
      </c>
      <c r="J147" s="9">
        <v>2452.171</v>
      </c>
      <c r="K147" s="9">
        <v>2451.247</v>
      </c>
      <c r="L147" s="9">
        <v>2563.975</v>
      </c>
      <c r="M147" s="9">
        <v>2693.487</v>
      </c>
      <c r="N147" s="9">
        <v>2665.808</v>
      </c>
      <c r="O147" s="9">
        <v>2625.226</v>
      </c>
      <c r="P147" s="9">
        <v>2600.444</v>
      </c>
      <c r="Q147" s="9">
        <v>2618.478</v>
      </c>
      <c r="R147" s="9">
        <v>2551.215</v>
      </c>
      <c r="S147" s="9">
        <v>2483.829</v>
      </c>
      <c r="T147" s="9">
        <v>2525.89</v>
      </c>
      <c r="U147" s="9">
        <v>2475.472</v>
      </c>
      <c r="V147" s="9">
        <v>2538.15</v>
      </c>
      <c r="W147" s="9">
        <v>2428.08</v>
      </c>
      <c r="X147" s="9">
        <v>2475.635</v>
      </c>
      <c r="Y147" s="9">
        <v>2455.539</v>
      </c>
      <c r="Z147" s="9">
        <v>2539.815</v>
      </c>
      <c r="AA147" s="9">
        <v>2509.643</v>
      </c>
      <c r="AB147" s="9">
        <v>2526.33</v>
      </c>
    </row>
    <row r="148" spans="1:28" ht="12">
      <c r="A148" s="6" t="s">
        <v>21</v>
      </c>
      <c r="B148" s="19">
        <v>1013.994</v>
      </c>
      <c r="C148" s="19">
        <v>1232.049</v>
      </c>
      <c r="D148" s="19">
        <v>1188.526</v>
      </c>
      <c r="E148" s="19">
        <v>1268.898</v>
      </c>
      <c r="F148" s="19">
        <v>1094.598</v>
      </c>
      <c r="G148" s="19">
        <v>1282.081</v>
      </c>
      <c r="H148" s="19">
        <v>1035.276</v>
      </c>
      <c r="I148" s="19">
        <v>1139.464</v>
      </c>
      <c r="J148" s="19">
        <v>967.462</v>
      </c>
      <c r="K148" s="19">
        <v>950.974</v>
      </c>
      <c r="L148" s="19">
        <v>905.33</v>
      </c>
      <c r="M148" s="19">
        <v>1082.043</v>
      </c>
      <c r="N148" s="19">
        <v>1106.426</v>
      </c>
      <c r="O148" s="19">
        <v>1214.727</v>
      </c>
      <c r="P148" s="19">
        <v>1107.396</v>
      </c>
      <c r="Q148" s="19">
        <v>1038.152</v>
      </c>
      <c r="R148" s="19">
        <v>1117.75</v>
      </c>
      <c r="S148" s="19">
        <v>1234.362</v>
      </c>
      <c r="T148" s="19">
        <v>1262.99</v>
      </c>
      <c r="U148" s="19">
        <v>1268.83</v>
      </c>
      <c r="V148" s="19">
        <v>1266.81</v>
      </c>
      <c r="W148" s="19">
        <v>1410.858</v>
      </c>
      <c r="X148" s="19">
        <v>1379.854</v>
      </c>
      <c r="Y148" s="19">
        <v>1539.328</v>
      </c>
      <c r="Z148" s="19">
        <v>1434.808</v>
      </c>
      <c r="AA148" s="19">
        <v>1390.232</v>
      </c>
      <c r="AB148" s="19">
        <v>1272.794</v>
      </c>
    </row>
    <row r="149" spans="1:28" ht="12">
      <c r="A149" s="7" t="s">
        <v>6</v>
      </c>
      <c r="B149" s="9">
        <v>502.302</v>
      </c>
      <c r="C149" s="9">
        <v>584.487</v>
      </c>
      <c r="D149" s="9">
        <v>592.139</v>
      </c>
      <c r="E149" s="9">
        <v>575.244</v>
      </c>
      <c r="F149" s="9">
        <v>449.835</v>
      </c>
      <c r="G149" s="9">
        <v>595.899</v>
      </c>
      <c r="H149" s="9">
        <v>445.236</v>
      </c>
      <c r="I149" s="9">
        <v>501.767</v>
      </c>
      <c r="J149" s="9">
        <v>369.377</v>
      </c>
      <c r="K149" s="9">
        <v>385.712</v>
      </c>
      <c r="L149" s="9">
        <v>300.167</v>
      </c>
      <c r="M149" s="9">
        <v>347.197</v>
      </c>
      <c r="N149" s="9">
        <v>351.599</v>
      </c>
      <c r="O149" s="9">
        <v>387.96</v>
      </c>
      <c r="P149" s="9">
        <v>354.157</v>
      </c>
      <c r="Q149" s="9">
        <v>358.24</v>
      </c>
      <c r="R149" s="9">
        <v>423.955</v>
      </c>
      <c r="S149" s="9">
        <v>457.978</v>
      </c>
      <c r="T149" s="9">
        <v>473.965</v>
      </c>
      <c r="U149" s="9">
        <v>459.394</v>
      </c>
      <c r="V149" s="9">
        <v>454.732</v>
      </c>
      <c r="W149" s="9">
        <v>502.626</v>
      </c>
      <c r="X149" s="9">
        <v>531.666</v>
      </c>
      <c r="Y149" s="9">
        <v>601.468</v>
      </c>
      <c r="Z149" s="9">
        <v>601.372</v>
      </c>
      <c r="AA149" s="9">
        <v>541.422</v>
      </c>
      <c r="AB149" s="9">
        <v>475.341</v>
      </c>
    </row>
    <row r="150" spans="1:28" ht="12">
      <c r="A150" s="6" t="s">
        <v>7</v>
      </c>
      <c r="B150" s="19">
        <v>108.325</v>
      </c>
      <c r="C150" s="19">
        <v>134.888</v>
      </c>
      <c r="D150" s="19">
        <v>121.461</v>
      </c>
      <c r="E150" s="19">
        <v>129.067</v>
      </c>
      <c r="F150" s="19">
        <v>114.376</v>
      </c>
      <c r="G150" s="19">
        <v>131.77</v>
      </c>
      <c r="H150" s="19">
        <v>104.021</v>
      </c>
      <c r="I150" s="19">
        <v>116.559</v>
      </c>
      <c r="J150" s="19">
        <v>112.747</v>
      </c>
      <c r="K150" s="19">
        <v>90.805</v>
      </c>
      <c r="L150" s="19">
        <v>127.565</v>
      </c>
      <c r="M150" s="19">
        <v>487.463</v>
      </c>
      <c r="N150" s="19">
        <v>601.204</v>
      </c>
      <c r="O150" s="19">
        <v>659.968</v>
      </c>
      <c r="P150" s="19">
        <v>549.544</v>
      </c>
      <c r="Q150" s="19">
        <v>497.231</v>
      </c>
      <c r="R150" s="19">
        <v>549.716</v>
      </c>
      <c r="S150" s="19">
        <v>612.453</v>
      </c>
      <c r="T150" s="19">
        <v>600.828</v>
      </c>
      <c r="U150" s="19">
        <v>654.104</v>
      </c>
      <c r="V150" s="19">
        <v>655.901</v>
      </c>
      <c r="W150" s="19">
        <v>766.245</v>
      </c>
      <c r="X150" s="19">
        <v>719.187</v>
      </c>
      <c r="Y150" s="19">
        <v>798.478</v>
      </c>
      <c r="Z150" s="19">
        <v>802.266</v>
      </c>
      <c r="AA150" s="19">
        <v>756.346</v>
      </c>
      <c r="AB150" s="19">
        <v>681.983</v>
      </c>
    </row>
    <row r="151" spans="1:28" s="12" customFormat="1" ht="12">
      <c r="A151" s="7" t="s">
        <v>8</v>
      </c>
      <c r="B151" s="9">
        <v>788.915</v>
      </c>
      <c r="C151" s="9">
        <v>982.152</v>
      </c>
      <c r="D151" s="9">
        <v>924.268</v>
      </c>
      <c r="E151" s="9">
        <v>1036.842</v>
      </c>
      <c r="F151" s="9">
        <v>905.573</v>
      </c>
      <c r="G151" s="9">
        <v>1016.677</v>
      </c>
      <c r="H151" s="9">
        <v>832.905</v>
      </c>
      <c r="I151" s="9">
        <v>912.382</v>
      </c>
      <c r="J151" s="9">
        <v>799.529</v>
      </c>
      <c r="K151" s="9">
        <v>765.651</v>
      </c>
      <c r="L151" s="9">
        <v>785.161</v>
      </c>
      <c r="M151" s="9">
        <v>957.266</v>
      </c>
      <c r="N151" s="9">
        <v>970.969</v>
      </c>
      <c r="O151" s="9">
        <v>1056.002</v>
      </c>
      <c r="P151" s="9">
        <v>960.512</v>
      </c>
      <c r="Q151" s="9">
        <v>892.132</v>
      </c>
      <c r="R151" s="9">
        <v>946.51</v>
      </c>
      <c r="S151" s="9">
        <v>1067.044</v>
      </c>
      <c r="T151" s="9">
        <v>1079.916</v>
      </c>
      <c r="U151" s="9">
        <v>1075.469</v>
      </c>
      <c r="V151" s="9">
        <v>1090.468</v>
      </c>
      <c r="W151" s="9">
        <v>1231.048</v>
      </c>
      <c r="X151" s="9">
        <v>1190.025</v>
      </c>
      <c r="Y151" s="9">
        <v>1310.429</v>
      </c>
      <c r="Z151" s="9">
        <v>1205.791</v>
      </c>
      <c r="AA151" s="9">
        <v>1166.678</v>
      </c>
      <c r="AB151" s="9">
        <v>1059.982</v>
      </c>
    </row>
    <row r="152" spans="1:28" s="12" customFormat="1" ht="12">
      <c r="A152" s="6" t="s">
        <v>24</v>
      </c>
      <c r="B152" s="19">
        <v>418.652</v>
      </c>
      <c r="C152" s="19">
        <v>498.805</v>
      </c>
      <c r="D152" s="19">
        <v>506.048</v>
      </c>
      <c r="E152" s="19">
        <v>482.362</v>
      </c>
      <c r="F152" s="19">
        <v>474.154</v>
      </c>
      <c r="G152" s="19">
        <v>550.243</v>
      </c>
      <c r="H152" s="19">
        <v>438.465</v>
      </c>
      <c r="I152" s="19">
        <v>478.221</v>
      </c>
      <c r="J152" s="19">
        <v>460.654</v>
      </c>
      <c r="K152" s="19">
        <v>426.417</v>
      </c>
      <c r="L152" s="19">
        <v>460.857</v>
      </c>
      <c r="M152" s="19">
        <v>343.346</v>
      </c>
      <c r="N152" s="19">
        <v>327.138</v>
      </c>
      <c r="O152" s="19">
        <v>368.373</v>
      </c>
      <c r="P152" s="19">
        <v>411.417</v>
      </c>
      <c r="Q152" s="19">
        <v>397.322</v>
      </c>
      <c r="R152" s="19">
        <v>491.677</v>
      </c>
      <c r="S152" s="19">
        <v>512.748</v>
      </c>
      <c r="T152" s="19">
        <v>560.603</v>
      </c>
      <c r="U152" s="19">
        <v>533.87</v>
      </c>
      <c r="V152" s="19">
        <v>540.029</v>
      </c>
      <c r="W152" s="19">
        <v>553.678</v>
      </c>
      <c r="X152" s="19">
        <v>536.212</v>
      </c>
      <c r="Y152" s="19">
        <v>562.145</v>
      </c>
      <c r="Z152" s="19">
        <v>539.887</v>
      </c>
      <c r="AA152" s="19">
        <v>497.196</v>
      </c>
      <c r="AB152" s="19">
        <v>460.59</v>
      </c>
    </row>
    <row r="153" spans="1:28" s="12" customFormat="1" ht="12">
      <c r="A153" s="7" t="s">
        <v>6</v>
      </c>
      <c r="B153" s="9">
        <v>202.071</v>
      </c>
      <c r="C153" s="9">
        <v>232.614</v>
      </c>
      <c r="D153" s="9">
        <v>257.532</v>
      </c>
      <c r="E153" s="9">
        <v>227.225</v>
      </c>
      <c r="F153" s="9">
        <v>190.479</v>
      </c>
      <c r="G153" s="9">
        <v>262.911</v>
      </c>
      <c r="H153" s="9">
        <v>196.481</v>
      </c>
      <c r="I153" s="9">
        <v>211.34</v>
      </c>
      <c r="J153" s="9">
        <v>190.982</v>
      </c>
      <c r="K153" s="9">
        <v>188.277</v>
      </c>
      <c r="L153" s="9">
        <v>180.861</v>
      </c>
      <c r="M153" s="9">
        <v>133.955</v>
      </c>
      <c r="N153" s="9">
        <v>117.734</v>
      </c>
      <c r="O153" s="9">
        <v>140.177</v>
      </c>
      <c r="P153" s="9">
        <v>155.326</v>
      </c>
      <c r="Q153" s="9">
        <v>149.06</v>
      </c>
      <c r="R153" s="9">
        <v>209.89</v>
      </c>
      <c r="S153" s="9">
        <v>216.179</v>
      </c>
      <c r="T153" s="9">
        <v>232.92</v>
      </c>
      <c r="U153" s="9">
        <v>209.346</v>
      </c>
      <c r="V153" s="9">
        <v>203.508</v>
      </c>
      <c r="W153" s="9">
        <v>210.989</v>
      </c>
      <c r="X153" s="9">
        <v>225.159</v>
      </c>
      <c r="Y153" s="9">
        <v>236.66</v>
      </c>
      <c r="Z153" s="9">
        <v>252.656</v>
      </c>
      <c r="AA153" s="9">
        <v>204.382</v>
      </c>
      <c r="AB153" s="9">
        <v>187.744</v>
      </c>
    </row>
    <row r="154" spans="1:28" s="12" customFormat="1" ht="12">
      <c r="A154" s="6" t="s">
        <v>7</v>
      </c>
      <c r="B154" s="19">
        <v>50.993</v>
      </c>
      <c r="C154" s="19">
        <v>69.342</v>
      </c>
      <c r="D154" s="19">
        <v>62.315</v>
      </c>
      <c r="E154" s="19">
        <v>58.917</v>
      </c>
      <c r="F154" s="19">
        <v>52.792</v>
      </c>
      <c r="G154" s="19">
        <v>64.317</v>
      </c>
      <c r="H154" s="19">
        <v>53.524</v>
      </c>
      <c r="I154" s="19">
        <v>58.753</v>
      </c>
      <c r="J154" s="19">
        <v>62.663</v>
      </c>
      <c r="K154" s="19">
        <v>48.476</v>
      </c>
      <c r="L154" s="19">
        <v>76.703</v>
      </c>
      <c r="M154" s="19">
        <v>155.769</v>
      </c>
      <c r="N154" s="19">
        <v>187.77</v>
      </c>
      <c r="O154" s="19">
        <v>199.951</v>
      </c>
      <c r="P154" s="19">
        <v>211.949</v>
      </c>
      <c r="Q154" s="19">
        <v>203.476</v>
      </c>
      <c r="R154" s="19">
        <v>247.176</v>
      </c>
      <c r="S154" s="19">
        <v>258.232</v>
      </c>
      <c r="T154" s="19">
        <v>275.411</v>
      </c>
      <c r="U154" s="19">
        <v>302.283</v>
      </c>
      <c r="V154" s="19">
        <v>304.931</v>
      </c>
      <c r="W154" s="19">
        <v>319.028</v>
      </c>
      <c r="X154" s="19">
        <v>291.275</v>
      </c>
      <c r="Y154" s="19">
        <v>305.596</v>
      </c>
      <c r="Z154" s="19">
        <v>321.098</v>
      </c>
      <c r="AA154" s="19">
        <v>294.321</v>
      </c>
      <c r="AB154" s="19">
        <v>256.46</v>
      </c>
    </row>
    <row r="155" spans="1:28" s="12" customFormat="1" ht="12">
      <c r="A155" s="7" t="s">
        <v>8</v>
      </c>
      <c r="B155" s="9">
        <v>318.507</v>
      </c>
      <c r="C155" s="9">
        <v>402.175</v>
      </c>
      <c r="D155" s="9">
        <v>395.77</v>
      </c>
      <c r="E155" s="9">
        <v>381.18</v>
      </c>
      <c r="F155" s="9">
        <v>392.232</v>
      </c>
      <c r="G155" s="9">
        <v>438.639</v>
      </c>
      <c r="H155" s="9">
        <v>351.983</v>
      </c>
      <c r="I155" s="9">
        <v>384.479</v>
      </c>
      <c r="J155" s="9">
        <v>374.949</v>
      </c>
      <c r="K155" s="9">
        <v>339.635</v>
      </c>
      <c r="L155" s="9">
        <v>378.699</v>
      </c>
      <c r="M155" s="9">
        <v>293.96</v>
      </c>
      <c r="N155" s="9">
        <v>275.617</v>
      </c>
      <c r="O155" s="9">
        <v>300.277</v>
      </c>
      <c r="P155" s="9">
        <v>343.347</v>
      </c>
      <c r="Q155" s="9">
        <v>334.232</v>
      </c>
      <c r="R155" s="9">
        <v>405.59</v>
      </c>
      <c r="S155" s="9">
        <v>433.604</v>
      </c>
      <c r="T155" s="9">
        <v>466.575</v>
      </c>
      <c r="U155" s="9">
        <v>443.093</v>
      </c>
      <c r="V155" s="9">
        <v>466.045</v>
      </c>
      <c r="W155" s="9">
        <v>479.431</v>
      </c>
      <c r="X155" s="9">
        <v>454.887</v>
      </c>
      <c r="Y155" s="9">
        <v>474.692</v>
      </c>
      <c r="Z155" s="9">
        <v>445.099</v>
      </c>
      <c r="AA155" s="9">
        <v>410.875</v>
      </c>
      <c r="AB155" s="9">
        <v>379.432</v>
      </c>
    </row>
    <row r="156" spans="1:28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8" ht="12">
      <c r="A158" s="20" t="s">
        <v>57</v>
      </c>
    </row>
    <row r="160" spans="1:28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  <c r="AB160" s="33">
        <v>2014</v>
      </c>
    </row>
    <row r="161" spans="1:28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</row>
    <row r="162" spans="1:28" ht="12">
      <c r="A162" s="3" t="s">
        <v>3</v>
      </c>
      <c r="B162" s="4">
        <f aca="true" t="shared" si="88" ref="B162:K163">B178/B177*100</f>
        <v>75.14309207635502</v>
      </c>
      <c r="C162" s="4">
        <f t="shared" si="88"/>
        <v>75.35297664144333</v>
      </c>
      <c r="D162" s="4">
        <f t="shared" si="88"/>
        <v>75.5749133866619</v>
      </c>
      <c r="E162" s="4">
        <f t="shared" si="88"/>
        <v>75.8077430435521</v>
      </c>
      <c r="F162" s="4">
        <f t="shared" si="88"/>
        <v>76.0484916443221</v>
      </c>
      <c r="G162" s="4">
        <f t="shared" si="88"/>
        <v>76.29293696359483</v>
      </c>
      <c r="H162" s="4">
        <f t="shared" si="88"/>
        <v>76.54005419049744</v>
      </c>
      <c r="I162" s="4">
        <f t="shared" si="88"/>
        <v>76.79171628686193</v>
      </c>
      <c r="J162" s="4">
        <f t="shared" si="88"/>
        <v>77.0448422904832</v>
      </c>
      <c r="K162" s="4">
        <f t="shared" si="88"/>
        <v>77.28138646788351</v>
      </c>
      <c r="L162" s="4">
        <f>L178/L177*100</f>
        <v>77.49211253775523</v>
      </c>
      <c r="M162" s="4">
        <f aca="true" t="shared" si="89" ref="M162:X163">M178/M177*100</f>
        <v>77.69934213513324</v>
      </c>
      <c r="N162" s="4">
        <f t="shared" si="89"/>
        <v>77.91043104059027</v>
      </c>
      <c r="O162" s="4">
        <f t="shared" si="89"/>
        <v>78.12084187574246</v>
      </c>
      <c r="P162" s="4">
        <f t="shared" si="89"/>
        <v>78.32796186549956</v>
      </c>
      <c r="Q162" s="4">
        <f t="shared" si="89"/>
        <v>78.53151221424125</v>
      </c>
      <c r="R162" s="4">
        <f t="shared" si="89"/>
        <v>78.73072061067307</v>
      </c>
      <c r="S162" s="4">
        <f t="shared" si="89"/>
        <v>78.92413874930499</v>
      </c>
      <c r="T162" s="4">
        <f t="shared" si="89"/>
        <v>79.10990940050698</v>
      </c>
      <c r="U162" s="4">
        <f t="shared" si="89"/>
        <v>79.2858276724569</v>
      </c>
      <c r="V162" s="4">
        <f t="shared" si="89"/>
        <v>79.45155916917214</v>
      </c>
      <c r="W162" s="4">
        <f t="shared" si="89"/>
        <v>79.60863063636846</v>
      </c>
      <c r="X162" s="4">
        <f t="shared" si="89"/>
        <v>79.75788654127658</v>
      </c>
      <c r="Y162" s="4">
        <f aca="true" t="shared" si="90" ref="Y162:AA163">Y178/Y177*100</f>
        <v>79.89916407780746</v>
      </c>
      <c r="Z162" s="4">
        <f t="shared" si="90"/>
        <v>80.0324359319854</v>
      </c>
      <c r="AA162" s="4">
        <f t="shared" si="90"/>
        <v>80.15792158525107</v>
      </c>
      <c r="AB162" s="4">
        <f>AB178/AB177*100</f>
        <v>80.27650579052707</v>
      </c>
    </row>
    <row r="163" spans="1:28" ht="12">
      <c r="A163" s="5" t="s">
        <v>15</v>
      </c>
      <c r="B163" s="18">
        <f t="shared" si="88"/>
        <v>65.82505962396952</v>
      </c>
      <c r="C163" s="18">
        <f t="shared" si="88"/>
        <v>67.2767065046366</v>
      </c>
      <c r="D163" s="18">
        <f t="shared" si="88"/>
        <v>65.92376087596121</v>
      </c>
      <c r="E163" s="18">
        <f t="shared" si="88"/>
        <v>65.68209497277005</v>
      </c>
      <c r="F163" s="18">
        <f t="shared" si="88"/>
        <v>66.58919643754312</v>
      </c>
      <c r="G163" s="18">
        <f t="shared" si="88"/>
        <v>66.38614721586411</v>
      </c>
      <c r="H163" s="18">
        <f t="shared" si="88"/>
        <v>64.98244995496006</v>
      </c>
      <c r="I163" s="18">
        <f t="shared" si="88"/>
        <v>66.38478934901163</v>
      </c>
      <c r="J163" s="18">
        <f t="shared" si="88"/>
        <v>64.50410265885604</v>
      </c>
      <c r="K163" s="18">
        <f t="shared" si="88"/>
        <v>66.54035574626195</v>
      </c>
      <c r="L163" s="18">
        <f>L179/L178*100</f>
        <v>64.19315363462897</v>
      </c>
      <c r="M163" s="18">
        <f t="shared" si="89"/>
        <v>62.64135049915195</v>
      </c>
      <c r="N163" s="18">
        <f t="shared" si="89"/>
        <v>61.4297166018272</v>
      </c>
      <c r="O163" s="18">
        <f t="shared" si="89"/>
        <v>62.92676063537691</v>
      </c>
      <c r="P163" s="18">
        <f t="shared" si="89"/>
        <v>61.59137294245514</v>
      </c>
      <c r="Q163" s="18">
        <f t="shared" si="89"/>
        <v>61.503524605464975</v>
      </c>
      <c r="R163" s="18">
        <f t="shared" si="89"/>
        <v>63.972707222137956</v>
      </c>
      <c r="S163" s="18">
        <f t="shared" si="89"/>
        <v>65.53081280973316</v>
      </c>
      <c r="T163" s="18">
        <f t="shared" si="89"/>
        <v>65.21854066392395</v>
      </c>
      <c r="U163" s="18">
        <f t="shared" si="89"/>
        <v>65.69588295260101</v>
      </c>
      <c r="V163" s="18">
        <f t="shared" si="89"/>
        <v>64.01798191077633</v>
      </c>
      <c r="W163" s="18">
        <f t="shared" si="89"/>
        <v>65.9686140050112</v>
      </c>
      <c r="X163" s="18">
        <f t="shared" si="89"/>
        <v>64.71530559021234</v>
      </c>
      <c r="Y163" s="18">
        <f t="shared" si="90"/>
        <v>65.00829606421237</v>
      </c>
      <c r="Z163" s="18">
        <f t="shared" si="90"/>
        <v>64.72244674059174</v>
      </c>
      <c r="AA163" s="18">
        <f t="shared" si="90"/>
        <v>65.79461342234475</v>
      </c>
      <c r="AB163" s="18">
        <f>AB179/AB178*100</f>
        <v>64.74537782387256</v>
      </c>
    </row>
    <row r="164" spans="1:28" ht="12">
      <c r="A164" s="3" t="s">
        <v>16</v>
      </c>
      <c r="B164" s="4">
        <f aca="true" t="shared" si="91" ref="B164:K165">B180/B178*100</f>
        <v>53.932758421964955</v>
      </c>
      <c r="C164" s="4">
        <f t="shared" si="91"/>
        <v>55.801780991597205</v>
      </c>
      <c r="D164" s="4">
        <f t="shared" si="91"/>
        <v>54.9742457791118</v>
      </c>
      <c r="E164" s="4">
        <f t="shared" si="91"/>
        <v>55.8123687605525</v>
      </c>
      <c r="F164" s="4">
        <f t="shared" si="91"/>
        <v>56.38184146942273</v>
      </c>
      <c r="G164" s="4">
        <f t="shared" si="91"/>
        <v>57.61641950493286</v>
      </c>
      <c r="H164" s="4">
        <f t="shared" si="91"/>
        <v>54.66011372949541</v>
      </c>
      <c r="I164" s="4">
        <f t="shared" si="91"/>
        <v>57.26433384535965</v>
      </c>
      <c r="J164" s="4">
        <f t="shared" si="91"/>
        <v>55.9141785704062</v>
      </c>
      <c r="K164" s="4">
        <f t="shared" si="91"/>
        <v>58.29914811007866</v>
      </c>
      <c r="L164" s="4">
        <f>L180/L178*100</f>
        <v>54.22381845446039</v>
      </c>
      <c r="M164" s="4">
        <f aca="true" t="shared" si="92" ref="M164:X165">M180/M178*100</f>
        <v>54.926369869510935</v>
      </c>
      <c r="N164" s="4">
        <f t="shared" si="92"/>
        <v>52.92416412193661</v>
      </c>
      <c r="O164" s="4">
        <f t="shared" si="92"/>
        <v>55.317359661710654</v>
      </c>
      <c r="P164" s="4">
        <f t="shared" si="92"/>
        <v>53.106640699921805</v>
      </c>
      <c r="Q164" s="4">
        <f t="shared" si="92"/>
        <v>53.04500762531321</v>
      </c>
      <c r="R164" s="4">
        <f t="shared" si="92"/>
        <v>54.250518544423834</v>
      </c>
      <c r="S164" s="4">
        <f t="shared" si="92"/>
        <v>55.572336384523716</v>
      </c>
      <c r="T164" s="4">
        <f t="shared" si="92"/>
        <v>54.73235238072864</v>
      </c>
      <c r="U164" s="4">
        <f t="shared" si="92"/>
        <v>56.1131071093901</v>
      </c>
      <c r="V164" s="4">
        <f t="shared" si="92"/>
        <v>53.654191152284014</v>
      </c>
      <c r="W164" s="4">
        <f t="shared" si="92"/>
        <v>56.62222283917626</v>
      </c>
      <c r="X164" s="4">
        <f t="shared" si="92"/>
        <v>54.913072222236245</v>
      </c>
      <c r="Y164" s="4">
        <f aca="true" t="shared" si="93" ref="Y164:AA165">Y180/Y178*100</f>
        <v>56.14968380716163</v>
      </c>
      <c r="Z164" s="4">
        <f t="shared" si="93"/>
        <v>54.984386845790546</v>
      </c>
      <c r="AA164" s="4">
        <f t="shared" si="93"/>
        <v>57.562841613320174</v>
      </c>
      <c r="AB164" s="4">
        <f>AB180/AB178*100</f>
        <v>55.84734410551353</v>
      </c>
    </row>
    <row r="165" spans="1:28" ht="12">
      <c r="A165" s="5" t="s">
        <v>17</v>
      </c>
      <c r="B165" s="18">
        <f t="shared" si="91"/>
        <v>18.06652552985172</v>
      </c>
      <c r="C165" s="18">
        <f t="shared" si="91"/>
        <v>17.056312814968983</v>
      </c>
      <c r="D165" s="18">
        <f t="shared" si="91"/>
        <v>16.609360496667446</v>
      </c>
      <c r="E165" s="18">
        <f t="shared" si="91"/>
        <v>15.026509456358312</v>
      </c>
      <c r="F165" s="18">
        <f t="shared" si="91"/>
        <v>15.328845389648608</v>
      </c>
      <c r="G165" s="18">
        <f t="shared" si="91"/>
        <v>13.210177241368172</v>
      </c>
      <c r="H165" s="18">
        <f t="shared" si="91"/>
        <v>15.884806178620774</v>
      </c>
      <c r="I165" s="18">
        <f t="shared" si="91"/>
        <v>13.738772982621189</v>
      </c>
      <c r="J165" s="18">
        <f t="shared" si="91"/>
        <v>13.316824373228373</v>
      </c>
      <c r="K165" s="18">
        <f t="shared" si="91"/>
        <v>12.38527739107598</v>
      </c>
      <c r="L165" s="18">
        <f>L181/L179*100</f>
        <v>15.530215631578864</v>
      </c>
      <c r="M165" s="18">
        <f t="shared" si="92"/>
        <v>12.316114783868619</v>
      </c>
      <c r="N165" s="18">
        <f t="shared" si="92"/>
        <v>13.84594932181832</v>
      </c>
      <c r="O165" s="18">
        <f t="shared" si="92"/>
        <v>12.092432666903267</v>
      </c>
      <c r="P165" s="18">
        <f t="shared" si="92"/>
        <v>13.775845280248298</v>
      </c>
      <c r="Q165" s="18">
        <f t="shared" si="92"/>
        <v>13.752897958957252</v>
      </c>
      <c r="R165" s="18">
        <f t="shared" si="92"/>
        <v>15.197400735215002</v>
      </c>
      <c r="S165" s="18">
        <f t="shared" si="92"/>
        <v>15.196631932711716</v>
      </c>
      <c r="T165" s="18">
        <f t="shared" si="92"/>
        <v>16.07850228846149</v>
      </c>
      <c r="U165" s="18">
        <f t="shared" si="92"/>
        <v>14.58656983136189</v>
      </c>
      <c r="V165" s="18">
        <f t="shared" si="92"/>
        <v>16.188874514877103</v>
      </c>
      <c r="W165" s="18">
        <f t="shared" si="92"/>
        <v>14.167971303598833</v>
      </c>
      <c r="X165" s="18">
        <f t="shared" si="92"/>
        <v>15.14673573101215</v>
      </c>
      <c r="Y165" s="18">
        <f t="shared" si="93"/>
        <v>13.626895017061502</v>
      </c>
      <c r="Z165" s="18">
        <f t="shared" si="93"/>
        <v>15.04587725774868</v>
      </c>
      <c r="AA165" s="18">
        <f t="shared" si="93"/>
        <v>12.51131571544271</v>
      </c>
      <c r="AB165" s="18">
        <f>AB181/AB179*100</f>
        <v>13.743118068697388</v>
      </c>
    </row>
    <row r="166" spans="1:28" ht="12">
      <c r="A166" s="3" t="s">
        <v>4</v>
      </c>
      <c r="B166" s="4">
        <f aca="true" t="shared" si="94" ref="B166:H166">B182/B179*100</f>
        <v>16.287388233984572</v>
      </c>
      <c r="C166" s="4">
        <f t="shared" si="94"/>
        <v>15.143598694116267</v>
      </c>
      <c r="D166" s="4">
        <f t="shared" si="94"/>
        <v>14.961457148185167</v>
      </c>
      <c r="E166" s="4">
        <f t="shared" si="94"/>
        <v>13.576756641941168</v>
      </c>
      <c r="F166" s="4">
        <f t="shared" si="94"/>
        <v>14.073571527060055</v>
      </c>
      <c r="G166" s="4">
        <f t="shared" si="94"/>
        <v>11.79265021892621</v>
      </c>
      <c r="H166" s="4">
        <f t="shared" si="94"/>
        <v>14.385050901552743</v>
      </c>
      <c r="I166" s="4">
        <f>I182/I179*100</f>
        <v>12.574140680803483</v>
      </c>
      <c r="J166" s="4">
        <f>J182/J179*100</f>
        <v>11.991306572034661</v>
      </c>
      <c r="K166" s="4">
        <f>K182/K179*100</f>
        <v>11.505727705640785</v>
      </c>
      <c r="L166" s="4">
        <f>L182/L179*100</f>
        <v>13.975236819199502</v>
      </c>
      <c r="M166" s="4">
        <f aca="true" t="shared" si="95" ref="M166:X166">M182/M179*100</f>
        <v>10.961172148746881</v>
      </c>
      <c r="N166" s="4">
        <f t="shared" si="95"/>
        <v>12.284384061945527</v>
      </c>
      <c r="O166" s="4">
        <f t="shared" si="95"/>
        <v>10.956504594029733</v>
      </c>
      <c r="P166" s="4">
        <f t="shared" si="95"/>
        <v>12.757664304099272</v>
      </c>
      <c r="Q166" s="4">
        <f t="shared" si="95"/>
        <v>12.525205457414913</v>
      </c>
      <c r="R166" s="4">
        <f t="shared" si="95"/>
        <v>13.926385625818074</v>
      </c>
      <c r="S166" s="4">
        <f t="shared" si="95"/>
        <v>14.099672143124595</v>
      </c>
      <c r="T166" s="4">
        <f t="shared" si="95"/>
        <v>14.732132298871361</v>
      </c>
      <c r="U166" s="4">
        <f t="shared" si="95"/>
        <v>13.208493143816902</v>
      </c>
      <c r="V166" s="4">
        <f t="shared" si="95"/>
        <v>14.7569557057741</v>
      </c>
      <c r="W166" s="4">
        <f t="shared" si="95"/>
        <v>13.187740060209697</v>
      </c>
      <c r="X166" s="4">
        <f t="shared" si="95"/>
        <v>14.133038694093836</v>
      </c>
      <c r="Y166" s="4">
        <f>Y182/Y179*100</f>
        <v>12.426689823852485</v>
      </c>
      <c r="Z166" s="4">
        <f>Z182/Z179*100</f>
        <v>14.002263854945795</v>
      </c>
      <c r="AA166" s="4">
        <f>AA182/AA179*100</f>
        <v>11.399736119899925</v>
      </c>
      <c r="AB166" s="4">
        <f>AB182/AB179*100</f>
        <v>12.685593194143447</v>
      </c>
    </row>
    <row r="167" spans="1:28" ht="12">
      <c r="A167" s="5" t="s">
        <v>5</v>
      </c>
      <c r="B167" s="18">
        <f aca="true" t="shared" si="96" ref="B167:H167">B183/B179*100</f>
        <v>1.7791372958671459</v>
      </c>
      <c r="C167" s="18">
        <f t="shared" si="96"/>
        <v>1.9127555880105178</v>
      </c>
      <c r="D167" s="18">
        <f t="shared" si="96"/>
        <v>1.647903348482277</v>
      </c>
      <c r="E167" s="18">
        <f t="shared" si="96"/>
        <v>1.4497528144171457</v>
      </c>
      <c r="F167" s="18">
        <f t="shared" si="96"/>
        <v>1.2552331888194317</v>
      </c>
      <c r="G167" s="18">
        <f t="shared" si="96"/>
        <v>1.4175270224419565</v>
      </c>
      <c r="H167" s="18">
        <f t="shared" si="96"/>
        <v>1.4997552770680314</v>
      </c>
      <c r="I167" s="18">
        <f>I183/I179*100</f>
        <v>1.164632301817704</v>
      </c>
      <c r="J167" s="18">
        <f>J183/J179*100</f>
        <v>1.3255178011937123</v>
      </c>
      <c r="K167" s="18">
        <f>K183/K179*100</f>
        <v>0.8795496854351964</v>
      </c>
      <c r="L167" s="18">
        <f>L183/L179*100</f>
        <v>1.5549788123793626</v>
      </c>
      <c r="M167" s="18">
        <f aca="true" t="shared" si="97" ref="M167:X167">M183/M179*100</f>
        <v>1.354902252961123</v>
      </c>
      <c r="N167" s="18">
        <f t="shared" si="97"/>
        <v>1.5615652598727927</v>
      </c>
      <c r="O167" s="18">
        <f t="shared" si="97"/>
        <v>1.135928072873536</v>
      </c>
      <c r="P167" s="18">
        <f t="shared" si="97"/>
        <v>1.0182209001178157</v>
      </c>
      <c r="Q167" s="18">
        <f t="shared" si="97"/>
        <v>1.2276925015423423</v>
      </c>
      <c r="R167" s="18">
        <f t="shared" si="97"/>
        <v>1.2710151093969266</v>
      </c>
      <c r="S167" s="18">
        <f t="shared" si="97"/>
        <v>1.0969597895871197</v>
      </c>
      <c r="T167" s="18">
        <f t="shared" si="97"/>
        <v>1.3464063750180562</v>
      </c>
      <c r="U167" s="18">
        <f t="shared" si="97"/>
        <v>1.3780766875449888</v>
      </c>
      <c r="V167" s="18">
        <f t="shared" si="97"/>
        <v>1.4319188091030008</v>
      </c>
      <c r="W167" s="18">
        <f t="shared" si="97"/>
        <v>0.9802312433891381</v>
      </c>
      <c r="X167" s="18">
        <f t="shared" si="97"/>
        <v>1.013661578088145</v>
      </c>
      <c r="Y167" s="18">
        <f>Y183/Y179*100</f>
        <v>1.2002051932090154</v>
      </c>
      <c r="Z167" s="18">
        <f>Z183/Z179*100</f>
        <v>1.04357850984749</v>
      </c>
      <c r="AA167" s="18">
        <f>AA183/AA179*100</f>
        <v>1.1115455377084935</v>
      </c>
      <c r="AB167" s="18">
        <f>AB183/AB179*100</f>
        <v>1.057524874553941</v>
      </c>
    </row>
    <row r="168" spans="1:28" ht="12">
      <c r="A168" s="3" t="s">
        <v>18</v>
      </c>
      <c r="B168" s="4">
        <f aca="true" t="shared" si="98" ref="B168:H168">B185/B179*100</f>
        <v>32.206636284434204</v>
      </c>
      <c r="C168" s="4">
        <f t="shared" si="98"/>
        <v>39.92263057696989</v>
      </c>
      <c r="D168" s="4">
        <f t="shared" si="98"/>
        <v>36.15950182394958</v>
      </c>
      <c r="E168" s="4">
        <f t="shared" si="98"/>
        <v>37.44788694851792</v>
      </c>
      <c r="F168" s="4">
        <f t="shared" si="98"/>
        <v>34.92436916000939</v>
      </c>
      <c r="G168" s="4">
        <f t="shared" si="98"/>
        <v>39.15919409303152</v>
      </c>
      <c r="H168" s="4">
        <f t="shared" si="98"/>
        <v>35.875891563636536</v>
      </c>
      <c r="I168" s="4">
        <f>I185/I179*100</f>
        <v>36.67205943607945</v>
      </c>
      <c r="J168" s="4">
        <f>J185/J179*100</f>
        <v>35.7153116167081</v>
      </c>
      <c r="K168" s="4">
        <f>K185/K179*100</f>
        <v>37.7729540117955</v>
      </c>
      <c r="L168" s="4">
        <f>L185/L179*100</f>
        <v>37.13952004430067</v>
      </c>
      <c r="M168" s="4">
        <f aca="true" t="shared" si="99" ref="M168:X168">M185/M179*100</f>
        <v>44.71484339192381</v>
      </c>
      <c r="N168" s="4">
        <f t="shared" si="99"/>
        <v>41.626583922561565</v>
      </c>
      <c r="O168" s="4">
        <f t="shared" si="99"/>
        <v>42.8020426672976</v>
      </c>
      <c r="P168" s="4">
        <f t="shared" si="99"/>
        <v>37.111325192303774</v>
      </c>
      <c r="Q168" s="4">
        <f t="shared" si="99"/>
        <v>34.056104406165566</v>
      </c>
      <c r="R168" s="4">
        <f t="shared" si="99"/>
        <v>37.83956124192968</v>
      </c>
      <c r="S168" s="4">
        <f t="shared" si="99"/>
        <v>38.112969068210674</v>
      </c>
      <c r="T168" s="4">
        <f t="shared" si="99"/>
        <v>39.0995261525721</v>
      </c>
      <c r="U168" s="4">
        <f t="shared" si="99"/>
        <v>37.47859345287337</v>
      </c>
      <c r="V168" s="4">
        <f t="shared" si="99"/>
        <v>35.12420968241532</v>
      </c>
      <c r="W168" s="4">
        <f t="shared" si="99"/>
        <v>34.40481902020364</v>
      </c>
      <c r="X168" s="4">
        <f t="shared" si="99"/>
        <v>35.36146022299349</v>
      </c>
      <c r="Y168" s="4">
        <f>Y185/Y179*100</f>
        <v>36.142962940915915</v>
      </c>
      <c r="Z168" s="4">
        <f>Z185/Z179*100</f>
        <v>35.522284734890306</v>
      </c>
      <c r="AA168" s="4">
        <f>AA185/AA179*100</f>
        <v>35.56400795318546</v>
      </c>
      <c r="AB168" s="4">
        <f>AB185/AB179*100</f>
        <v>33.85597659027136</v>
      </c>
    </row>
    <row r="169" spans="1:28" ht="12">
      <c r="A169" s="6" t="s">
        <v>6</v>
      </c>
      <c r="B169" s="18">
        <f aca="true" t="shared" si="100" ref="B169:H169">B186/B179*100</f>
        <v>15.76319839711961</v>
      </c>
      <c r="C169" s="18">
        <f t="shared" si="100"/>
        <v>20.09680922660848</v>
      </c>
      <c r="D169" s="18">
        <f t="shared" si="100"/>
        <v>16.289577401044713</v>
      </c>
      <c r="E169" s="18">
        <f t="shared" si="100"/>
        <v>16.17072672977847</v>
      </c>
      <c r="F169" s="18">
        <f t="shared" si="100"/>
        <v>13.415103878772644</v>
      </c>
      <c r="G169" s="18">
        <f t="shared" si="100"/>
        <v>16.06882038356519</v>
      </c>
      <c r="H169" s="18">
        <f t="shared" si="100"/>
        <v>13.541471753090494</v>
      </c>
      <c r="I169" s="18">
        <f>I186/I179*100</f>
        <v>16.014822592932227</v>
      </c>
      <c r="J169" s="18">
        <f>J186/J179*100</f>
        <v>13.715871598052814</v>
      </c>
      <c r="K169" s="18">
        <f>K186/K179*100</f>
        <v>14.859574955977973</v>
      </c>
      <c r="L169" s="18">
        <f>L186/L179*100</f>
        <v>13.665219681334367</v>
      </c>
      <c r="M169" s="18">
        <f aca="true" t="shared" si="101" ref="M169:X169">M186/M179*100</f>
        <v>17.485273635577652</v>
      </c>
      <c r="N169" s="18">
        <f t="shared" si="101"/>
        <v>13.6545308555231</v>
      </c>
      <c r="O169" s="18">
        <f t="shared" si="101"/>
        <v>14.492685042785597</v>
      </c>
      <c r="P169" s="18">
        <f t="shared" si="101"/>
        <v>12.3628561766971</v>
      </c>
      <c r="Q169" s="18">
        <f t="shared" si="101"/>
        <v>11.343238399546074</v>
      </c>
      <c r="R169" s="18">
        <f t="shared" si="101"/>
        <v>14.711020183490398</v>
      </c>
      <c r="S169" s="18">
        <f t="shared" si="101"/>
        <v>13.757933862409702</v>
      </c>
      <c r="T169" s="18">
        <f t="shared" si="101"/>
        <v>15.7874188650439</v>
      </c>
      <c r="U169" s="18">
        <f t="shared" si="101"/>
        <v>12.788455684597672</v>
      </c>
      <c r="V169" s="18">
        <f t="shared" si="101"/>
        <v>11.990124446549933</v>
      </c>
      <c r="W169" s="18">
        <f t="shared" si="101"/>
        <v>11.975514910737584</v>
      </c>
      <c r="X169" s="18">
        <f t="shared" si="101"/>
        <v>12.316340989131158</v>
      </c>
      <c r="Y169" s="18">
        <f>Y186/Y179*100</f>
        <v>13.000740586411377</v>
      </c>
      <c r="Z169" s="18">
        <f>Z186/Z179*100</f>
        <v>13.428833026042708</v>
      </c>
      <c r="AA169" s="18">
        <f>AA186/AA179*100</f>
        <v>13.06400625029375</v>
      </c>
      <c r="AB169" s="18">
        <f>AB186/AB179*100</f>
        <v>11.908394324789377</v>
      </c>
    </row>
    <row r="170" spans="1:28" ht="12">
      <c r="A170" s="7" t="s">
        <v>7</v>
      </c>
      <c r="B170" s="4">
        <f aca="true" t="shared" si="102" ref="B170:H170">B187/B179*100</f>
        <v>2.4719206950952457</v>
      </c>
      <c r="C170" s="4">
        <f t="shared" si="102"/>
        <v>2.6244978845529445</v>
      </c>
      <c r="D170" s="4">
        <f t="shared" si="102"/>
        <v>1.6805898659224199</v>
      </c>
      <c r="E170" s="4">
        <f t="shared" si="102"/>
        <v>2.0449140577168965</v>
      </c>
      <c r="F170" s="4">
        <f t="shared" si="102"/>
        <v>2.334226936040905</v>
      </c>
      <c r="G170" s="4">
        <f t="shared" si="102"/>
        <v>3.5975393016980917</v>
      </c>
      <c r="H170" s="4">
        <f t="shared" si="102"/>
        <v>2.415362226709036</v>
      </c>
      <c r="I170" s="4">
        <f>I187/I179*100</f>
        <v>2.314297886762929</v>
      </c>
      <c r="J170" s="4">
        <f>J187/J179*100</f>
        <v>2.6172269304227216</v>
      </c>
      <c r="K170" s="4">
        <f>K187/K179*100</f>
        <v>2.666305658912747</v>
      </c>
      <c r="L170" s="4">
        <f>L187/L179*100</f>
        <v>5.949162440546566</v>
      </c>
      <c r="M170" s="4">
        <f aca="true" t="shared" si="103" ref="M170:X170">M187/M179*100</f>
        <v>19.41424868384443</v>
      </c>
      <c r="N170" s="4">
        <f t="shared" si="103"/>
        <v>20.74056191555485</v>
      </c>
      <c r="O170" s="4">
        <f t="shared" si="103"/>
        <v>22.993059663235933</v>
      </c>
      <c r="P170" s="4">
        <f t="shared" si="103"/>
        <v>20.380108122092288</v>
      </c>
      <c r="Q170" s="4">
        <f t="shared" si="103"/>
        <v>18.317279898754197</v>
      </c>
      <c r="R170" s="4">
        <f t="shared" si="103"/>
        <v>18.6456323343586</v>
      </c>
      <c r="S170" s="4">
        <f t="shared" si="103"/>
        <v>19.83272906601887</v>
      </c>
      <c r="T170" s="4">
        <f t="shared" si="103"/>
        <v>18.883054687662025</v>
      </c>
      <c r="U170" s="4">
        <f t="shared" si="103"/>
        <v>19.5239527713018</v>
      </c>
      <c r="V170" s="4">
        <f t="shared" si="103"/>
        <v>17.3499262066578</v>
      </c>
      <c r="W170" s="4">
        <f t="shared" si="103"/>
        <v>17.80650550893466</v>
      </c>
      <c r="X170" s="4">
        <f t="shared" si="103"/>
        <v>17.07243387991938</v>
      </c>
      <c r="Y170" s="4">
        <f>Y187/Y179*100</f>
        <v>18.500023635736536</v>
      </c>
      <c r="Z170" s="4">
        <f>Z187/Z179*100</f>
        <v>17.328748864234303</v>
      </c>
      <c r="AA170" s="4">
        <f>AA187/AA179*100</f>
        <v>17.40672070055603</v>
      </c>
      <c r="AB170" s="4">
        <f>AB187/AB179*100</f>
        <v>14.92782343789175</v>
      </c>
    </row>
    <row r="171" spans="1:28" ht="12">
      <c r="A171" s="6" t="s">
        <v>8</v>
      </c>
      <c r="B171" s="18">
        <f>B188/B179*100</f>
        <v>24.545475951442654</v>
      </c>
      <c r="C171" s="18">
        <f aca="true" t="shared" si="104" ref="C171:H171">C188/C179*100</f>
        <v>30.386386829698946</v>
      </c>
      <c r="D171" s="18">
        <f t="shared" si="104"/>
        <v>28.068583018516076</v>
      </c>
      <c r="E171" s="18">
        <f t="shared" si="104"/>
        <v>30.28712677475916</v>
      </c>
      <c r="F171" s="18">
        <f t="shared" si="104"/>
        <v>29.25900120679073</v>
      </c>
      <c r="G171" s="18">
        <f t="shared" si="104"/>
        <v>31.32494789394601</v>
      </c>
      <c r="H171" s="18">
        <f t="shared" si="104"/>
        <v>30.025297569194485</v>
      </c>
      <c r="I171" s="18">
        <f>I188/I179*100</f>
        <v>29.201767181236647</v>
      </c>
      <c r="J171" s="18">
        <f>J188/J179*100</f>
        <v>28.738258748498176</v>
      </c>
      <c r="K171" s="18">
        <f>K188/K179*100</f>
        <v>30.216194064133884</v>
      </c>
      <c r="L171" s="18">
        <f>L188/L179*100</f>
        <v>30.61388405764815</v>
      </c>
      <c r="M171" s="18">
        <f aca="true" t="shared" si="105" ref="M171:X171">M188/M179*100</f>
        <v>38.55244491772337</v>
      </c>
      <c r="N171" s="18">
        <f t="shared" si="105"/>
        <v>36.421339203390886</v>
      </c>
      <c r="O171" s="18">
        <f t="shared" si="105"/>
        <v>37.64691036712804</v>
      </c>
      <c r="P171" s="18">
        <f t="shared" si="105"/>
        <v>32.79758028809934</v>
      </c>
      <c r="Q171" s="18">
        <f t="shared" si="105"/>
        <v>29.32074734552705</v>
      </c>
      <c r="R171" s="18">
        <f t="shared" si="105"/>
        <v>31.89996485133171</v>
      </c>
      <c r="S171" s="18">
        <f t="shared" si="105"/>
        <v>33.42225956401428</v>
      </c>
      <c r="T171" s="18">
        <f t="shared" si="105"/>
        <v>32.61524265623812</v>
      </c>
      <c r="U171" s="18">
        <f t="shared" si="105"/>
        <v>32.61258357595877</v>
      </c>
      <c r="V171" s="18">
        <f t="shared" si="105"/>
        <v>30.725397664121857</v>
      </c>
      <c r="W171" s="18">
        <f t="shared" si="105"/>
        <v>29.548237898440327</v>
      </c>
      <c r="X171" s="18">
        <f t="shared" si="105"/>
        <v>30.20514351606923</v>
      </c>
      <c r="Y171" s="18">
        <f>Y188/Y179*100</f>
        <v>31.559801039622247</v>
      </c>
      <c r="Z171" s="18">
        <f>Z188/Z179*100</f>
        <v>29.867253240508767</v>
      </c>
      <c r="AA171" s="18">
        <f>AA188/AA179*100</f>
        <v>30.342737609589598</v>
      </c>
      <c r="AB171" s="18">
        <f>AB188/AB179*100</f>
        <v>28.372412514038626</v>
      </c>
    </row>
    <row r="172" spans="1:28" ht="12">
      <c r="A172" s="7" t="s">
        <v>25</v>
      </c>
      <c r="B172" s="4">
        <f>B189/B179*100</f>
        <v>12.581883256022039</v>
      </c>
      <c r="C172" s="4">
        <f aca="true" t="shared" si="106" ref="C172:X172">C189/C179*100</f>
        <v>15.11797199059359</v>
      </c>
      <c r="D172" s="4">
        <f t="shared" si="106"/>
        <v>13.292098034408847</v>
      </c>
      <c r="E172" s="4">
        <f t="shared" si="106"/>
        <v>12.937406029912161</v>
      </c>
      <c r="F172" s="4">
        <f t="shared" si="106"/>
        <v>13.078813155686579</v>
      </c>
      <c r="G172" s="4">
        <f t="shared" si="106"/>
        <v>13.489005218683857</v>
      </c>
      <c r="H172" s="4">
        <f t="shared" si="106"/>
        <v>13.61603257960849</v>
      </c>
      <c r="I172" s="4">
        <f t="shared" si="106"/>
        <v>13.7595996838776</v>
      </c>
      <c r="J172" s="4">
        <f t="shared" si="106"/>
        <v>12.72840017202885</v>
      </c>
      <c r="K172" s="4">
        <f t="shared" si="106"/>
        <v>14.397198393902844</v>
      </c>
      <c r="L172" s="4">
        <f t="shared" si="106"/>
        <v>15.17377349693603</v>
      </c>
      <c r="M172" s="4">
        <f t="shared" si="106"/>
        <v>13.198505375471308</v>
      </c>
      <c r="N172" s="4">
        <f t="shared" si="106"/>
        <v>11.21657568104643</v>
      </c>
      <c r="O172" s="4">
        <f t="shared" si="106"/>
        <v>12.02744587720336</v>
      </c>
      <c r="P172" s="4">
        <f t="shared" si="106"/>
        <v>12.194975887919046</v>
      </c>
      <c r="Q172" s="4">
        <f t="shared" si="106"/>
        <v>10.399051573466405</v>
      </c>
      <c r="R172" s="4">
        <f t="shared" si="106"/>
        <v>14.420279158198834</v>
      </c>
      <c r="S172" s="4">
        <f t="shared" si="106"/>
        <v>14.990273883779762</v>
      </c>
      <c r="T172" s="4">
        <f t="shared" si="106"/>
        <v>15.804701943309322</v>
      </c>
      <c r="U172" s="4">
        <f t="shared" si="106"/>
        <v>15.520328609747274</v>
      </c>
      <c r="V172" s="4">
        <f t="shared" si="106"/>
        <v>13.37372228194523</v>
      </c>
      <c r="W172" s="4">
        <f t="shared" si="106"/>
        <v>13.991599821559337</v>
      </c>
      <c r="X172" s="4">
        <f t="shared" si="106"/>
        <v>14.132081305679229</v>
      </c>
      <c r="Y172" s="4">
        <f>Y189/Y179*100</f>
        <v>14.15517999051069</v>
      </c>
      <c r="Z172" s="4">
        <f>Z189/Z179*100</f>
        <v>14.341667632038432</v>
      </c>
      <c r="AA172" s="4">
        <f>AA189/AA179*100</f>
        <v>14.420802252721392</v>
      </c>
      <c r="AB172" s="4">
        <f>AB189/AB179*100</f>
        <v>13.438922108386766</v>
      </c>
    </row>
    <row r="173" spans="1:28" ht="12">
      <c r="A173" s="6" t="s">
        <v>6</v>
      </c>
      <c r="B173" s="18">
        <f>B190/B179*100</f>
        <v>6.407368797347371</v>
      </c>
      <c r="C173" s="18">
        <f aca="true" t="shared" si="107" ref="C173:X173">C190/C179*100</f>
        <v>7.433361240730535</v>
      </c>
      <c r="D173" s="18">
        <f t="shared" si="107"/>
        <v>5.915756787166771</v>
      </c>
      <c r="E173" s="18">
        <f t="shared" si="107"/>
        <v>5.681603311911971</v>
      </c>
      <c r="F173" s="18">
        <f t="shared" si="107"/>
        <v>5.474160564584454</v>
      </c>
      <c r="G173" s="18">
        <f t="shared" si="107"/>
        <v>5.539075501268319</v>
      </c>
      <c r="H173" s="18">
        <f t="shared" si="107"/>
        <v>5.9459501418902745</v>
      </c>
      <c r="I173" s="18">
        <f t="shared" si="107"/>
        <v>6.8426404139366275</v>
      </c>
      <c r="J173" s="18">
        <f t="shared" si="107"/>
        <v>5.184668775875939</v>
      </c>
      <c r="K173" s="18">
        <f t="shared" si="107"/>
        <v>5.686763023199784</v>
      </c>
      <c r="L173" s="18">
        <f t="shared" si="107"/>
        <v>6.301944678271192</v>
      </c>
      <c r="M173" s="18">
        <f t="shared" si="107"/>
        <v>6.208070697856233</v>
      </c>
      <c r="N173" s="18">
        <f t="shared" si="107"/>
        <v>4.351324249587822</v>
      </c>
      <c r="O173" s="18">
        <f t="shared" si="107"/>
        <v>4.459600141961433</v>
      </c>
      <c r="P173" s="18">
        <f t="shared" si="107"/>
        <v>4.13656233069742</v>
      </c>
      <c r="Q173" s="18">
        <f t="shared" si="107"/>
        <v>3.9252559376707516</v>
      </c>
      <c r="R173" s="18">
        <f t="shared" si="107"/>
        <v>6.130856491120903</v>
      </c>
      <c r="S173" s="18">
        <f t="shared" si="107"/>
        <v>5.800527858701907</v>
      </c>
      <c r="T173" s="18">
        <f t="shared" si="107"/>
        <v>7.078130065533794</v>
      </c>
      <c r="U173" s="18">
        <f t="shared" si="107"/>
        <v>5.43556190619438</v>
      </c>
      <c r="V173" s="18">
        <f t="shared" si="107"/>
        <v>4.822950640453327</v>
      </c>
      <c r="W173" s="18">
        <f t="shared" si="107"/>
        <v>4.9226546696182325</v>
      </c>
      <c r="X173" s="18">
        <f t="shared" si="107"/>
        <v>5.070577255571646</v>
      </c>
      <c r="Y173" s="18">
        <f>Y190/Y179*100</f>
        <v>5.608357596438182</v>
      </c>
      <c r="Z173" s="18">
        <f>Z190/Z179*100</f>
        <v>5.813375725947937</v>
      </c>
      <c r="AA173" s="18">
        <f>AA190/AA179*100</f>
        <v>5.548532073284285</v>
      </c>
      <c r="AB173" s="18">
        <f>AB190/AB179*100</f>
        <v>5.234217494788107</v>
      </c>
    </row>
    <row r="174" spans="1:28" ht="12">
      <c r="A174" s="7" t="s">
        <v>7</v>
      </c>
      <c r="B174" s="4">
        <f>B191/B179*100</f>
        <v>1.0834854942321563</v>
      </c>
      <c r="C174" s="4">
        <f aca="true" t="shared" si="108" ref="C174:X174">C191/C179*100</f>
        <v>1.448779559345101</v>
      </c>
      <c r="D174" s="4">
        <f t="shared" si="108"/>
        <v>0.7062802114566243</v>
      </c>
      <c r="E174" s="4">
        <f t="shared" si="108"/>
        <v>1.117270504741715</v>
      </c>
      <c r="F174" s="4">
        <f t="shared" si="108"/>
        <v>0.9982563155178157</v>
      </c>
      <c r="G174" s="4">
        <f t="shared" si="108"/>
        <v>1.5282018968219349</v>
      </c>
      <c r="H174" s="4">
        <f t="shared" si="108"/>
        <v>1.0916113554708853</v>
      </c>
      <c r="I174" s="4">
        <f t="shared" si="108"/>
        <v>0.9162164773258199</v>
      </c>
      <c r="J174" s="4">
        <f t="shared" si="108"/>
        <v>1.0006237256188237</v>
      </c>
      <c r="K174" s="4">
        <f t="shared" si="108"/>
        <v>1.3134562154147214</v>
      </c>
      <c r="L174" s="4">
        <f t="shared" si="108"/>
        <v>2.627965113226072</v>
      </c>
      <c r="M174" s="4">
        <f t="shared" si="108"/>
        <v>5.760515211757993</v>
      </c>
      <c r="N174" s="4">
        <f t="shared" si="108"/>
        <v>5.573360291230106</v>
      </c>
      <c r="O174" s="4">
        <f t="shared" si="108"/>
        <v>6.597578768878898</v>
      </c>
      <c r="P174" s="4">
        <f t="shared" si="108"/>
        <v>6.904171695423236</v>
      </c>
      <c r="Q174" s="4">
        <f t="shared" si="108"/>
        <v>5.660564261484556</v>
      </c>
      <c r="R174" s="4">
        <f t="shared" si="108"/>
        <v>7.839323393798356</v>
      </c>
      <c r="S174" s="4">
        <f t="shared" si="108"/>
        <v>8.181773349528305</v>
      </c>
      <c r="T174" s="4">
        <f t="shared" si="108"/>
        <v>8.049184366054869</v>
      </c>
      <c r="U174" s="4">
        <f t="shared" si="108"/>
        <v>8.500592686499282</v>
      </c>
      <c r="V174" s="4">
        <f t="shared" si="108"/>
        <v>7.105661133684384</v>
      </c>
      <c r="W174" s="4">
        <f t="shared" si="108"/>
        <v>7.767990662727504</v>
      </c>
      <c r="X174" s="4">
        <f t="shared" si="108"/>
        <v>7.248635898803335</v>
      </c>
      <c r="Y174" s="4">
        <f>Y191/Y179*100</f>
        <v>7.41762945818138</v>
      </c>
      <c r="Z174" s="4">
        <f>Z191/Z179*100</f>
        <v>7.343885428283113</v>
      </c>
      <c r="AA174" s="4">
        <f>AA191/AA179*100</f>
        <v>7.231329665531633</v>
      </c>
      <c r="AB174" s="4">
        <f>AB191/AB179*100</f>
        <v>6.335120431651217</v>
      </c>
    </row>
    <row r="175" spans="1:28" ht="12">
      <c r="A175" s="6" t="s">
        <v>8</v>
      </c>
      <c r="B175" s="18">
        <f>B192/B179*100</f>
        <v>9.459306146301365</v>
      </c>
      <c r="C175" s="18">
        <f aca="true" t="shared" si="109" ref="C175:X175">C192/C179*100</f>
        <v>11.28802382868756</v>
      </c>
      <c r="D175" s="18">
        <f t="shared" si="109"/>
        <v>10.351275298002562</v>
      </c>
      <c r="E175" s="18">
        <f t="shared" si="109"/>
        <v>10.506324369124915</v>
      </c>
      <c r="F175" s="18">
        <f t="shared" si="109"/>
        <v>10.030436181432668</v>
      </c>
      <c r="G175" s="18">
        <f t="shared" si="109"/>
        <v>10.311828478180086</v>
      </c>
      <c r="H175" s="18">
        <f t="shared" si="109"/>
        <v>10.88506356667944</v>
      </c>
      <c r="I175" s="18">
        <f t="shared" si="109"/>
        <v>10.5999198607541</v>
      </c>
      <c r="J175" s="18">
        <f t="shared" si="109"/>
        <v>9.756545286272306</v>
      </c>
      <c r="K175" s="18">
        <f t="shared" si="109"/>
        <v>11.623132695139798</v>
      </c>
      <c r="L175" s="18">
        <f t="shared" si="109"/>
        <v>12.043089716803541</v>
      </c>
      <c r="M175" s="18">
        <f t="shared" si="109"/>
        <v>10.579924170378797</v>
      </c>
      <c r="N175" s="18">
        <f t="shared" si="109"/>
        <v>9.244158046243015</v>
      </c>
      <c r="O175" s="18">
        <f t="shared" si="109"/>
        <v>10.2334082574234</v>
      </c>
      <c r="P175" s="18">
        <f t="shared" si="109"/>
        <v>10.498646377838046</v>
      </c>
      <c r="Q175" s="18">
        <f t="shared" si="109"/>
        <v>8.88535712007367</v>
      </c>
      <c r="R175" s="18">
        <f t="shared" si="109"/>
        <v>11.880627420718234</v>
      </c>
      <c r="S175" s="18">
        <f t="shared" si="109"/>
        <v>12.740463383227244</v>
      </c>
      <c r="T175" s="18">
        <f t="shared" si="109"/>
        <v>12.821751790981725</v>
      </c>
      <c r="U175" s="18">
        <f t="shared" si="109"/>
        <v>13.080429885724316</v>
      </c>
      <c r="V175" s="18">
        <f t="shared" si="109"/>
        <v>11.367345079532825</v>
      </c>
      <c r="W175" s="18">
        <f t="shared" si="109"/>
        <v>11.619334999901803</v>
      </c>
      <c r="X175" s="18">
        <f t="shared" si="109"/>
        <v>11.764849803487163</v>
      </c>
      <c r="Y175" s="18">
        <f>Y192/Y179*100</f>
        <v>11.766534948500357</v>
      </c>
      <c r="Z175" s="18">
        <f>Z192/Z179*100</f>
        <v>11.967795197891908</v>
      </c>
      <c r="AA175" s="18">
        <f>AA192/AA179*100</f>
        <v>11.953550563282523</v>
      </c>
      <c r="AB175" s="18">
        <f>AB192/AB179*100</f>
        <v>11.048148618805403</v>
      </c>
    </row>
    <row r="176" spans="1:28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">
      <c r="A177" s="6" t="s">
        <v>9</v>
      </c>
      <c r="B177" s="19">
        <v>4722.309</v>
      </c>
      <c r="C177" s="19">
        <v>4756.972</v>
      </c>
      <c r="D177" s="19">
        <v>4789.678</v>
      </c>
      <c r="E177" s="19">
        <v>4822.109</v>
      </c>
      <c r="F177" s="19">
        <v>4855.022</v>
      </c>
      <c r="G177" s="19">
        <v>4888.096</v>
      </c>
      <c r="H177" s="19">
        <v>4921.158</v>
      </c>
      <c r="I177" s="19">
        <v>4954.3</v>
      </c>
      <c r="J177" s="19">
        <v>4987.524</v>
      </c>
      <c r="K177" s="19">
        <v>5020.412</v>
      </c>
      <c r="L177" s="19">
        <v>5053.273</v>
      </c>
      <c r="M177" s="19">
        <v>5087.823</v>
      </c>
      <c r="N177" s="19">
        <v>5123.717</v>
      </c>
      <c r="O177" s="19">
        <v>5158.576</v>
      </c>
      <c r="P177" s="19">
        <v>5191.939</v>
      </c>
      <c r="Q177" s="19">
        <v>5225.212</v>
      </c>
      <c r="R177" s="19">
        <v>5258.984</v>
      </c>
      <c r="S177" s="19">
        <v>5292.913</v>
      </c>
      <c r="T177" s="19">
        <v>5326.851</v>
      </c>
      <c r="U177" s="19">
        <v>5360.919</v>
      </c>
      <c r="V177" s="19">
        <v>5395.149</v>
      </c>
      <c r="W177" s="19">
        <v>5429.449</v>
      </c>
      <c r="X177" s="19">
        <v>5463.802</v>
      </c>
      <c r="Y177" s="19">
        <v>5498.239</v>
      </c>
      <c r="Z177" s="19">
        <v>5532.753</v>
      </c>
      <c r="AA177" s="19">
        <v>5567.32</v>
      </c>
      <c r="AB177" s="19">
        <v>5601.908</v>
      </c>
    </row>
    <row r="178" spans="1:28" ht="12">
      <c r="A178" s="7" t="s">
        <v>10</v>
      </c>
      <c r="B178" s="9">
        <v>3548.489</v>
      </c>
      <c r="C178" s="9">
        <v>3584.52</v>
      </c>
      <c r="D178" s="9">
        <v>3619.795</v>
      </c>
      <c r="E178" s="9">
        <v>3655.532</v>
      </c>
      <c r="F178" s="9">
        <v>3692.171</v>
      </c>
      <c r="G178" s="9">
        <v>3729.272</v>
      </c>
      <c r="H178" s="9">
        <v>3766.657</v>
      </c>
      <c r="I178" s="9">
        <v>3804.492</v>
      </c>
      <c r="J178" s="9">
        <v>3842.63</v>
      </c>
      <c r="K178" s="9">
        <v>3879.844</v>
      </c>
      <c r="L178" s="9">
        <v>3915.888</v>
      </c>
      <c r="M178" s="9">
        <v>3953.205</v>
      </c>
      <c r="N178" s="9">
        <v>3991.91</v>
      </c>
      <c r="O178" s="9">
        <v>4029.923</v>
      </c>
      <c r="P178" s="9">
        <v>4066.74</v>
      </c>
      <c r="Q178" s="9">
        <v>4103.438</v>
      </c>
      <c r="R178" s="9">
        <v>4140.436</v>
      </c>
      <c r="S178" s="9">
        <v>4177.386</v>
      </c>
      <c r="T178" s="9">
        <v>4214.067</v>
      </c>
      <c r="U178" s="9">
        <v>4250.449</v>
      </c>
      <c r="V178" s="9">
        <v>4286.53</v>
      </c>
      <c r="W178" s="9">
        <v>4322.31</v>
      </c>
      <c r="X178" s="9">
        <v>4357.813</v>
      </c>
      <c r="Y178" s="9">
        <v>4393.047</v>
      </c>
      <c r="Z178" s="9">
        <v>4427.997</v>
      </c>
      <c r="AA178" s="9">
        <v>4462.648</v>
      </c>
      <c r="AB178" s="9">
        <v>4497.016</v>
      </c>
    </row>
    <row r="179" spans="1:28" ht="12">
      <c r="A179" s="6" t="s">
        <v>11</v>
      </c>
      <c r="B179" s="19">
        <v>2335.795</v>
      </c>
      <c r="C179" s="19">
        <v>2411.547</v>
      </c>
      <c r="D179" s="19">
        <v>2386.305</v>
      </c>
      <c r="E179" s="19">
        <v>2401.03</v>
      </c>
      <c r="F179" s="19">
        <v>2458.587</v>
      </c>
      <c r="G179" s="19">
        <v>2475.72</v>
      </c>
      <c r="H179" s="19">
        <v>2447.666</v>
      </c>
      <c r="I179" s="19">
        <v>2525.604</v>
      </c>
      <c r="J179" s="19">
        <v>2478.654</v>
      </c>
      <c r="K179" s="19">
        <v>2581.662</v>
      </c>
      <c r="L179" s="19">
        <v>2513.732</v>
      </c>
      <c r="M179" s="19">
        <v>2476.341</v>
      </c>
      <c r="N179" s="19">
        <v>2452.219</v>
      </c>
      <c r="O179" s="19">
        <v>2535.9</v>
      </c>
      <c r="P179" s="19">
        <v>2504.761</v>
      </c>
      <c r="Q179" s="19">
        <v>2523.759</v>
      </c>
      <c r="R179" s="19">
        <v>2648.749</v>
      </c>
      <c r="S179" s="19">
        <v>2737.475</v>
      </c>
      <c r="T179" s="19">
        <v>2748.353</v>
      </c>
      <c r="U179" s="19">
        <v>2792.37</v>
      </c>
      <c r="V179" s="19">
        <v>2744.15</v>
      </c>
      <c r="W179" s="19">
        <v>2851.368</v>
      </c>
      <c r="X179" s="19">
        <v>2820.172</v>
      </c>
      <c r="Y179" s="19">
        <v>2855.845</v>
      </c>
      <c r="Z179" s="19">
        <v>2865.908</v>
      </c>
      <c r="AA179" s="19">
        <v>2936.182</v>
      </c>
      <c r="AB179" s="19">
        <v>2911.61</v>
      </c>
    </row>
    <row r="180" spans="1:28" ht="12">
      <c r="A180" s="7" t="s">
        <v>12</v>
      </c>
      <c r="B180" s="9">
        <v>1913.798</v>
      </c>
      <c r="C180" s="9">
        <v>2000.226</v>
      </c>
      <c r="D180" s="9">
        <v>1989.955</v>
      </c>
      <c r="E180" s="9">
        <v>2040.239</v>
      </c>
      <c r="F180" s="9">
        <v>2081.714</v>
      </c>
      <c r="G180" s="9">
        <v>2148.673</v>
      </c>
      <c r="H180" s="9">
        <v>2058.859</v>
      </c>
      <c r="I180" s="9">
        <v>2178.617</v>
      </c>
      <c r="J180" s="9">
        <v>2148.575</v>
      </c>
      <c r="K180" s="9">
        <v>2261.916</v>
      </c>
      <c r="L180" s="9">
        <v>2123.344</v>
      </c>
      <c r="M180" s="9">
        <v>2171.352</v>
      </c>
      <c r="N180" s="9">
        <v>2112.685</v>
      </c>
      <c r="O180" s="9">
        <v>2229.247</v>
      </c>
      <c r="P180" s="9">
        <v>2159.709</v>
      </c>
      <c r="Q180" s="9">
        <v>2176.669</v>
      </c>
      <c r="R180" s="9">
        <v>2246.208</v>
      </c>
      <c r="S180" s="9">
        <v>2321.471</v>
      </c>
      <c r="T180" s="9">
        <v>2306.458</v>
      </c>
      <c r="U180" s="9">
        <v>2385.059</v>
      </c>
      <c r="V180" s="9">
        <v>2299.903</v>
      </c>
      <c r="W180" s="9">
        <v>2447.388</v>
      </c>
      <c r="X180" s="9">
        <v>2393.009</v>
      </c>
      <c r="Y180" s="9">
        <v>2466.682</v>
      </c>
      <c r="Z180" s="9">
        <v>2434.707</v>
      </c>
      <c r="AA180" s="9">
        <v>2568.827</v>
      </c>
      <c r="AB180" s="9">
        <v>2511.464</v>
      </c>
    </row>
    <row r="181" spans="1:28" ht="12">
      <c r="A181" s="6" t="s">
        <v>13</v>
      </c>
      <c r="B181" s="19">
        <v>421.997</v>
      </c>
      <c r="C181" s="19">
        <v>411.321</v>
      </c>
      <c r="D181" s="19">
        <v>396.35</v>
      </c>
      <c r="E181" s="19">
        <v>360.791</v>
      </c>
      <c r="F181" s="19">
        <v>376.873</v>
      </c>
      <c r="G181" s="19">
        <v>327.047</v>
      </c>
      <c r="H181" s="19">
        <v>388.807</v>
      </c>
      <c r="I181" s="19">
        <v>346.987</v>
      </c>
      <c r="J181" s="19">
        <v>330.078</v>
      </c>
      <c r="K181" s="19">
        <v>319.746</v>
      </c>
      <c r="L181" s="19">
        <v>390.388</v>
      </c>
      <c r="M181" s="19">
        <v>304.989</v>
      </c>
      <c r="N181" s="19">
        <v>339.533</v>
      </c>
      <c r="O181" s="19">
        <v>306.652</v>
      </c>
      <c r="P181" s="19">
        <v>345.052</v>
      </c>
      <c r="Q181" s="19">
        <v>347.09</v>
      </c>
      <c r="R181" s="19">
        <v>402.541</v>
      </c>
      <c r="S181" s="19">
        <v>416.004</v>
      </c>
      <c r="T181" s="19">
        <v>441.894</v>
      </c>
      <c r="U181" s="19">
        <v>407.311</v>
      </c>
      <c r="V181" s="19">
        <v>444.247</v>
      </c>
      <c r="W181" s="19">
        <v>403.981</v>
      </c>
      <c r="X181" s="19">
        <v>427.164</v>
      </c>
      <c r="Y181" s="19">
        <v>389.163</v>
      </c>
      <c r="Z181" s="19">
        <v>431.201</v>
      </c>
      <c r="AA181" s="19">
        <v>367.355</v>
      </c>
      <c r="AB181" s="19">
        <v>400.146</v>
      </c>
    </row>
    <row r="182" spans="1:28" ht="12">
      <c r="A182" s="7" t="s">
        <v>19</v>
      </c>
      <c r="B182" s="9">
        <v>380.44</v>
      </c>
      <c r="C182" s="9">
        <v>365.195</v>
      </c>
      <c r="D182" s="9">
        <v>357.026</v>
      </c>
      <c r="E182" s="9">
        <v>325.982</v>
      </c>
      <c r="F182" s="9">
        <v>346.011</v>
      </c>
      <c r="G182" s="9">
        <v>291.953</v>
      </c>
      <c r="H182" s="9">
        <v>352.098</v>
      </c>
      <c r="I182" s="9">
        <v>317.573</v>
      </c>
      <c r="J182" s="9">
        <v>297.223</v>
      </c>
      <c r="K182" s="9">
        <v>297.039</v>
      </c>
      <c r="L182" s="9">
        <v>351.3</v>
      </c>
      <c r="M182" s="9">
        <v>271.436</v>
      </c>
      <c r="N182" s="9">
        <v>301.24</v>
      </c>
      <c r="O182" s="9">
        <v>277.846</v>
      </c>
      <c r="P182" s="9">
        <v>319.549</v>
      </c>
      <c r="Q182" s="9">
        <v>316.106</v>
      </c>
      <c r="R182" s="9">
        <v>368.875</v>
      </c>
      <c r="S182" s="9">
        <v>385.975</v>
      </c>
      <c r="T182" s="9">
        <v>404.891</v>
      </c>
      <c r="U182" s="9">
        <v>368.83</v>
      </c>
      <c r="V182" s="9">
        <v>404.953</v>
      </c>
      <c r="W182" s="9">
        <v>376.031</v>
      </c>
      <c r="X182" s="9">
        <v>398.576</v>
      </c>
      <c r="Y182" s="9">
        <v>354.887</v>
      </c>
      <c r="Z182" s="9">
        <v>401.292</v>
      </c>
      <c r="AA182" s="9">
        <v>334.717</v>
      </c>
      <c r="AB182" s="9">
        <v>369.355</v>
      </c>
    </row>
    <row r="183" spans="1:28" ht="12">
      <c r="A183" s="6" t="s">
        <v>20</v>
      </c>
      <c r="B183" s="19">
        <v>41.557</v>
      </c>
      <c r="C183" s="19">
        <v>46.127</v>
      </c>
      <c r="D183" s="19">
        <v>39.324</v>
      </c>
      <c r="E183" s="19">
        <v>34.809</v>
      </c>
      <c r="F183" s="19">
        <v>30.861</v>
      </c>
      <c r="G183" s="19">
        <v>35.094</v>
      </c>
      <c r="H183" s="19">
        <v>36.709</v>
      </c>
      <c r="I183" s="19">
        <v>29.414</v>
      </c>
      <c r="J183" s="19">
        <v>32.855</v>
      </c>
      <c r="K183" s="19">
        <v>22.707</v>
      </c>
      <c r="L183" s="19">
        <v>39.088</v>
      </c>
      <c r="M183" s="19">
        <v>33.552</v>
      </c>
      <c r="N183" s="19">
        <v>38.293</v>
      </c>
      <c r="O183" s="19">
        <v>28.806</v>
      </c>
      <c r="P183" s="19">
        <v>25.504</v>
      </c>
      <c r="Q183" s="19">
        <v>30.984</v>
      </c>
      <c r="R183" s="19">
        <v>33.666</v>
      </c>
      <c r="S183" s="19">
        <v>30.029</v>
      </c>
      <c r="T183" s="19">
        <v>37.004</v>
      </c>
      <c r="U183" s="19">
        <v>38.481</v>
      </c>
      <c r="V183" s="19">
        <v>39.294</v>
      </c>
      <c r="W183" s="19">
        <v>27.95</v>
      </c>
      <c r="X183" s="19">
        <v>28.587</v>
      </c>
      <c r="Y183" s="19">
        <v>34.276</v>
      </c>
      <c r="Z183" s="19">
        <v>29.908</v>
      </c>
      <c r="AA183" s="19">
        <v>32.637</v>
      </c>
      <c r="AB183" s="19">
        <v>30.791</v>
      </c>
    </row>
    <row r="184" spans="1:28" ht="12">
      <c r="A184" s="7" t="s">
        <v>14</v>
      </c>
      <c r="B184" s="9">
        <v>1212.694</v>
      </c>
      <c r="C184" s="9">
        <v>1172.973</v>
      </c>
      <c r="D184" s="9">
        <v>1233.49</v>
      </c>
      <c r="E184" s="9">
        <v>1254.502</v>
      </c>
      <c r="F184" s="9">
        <v>1233.584</v>
      </c>
      <c r="G184" s="9">
        <v>1253.552</v>
      </c>
      <c r="H184" s="9">
        <v>1318.991</v>
      </c>
      <c r="I184" s="9">
        <v>1278.888</v>
      </c>
      <c r="J184" s="9">
        <v>1363.976</v>
      </c>
      <c r="K184" s="9">
        <v>1298.182</v>
      </c>
      <c r="L184" s="9">
        <v>1402.156</v>
      </c>
      <c r="M184" s="9">
        <v>1476.864</v>
      </c>
      <c r="N184" s="9">
        <v>1539.691</v>
      </c>
      <c r="O184" s="9">
        <v>1494.023</v>
      </c>
      <c r="P184" s="9">
        <v>1561.978</v>
      </c>
      <c r="Q184" s="9">
        <v>1579.679</v>
      </c>
      <c r="R184" s="9">
        <v>1491.687</v>
      </c>
      <c r="S184" s="9">
        <v>1439.911</v>
      </c>
      <c r="T184" s="9">
        <v>1465.714</v>
      </c>
      <c r="U184" s="9">
        <v>1458.08</v>
      </c>
      <c r="V184" s="9">
        <v>1542.38</v>
      </c>
      <c r="W184" s="9">
        <v>1470.942</v>
      </c>
      <c r="X184" s="9">
        <v>1537.64</v>
      </c>
      <c r="Y184" s="9">
        <v>1537.202</v>
      </c>
      <c r="Z184" s="9">
        <v>1562.089</v>
      </c>
      <c r="AA184" s="9">
        <v>1526.466</v>
      </c>
      <c r="AB184" s="9">
        <v>1585.406</v>
      </c>
    </row>
    <row r="185" spans="1:28" ht="12">
      <c r="A185" s="6" t="s">
        <v>21</v>
      </c>
      <c r="B185" s="19">
        <v>752.281</v>
      </c>
      <c r="C185" s="19">
        <v>962.753</v>
      </c>
      <c r="D185" s="19">
        <v>862.876</v>
      </c>
      <c r="E185" s="19">
        <v>899.135</v>
      </c>
      <c r="F185" s="19">
        <v>858.646</v>
      </c>
      <c r="G185" s="19">
        <v>969.472</v>
      </c>
      <c r="H185" s="19">
        <v>878.122</v>
      </c>
      <c r="I185" s="19">
        <v>926.191</v>
      </c>
      <c r="J185" s="19">
        <v>885.259</v>
      </c>
      <c r="K185" s="19">
        <v>975.17</v>
      </c>
      <c r="L185" s="19">
        <v>933.588</v>
      </c>
      <c r="M185" s="19">
        <v>1107.292</v>
      </c>
      <c r="N185" s="19">
        <v>1020.775</v>
      </c>
      <c r="O185" s="19">
        <v>1085.417</v>
      </c>
      <c r="P185" s="19">
        <v>929.55</v>
      </c>
      <c r="Q185" s="19">
        <v>859.494</v>
      </c>
      <c r="R185" s="19">
        <v>1002.275</v>
      </c>
      <c r="S185" s="19">
        <v>1043.333</v>
      </c>
      <c r="T185" s="19">
        <v>1074.593</v>
      </c>
      <c r="U185" s="19">
        <v>1046.541</v>
      </c>
      <c r="V185" s="19">
        <v>963.861</v>
      </c>
      <c r="W185" s="19">
        <v>981.008</v>
      </c>
      <c r="X185" s="19">
        <v>997.254</v>
      </c>
      <c r="Y185" s="19">
        <v>1032.187</v>
      </c>
      <c r="Z185" s="19">
        <v>1018.036</v>
      </c>
      <c r="AA185" s="19">
        <v>1044.224</v>
      </c>
      <c r="AB185" s="19">
        <v>985.754</v>
      </c>
    </row>
    <row r="186" spans="1:28" ht="12">
      <c r="A186" s="7" t="s">
        <v>6</v>
      </c>
      <c r="B186" s="9">
        <v>368.196</v>
      </c>
      <c r="C186" s="9">
        <v>484.644</v>
      </c>
      <c r="D186" s="9">
        <v>388.719</v>
      </c>
      <c r="E186" s="9">
        <v>388.264</v>
      </c>
      <c r="F186" s="9">
        <v>329.822</v>
      </c>
      <c r="G186" s="9">
        <v>397.819</v>
      </c>
      <c r="H186" s="9">
        <v>331.45</v>
      </c>
      <c r="I186" s="9">
        <v>404.471</v>
      </c>
      <c r="J186" s="9">
        <v>339.969</v>
      </c>
      <c r="K186" s="9">
        <v>383.624</v>
      </c>
      <c r="L186" s="9">
        <v>343.507</v>
      </c>
      <c r="M186" s="9">
        <v>432.995</v>
      </c>
      <c r="N186" s="9">
        <v>334.839</v>
      </c>
      <c r="O186" s="9">
        <v>367.52</v>
      </c>
      <c r="P186" s="9">
        <v>309.66</v>
      </c>
      <c r="Q186" s="9">
        <v>286.276</v>
      </c>
      <c r="R186" s="9">
        <v>389.658</v>
      </c>
      <c r="S186" s="9">
        <v>376.62</v>
      </c>
      <c r="T186" s="9">
        <v>433.894</v>
      </c>
      <c r="U186" s="9">
        <v>357.101</v>
      </c>
      <c r="V186" s="9">
        <v>329.027</v>
      </c>
      <c r="W186" s="9">
        <v>341.466</v>
      </c>
      <c r="X186" s="9">
        <v>347.342</v>
      </c>
      <c r="Y186" s="9">
        <v>371.281</v>
      </c>
      <c r="Z186" s="9">
        <v>384.858</v>
      </c>
      <c r="AA186" s="9">
        <v>383.583</v>
      </c>
      <c r="AB186" s="9">
        <v>346.726</v>
      </c>
    </row>
    <row r="187" spans="1:28" ht="12">
      <c r="A187" s="6" t="s">
        <v>7</v>
      </c>
      <c r="B187" s="19">
        <v>57.739</v>
      </c>
      <c r="C187" s="19">
        <v>63.291</v>
      </c>
      <c r="D187" s="19">
        <v>40.104</v>
      </c>
      <c r="E187" s="19">
        <v>49.099</v>
      </c>
      <c r="F187" s="19">
        <v>57.389</v>
      </c>
      <c r="G187" s="19">
        <v>89.065</v>
      </c>
      <c r="H187" s="19">
        <v>59.12</v>
      </c>
      <c r="I187" s="19">
        <v>58.45</v>
      </c>
      <c r="J187" s="19">
        <v>64.872</v>
      </c>
      <c r="K187" s="19">
        <v>68.835</v>
      </c>
      <c r="L187" s="19">
        <v>149.546</v>
      </c>
      <c r="M187" s="19">
        <v>480.763</v>
      </c>
      <c r="N187" s="19">
        <v>508.604</v>
      </c>
      <c r="O187" s="19">
        <v>583.081</v>
      </c>
      <c r="P187" s="19">
        <v>510.473</v>
      </c>
      <c r="Q187" s="19">
        <v>462.284</v>
      </c>
      <c r="R187" s="19">
        <v>493.876</v>
      </c>
      <c r="S187" s="19">
        <v>542.916</v>
      </c>
      <c r="T187" s="19">
        <v>518.973</v>
      </c>
      <c r="U187" s="19">
        <v>545.181</v>
      </c>
      <c r="V187" s="19">
        <v>476.108</v>
      </c>
      <c r="W187" s="19">
        <v>507.729</v>
      </c>
      <c r="X187" s="19">
        <v>481.472</v>
      </c>
      <c r="Y187" s="19">
        <v>528.332</v>
      </c>
      <c r="Z187" s="19">
        <v>496.626</v>
      </c>
      <c r="AA187" s="19">
        <v>511.093</v>
      </c>
      <c r="AB187" s="19">
        <v>434.64</v>
      </c>
    </row>
    <row r="188" spans="1:28" s="12" customFormat="1" ht="12">
      <c r="A188" s="7" t="s">
        <v>8</v>
      </c>
      <c r="B188" s="9">
        <v>573.332</v>
      </c>
      <c r="C188" s="9">
        <v>732.782</v>
      </c>
      <c r="D188" s="9">
        <v>669.802</v>
      </c>
      <c r="E188" s="9">
        <v>727.203</v>
      </c>
      <c r="F188" s="9">
        <v>719.358</v>
      </c>
      <c r="G188" s="9">
        <v>775.518</v>
      </c>
      <c r="H188" s="9">
        <v>734.919</v>
      </c>
      <c r="I188" s="9">
        <v>737.521</v>
      </c>
      <c r="J188" s="9">
        <v>712.322</v>
      </c>
      <c r="K188" s="9">
        <v>780.08</v>
      </c>
      <c r="L188" s="9">
        <v>769.551</v>
      </c>
      <c r="M188" s="9">
        <v>954.69</v>
      </c>
      <c r="N188" s="9">
        <v>893.131</v>
      </c>
      <c r="O188" s="9">
        <v>954.688</v>
      </c>
      <c r="P188" s="9">
        <v>821.501</v>
      </c>
      <c r="Q188" s="9">
        <v>739.985</v>
      </c>
      <c r="R188" s="9">
        <v>844.95</v>
      </c>
      <c r="S188" s="9">
        <v>914.926</v>
      </c>
      <c r="T188" s="9">
        <v>896.382</v>
      </c>
      <c r="U188" s="9">
        <v>910.664</v>
      </c>
      <c r="V188" s="9">
        <v>843.151</v>
      </c>
      <c r="W188" s="9">
        <v>842.529</v>
      </c>
      <c r="X188" s="9">
        <v>851.837</v>
      </c>
      <c r="Y188" s="9">
        <v>901.299</v>
      </c>
      <c r="Z188" s="9">
        <v>855.968</v>
      </c>
      <c r="AA188" s="9">
        <v>890.918</v>
      </c>
      <c r="AB188" s="9">
        <v>826.094</v>
      </c>
    </row>
    <row r="189" spans="1:28" s="12" customFormat="1" ht="12">
      <c r="A189" s="6" t="s">
        <v>24</v>
      </c>
      <c r="B189" s="19">
        <v>293.887</v>
      </c>
      <c r="C189" s="19">
        <v>364.577</v>
      </c>
      <c r="D189" s="19">
        <v>317.19</v>
      </c>
      <c r="E189" s="19">
        <v>310.631</v>
      </c>
      <c r="F189" s="19">
        <v>321.554</v>
      </c>
      <c r="G189" s="19">
        <v>333.95</v>
      </c>
      <c r="H189" s="19">
        <v>333.275</v>
      </c>
      <c r="I189" s="19">
        <v>347.513</v>
      </c>
      <c r="J189" s="19">
        <v>315.493</v>
      </c>
      <c r="K189" s="19">
        <v>371.687</v>
      </c>
      <c r="L189" s="19">
        <v>381.428</v>
      </c>
      <c r="M189" s="19">
        <v>326.84</v>
      </c>
      <c r="N189" s="19">
        <v>275.055</v>
      </c>
      <c r="O189" s="19">
        <v>305.004</v>
      </c>
      <c r="P189" s="19">
        <v>305.455</v>
      </c>
      <c r="Q189" s="19">
        <v>262.447</v>
      </c>
      <c r="R189" s="19">
        <v>381.957</v>
      </c>
      <c r="S189" s="19">
        <v>410.355</v>
      </c>
      <c r="T189" s="19">
        <v>434.369</v>
      </c>
      <c r="U189" s="19">
        <v>433.385</v>
      </c>
      <c r="V189" s="19">
        <v>366.995</v>
      </c>
      <c r="W189" s="19">
        <v>398.952</v>
      </c>
      <c r="X189" s="19">
        <v>398.549</v>
      </c>
      <c r="Y189" s="19">
        <v>404.25</v>
      </c>
      <c r="Z189" s="19">
        <v>411.019</v>
      </c>
      <c r="AA189" s="19">
        <v>423.421</v>
      </c>
      <c r="AB189" s="19">
        <v>391.289</v>
      </c>
    </row>
    <row r="190" spans="1:28" s="12" customFormat="1" ht="12">
      <c r="A190" s="7" t="s">
        <v>6</v>
      </c>
      <c r="B190" s="9">
        <v>149.663</v>
      </c>
      <c r="C190" s="9">
        <v>179.259</v>
      </c>
      <c r="D190" s="9">
        <v>141.168</v>
      </c>
      <c r="E190" s="9">
        <v>136.417</v>
      </c>
      <c r="F190" s="9">
        <v>134.587</v>
      </c>
      <c r="G190" s="9">
        <v>137.132</v>
      </c>
      <c r="H190" s="9">
        <v>145.537</v>
      </c>
      <c r="I190" s="9">
        <v>172.818</v>
      </c>
      <c r="J190" s="9">
        <v>128.51</v>
      </c>
      <c r="K190" s="9">
        <v>146.813</v>
      </c>
      <c r="L190" s="9">
        <v>158.414</v>
      </c>
      <c r="M190" s="9">
        <v>153.733</v>
      </c>
      <c r="N190" s="9">
        <v>106.704</v>
      </c>
      <c r="O190" s="9">
        <v>113.091</v>
      </c>
      <c r="P190" s="9">
        <v>103.611</v>
      </c>
      <c r="Q190" s="9">
        <v>99.064</v>
      </c>
      <c r="R190" s="9">
        <v>162.391</v>
      </c>
      <c r="S190" s="9">
        <v>158.788</v>
      </c>
      <c r="T190" s="9">
        <v>194.532</v>
      </c>
      <c r="U190" s="9">
        <v>151.781</v>
      </c>
      <c r="V190" s="9">
        <v>132.349</v>
      </c>
      <c r="W190" s="9">
        <v>140.363</v>
      </c>
      <c r="X190" s="9">
        <v>142.999</v>
      </c>
      <c r="Y190" s="9">
        <v>160.166</v>
      </c>
      <c r="Z190" s="9">
        <v>166.606</v>
      </c>
      <c r="AA190" s="9">
        <v>162.915</v>
      </c>
      <c r="AB190" s="9">
        <v>152.4</v>
      </c>
    </row>
    <row r="191" spans="1:28" s="12" customFormat="1" ht="12">
      <c r="A191" s="6" t="s">
        <v>7</v>
      </c>
      <c r="B191" s="19">
        <v>25.308</v>
      </c>
      <c r="C191" s="19">
        <v>34.938</v>
      </c>
      <c r="D191" s="19">
        <v>16.854</v>
      </c>
      <c r="E191" s="19">
        <v>26.826</v>
      </c>
      <c r="F191" s="19">
        <v>24.543</v>
      </c>
      <c r="G191" s="19">
        <v>37.834</v>
      </c>
      <c r="H191" s="19">
        <v>26.719</v>
      </c>
      <c r="I191" s="19">
        <v>23.14</v>
      </c>
      <c r="J191" s="19">
        <v>24.802</v>
      </c>
      <c r="K191" s="19">
        <v>33.909</v>
      </c>
      <c r="L191" s="19">
        <v>66.06</v>
      </c>
      <c r="M191" s="19">
        <v>142.65</v>
      </c>
      <c r="N191" s="19">
        <v>136.671</v>
      </c>
      <c r="O191" s="19">
        <v>167.308</v>
      </c>
      <c r="P191" s="19">
        <v>172.933</v>
      </c>
      <c r="Q191" s="19">
        <v>142.859</v>
      </c>
      <c r="R191" s="19">
        <v>207.644</v>
      </c>
      <c r="S191" s="19">
        <v>223.974</v>
      </c>
      <c r="T191" s="19">
        <v>221.22</v>
      </c>
      <c r="U191" s="19">
        <v>237.368</v>
      </c>
      <c r="V191" s="19">
        <v>194.99</v>
      </c>
      <c r="W191" s="19">
        <v>221.494</v>
      </c>
      <c r="X191" s="19">
        <v>204.424</v>
      </c>
      <c r="Y191" s="19">
        <v>211.836</v>
      </c>
      <c r="Z191" s="19">
        <v>210.469</v>
      </c>
      <c r="AA191" s="19">
        <v>212.325</v>
      </c>
      <c r="AB191" s="19">
        <v>184.454</v>
      </c>
    </row>
    <row r="192" spans="1:28" s="12" customFormat="1" ht="12">
      <c r="A192" s="7" t="s">
        <v>8</v>
      </c>
      <c r="B192" s="9">
        <v>220.95</v>
      </c>
      <c r="C192" s="9">
        <v>272.216</v>
      </c>
      <c r="D192" s="9">
        <v>247.013</v>
      </c>
      <c r="E192" s="9">
        <v>252.26</v>
      </c>
      <c r="F192" s="9">
        <v>246.607</v>
      </c>
      <c r="G192" s="9">
        <v>255.292</v>
      </c>
      <c r="H192" s="9">
        <v>266.43</v>
      </c>
      <c r="I192" s="9">
        <v>267.712</v>
      </c>
      <c r="J192" s="9">
        <v>241.831</v>
      </c>
      <c r="K192" s="9">
        <v>300.07</v>
      </c>
      <c r="L192" s="9">
        <v>302.731</v>
      </c>
      <c r="M192" s="9">
        <v>261.995</v>
      </c>
      <c r="N192" s="9">
        <v>226.687</v>
      </c>
      <c r="O192" s="9">
        <v>259.509</v>
      </c>
      <c r="P192" s="9">
        <v>262.966</v>
      </c>
      <c r="Q192" s="9">
        <v>224.245</v>
      </c>
      <c r="R192" s="9">
        <v>314.688</v>
      </c>
      <c r="S192" s="9">
        <v>348.767</v>
      </c>
      <c r="T192" s="9">
        <v>352.387</v>
      </c>
      <c r="U192" s="9">
        <v>365.254</v>
      </c>
      <c r="V192" s="9">
        <v>311.937</v>
      </c>
      <c r="W192" s="9">
        <v>331.31</v>
      </c>
      <c r="X192" s="9">
        <v>331.789</v>
      </c>
      <c r="Y192" s="9">
        <v>336.034</v>
      </c>
      <c r="Z192" s="9">
        <v>342.986</v>
      </c>
      <c r="AA192" s="9">
        <v>350.978</v>
      </c>
      <c r="AB192" s="9">
        <v>321.679</v>
      </c>
    </row>
    <row r="193" spans="1:28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5" ht="12">
      <c r="A195" s="20" t="s">
        <v>42</v>
      </c>
    </row>
    <row r="197" spans="1:28" ht="12">
      <c r="A197" s="38" t="s">
        <v>2</v>
      </c>
      <c r="B197" s="37">
        <v>2001</v>
      </c>
      <c r="C197" s="37"/>
      <c r="D197" s="37">
        <v>2002</v>
      </c>
      <c r="E197" s="37"/>
      <c r="F197" s="37">
        <v>2003</v>
      </c>
      <c r="G197" s="37"/>
      <c r="H197" s="37">
        <v>2004</v>
      </c>
      <c r="I197" s="37"/>
      <c r="J197" s="37">
        <v>2005</v>
      </c>
      <c r="K197" s="37"/>
      <c r="L197" s="37">
        <v>2006</v>
      </c>
      <c r="M197" s="37"/>
      <c r="N197" s="37">
        <v>2007</v>
      </c>
      <c r="O197" s="37"/>
      <c r="P197" s="37">
        <v>2008</v>
      </c>
      <c r="Q197" s="37"/>
      <c r="R197" s="37">
        <v>2009</v>
      </c>
      <c r="S197" s="37"/>
      <c r="T197" s="37">
        <v>2010</v>
      </c>
      <c r="U197" s="37"/>
      <c r="V197" s="37">
        <v>2011</v>
      </c>
      <c r="W197" s="37"/>
      <c r="X197" s="37">
        <v>2012</v>
      </c>
      <c r="Y197" s="37">
        <v>2013</v>
      </c>
      <c r="Z197" s="37">
        <v>2013</v>
      </c>
      <c r="AA197" s="37"/>
      <c r="AB197" s="33">
        <v>2014</v>
      </c>
    </row>
    <row r="198" spans="1:28" ht="12">
      <c r="A198" s="39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  <c r="AB198" s="1" t="s">
        <v>22</v>
      </c>
    </row>
    <row r="199" spans="1:28" ht="12">
      <c r="A199" s="3" t="s">
        <v>3</v>
      </c>
      <c r="B199" s="4">
        <f aca="true" t="shared" si="110" ref="B199:K200">B215/B214*100</f>
        <v>76.65512217169425</v>
      </c>
      <c r="C199" s="4">
        <f t="shared" si="110"/>
        <v>76.87080219967189</v>
      </c>
      <c r="D199" s="4">
        <f t="shared" si="110"/>
        <v>77.0937865463675</v>
      </c>
      <c r="E199" s="4">
        <f t="shared" si="110"/>
        <v>77.3187332905379</v>
      </c>
      <c r="F199" s="4">
        <f t="shared" si="110"/>
        <v>77.54315511057614</v>
      </c>
      <c r="G199" s="4">
        <f t="shared" si="110"/>
        <v>77.76715655668181</v>
      </c>
      <c r="H199" s="4">
        <f t="shared" si="110"/>
        <v>77.98294446288297</v>
      </c>
      <c r="I199" s="4">
        <f t="shared" si="110"/>
        <v>78.1768213817434</v>
      </c>
      <c r="J199" s="4">
        <f t="shared" si="110"/>
        <v>78.35872732038789</v>
      </c>
      <c r="K199" s="4">
        <f t="shared" si="110"/>
        <v>78.55940080714473</v>
      </c>
      <c r="L199" s="4">
        <f>L215/L214*100</f>
        <v>78.78264063995883</v>
      </c>
      <c r="M199" s="4">
        <f aca="true" t="shared" si="111" ref="M199:X200">M215/M214*100</f>
        <v>79.00567140743173</v>
      </c>
      <c r="N199" s="4">
        <f t="shared" si="111"/>
        <v>79.21867557882462</v>
      </c>
      <c r="O199" s="4">
        <f t="shared" si="111"/>
        <v>79.42660035591396</v>
      </c>
      <c r="P199" s="4">
        <f t="shared" si="111"/>
        <v>79.6309383842441</v>
      </c>
      <c r="Q199" s="4">
        <f t="shared" si="111"/>
        <v>79.82867340303982</v>
      </c>
      <c r="R199" s="4">
        <f t="shared" si="111"/>
        <v>80.01875412272727</v>
      </c>
      <c r="S199" s="4">
        <f t="shared" si="111"/>
        <v>80.20205660583693</v>
      </c>
      <c r="T199" s="4">
        <f t="shared" si="111"/>
        <v>80.37691334727074</v>
      </c>
      <c r="U199" s="4">
        <f t="shared" si="111"/>
        <v>80.53929075336502</v>
      </c>
      <c r="V199" s="4">
        <f t="shared" si="111"/>
        <v>80.68930271830578</v>
      </c>
      <c r="W199" s="4">
        <f t="shared" si="111"/>
        <v>80.83104183065588</v>
      </c>
      <c r="X199" s="4">
        <f t="shared" si="111"/>
        <v>80.96650852550466</v>
      </c>
      <c r="Y199" s="4">
        <f aca="true" t="shared" si="112" ref="Y199:AA200">Y215/Y214*100</f>
        <v>81.09523107889405</v>
      </c>
      <c r="Z199" s="4">
        <f t="shared" si="112"/>
        <v>81.21735789983698</v>
      </c>
      <c r="AA199" s="4">
        <f t="shared" si="112"/>
        <v>81.33389087599141</v>
      </c>
      <c r="AB199" s="4">
        <f>AB215/AB214*100</f>
        <v>81.44715989937559</v>
      </c>
    </row>
    <row r="200" spans="1:28" ht="12">
      <c r="A200" s="5" t="s">
        <v>15</v>
      </c>
      <c r="B200" s="18">
        <f t="shared" si="110"/>
        <v>65.62641951956392</v>
      </c>
      <c r="C200" s="18">
        <f t="shared" si="110"/>
        <v>66.81794930883976</v>
      </c>
      <c r="D200" s="18">
        <f t="shared" si="110"/>
        <v>67.0526217359328</v>
      </c>
      <c r="E200" s="18">
        <f t="shared" si="110"/>
        <v>67.23705662938738</v>
      </c>
      <c r="F200" s="18">
        <f t="shared" si="110"/>
        <v>66.86544576663573</v>
      </c>
      <c r="G200" s="18">
        <f t="shared" si="110"/>
        <v>68.51914946533122</v>
      </c>
      <c r="H200" s="18">
        <f t="shared" si="110"/>
        <v>66.03072926677045</v>
      </c>
      <c r="I200" s="18">
        <f t="shared" si="110"/>
        <v>65.9799308219647</v>
      </c>
      <c r="J200" s="18">
        <f t="shared" si="110"/>
        <v>65.73976351626601</v>
      </c>
      <c r="K200" s="18">
        <f t="shared" si="110"/>
        <v>66.97463377654238</v>
      </c>
      <c r="L200" s="18">
        <f>L216/L215*100</f>
        <v>66.89147259312432</v>
      </c>
      <c r="M200" s="18">
        <f t="shared" si="111"/>
        <v>64.22993049525316</v>
      </c>
      <c r="N200" s="18">
        <f t="shared" si="111"/>
        <v>64.1017059911244</v>
      </c>
      <c r="O200" s="18">
        <f t="shared" si="111"/>
        <v>63.944868733806814</v>
      </c>
      <c r="P200" s="18">
        <f t="shared" si="111"/>
        <v>65.45559286197773</v>
      </c>
      <c r="Q200" s="18">
        <f t="shared" si="111"/>
        <v>65.46635181966799</v>
      </c>
      <c r="R200" s="18">
        <f t="shared" si="111"/>
        <v>65.9592232216259</v>
      </c>
      <c r="S200" s="18">
        <f t="shared" si="111"/>
        <v>67.13149935211223</v>
      </c>
      <c r="T200" s="18">
        <f t="shared" si="111"/>
        <v>67.44200707286355</v>
      </c>
      <c r="U200" s="18">
        <f t="shared" si="111"/>
        <v>69.75912486068322</v>
      </c>
      <c r="V200" s="18">
        <f t="shared" si="111"/>
        <v>70.11556464353438</v>
      </c>
      <c r="W200" s="18">
        <f t="shared" si="111"/>
        <v>71.73771802358046</v>
      </c>
      <c r="X200" s="18">
        <f t="shared" si="111"/>
        <v>71.76507332129205</v>
      </c>
      <c r="Y200" s="18">
        <f t="shared" si="112"/>
        <v>72.46111604514151</v>
      </c>
      <c r="Z200" s="18">
        <f t="shared" si="112"/>
        <v>71.84782552584099</v>
      </c>
      <c r="AA200" s="18">
        <f t="shared" si="112"/>
        <v>72.06695740084032</v>
      </c>
      <c r="AB200" s="18">
        <f>AB216/AB215*100</f>
        <v>72.02914732363809</v>
      </c>
    </row>
    <row r="201" spans="1:28" ht="12">
      <c r="A201" s="3" t="s">
        <v>16</v>
      </c>
      <c r="B201" s="4">
        <f aca="true" t="shared" si="113" ref="B201:K202">B217/B215*100</f>
        <v>52.66770350048149</v>
      </c>
      <c r="C201" s="4">
        <f t="shared" si="113"/>
        <v>54.90043169418605</v>
      </c>
      <c r="D201" s="4">
        <f t="shared" si="113"/>
        <v>54.01173082887699</v>
      </c>
      <c r="E201" s="4">
        <f t="shared" si="113"/>
        <v>55.57120244830751</v>
      </c>
      <c r="F201" s="4">
        <f t="shared" si="113"/>
        <v>55.248402723897705</v>
      </c>
      <c r="G201" s="4">
        <f t="shared" si="113"/>
        <v>57.6399419764237</v>
      </c>
      <c r="H201" s="4">
        <f t="shared" si="113"/>
        <v>55.36198513646434</v>
      </c>
      <c r="I201" s="4">
        <f t="shared" si="113"/>
        <v>57.10593903616894</v>
      </c>
      <c r="J201" s="4">
        <f t="shared" si="113"/>
        <v>56.38544753606146</v>
      </c>
      <c r="K201" s="4">
        <f t="shared" si="113"/>
        <v>58.94430653516562</v>
      </c>
      <c r="L201" s="4">
        <f>L217/L215*100</f>
        <v>58.97993920145508</v>
      </c>
      <c r="M201" s="4">
        <f aca="true" t="shared" si="114" ref="M201:X202">M217/M215*100</f>
        <v>57.002208371577076</v>
      </c>
      <c r="N201" s="4">
        <f t="shared" si="114"/>
        <v>57.01975523096282</v>
      </c>
      <c r="O201" s="4">
        <f t="shared" si="114"/>
        <v>57.72738214751243</v>
      </c>
      <c r="P201" s="4">
        <f t="shared" si="114"/>
        <v>58.62202654495725</v>
      </c>
      <c r="Q201" s="4">
        <f t="shared" si="114"/>
        <v>59.167710222346855</v>
      </c>
      <c r="R201" s="4">
        <f t="shared" si="114"/>
        <v>58.158628150493705</v>
      </c>
      <c r="S201" s="4">
        <f t="shared" si="114"/>
        <v>59.64229390865425</v>
      </c>
      <c r="T201" s="4">
        <f t="shared" si="114"/>
        <v>59.349488226734</v>
      </c>
      <c r="U201" s="4">
        <f t="shared" si="114"/>
        <v>63.19546211585062</v>
      </c>
      <c r="V201" s="4">
        <f t="shared" si="114"/>
        <v>62.64979226602766</v>
      </c>
      <c r="W201" s="4">
        <f t="shared" si="114"/>
        <v>65.67963928650784</v>
      </c>
      <c r="X201" s="4">
        <f t="shared" si="114"/>
        <v>64.46911388655093</v>
      </c>
      <c r="Y201" s="4">
        <f aca="true" t="shared" si="115" ref="Y201:AA202">Y217/Y215*100</f>
        <v>65.99226062090706</v>
      </c>
      <c r="Z201" s="4">
        <f t="shared" si="115"/>
        <v>64.8774801446466</v>
      </c>
      <c r="AA201" s="4">
        <f t="shared" si="115"/>
        <v>66.03589810713426</v>
      </c>
      <c r="AB201" s="4">
        <f>AB217/AB215*100</f>
        <v>65.33372656970998</v>
      </c>
    </row>
    <row r="202" spans="1:28" ht="12">
      <c r="A202" s="5" t="s">
        <v>17</v>
      </c>
      <c r="B202" s="18">
        <f t="shared" si="113"/>
        <v>19.74618776088997</v>
      </c>
      <c r="C202" s="18">
        <f t="shared" si="113"/>
        <v>17.835802711588258</v>
      </c>
      <c r="D202" s="18">
        <f t="shared" si="113"/>
        <v>19.448741256402418</v>
      </c>
      <c r="E202" s="18">
        <f t="shared" si="113"/>
        <v>17.35033442255273</v>
      </c>
      <c r="F202" s="18">
        <f t="shared" si="113"/>
        <v>17.373761454133096</v>
      </c>
      <c r="G202" s="18">
        <f t="shared" si="113"/>
        <v>15.877587804576054</v>
      </c>
      <c r="H202" s="18">
        <f t="shared" si="113"/>
        <v>16.157270124399204</v>
      </c>
      <c r="I202" s="18">
        <f t="shared" si="113"/>
        <v>13.449531812545665</v>
      </c>
      <c r="J202" s="18">
        <f t="shared" si="113"/>
        <v>14.229311880457251</v>
      </c>
      <c r="K202" s="18">
        <f t="shared" si="113"/>
        <v>11.990102503836821</v>
      </c>
      <c r="L202" s="18">
        <f>L218/L216*100</f>
        <v>11.827416986006762</v>
      </c>
      <c r="M202" s="18">
        <f t="shared" si="114"/>
        <v>11.252887972859076</v>
      </c>
      <c r="N202" s="18">
        <f t="shared" si="114"/>
        <v>11.047991080209552</v>
      </c>
      <c r="O202" s="18">
        <f t="shared" si="114"/>
        <v>9.723198607501855</v>
      </c>
      <c r="P202" s="18">
        <f t="shared" si="114"/>
        <v>10.440003700569948</v>
      </c>
      <c r="Q202" s="18">
        <f t="shared" si="114"/>
        <v>9.62118924034627</v>
      </c>
      <c r="R202" s="18">
        <f t="shared" si="114"/>
        <v>11.82639013943789</v>
      </c>
      <c r="S202" s="18">
        <f t="shared" si="114"/>
        <v>11.156022903907214</v>
      </c>
      <c r="T202" s="18">
        <f t="shared" si="114"/>
        <v>11.999225997806489</v>
      </c>
      <c r="U202" s="18">
        <f t="shared" si="114"/>
        <v>9.409038255484079</v>
      </c>
      <c r="V202" s="18">
        <f t="shared" si="114"/>
        <v>10.64781039054952</v>
      </c>
      <c r="W202" s="18">
        <f t="shared" si="114"/>
        <v>8.4447608649627</v>
      </c>
      <c r="X202" s="18">
        <f t="shared" si="114"/>
        <v>10.166448798954233</v>
      </c>
      <c r="Y202" s="18">
        <f t="shared" si="115"/>
        <v>8.927347213648353</v>
      </c>
      <c r="Z202" s="18">
        <f t="shared" si="115"/>
        <v>9.701539789380847</v>
      </c>
      <c r="AA202" s="18">
        <f t="shared" si="115"/>
        <v>8.368666459434255</v>
      </c>
      <c r="AB202" s="18">
        <f>AB218/AB216*100</f>
        <v>9.295432477972486</v>
      </c>
    </row>
    <row r="203" spans="1:28" ht="12">
      <c r="A203" s="3" t="s">
        <v>4</v>
      </c>
      <c r="B203" s="4">
        <f aca="true" t="shared" si="116" ref="B203:H203">B219/B216*100</f>
        <v>18.66783214164453</v>
      </c>
      <c r="C203" s="4">
        <f t="shared" si="116"/>
        <v>16.546289022722647</v>
      </c>
      <c r="D203" s="4">
        <f t="shared" si="116"/>
        <v>17.63405655148689</v>
      </c>
      <c r="E203" s="4">
        <f t="shared" si="116"/>
        <v>15.838983609878834</v>
      </c>
      <c r="F203" s="4">
        <f t="shared" si="116"/>
        <v>16.182982631656635</v>
      </c>
      <c r="G203" s="4">
        <f t="shared" si="116"/>
        <v>14.942481295891003</v>
      </c>
      <c r="H203" s="4">
        <f t="shared" si="116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17" ref="M203:X203">M219/M216*100</f>
        <v>10.284087287253255</v>
      </c>
      <c r="N203" s="4">
        <f t="shared" si="117"/>
        <v>10.41750261602977</v>
      </c>
      <c r="O203" s="4">
        <f t="shared" si="117"/>
        <v>8.969254111670342</v>
      </c>
      <c r="P203" s="4">
        <f t="shared" si="117"/>
        <v>9.982071655657112</v>
      </c>
      <c r="Q203" s="4">
        <f t="shared" si="117"/>
        <v>9.117436329226454</v>
      </c>
      <c r="R203" s="4">
        <f t="shared" si="117"/>
        <v>11.344770540956436</v>
      </c>
      <c r="S203" s="4">
        <f t="shared" si="117"/>
        <v>10.603966386073704</v>
      </c>
      <c r="T203" s="4">
        <f t="shared" si="117"/>
        <v>11.359490005117182</v>
      </c>
      <c r="U203" s="4">
        <f t="shared" si="117"/>
        <v>8.94600030848277</v>
      </c>
      <c r="V203" s="4">
        <f t="shared" si="117"/>
        <v>10.157995973991135</v>
      </c>
      <c r="W203" s="4">
        <f t="shared" si="117"/>
        <v>7.762496419512721</v>
      </c>
      <c r="X203" s="4">
        <f t="shared" si="117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  <c r="AB203" s="4">
        <f>AB219/AB216*100</f>
        <v>8.842629382859373</v>
      </c>
    </row>
    <row r="204" spans="1:28" ht="12">
      <c r="A204" s="5" t="s">
        <v>5</v>
      </c>
      <c r="B204" s="18">
        <f aca="true" t="shared" si="118" ref="B204:H204">B220/B216*100</f>
        <v>1.078355619245441</v>
      </c>
      <c r="C204" s="18">
        <f t="shared" si="118"/>
        <v>1.2895136888656134</v>
      </c>
      <c r="D204" s="18">
        <f t="shared" si="118"/>
        <v>1.8146847049155264</v>
      </c>
      <c r="E204" s="18">
        <f t="shared" si="118"/>
        <v>1.5113508126738961</v>
      </c>
      <c r="F204" s="18">
        <f t="shared" si="118"/>
        <v>1.190778822476459</v>
      </c>
      <c r="G204" s="18">
        <f t="shared" si="118"/>
        <v>0.9351065086850501</v>
      </c>
      <c r="H204" s="18">
        <f t="shared" si="118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19" ref="M204:X204">M220/M216*100</f>
        <v>0.968800685605819</v>
      </c>
      <c r="N204" s="18">
        <f t="shared" si="119"/>
        <v>0.6305165633180362</v>
      </c>
      <c r="O204" s="18">
        <f t="shared" si="119"/>
        <v>0.7539444958315126</v>
      </c>
      <c r="P204" s="18">
        <f t="shared" si="119"/>
        <v>0.4579590169969983</v>
      </c>
      <c r="Q204" s="18">
        <f t="shared" si="119"/>
        <v>0.5037529111198168</v>
      </c>
      <c r="R204" s="18">
        <f t="shared" si="119"/>
        <v>0.48161959848145586</v>
      </c>
      <c r="S204" s="18">
        <f t="shared" si="119"/>
        <v>0.5520565178335103</v>
      </c>
      <c r="T204" s="18">
        <f t="shared" si="119"/>
        <v>0.6397359926893074</v>
      </c>
      <c r="U204" s="18">
        <f t="shared" si="119"/>
        <v>0.4630379470013085</v>
      </c>
      <c r="V204" s="18">
        <f t="shared" si="119"/>
        <v>0.4898382193777325</v>
      </c>
      <c r="W204" s="18">
        <f t="shared" si="119"/>
        <v>0.6822413827299895</v>
      </c>
      <c r="X204" s="18">
        <f t="shared" si="119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  <c r="AB204" s="18">
        <f>AB220/AB216*100</f>
        <v>0.45280309511311145</v>
      </c>
    </row>
    <row r="205" spans="1:28" ht="12">
      <c r="A205" s="3" t="s">
        <v>18</v>
      </c>
      <c r="B205" s="4">
        <f aca="true" t="shared" si="120" ref="B205:H205">B222/B216*100</f>
        <v>27.937415117138347</v>
      </c>
      <c r="C205" s="4">
        <f t="shared" si="120"/>
        <v>30.267734184826356</v>
      </c>
      <c r="D205" s="4">
        <f t="shared" si="120"/>
        <v>33.541640786254874</v>
      </c>
      <c r="E205" s="4">
        <f t="shared" si="120"/>
        <v>35.959406355795444</v>
      </c>
      <c r="F205" s="4">
        <f t="shared" si="120"/>
        <v>33.68367380409596</v>
      </c>
      <c r="G205" s="4">
        <f t="shared" si="120"/>
        <v>33.17031608573161</v>
      </c>
      <c r="H205" s="4">
        <f t="shared" si="120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21" ref="M205:X205">M222/M216*100</f>
        <v>29.37016339799843</v>
      </c>
      <c r="N205" s="4">
        <f t="shared" si="121"/>
        <v>29.404118434495853</v>
      </c>
      <c r="O205" s="4">
        <f t="shared" si="121"/>
        <v>32.217247111255126</v>
      </c>
      <c r="P205" s="4">
        <f t="shared" si="121"/>
        <v>29.260476699221076</v>
      </c>
      <c r="Q205" s="4">
        <f t="shared" si="121"/>
        <v>29.183727477793237</v>
      </c>
      <c r="R205" s="4">
        <f t="shared" si="121"/>
        <v>22.560781931613008</v>
      </c>
      <c r="S205" s="4">
        <f t="shared" si="121"/>
        <v>25.73789783173211</v>
      </c>
      <c r="T205" s="4">
        <f t="shared" si="121"/>
        <v>30.688809041917807</v>
      </c>
      <c r="U205" s="4">
        <f t="shared" si="121"/>
        <v>33.7026839207822</v>
      </c>
      <c r="V205" s="4">
        <f t="shared" si="121"/>
        <v>33.17739312950662</v>
      </c>
      <c r="W205" s="4">
        <f t="shared" si="121"/>
        <v>35.01707333160823</v>
      </c>
      <c r="X205" s="4">
        <f t="shared" si="121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  <c r="AB205" s="4">
        <f>AB222/AB216*100</f>
        <v>30.700455337399678</v>
      </c>
    </row>
    <row r="206" spans="1:28" ht="12">
      <c r="A206" s="6" t="s">
        <v>6</v>
      </c>
      <c r="B206" s="18">
        <f aca="true" t="shared" si="122" ref="B206:H206">B223/B216*100</f>
        <v>11.902168757115179</v>
      </c>
      <c r="C206" s="18">
        <f t="shared" si="122"/>
        <v>13.557668528701521</v>
      </c>
      <c r="D206" s="18">
        <f t="shared" si="122"/>
        <v>15.510538901842368</v>
      </c>
      <c r="E206" s="18">
        <f t="shared" si="122"/>
        <v>16.41968793510859</v>
      </c>
      <c r="F206" s="18">
        <f t="shared" si="122"/>
        <v>14.118514986727146</v>
      </c>
      <c r="G206" s="18">
        <f t="shared" si="122"/>
        <v>13.9968587612913</v>
      </c>
      <c r="H206" s="18">
        <f t="shared" si="122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23" ref="M206:X206">M223/M216*100</f>
        <v>9.82419310286212</v>
      </c>
      <c r="N206" s="18">
        <f t="shared" si="123"/>
        <v>8.214558275926793</v>
      </c>
      <c r="O206" s="18">
        <f t="shared" si="123"/>
        <v>8.481143579620381</v>
      </c>
      <c r="P206" s="18">
        <f t="shared" si="123"/>
        <v>9.055095067156445</v>
      </c>
      <c r="Q206" s="18">
        <f t="shared" si="123"/>
        <v>7.6860773366468225</v>
      </c>
      <c r="R206" s="18">
        <f t="shared" si="123"/>
        <v>5.413081929670466</v>
      </c>
      <c r="S206" s="18">
        <f t="shared" si="123"/>
        <v>7.76892827250867</v>
      </c>
      <c r="T206" s="18">
        <f t="shared" si="123"/>
        <v>9.281727476145639</v>
      </c>
      <c r="U206" s="18">
        <f t="shared" si="123"/>
        <v>12.434390083944486</v>
      </c>
      <c r="V206" s="18">
        <f t="shared" si="123"/>
        <v>12.041751097250465</v>
      </c>
      <c r="W206" s="18">
        <f t="shared" si="123"/>
        <v>11.90103233347217</v>
      </c>
      <c r="X206" s="18">
        <f t="shared" si="123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  <c r="AB206" s="18">
        <f>AB223/AB216*100</f>
        <v>10.748360304945155</v>
      </c>
    </row>
    <row r="207" spans="1:28" ht="12">
      <c r="A207" s="7" t="s">
        <v>7</v>
      </c>
      <c r="B207" s="4">
        <f aca="true" t="shared" si="124" ref="B207:H207">B224/B216*100</f>
        <v>3.961969981425632</v>
      </c>
      <c r="C207" s="4">
        <f t="shared" si="124"/>
        <v>5.463575155412023</v>
      </c>
      <c r="D207" s="4">
        <f t="shared" si="124"/>
        <v>4.053678761180338</v>
      </c>
      <c r="E207" s="4">
        <f t="shared" si="124"/>
        <v>4.4273882529219275</v>
      </c>
      <c r="F207" s="4">
        <f t="shared" si="124"/>
        <v>4.162761737630942</v>
      </c>
      <c r="G207" s="4">
        <f t="shared" si="124"/>
        <v>2.999244089965167</v>
      </c>
      <c r="H207" s="4">
        <f t="shared" si="124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25" ref="M207:X207">M224/M216*100</f>
        <v>18.078518864784083</v>
      </c>
      <c r="N207" s="4">
        <f t="shared" si="125"/>
        <v>21.11377678269363</v>
      </c>
      <c r="O207" s="4">
        <f t="shared" si="125"/>
        <v>23.628186040830737</v>
      </c>
      <c r="P207" s="4">
        <f t="shared" si="125"/>
        <v>20.113838378416723</v>
      </c>
      <c r="Q207" s="4">
        <f t="shared" si="125"/>
        <v>20.680653928105723</v>
      </c>
      <c r="R207" s="4">
        <f t="shared" si="125"/>
        <v>14.33796796272836</v>
      </c>
      <c r="S207" s="4">
        <f t="shared" si="125"/>
        <v>16.796309335600696</v>
      </c>
      <c r="T207" s="4">
        <f t="shared" si="125"/>
        <v>20.30569055382225</v>
      </c>
      <c r="U207" s="4">
        <f t="shared" si="125"/>
        <v>21.018707621334745</v>
      </c>
      <c r="V207" s="4">
        <f t="shared" si="125"/>
        <v>20.3759274471024</v>
      </c>
      <c r="W207" s="4">
        <f t="shared" si="125"/>
        <v>21.76634143618937</v>
      </c>
      <c r="X207" s="4">
        <f t="shared" si="125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  <c r="AB207" s="4">
        <f>AB224/AB216*100</f>
        <v>20.228797016308135</v>
      </c>
    </row>
    <row r="208" spans="1:28" ht="12">
      <c r="A208" s="6" t="s">
        <v>8</v>
      </c>
      <c r="B208" s="18">
        <f>B225/B216*100</f>
        <v>20.780884878867163</v>
      </c>
      <c r="C208" s="18">
        <f aca="true" t="shared" si="126" ref="C208:H208">C225/C216*100</f>
        <v>23.065562780638718</v>
      </c>
      <c r="D208" s="18">
        <f t="shared" si="126"/>
        <v>24.632338888464183</v>
      </c>
      <c r="E208" s="18">
        <f t="shared" si="126"/>
        <v>26.791881742342678</v>
      </c>
      <c r="F208" s="18">
        <f t="shared" si="126"/>
        <v>25.761754031643985</v>
      </c>
      <c r="G208" s="18">
        <f t="shared" si="126"/>
        <v>25.48640860188305</v>
      </c>
      <c r="H208" s="18">
        <f t="shared" si="126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27" ref="M208:X208">M225/M216*100</f>
        <v>24.470886542152716</v>
      </c>
      <c r="N208" s="18">
        <f t="shared" si="127"/>
        <v>25.49165062205872</v>
      </c>
      <c r="O208" s="18">
        <f t="shared" si="127"/>
        <v>27.98947483779611</v>
      </c>
      <c r="P208" s="18">
        <f t="shared" si="127"/>
        <v>24.75953712666927</v>
      </c>
      <c r="Q208" s="18">
        <f t="shared" si="127"/>
        <v>25.507591677074732</v>
      </c>
      <c r="R208" s="18">
        <f t="shared" si="127"/>
        <v>19.747847320260888</v>
      </c>
      <c r="S208" s="18">
        <f t="shared" si="127"/>
        <v>21.70666913296877</v>
      </c>
      <c r="T208" s="18">
        <f t="shared" si="127"/>
        <v>26.024186056824156</v>
      </c>
      <c r="U208" s="18">
        <f t="shared" si="127"/>
        <v>27.806318200217873</v>
      </c>
      <c r="V208" s="18">
        <f t="shared" si="127"/>
        <v>27.79114835035751</v>
      </c>
      <c r="W208" s="18">
        <f t="shared" si="127"/>
        <v>29.371896046173408</v>
      </c>
      <c r="X208" s="18">
        <f t="shared" si="127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  <c r="AB208" s="18">
        <f>AB225/AB216*100</f>
        <v>25.631736016258333</v>
      </c>
    </row>
    <row r="209" spans="1:28" ht="12">
      <c r="A209" s="7" t="s">
        <v>25</v>
      </c>
      <c r="B209" s="4">
        <f>B226/B216*100</f>
        <v>12.528772793544906</v>
      </c>
      <c r="C209" s="4">
        <f aca="true" t="shared" si="128" ref="C209:X209">C226/C216*100</f>
        <v>12.425112497939155</v>
      </c>
      <c r="D209" s="4">
        <f t="shared" si="128"/>
        <v>15.366544272226895</v>
      </c>
      <c r="E209" s="4">
        <f t="shared" si="128"/>
        <v>14.600418646619373</v>
      </c>
      <c r="F209" s="4">
        <f t="shared" si="128"/>
        <v>13.75644020421217</v>
      </c>
      <c r="G209" s="4">
        <f t="shared" si="128"/>
        <v>11.813058981901694</v>
      </c>
      <c r="H209" s="4">
        <f t="shared" si="128"/>
        <v>10.74587865607303</v>
      </c>
      <c r="I209" s="4">
        <f t="shared" si="128"/>
        <v>11.173868879919935</v>
      </c>
      <c r="J209" s="4">
        <f t="shared" si="128"/>
        <v>11.060468428788333</v>
      </c>
      <c r="K209" s="4">
        <f t="shared" si="128"/>
        <v>11.151911418574535</v>
      </c>
      <c r="L209" s="4">
        <f t="shared" si="128"/>
        <v>11.521862048927822</v>
      </c>
      <c r="M209" s="4">
        <f t="shared" si="128"/>
        <v>7.601017076401137</v>
      </c>
      <c r="N209" s="4">
        <f t="shared" si="128"/>
        <v>8.675046953660026</v>
      </c>
      <c r="O209" s="4">
        <f t="shared" si="128"/>
        <v>9.947092543849498</v>
      </c>
      <c r="P209" s="4">
        <f t="shared" si="128"/>
        <v>11.093051802315122</v>
      </c>
      <c r="Q209" s="4">
        <f t="shared" si="128"/>
        <v>13.038131563789074</v>
      </c>
      <c r="R209" s="4">
        <f t="shared" si="128"/>
        <v>10.270648846365264</v>
      </c>
      <c r="S209" s="4">
        <f t="shared" si="128"/>
        <v>10.239360750845918</v>
      </c>
      <c r="T209" s="4">
        <f t="shared" si="128"/>
        <v>13.261867466737684</v>
      </c>
      <c r="U209" s="4">
        <f t="shared" si="128"/>
        <v>14.74233843939098</v>
      </c>
      <c r="V209" s="4">
        <f t="shared" si="128"/>
        <v>13.822559026826491</v>
      </c>
      <c r="W209" s="4">
        <f t="shared" si="128"/>
        <v>13.925408705992293</v>
      </c>
      <c r="X209" s="4">
        <f t="shared" si="128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  <c r="AB209" s="4">
        <f>AB226/AB216*100</f>
        <v>12.746406025562537</v>
      </c>
    </row>
    <row r="210" spans="1:28" ht="12">
      <c r="A210" s="6" t="s">
        <v>6</v>
      </c>
      <c r="B210" s="18">
        <f>B227/B216*100</f>
        <v>5.523440152589426</v>
      </c>
      <c r="C210" s="18">
        <f aca="true" t="shared" si="129" ref="C210:X210">C227/C216*100</f>
        <v>6.141835898480308</v>
      </c>
      <c r="D210" s="18">
        <f t="shared" si="129"/>
        <v>7.429430089442704</v>
      </c>
      <c r="E210" s="18">
        <f t="shared" si="129"/>
        <v>7.529631557992097</v>
      </c>
      <c r="F210" s="18">
        <f t="shared" si="129"/>
        <v>5.990239239382303</v>
      </c>
      <c r="G210" s="18">
        <f t="shared" si="129"/>
        <v>4.8627856500345725</v>
      </c>
      <c r="H210" s="18">
        <f t="shared" si="129"/>
        <v>5.63151183368245</v>
      </c>
      <c r="I210" s="18">
        <f t="shared" si="129"/>
        <v>5.718704676585914</v>
      </c>
      <c r="J210" s="18">
        <f t="shared" si="129"/>
        <v>5.00440192502478</v>
      </c>
      <c r="K210" s="18">
        <f t="shared" si="129"/>
        <v>5.748099345604498</v>
      </c>
      <c r="L210" s="18">
        <f t="shared" si="129"/>
        <v>5.826599497357181</v>
      </c>
      <c r="M210" s="18">
        <f t="shared" si="129"/>
        <v>3.061229982505719</v>
      </c>
      <c r="N210" s="18">
        <f t="shared" si="129"/>
        <v>2.673520608469979</v>
      </c>
      <c r="O210" s="18">
        <f t="shared" si="129"/>
        <v>3.053646704905338</v>
      </c>
      <c r="P210" s="18">
        <f t="shared" si="129"/>
        <v>4.2735379309768184</v>
      </c>
      <c r="Q210" s="18">
        <f t="shared" si="129"/>
        <v>3.6472682807375665</v>
      </c>
      <c r="R210" s="18">
        <f t="shared" si="129"/>
        <v>2.8993253073025467</v>
      </c>
      <c r="S210" s="18">
        <f t="shared" si="129"/>
        <v>3.5580154988692145</v>
      </c>
      <c r="T210" s="18">
        <f t="shared" si="129"/>
        <v>4.709495963825475</v>
      </c>
      <c r="U210" s="18">
        <f t="shared" si="129"/>
        <v>6.211341593494538</v>
      </c>
      <c r="V210" s="18">
        <f t="shared" si="129"/>
        <v>5.8136005977364</v>
      </c>
      <c r="W210" s="18">
        <f t="shared" si="129"/>
        <v>5.615657003848245</v>
      </c>
      <c r="X210" s="18">
        <f t="shared" si="129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  <c r="AB210" s="18">
        <f>AB227/AB216*100</f>
        <v>5.463630084971927</v>
      </c>
    </row>
    <row r="211" spans="1:28" ht="12">
      <c r="A211" s="7" t="s">
        <v>7</v>
      </c>
      <c r="B211" s="4">
        <f>B228/B216*100</f>
        <v>2.1158301543869458</v>
      </c>
      <c r="C211" s="4">
        <f aca="true" t="shared" si="130" ref="C211:X211">C228/C216*100</f>
        <v>2.610849262459632</v>
      </c>
      <c r="D211" s="4">
        <f t="shared" si="130"/>
        <v>2.044592347679841</v>
      </c>
      <c r="E211" s="4">
        <f t="shared" si="130"/>
        <v>1.9895432581874035</v>
      </c>
      <c r="F211" s="4">
        <f t="shared" si="130"/>
        <v>2.0386658263259383</v>
      </c>
      <c r="G211" s="4">
        <f t="shared" si="130"/>
        <v>1.2861495458037946</v>
      </c>
      <c r="H211" s="4">
        <f t="shared" si="130"/>
        <v>1.307111585499277</v>
      </c>
      <c r="I211" s="4">
        <f t="shared" si="130"/>
        <v>1.8619713597699676</v>
      </c>
      <c r="J211" s="4">
        <f t="shared" si="130"/>
        <v>1.4838328130885239</v>
      </c>
      <c r="K211" s="4">
        <f t="shared" si="130"/>
        <v>1.1947129015898803</v>
      </c>
      <c r="L211" s="4">
        <f t="shared" si="130"/>
        <v>1.822609361097161</v>
      </c>
      <c r="M211" s="4">
        <f t="shared" si="130"/>
        <v>4.537152327730913</v>
      </c>
      <c r="N211" s="4">
        <f t="shared" si="130"/>
        <v>6.331129236928562</v>
      </c>
      <c r="O211" s="4">
        <f t="shared" si="130"/>
        <v>7.348288782743687</v>
      </c>
      <c r="P211" s="4">
        <f t="shared" si="130"/>
        <v>7.672937586327526</v>
      </c>
      <c r="Q211" s="4">
        <f t="shared" si="130"/>
        <v>9.257234171132318</v>
      </c>
      <c r="R211" s="4">
        <f t="shared" si="130"/>
        <v>7.009590391023559</v>
      </c>
      <c r="S211" s="4">
        <f t="shared" si="130"/>
        <v>6.853799042025583</v>
      </c>
      <c r="T211" s="4">
        <f t="shared" si="130"/>
        <v>8.471343148279118</v>
      </c>
      <c r="U211" s="4">
        <f t="shared" si="130"/>
        <v>9.249414112048763</v>
      </c>
      <c r="V211" s="4">
        <f t="shared" si="130"/>
        <v>8.5966024331718</v>
      </c>
      <c r="W211" s="4">
        <f t="shared" si="130"/>
        <v>8.539894584919471</v>
      </c>
      <c r="X211" s="4">
        <f t="shared" si="130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  <c r="AB211" s="4">
        <f>AB228/AB216*100</f>
        <v>7.972040670519691</v>
      </c>
    </row>
    <row r="212" spans="1:28" ht="12">
      <c r="A212" s="6" t="s">
        <v>8</v>
      </c>
      <c r="B212" s="18">
        <f>B229/B216*100</f>
        <v>9.08465068205876</v>
      </c>
      <c r="C212" s="18">
        <f aca="true" t="shared" si="131" ref="C212:X212">C229/C216*100</f>
        <v>9.210708155130778</v>
      </c>
      <c r="D212" s="18">
        <f t="shared" si="131"/>
        <v>11.395553426725787</v>
      </c>
      <c r="E212" s="18">
        <f t="shared" si="131"/>
        <v>10.343952240831356</v>
      </c>
      <c r="F212" s="18">
        <f t="shared" si="131"/>
        <v>10.620450269557253</v>
      </c>
      <c r="G212" s="18">
        <f t="shared" si="131"/>
        <v>8.822465171317935</v>
      </c>
      <c r="H212" s="18">
        <f t="shared" si="131"/>
        <v>7.272039751097119</v>
      </c>
      <c r="I212" s="18">
        <f t="shared" si="131"/>
        <v>7.640518032790656</v>
      </c>
      <c r="J212" s="18">
        <f t="shared" si="131"/>
        <v>8.43364858331689</v>
      </c>
      <c r="K212" s="18">
        <f t="shared" si="131"/>
        <v>7.725878529013902</v>
      </c>
      <c r="L212" s="18">
        <f t="shared" si="131"/>
        <v>8.76048764544852</v>
      </c>
      <c r="M212" s="18">
        <f t="shared" si="131"/>
        <v>6.079057150344574</v>
      </c>
      <c r="N212" s="18">
        <f t="shared" si="131"/>
        <v>7.329744511395325</v>
      </c>
      <c r="O212" s="18">
        <f t="shared" si="131"/>
        <v>8.41837296675221</v>
      </c>
      <c r="P212" s="18">
        <f t="shared" si="131"/>
        <v>8.868367328498678</v>
      </c>
      <c r="Q212" s="18">
        <f t="shared" si="131"/>
        <v>11.189729037867725</v>
      </c>
      <c r="R212" s="18">
        <f t="shared" si="131"/>
        <v>8.821694958678943</v>
      </c>
      <c r="S212" s="18">
        <f t="shared" si="131"/>
        <v>8.346201366753771</v>
      </c>
      <c r="T212" s="18">
        <f t="shared" si="131"/>
        <v>10.91965418831685</v>
      </c>
      <c r="U212" s="18">
        <f t="shared" si="131"/>
        <v>11.72917626652332</v>
      </c>
      <c r="V212" s="18">
        <f t="shared" si="131"/>
        <v>10.99723577858903</v>
      </c>
      <c r="W212" s="18">
        <f t="shared" si="131"/>
        <v>11.155091718131125</v>
      </c>
      <c r="X212" s="18">
        <f t="shared" si="131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  <c r="AB212" s="18">
        <f>AB229/AB216*100</f>
        <v>9.903246862861506</v>
      </c>
    </row>
    <row r="213" spans="1:28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  <c r="AB214" s="19">
        <v>7734.902</v>
      </c>
    </row>
    <row r="215" spans="1:28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  <c r="AB215" s="9">
        <v>6299.858</v>
      </c>
    </row>
    <row r="216" spans="1:28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  <c r="AB216" s="19">
        <v>4537.734</v>
      </c>
    </row>
    <row r="217" spans="1:28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  <c r="AB217" s="9">
        <v>4115.932</v>
      </c>
    </row>
    <row r="218" spans="1:28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  <c r="AB218" s="19">
        <v>421.802</v>
      </c>
    </row>
    <row r="219" spans="1:28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  <c r="AB219" s="9">
        <v>401.255</v>
      </c>
    </row>
    <row r="220" spans="1:28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  <c r="AB220" s="19">
        <v>20.547</v>
      </c>
    </row>
    <row r="221" spans="1:28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  <c r="AB221" s="9">
        <v>1762.123</v>
      </c>
    </row>
    <row r="222" spans="1:28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  <c r="AB222" s="19">
        <v>1393.105</v>
      </c>
    </row>
    <row r="223" spans="1:28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  <c r="AB223" s="9">
        <v>487.732</v>
      </c>
    </row>
    <row r="224" spans="1:28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  <c r="AB224" s="19">
        <v>917.929</v>
      </c>
    </row>
    <row r="225" spans="1:28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  <c r="AB225" s="9">
        <v>1163.1</v>
      </c>
    </row>
    <row r="226" spans="1:28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  <c r="AB226" s="19">
        <v>578.398</v>
      </c>
    </row>
    <row r="227" spans="1:28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  <c r="AB227" s="9">
        <v>247.925</v>
      </c>
    </row>
    <row r="228" spans="1:28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  <c r="AB228" s="19">
        <v>361.75</v>
      </c>
    </row>
    <row r="229" spans="1:28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  <c r="AB229" s="9">
        <v>449.383</v>
      </c>
    </row>
    <row r="230" spans="1:28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2" t="str">
        <f>'Regiones Total Nacional'!A236</f>
        <v>Actualizado a: 25 de julio de 2014.</v>
      </c>
    </row>
  </sheetData>
  <sheetProtection/>
  <mergeCells count="84">
    <mergeCell ref="Z49:AA49"/>
    <mergeCell ref="Z86:AA86"/>
    <mergeCell ref="Z123:AA123"/>
    <mergeCell ref="Z160:AA160"/>
    <mergeCell ref="Z197:AA197"/>
    <mergeCell ref="X12:Y12"/>
    <mergeCell ref="X49:Y49"/>
    <mergeCell ref="X86:Y86"/>
    <mergeCell ref="X123:Y123"/>
    <mergeCell ref="X160:Y160"/>
    <mergeCell ref="X197:Y197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49:A50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A123:A124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V160:W160"/>
    <mergeCell ref="A160:A161"/>
    <mergeCell ref="B160:C160"/>
    <mergeCell ref="D160:E160"/>
    <mergeCell ref="F160:G160"/>
    <mergeCell ref="H160:I160"/>
    <mergeCell ref="J160:K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P160:Q160"/>
    <mergeCell ref="Z12:AA12"/>
    <mergeCell ref="L197:M197"/>
    <mergeCell ref="N197:O197"/>
    <mergeCell ref="P197:Q197"/>
    <mergeCell ref="R197:S197"/>
    <mergeCell ref="T197:U197"/>
    <mergeCell ref="V197:W197"/>
    <mergeCell ref="R160:S160"/>
    <mergeCell ref="T160:U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B200"/>
  <sheetViews>
    <sheetView showGridLines="0" zoomScale="90" zoomScaleNormal="90" zoomScalePageLayoutView="0" workbookViewId="0" topLeftCell="A151">
      <pane xSplit="1" topLeftCell="T1" activePane="topRight" state="frozen"/>
      <selection pane="topLeft" activeCell="AA30" sqref="AA30"/>
      <selection pane="topRight" activeCell="A200" sqref="A200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32</v>
      </c>
    </row>
    <row r="10" ht="12">
      <c r="A10" s="13" t="s">
        <v>60</v>
      </c>
    </row>
    <row r="11" ht="12">
      <c r="A11" s="13"/>
    </row>
    <row r="12" spans="1:28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  <c r="AB12" s="33">
        <v>2014</v>
      </c>
    </row>
    <row r="13" spans="1:28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</row>
    <row r="14" spans="1:28" ht="12">
      <c r="A14" s="3" t="s">
        <v>3</v>
      </c>
      <c r="B14" s="4">
        <f aca="true" t="shared" si="0" ref="B14:K15">B30/B29*100</f>
        <v>74.6673574711562</v>
      </c>
      <c r="C14" s="4">
        <f t="shared" si="0"/>
        <v>74.82484969585667</v>
      </c>
      <c r="D14" s="4">
        <f t="shared" si="0"/>
        <v>74.98500036556355</v>
      </c>
      <c r="E14" s="4">
        <f t="shared" si="0"/>
        <v>75.14306534369207</v>
      </c>
      <c r="F14" s="4">
        <f t="shared" si="0"/>
        <v>75.29816056148107</v>
      </c>
      <c r="G14" s="4">
        <f t="shared" si="0"/>
        <v>75.45413316889365</v>
      </c>
      <c r="H14" s="4">
        <f t="shared" si="0"/>
        <v>75.61005972155262</v>
      </c>
      <c r="I14" s="4">
        <f t="shared" si="0"/>
        <v>75.76054284275537</v>
      </c>
      <c r="J14" s="4">
        <f t="shared" si="0"/>
        <v>75.90998741753833</v>
      </c>
      <c r="K14" s="4">
        <f t="shared" si="0"/>
        <v>76.07988128310397</v>
      </c>
      <c r="L14" s="4">
        <f>L30/L29*100</f>
        <v>76.27700052963773</v>
      </c>
      <c r="M14" s="4">
        <f aca="true" t="shared" si="1" ref="M14:X15">M30/M29*100</f>
        <v>76.47603991664562</v>
      </c>
      <c r="N14" s="4">
        <f t="shared" si="1"/>
        <v>76.66832213063938</v>
      </c>
      <c r="O14" s="4">
        <f t="shared" si="1"/>
        <v>76.85949333419548</v>
      </c>
      <c r="P14" s="4">
        <f t="shared" si="1"/>
        <v>77.05048912787088</v>
      </c>
      <c r="Q14" s="4">
        <f t="shared" si="1"/>
        <v>77.23541281774573</v>
      </c>
      <c r="R14" s="4">
        <f t="shared" si="1"/>
        <v>77.41100150097562</v>
      </c>
      <c r="S14" s="4">
        <f t="shared" si="1"/>
        <v>77.57726265805813</v>
      </c>
      <c r="T14" s="4">
        <f t="shared" si="1"/>
        <v>77.7334050718581</v>
      </c>
      <c r="U14" s="4">
        <f t="shared" si="1"/>
        <v>77.87755831190752</v>
      </c>
      <c r="V14" s="4">
        <f t="shared" si="1"/>
        <v>78.01000961820279</v>
      </c>
      <c r="W14" s="4">
        <f t="shared" si="1"/>
        <v>78.13321883996649</v>
      </c>
      <c r="X14" s="4">
        <f t="shared" si="1"/>
        <v>78.24879129317046</v>
      </c>
      <c r="Y14" s="4">
        <f aca="true" t="shared" si="2" ref="Y14:AA15">Y30/Y29*100</f>
        <v>78.35716968251916</v>
      </c>
      <c r="Z14" s="4">
        <f t="shared" si="2"/>
        <v>78.45870759330661</v>
      </c>
      <c r="AA14" s="4">
        <f t="shared" si="2"/>
        <v>78.55400087532591</v>
      </c>
      <c r="AB14" s="4">
        <f>AB30/AB29*100</f>
        <v>78.64470120581421</v>
      </c>
    </row>
    <row r="15" spans="1:28" ht="12">
      <c r="A15" s="5" t="s">
        <v>15</v>
      </c>
      <c r="B15" s="18">
        <f t="shared" si="0"/>
        <v>58.76715107219886</v>
      </c>
      <c r="C15" s="18">
        <f t="shared" si="0"/>
        <v>60.832171163791</v>
      </c>
      <c r="D15" s="18">
        <f t="shared" si="0"/>
        <v>59.67140554004745</v>
      </c>
      <c r="E15" s="18">
        <f t="shared" si="0"/>
        <v>58.68744185118967</v>
      </c>
      <c r="F15" s="18">
        <f t="shared" si="0"/>
        <v>59.901039526171004</v>
      </c>
      <c r="G15" s="18">
        <f t="shared" si="0"/>
        <v>60.21586538192507</v>
      </c>
      <c r="H15" s="18">
        <f t="shared" si="0"/>
        <v>59.312776097040796</v>
      </c>
      <c r="I15" s="18">
        <f t="shared" si="0"/>
        <v>57.55964689936318</v>
      </c>
      <c r="J15" s="18">
        <f t="shared" si="0"/>
        <v>56.9706749363342</v>
      </c>
      <c r="K15" s="18">
        <f t="shared" si="0"/>
        <v>57.21196912255564</v>
      </c>
      <c r="L15" s="18">
        <f>L31/L30*100</f>
        <v>56.72125756041911</v>
      </c>
      <c r="M15" s="18">
        <f t="shared" si="1"/>
        <v>52.48580184126439</v>
      </c>
      <c r="N15" s="18">
        <f t="shared" si="1"/>
        <v>51.70099772979564</v>
      </c>
      <c r="O15" s="18">
        <f t="shared" si="1"/>
        <v>52.74435466079076</v>
      </c>
      <c r="P15" s="18">
        <f t="shared" si="1"/>
        <v>52.232343745091</v>
      </c>
      <c r="Q15" s="18">
        <f t="shared" si="1"/>
        <v>51.817339113777535</v>
      </c>
      <c r="R15" s="18">
        <f t="shared" si="1"/>
        <v>54.69427581556948</v>
      </c>
      <c r="S15" s="18">
        <f t="shared" si="1"/>
        <v>57.59289128648861</v>
      </c>
      <c r="T15" s="18">
        <f t="shared" si="1"/>
        <v>58.2688094300446</v>
      </c>
      <c r="U15" s="18">
        <f t="shared" si="1"/>
        <v>58.21598868028788</v>
      </c>
      <c r="V15" s="18">
        <f t="shared" si="1"/>
        <v>57.37079476925361</v>
      </c>
      <c r="W15" s="18">
        <f t="shared" si="1"/>
        <v>60.14998953830752</v>
      </c>
      <c r="X15" s="18">
        <f t="shared" si="1"/>
        <v>59.90073291639539</v>
      </c>
      <c r="Y15" s="18">
        <f t="shared" si="2"/>
        <v>59.164689715081664</v>
      </c>
      <c r="Z15" s="18">
        <f t="shared" si="2"/>
        <v>57.98991204122716</v>
      </c>
      <c r="AA15" s="18">
        <f t="shared" si="2"/>
        <v>59.554006860791866</v>
      </c>
      <c r="AB15" s="18">
        <f>AB31/AB30*100</f>
        <v>57.32025108519419</v>
      </c>
    </row>
    <row r="16" spans="1:28" ht="12">
      <c r="A16" s="3" t="s">
        <v>16</v>
      </c>
      <c r="B16" s="4">
        <f aca="true" t="shared" si="3" ref="B16:K17">B32/B30*100</f>
        <v>54.242049970566285</v>
      </c>
      <c r="C16" s="4">
        <f t="shared" si="3"/>
        <v>55.72714967986258</v>
      </c>
      <c r="D16" s="4">
        <f t="shared" si="3"/>
        <v>53.29256225496898</v>
      </c>
      <c r="E16" s="4">
        <f t="shared" si="3"/>
        <v>52.18603733131253</v>
      </c>
      <c r="F16" s="4">
        <f t="shared" si="3"/>
        <v>54.4710540486537</v>
      </c>
      <c r="G16" s="4">
        <f t="shared" si="3"/>
        <v>55.091685620522355</v>
      </c>
      <c r="H16" s="4">
        <f t="shared" si="3"/>
        <v>53.16455551698126</v>
      </c>
      <c r="I16" s="4">
        <f t="shared" si="3"/>
        <v>53.01337119819569</v>
      </c>
      <c r="J16" s="4">
        <f t="shared" si="3"/>
        <v>52.58429843978575</v>
      </c>
      <c r="K16" s="4">
        <f t="shared" si="3"/>
        <v>53.47163719028034</v>
      </c>
      <c r="L16" s="4">
        <f>L32/L30*100</f>
        <v>52.544701367753255</v>
      </c>
      <c r="M16" s="4">
        <f aca="true" t="shared" si="4" ref="M16:X17">M32/M30*100</f>
        <v>47.76059266571679</v>
      </c>
      <c r="N16" s="4">
        <f t="shared" si="4"/>
        <v>47.558030371794196</v>
      </c>
      <c r="O16" s="4">
        <f t="shared" si="4"/>
        <v>48.826882716562565</v>
      </c>
      <c r="P16" s="4">
        <f t="shared" si="4"/>
        <v>48.07924704643693</v>
      </c>
      <c r="Q16" s="4">
        <f t="shared" si="4"/>
        <v>47.50794153648546</v>
      </c>
      <c r="R16" s="4">
        <f t="shared" si="4"/>
        <v>50.41028090984676</v>
      </c>
      <c r="S16" s="4">
        <f t="shared" si="4"/>
        <v>52.98411108900477</v>
      </c>
      <c r="T16" s="4">
        <f t="shared" si="4"/>
        <v>53.24783250648937</v>
      </c>
      <c r="U16" s="4">
        <f t="shared" si="4"/>
        <v>53.372415953251505</v>
      </c>
      <c r="V16" s="4">
        <f t="shared" si="4"/>
        <v>52.74964345341237</v>
      </c>
      <c r="W16" s="4">
        <f t="shared" si="4"/>
        <v>56.20513508615149</v>
      </c>
      <c r="X16" s="4">
        <f t="shared" si="4"/>
        <v>55.760884492732046</v>
      </c>
      <c r="Y16" s="4">
        <f aca="true" t="shared" si="5" ref="Y16:AA17">Y32/Y30*100</f>
        <v>55.62450216655675</v>
      </c>
      <c r="Z16" s="4">
        <f t="shared" si="5"/>
        <v>54.460535970738775</v>
      </c>
      <c r="AA16" s="4">
        <f t="shared" si="5"/>
        <v>56.22293347365237</v>
      </c>
      <c r="AB16" s="4">
        <f>AB32/AB30*100</f>
        <v>53.8839956028649</v>
      </c>
    </row>
    <row r="17" spans="1:28" ht="12">
      <c r="A17" s="5" t="s">
        <v>17</v>
      </c>
      <c r="B17" s="18">
        <f t="shared" si="3"/>
        <v>7.700051847116445</v>
      </c>
      <c r="C17" s="18">
        <f t="shared" si="3"/>
        <v>8.391976459599187</v>
      </c>
      <c r="D17" s="18">
        <f t="shared" si="3"/>
        <v>10.689971251466252</v>
      </c>
      <c r="E17" s="18">
        <f t="shared" si="3"/>
        <v>11.078016548007628</v>
      </c>
      <c r="F17" s="18">
        <f t="shared" si="3"/>
        <v>9.06492695363814</v>
      </c>
      <c r="G17" s="18">
        <f t="shared" si="3"/>
        <v>8.50972607406478</v>
      </c>
      <c r="H17" s="18">
        <f t="shared" si="3"/>
        <v>10.365782330397188</v>
      </c>
      <c r="I17" s="18">
        <f t="shared" si="3"/>
        <v>7.898373159092113</v>
      </c>
      <c r="J17" s="18">
        <f t="shared" si="3"/>
        <v>7.699336342763195</v>
      </c>
      <c r="K17" s="18">
        <f t="shared" si="3"/>
        <v>6.537651844647558</v>
      </c>
      <c r="L17" s="18">
        <f>L33/L31*100</f>
        <v>7.363277611793867</v>
      </c>
      <c r="M17" s="18">
        <f t="shared" si="4"/>
        <v>9.002833165887978</v>
      </c>
      <c r="N17" s="18">
        <f t="shared" si="4"/>
        <v>8.013321869828873</v>
      </c>
      <c r="O17" s="18">
        <f t="shared" si="4"/>
        <v>7.427281970596137</v>
      </c>
      <c r="P17" s="18">
        <f t="shared" si="4"/>
        <v>7.9511972867279</v>
      </c>
      <c r="Q17" s="18">
        <f t="shared" si="4"/>
        <v>8.316516538662372</v>
      </c>
      <c r="R17" s="18">
        <f t="shared" si="4"/>
        <v>7.832597763763721</v>
      </c>
      <c r="S17" s="18">
        <f t="shared" si="4"/>
        <v>8.002384611184516</v>
      </c>
      <c r="T17" s="18">
        <f t="shared" si="4"/>
        <v>8.616878546146038</v>
      </c>
      <c r="U17" s="18">
        <f t="shared" si="4"/>
        <v>8.320025111008523</v>
      </c>
      <c r="V17" s="18">
        <f t="shared" si="4"/>
        <v>8.054884605359934</v>
      </c>
      <c r="W17" s="18">
        <f t="shared" si="4"/>
        <v>6.558342596387419</v>
      </c>
      <c r="X17" s="18">
        <f t="shared" si="4"/>
        <v>6.91118158677859</v>
      </c>
      <c r="Y17" s="18">
        <f t="shared" si="5"/>
        <v>5.983615507109595</v>
      </c>
      <c r="Z17" s="18">
        <f t="shared" si="5"/>
        <v>6.0861897289639195</v>
      </c>
      <c r="AA17" s="18">
        <f t="shared" si="5"/>
        <v>5.593365690617454</v>
      </c>
      <c r="AB17" s="18">
        <f>AB33/AB31*100</f>
        <v>5.994878157527706</v>
      </c>
    </row>
    <row r="18" spans="1:28" ht="12">
      <c r="A18" s="3" t="s">
        <v>4</v>
      </c>
      <c r="B18" s="4">
        <f aca="true" t="shared" si="6" ref="B18:H18">B34/B31*100</f>
        <v>6.378245834120304</v>
      </c>
      <c r="C18" s="4">
        <f t="shared" si="6"/>
        <v>7.165129546702087</v>
      </c>
      <c r="D18" s="4">
        <f t="shared" si="6"/>
        <v>9.480359892392148</v>
      </c>
      <c r="E18" s="4">
        <f t="shared" si="6"/>
        <v>9.937778881413932</v>
      </c>
      <c r="F18" s="4">
        <f t="shared" si="6"/>
        <v>8.151041173288762</v>
      </c>
      <c r="G18" s="4">
        <f t="shared" si="6"/>
        <v>7.550012703952291</v>
      </c>
      <c r="H18" s="4">
        <f t="shared" si="6"/>
        <v>9.43143273424981</v>
      </c>
      <c r="I18" s="4">
        <f>I34/I31*100</f>
        <v>7.140174172353837</v>
      </c>
      <c r="J18" s="4">
        <f>J34/J31*100</f>
        <v>6.853775724247406</v>
      </c>
      <c r="K18" s="4">
        <f>K34/K31*100</f>
        <v>5.646149868710549</v>
      </c>
      <c r="L18" s="4">
        <f>L34/L31*100</f>
        <v>6.567482900931801</v>
      </c>
      <c r="M18" s="4">
        <f aca="true" t="shared" si="7" ref="M18:X18">M34/M31*100</f>
        <v>7.495777378743308</v>
      </c>
      <c r="N18" s="4">
        <f t="shared" si="7"/>
        <v>7.016565181266464</v>
      </c>
      <c r="O18" s="4">
        <f t="shared" si="7"/>
        <v>6.299406173145626</v>
      </c>
      <c r="P18" s="4">
        <f t="shared" si="7"/>
        <v>7.082436810853847</v>
      </c>
      <c r="Q18" s="4">
        <f t="shared" si="7"/>
        <v>7.342026603166069</v>
      </c>
      <c r="R18" s="4">
        <f t="shared" si="7"/>
        <v>7.136667740736708</v>
      </c>
      <c r="S18" s="4">
        <f t="shared" si="7"/>
        <v>7.111214789858264</v>
      </c>
      <c r="T18" s="4">
        <f t="shared" si="7"/>
        <v>7.450704437542216</v>
      </c>
      <c r="U18" s="4">
        <f t="shared" si="7"/>
        <v>7.154466929519709</v>
      </c>
      <c r="V18" s="4">
        <f t="shared" si="7"/>
        <v>6.983552135204466</v>
      </c>
      <c r="W18" s="4">
        <f t="shared" si="7"/>
        <v>5.746403557815198</v>
      </c>
      <c r="X18" s="4">
        <f t="shared" si="7"/>
        <v>6.29878341473815</v>
      </c>
      <c r="Y18" s="4">
        <f>Y34/Y31*100</f>
        <v>5.410111664202368</v>
      </c>
      <c r="Z18" s="4">
        <f>Z34/Z31*100</f>
        <v>5.551273405292682</v>
      </c>
      <c r="AA18" s="4">
        <f>AA34/AA31*100</f>
        <v>5.021909133069998</v>
      </c>
      <c r="AB18" s="4">
        <f>AB34/AB31*100</f>
        <v>5.350011198338093</v>
      </c>
    </row>
    <row r="19" spans="1:28" ht="12">
      <c r="A19" s="5" t="s">
        <v>5</v>
      </c>
      <c r="B19" s="18">
        <f aca="true" t="shared" si="8" ref="B19:H19">B35/B31*100</f>
        <v>1.3218060129961395</v>
      </c>
      <c r="C19" s="18">
        <f t="shared" si="8"/>
        <v>1.2268469128970982</v>
      </c>
      <c r="D19" s="18">
        <f t="shared" si="8"/>
        <v>1.2095684155626427</v>
      </c>
      <c r="E19" s="18">
        <f t="shared" si="8"/>
        <v>1.140215884301175</v>
      </c>
      <c r="F19" s="18">
        <f t="shared" si="8"/>
        <v>0.9139070676657799</v>
      </c>
      <c r="G19" s="18">
        <f t="shared" si="8"/>
        <v>0.9597133701124895</v>
      </c>
      <c r="H19" s="18">
        <f t="shared" si="8"/>
        <v>0.9343709815493166</v>
      </c>
      <c r="I19" s="18">
        <f>I35/I31*100</f>
        <v>0.7582209654316912</v>
      </c>
      <c r="J19" s="18">
        <f>J35/J31*100</f>
        <v>0.845560618515789</v>
      </c>
      <c r="K19" s="18">
        <f>K35/K31*100</f>
        <v>0.8915019759370093</v>
      </c>
      <c r="L19" s="18">
        <f>L35/L31*100</f>
        <v>0.7958168076774944</v>
      </c>
      <c r="M19" s="18">
        <f aca="true" t="shared" si="9" ref="M19:X19">M35/M31*100</f>
        <v>1.5070557871446706</v>
      </c>
      <c r="N19" s="18">
        <f t="shared" si="9"/>
        <v>0.9967807648109258</v>
      </c>
      <c r="O19" s="18">
        <f t="shared" si="9"/>
        <v>1.1278522721017121</v>
      </c>
      <c r="P19" s="18">
        <f t="shared" si="9"/>
        <v>0.868736794892865</v>
      </c>
      <c r="Q19" s="18">
        <f t="shared" si="9"/>
        <v>0.9745137244313553</v>
      </c>
      <c r="R19" s="18">
        <f t="shared" si="9"/>
        <v>0.6959300230270137</v>
      </c>
      <c r="S19" s="18">
        <f t="shared" si="9"/>
        <v>0.8911273300364342</v>
      </c>
      <c r="T19" s="18">
        <f t="shared" si="9"/>
        <v>1.166195032905557</v>
      </c>
      <c r="U19" s="18">
        <f t="shared" si="9"/>
        <v>1.1655581814888123</v>
      </c>
      <c r="V19" s="18">
        <f t="shared" si="9"/>
        <v>1.0713324701554667</v>
      </c>
      <c r="W19" s="18">
        <f t="shared" si="9"/>
        <v>0.8119390385722198</v>
      </c>
      <c r="X19" s="18">
        <f t="shared" si="9"/>
        <v>0.6123981720404419</v>
      </c>
      <c r="Y19" s="18">
        <f>Y35/Y31*100</f>
        <v>0.5735241001868329</v>
      </c>
      <c r="Z19" s="18">
        <f>Z35/Z31*100</f>
        <v>0.5349163236712369</v>
      </c>
      <c r="AA19" s="18">
        <f>AA35/AA31*100</f>
        <v>0.5714565575474565</v>
      </c>
      <c r="AB19" s="18">
        <f>AB35/AB31*100</f>
        <v>0.6448462598585739</v>
      </c>
    </row>
    <row r="20" spans="1:28" ht="12">
      <c r="A20" s="3" t="s">
        <v>18</v>
      </c>
      <c r="B20" s="4">
        <f aca="true" t="shared" si="10" ref="B20:H20">B37/B31*100</f>
        <v>29.677210664529458</v>
      </c>
      <c r="C20" s="4">
        <f t="shared" si="10"/>
        <v>39.07254062388478</v>
      </c>
      <c r="D20" s="4">
        <f t="shared" si="10"/>
        <v>38.199606165056395</v>
      </c>
      <c r="E20" s="4">
        <f t="shared" si="10"/>
        <v>36.45183880667888</v>
      </c>
      <c r="F20" s="4">
        <f t="shared" si="10"/>
        <v>31.81444782936428</v>
      </c>
      <c r="G20" s="4">
        <f t="shared" si="10"/>
        <v>35.406031198710295</v>
      </c>
      <c r="H20" s="4">
        <f t="shared" si="10"/>
        <v>36.39143155377562</v>
      </c>
      <c r="I20" s="4">
        <f>I37/I31*100</f>
        <v>32.777045276767794</v>
      </c>
      <c r="J20" s="4">
        <f>J37/J31*100</f>
        <v>33.13438527552582</v>
      </c>
      <c r="K20" s="4">
        <f>K37/K31*100</f>
        <v>32.41904110335901</v>
      </c>
      <c r="L20" s="4">
        <f>L37/L31*100</f>
        <v>32.43366149313927</v>
      </c>
      <c r="M20" s="4">
        <f aca="true" t="shared" si="11" ref="M20:X20">M37/M31*100</f>
        <v>41.10562954297651</v>
      </c>
      <c r="N20" s="4">
        <f t="shared" si="11"/>
        <v>37.23485730368649</v>
      </c>
      <c r="O20" s="4">
        <f t="shared" si="11"/>
        <v>38.76050583263972</v>
      </c>
      <c r="P20" s="4">
        <f t="shared" si="11"/>
        <v>31.729720436544685</v>
      </c>
      <c r="Q20" s="4">
        <f t="shared" si="11"/>
        <v>28.629079356318993</v>
      </c>
      <c r="R20" s="4">
        <f t="shared" si="11"/>
        <v>29.937116380166906</v>
      </c>
      <c r="S20" s="4">
        <f t="shared" si="11"/>
        <v>32.46965537651851</v>
      </c>
      <c r="T20" s="4">
        <f t="shared" si="11"/>
        <v>32.39801704577317</v>
      </c>
      <c r="U20" s="4">
        <f t="shared" si="11"/>
        <v>33.14087542919538</v>
      </c>
      <c r="V20" s="4">
        <f t="shared" si="11"/>
        <v>30.945074240683113</v>
      </c>
      <c r="W20" s="4">
        <f t="shared" si="11"/>
        <v>31.447622268803293</v>
      </c>
      <c r="X20" s="4">
        <f t="shared" si="11"/>
        <v>32.917405546957454</v>
      </c>
      <c r="Y20" s="4">
        <f>Y37/Y31*100</f>
        <v>32.77708869264986</v>
      </c>
      <c r="Z20" s="4">
        <f>Z37/Z31*100</f>
        <v>31.699945908958142</v>
      </c>
      <c r="AA20" s="4">
        <f>AA37/AA31*100</f>
        <v>31.504373830580036</v>
      </c>
      <c r="AB20" s="4">
        <f>AB37/AB31*100</f>
        <v>28.52990867041159</v>
      </c>
    </row>
    <row r="21" spans="1:28" ht="12">
      <c r="A21" s="6" t="s">
        <v>6</v>
      </c>
      <c r="B21" s="18">
        <f aca="true" t="shared" si="12" ref="B21:H21">B38/B31*100</f>
        <v>13.656298483564857</v>
      </c>
      <c r="C21" s="18">
        <f t="shared" si="12"/>
        <v>16.631728764540487</v>
      </c>
      <c r="D21" s="18">
        <f t="shared" si="12"/>
        <v>16.075731741331474</v>
      </c>
      <c r="E21" s="18">
        <f t="shared" si="12"/>
        <v>12.4296949281021</v>
      </c>
      <c r="F21" s="18">
        <f t="shared" si="12"/>
        <v>10.624116443323691</v>
      </c>
      <c r="G21" s="18">
        <f t="shared" si="12"/>
        <v>14.01187856500041</v>
      </c>
      <c r="H21" s="18">
        <f t="shared" si="12"/>
        <v>14.14203799031113</v>
      </c>
      <c r="I21" s="18">
        <f>I38/I31*100</f>
        <v>12.043027248524735</v>
      </c>
      <c r="J21" s="18">
        <f>J38/J31*100</f>
        <v>11.65614458727819</v>
      </c>
      <c r="K21" s="18">
        <f>K38/K31*100</f>
        <v>10.767097966728281</v>
      </c>
      <c r="L21" s="18">
        <f>L38/L31*100</f>
        <v>10.452544989668635</v>
      </c>
      <c r="M21" s="18">
        <f aca="true" t="shared" si="13" ref="M21:X21">M38/M31*100</f>
        <v>14.105744240268459</v>
      </c>
      <c r="N21" s="18">
        <f t="shared" si="13"/>
        <v>11.43316036153858</v>
      </c>
      <c r="O21" s="18">
        <f t="shared" si="13"/>
        <v>11.372812319001845</v>
      </c>
      <c r="P21" s="18">
        <f t="shared" si="13"/>
        <v>9.349204011179319</v>
      </c>
      <c r="Q21" s="18">
        <f t="shared" si="13"/>
        <v>8.192219353012332</v>
      </c>
      <c r="R21" s="18">
        <f t="shared" si="13"/>
        <v>7.80729162573412</v>
      </c>
      <c r="S21" s="18">
        <f t="shared" si="13"/>
        <v>10.117006140203836</v>
      </c>
      <c r="T21" s="18">
        <f t="shared" si="13"/>
        <v>10.092774169033206</v>
      </c>
      <c r="U21" s="18">
        <f t="shared" si="13"/>
        <v>9.202291379527681</v>
      </c>
      <c r="V21" s="18">
        <f t="shared" si="13"/>
        <v>9.002839623029754</v>
      </c>
      <c r="W21" s="18">
        <f t="shared" si="13"/>
        <v>10.009595059597496</v>
      </c>
      <c r="X21" s="18">
        <f t="shared" si="13"/>
        <v>9.985077512415497</v>
      </c>
      <c r="Y21" s="18">
        <f>Y38/Y31*100</f>
        <v>11.598386467164874</v>
      </c>
      <c r="Z21" s="18">
        <f>Z38/Z31*100</f>
        <v>10.049604739907778</v>
      </c>
      <c r="AA21" s="18">
        <f>AA38/AA31*100</f>
        <v>10.03500263869121</v>
      </c>
      <c r="AB21" s="18">
        <f>AB38/AB31*100</f>
        <v>7.832709662489128</v>
      </c>
    </row>
    <row r="22" spans="1:28" ht="12">
      <c r="A22" s="7" t="s">
        <v>7</v>
      </c>
      <c r="B22" s="4">
        <f aca="true" t="shared" si="14" ref="B22:H22">B39/B31*100</f>
        <v>1.3718803913942976</v>
      </c>
      <c r="C22" s="4">
        <f t="shared" si="14"/>
        <v>1.8405763793612493</v>
      </c>
      <c r="D22" s="4">
        <f t="shared" si="14"/>
        <v>1.9170842386362346</v>
      </c>
      <c r="E22" s="4">
        <f t="shared" si="14"/>
        <v>1.410969780336471</v>
      </c>
      <c r="F22" s="4">
        <f t="shared" si="14"/>
        <v>1.8869928749223281</v>
      </c>
      <c r="G22" s="4">
        <f t="shared" si="14"/>
        <v>2.132363144218688</v>
      </c>
      <c r="H22" s="4">
        <f t="shared" si="14"/>
        <v>2.298716854498216</v>
      </c>
      <c r="I22" s="4">
        <f>I39/I31*100</f>
        <v>2.2418706857198494</v>
      </c>
      <c r="J22" s="4">
        <f>J39/J31*100</f>
        <v>1.9828885920403654</v>
      </c>
      <c r="K22" s="4">
        <f>K39/K31*100</f>
        <v>1.8488025663438217</v>
      </c>
      <c r="L22" s="4">
        <f>L39/L31*100</f>
        <v>3.516067367887008</v>
      </c>
      <c r="M22" s="4">
        <f aca="true" t="shared" si="15" ref="M22:X22">M39/M31*100</f>
        <v>15.08883329057964</v>
      </c>
      <c r="N22" s="4">
        <f t="shared" si="15"/>
        <v>14.92262736395656</v>
      </c>
      <c r="O22" s="4">
        <f t="shared" si="15"/>
        <v>16.636773790126597</v>
      </c>
      <c r="P22" s="4">
        <f t="shared" si="15"/>
        <v>13.637000870039252</v>
      </c>
      <c r="Q22" s="4">
        <f t="shared" si="15"/>
        <v>12.327901922978565</v>
      </c>
      <c r="R22" s="4">
        <f t="shared" si="15"/>
        <v>12.2410078444537</v>
      </c>
      <c r="S22" s="4">
        <f t="shared" si="15"/>
        <v>13.29807406104341</v>
      </c>
      <c r="T22" s="4">
        <f t="shared" si="15"/>
        <v>13.148475497224185</v>
      </c>
      <c r="U22" s="4">
        <f t="shared" si="15"/>
        <v>13.95336848985834</v>
      </c>
      <c r="V22" s="4">
        <f t="shared" si="15"/>
        <v>13.139192179481904</v>
      </c>
      <c r="W22" s="4">
        <f t="shared" si="15"/>
        <v>13.32278939997677</v>
      </c>
      <c r="X22" s="4">
        <f t="shared" si="15"/>
        <v>13.940851700025275</v>
      </c>
      <c r="Y22" s="4">
        <f>Y39/Y31*100</f>
        <v>13.58992013972661</v>
      </c>
      <c r="Z22" s="4">
        <f>Z39/Z31*100</f>
        <v>13.990423454996293</v>
      </c>
      <c r="AA22" s="4">
        <f>AA39/AA31*100</f>
        <v>13.61068909820729</v>
      </c>
      <c r="AB22" s="4">
        <f>AB39/AB31*100</f>
        <v>11.555898336477563</v>
      </c>
    </row>
    <row r="23" spans="1:28" ht="12">
      <c r="A23" s="6" t="s">
        <v>8</v>
      </c>
      <c r="B23" s="18">
        <f>B40/B31*100</f>
        <v>24.810782099197603</v>
      </c>
      <c r="C23" s="18">
        <f aca="true" t="shared" si="16" ref="C23:H23">C40/C31*100</f>
        <v>32.99058101171976</v>
      </c>
      <c r="D23" s="18">
        <f t="shared" si="16"/>
        <v>32.35963215446952</v>
      </c>
      <c r="E23" s="18">
        <f t="shared" si="16"/>
        <v>31.865054341374265</v>
      </c>
      <c r="F23" s="18">
        <f t="shared" si="16"/>
        <v>27.924680365622436</v>
      </c>
      <c r="G23" s="18">
        <f t="shared" si="16"/>
        <v>29.64196397399903</v>
      </c>
      <c r="H23" s="18">
        <f t="shared" si="16"/>
        <v>31.903811883739543</v>
      </c>
      <c r="I23" s="18">
        <f>I40/I31*100</f>
        <v>27.849136490103767</v>
      </c>
      <c r="J23" s="18">
        <f>J40/J31*100</f>
        <v>28.889375106298544</v>
      </c>
      <c r="K23" s="18">
        <f>K40/K31*100</f>
        <v>28.095216948562317</v>
      </c>
      <c r="L23" s="18">
        <f>L40/L31*100</f>
        <v>28.752000590426906</v>
      </c>
      <c r="M23" s="18">
        <f aca="true" t="shared" si="17" ref="M23:X23">M40/M31*100</f>
        <v>36.21012543885992</v>
      </c>
      <c r="N23" s="18">
        <f t="shared" si="17"/>
        <v>33.59891040529716</v>
      </c>
      <c r="O23" s="18">
        <f t="shared" si="17"/>
        <v>35.0029194957859</v>
      </c>
      <c r="P23" s="18">
        <f t="shared" si="17"/>
        <v>28.66227558126152</v>
      </c>
      <c r="Q23" s="18">
        <f t="shared" si="17"/>
        <v>25.751902817442524</v>
      </c>
      <c r="R23" s="18">
        <f t="shared" si="17"/>
        <v>26.968439181625993</v>
      </c>
      <c r="S23" s="18">
        <f t="shared" si="17"/>
        <v>28.90880030729701</v>
      </c>
      <c r="T23" s="18">
        <f t="shared" si="17"/>
        <v>28.747437819252536</v>
      </c>
      <c r="U23" s="18">
        <f t="shared" si="17"/>
        <v>30.151868173883713</v>
      </c>
      <c r="V23" s="18">
        <f t="shared" si="17"/>
        <v>27.784703601815412</v>
      </c>
      <c r="W23" s="18">
        <f t="shared" si="17"/>
        <v>27.712068771481306</v>
      </c>
      <c r="X23" s="18">
        <f t="shared" si="17"/>
        <v>29.358092121918304</v>
      </c>
      <c r="Y23" s="18">
        <f>Y40/Y31*100</f>
        <v>28.545950701479207</v>
      </c>
      <c r="Z23" s="18">
        <f>Z40/Z31*100</f>
        <v>27.988035704207277</v>
      </c>
      <c r="AA23" s="18">
        <f>AA40/AA31*100</f>
        <v>27.7452783419424</v>
      </c>
      <c r="AB23" s="18">
        <f>AB40/AB31*100</f>
        <v>25.46046696862851</v>
      </c>
    </row>
    <row r="24" spans="1:28" ht="12">
      <c r="A24" s="7" t="s">
        <v>25</v>
      </c>
      <c r="B24" s="4">
        <f>B41/B31*100</f>
        <v>7.507567512321075</v>
      </c>
      <c r="C24" s="4">
        <f aca="true" t="shared" si="18" ref="C24:X24">C41/C31*100</f>
        <v>10.343433985303498</v>
      </c>
      <c r="D24" s="4">
        <f t="shared" si="18"/>
        <v>10.801817627066093</v>
      </c>
      <c r="E24" s="4">
        <f t="shared" si="18"/>
        <v>8.930805280463353</v>
      </c>
      <c r="F24" s="4">
        <f t="shared" si="18"/>
        <v>9.177132398380206</v>
      </c>
      <c r="G24" s="4">
        <f t="shared" si="18"/>
        <v>9.6893455975578</v>
      </c>
      <c r="H24" s="4">
        <f t="shared" si="18"/>
        <v>11.578912026230478</v>
      </c>
      <c r="I24" s="4">
        <f t="shared" si="18"/>
        <v>10.651358360178477</v>
      </c>
      <c r="J24" s="4">
        <f t="shared" si="18"/>
        <v>11.991007143262092</v>
      </c>
      <c r="K24" s="4">
        <f t="shared" si="18"/>
        <v>9.880102745207012</v>
      </c>
      <c r="L24" s="4">
        <f t="shared" si="18"/>
        <v>11.290213165768764</v>
      </c>
      <c r="M24" s="4">
        <f t="shared" si="18"/>
        <v>8.679324932668884</v>
      </c>
      <c r="N24" s="4">
        <f t="shared" si="18"/>
        <v>6.807294429165389</v>
      </c>
      <c r="O24" s="4">
        <f t="shared" si="18"/>
        <v>7.441303078480092</v>
      </c>
      <c r="P24" s="4">
        <f t="shared" si="18"/>
        <v>7.463771650929077</v>
      </c>
      <c r="Q24" s="4">
        <f t="shared" si="18"/>
        <v>6.096723431030524</v>
      </c>
      <c r="R24" s="4">
        <f t="shared" si="18"/>
        <v>7.77837032512886</v>
      </c>
      <c r="S24" s="4">
        <f t="shared" si="18"/>
        <v>8.301799484878094</v>
      </c>
      <c r="T24" s="4">
        <f t="shared" si="18"/>
        <v>9.713311957066681</v>
      </c>
      <c r="U24" s="4">
        <f t="shared" si="18"/>
        <v>10.20729521546798</v>
      </c>
      <c r="V24" s="4">
        <f t="shared" si="18"/>
        <v>9.507935854699095</v>
      </c>
      <c r="W24" s="4">
        <f t="shared" si="18"/>
        <v>8.579885039831634</v>
      </c>
      <c r="X24" s="4">
        <f t="shared" si="18"/>
        <v>9.562758867416719</v>
      </c>
      <c r="Y24" s="4">
        <f>Y41/Y31*100</f>
        <v>10.254802140060045</v>
      </c>
      <c r="Z24" s="4">
        <f>Z41/Z31*100</f>
        <v>9.070466249950048</v>
      </c>
      <c r="AA24" s="4">
        <f>AA41/AA31*100</f>
        <v>8.822004285874208</v>
      </c>
      <c r="AB24" s="4">
        <f>AB41/AB31*100</f>
        <v>9.096900606366203</v>
      </c>
    </row>
    <row r="25" spans="1:28" ht="12">
      <c r="A25" s="6" t="s">
        <v>6</v>
      </c>
      <c r="B25" s="18">
        <f>B42/B31*100</f>
        <v>3.5258446604364044</v>
      </c>
      <c r="C25" s="18">
        <f aca="true" t="shared" si="19" ref="C25:X25">C42/C31*100</f>
        <v>4.886726699500485</v>
      </c>
      <c r="D25" s="18">
        <f t="shared" si="19"/>
        <v>4.729948654590522</v>
      </c>
      <c r="E25" s="18">
        <f t="shared" si="19"/>
        <v>2.9284114065153015</v>
      </c>
      <c r="F25" s="18">
        <f t="shared" si="19"/>
        <v>3.6724026759859694</v>
      </c>
      <c r="G25" s="18">
        <f t="shared" si="19"/>
        <v>3.9658718829115895</v>
      </c>
      <c r="H25" s="18">
        <f t="shared" si="19"/>
        <v>5.740269588653931</v>
      </c>
      <c r="I25" s="18">
        <f t="shared" si="19"/>
        <v>4.330857580044753</v>
      </c>
      <c r="J25" s="18">
        <f t="shared" si="19"/>
        <v>4.472400469130903</v>
      </c>
      <c r="K25" s="18">
        <f t="shared" si="19"/>
        <v>3.7145549261244017</v>
      </c>
      <c r="L25" s="18">
        <f t="shared" si="19"/>
        <v>4.463136877176399</v>
      </c>
      <c r="M25" s="18">
        <f t="shared" si="19"/>
        <v>3.7985744221231563</v>
      </c>
      <c r="N25" s="18">
        <f t="shared" si="19"/>
        <v>2.8906184730795044</v>
      </c>
      <c r="O25" s="18">
        <f t="shared" si="19"/>
        <v>2.914155531726991</v>
      </c>
      <c r="P25" s="18">
        <f t="shared" si="19"/>
        <v>2.92526424422859</v>
      </c>
      <c r="Q25" s="18">
        <f t="shared" si="19"/>
        <v>2.39623563891727</v>
      </c>
      <c r="R25" s="18">
        <f t="shared" si="19"/>
        <v>2.7881885228692718</v>
      </c>
      <c r="S25" s="18">
        <f t="shared" si="19"/>
        <v>3.3600837248374553</v>
      </c>
      <c r="T25" s="18">
        <f t="shared" si="19"/>
        <v>4.132696062799688</v>
      </c>
      <c r="U25" s="18">
        <f t="shared" si="19"/>
        <v>3.7525012918645504</v>
      </c>
      <c r="V25" s="18">
        <f t="shared" si="19"/>
        <v>3.3899253002919822</v>
      </c>
      <c r="W25" s="18">
        <f t="shared" si="19"/>
        <v>3.244205400475881</v>
      </c>
      <c r="X25" s="18">
        <f t="shared" si="19"/>
        <v>3.4851125450279485</v>
      </c>
      <c r="Y25" s="18">
        <f>Y42/Y31*100</f>
        <v>4.665312264952252</v>
      </c>
      <c r="Z25" s="18">
        <f>Z42/Z31*100</f>
        <v>3.5783716577771423</v>
      </c>
      <c r="AA25" s="18">
        <f>AA42/AA31*100</f>
        <v>3.8017543298523937</v>
      </c>
      <c r="AB25" s="18">
        <f>AB42/AB31*100</f>
        <v>3.192996008754989</v>
      </c>
    </row>
    <row r="26" spans="1:28" ht="12">
      <c r="A26" s="7" t="s">
        <v>7</v>
      </c>
      <c r="B26" s="4">
        <f>B43/B31*100</f>
        <v>0.4831258317916713</v>
      </c>
      <c r="C26" s="4">
        <f aca="true" t="shared" si="20" ref="C26:X26">C43/C31*100</f>
        <v>0.7366821803192506</v>
      </c>
      <c r="D26" s="4">
        <f t="shared" si="20"/>
        <v>0.6632410627574329</v>
      </c>
      <c r="E26" s="4">
        <f t="shared" si="20"/>
        <v>0.6234527765343719</v>
      </c>
      <c r="F26" s="4">
        <f t="shared" si="20"/>
        <v>0.6080509056369453</v>
      </c>
      <c r="G26" s="4">
        <f t="shared" si="20"/>
        <v>0.9056661316856001</v>
      </c>
      <c r="H26" s="4">
        <f t="shared" si="20"/>
        <v>1.1566508493105452</v>
      </c>
      <c r="I26" s="4">
        <f t="shared" si="20"/>
        <v>1.0759449574393591</v>
      </c>
      <c r="J26" s="4">
        <f t="shared" si="20"/>
        <v>1.100499957480583</v>
      </c>
      <c r="K26" s="4">
        <f t="shared" si="20"/>
        <v>0.7961786240021387</v>
      </c>
      <c r="L26" s="4">
        <f t="shared" si="20"/>
        <v>1.4077439173543749</v>
      </c>
      <c r="M26" s="4">
        <f t="shared" si="20"/>
        <v>2.9676377545411325</v>
      </c>
      <c r="N26" s="4">
        <f t="shared" si="20"/>
        <v>2.8690943069062</v>
      </c>
      <c r="O26" s="4">
        <f t="shared" si="20"/>
        <v>3.2840445908871265</v>
      </c>
      <c r="P26" s="4">
        <f t="shared" si="20"/>
        <v>3.2063101289713596</v>
      </c>
      <c r="Q26" s="4">
        <f t="shared" si="20"/>
        <v>2.72409474181274</v>
      </c>
      <c r="R26" s="4">
        <f t="shared" si="20"/>
        <v>3.2881138619030352</v>
      </c>
      <c r="S26" s="4">
        <f t="shared" si="20"/>
        <v>3.3255383062164543</v>
      </c>
      <c r="T26" s="4">
        <f t="shared" si="20"/>
        <v>3.87128876122275</v>
      </c>
      <c r="U26" s="4">
        <f t="shared" si="20"/>
        <v>4.396283938053946</v>
      </c>
      <c r="V26" s="4">
        <f t="shared" si="20"/>
        <v>3.7566809228194464</v>
      </c>
      <c r="W26" s="4">
        <f t="shared" si="20"/>
        <v>3.702312824620646</v>
      </c>
      <c r="X26" s="4">
        <f t="shared" si="20"/>
        <v>4.068942575224253</v>
      </c>
      <c r="Y26" s="4">
        <f>Y43/Y31*100</f>
        <v>4.109837400893792</v>
      </c>
      <c r="Z26" s="4">
        <f>Z43/Z31*100</f>
        <v>4.047909090796736</v>
      </c>
      <c r="AA26" s="4">
        <f>AA43/AA31*100</f>
        <v>3.8969471142313417</v>
      </c>
      <c r="AB26" s="4">
        <f>AB43/AB31*100</f>
        <v>3.5861384031790866</v>
      </c>
    </row>
    <row r="27" spans="1:28" ht="12">
      <c r="A27" s="6" t="s">
        <v>8</v>
      </c>
      <c r="B27" s="18">
        <f>B44/B31*100</f>
        <v>5.958960457655306</v>
      </c>
      <c r="C27" s="18">
        <f aca="true" t="shared" si="21" ref="C27:X27">C44/C31*100</f>
        <v>8.257796343792334</v>
      </c>
      <c r="D27" s="18">
        <f t="shared" si="21"/>
        <v>8.749203666259348</v>
      </c>
      <c r="E27" s="18">
        <f t="shared" si="21"/>
        <v>7.177091127309875</v>
      </c>
      <c r="F27" s="18">
        <f t="shared" si="21"/>
        <v>7.357194570116482</v>
      </c>
      <c r="G27" s="18">
        <f t="shared" si="21"/>
        <v>7.60667887851241</v>
      </c>
      <c r="H27" s="18">
        <f t="shared" si="21"/>
        <v>9.22067959813408</v>
      </c>
      <c r="I27" s="18">
        <f t="shared" si="21"/>
        <v>8.692661160417869</v>
      </c>
      <c r="J27" s="18">
        <f t="shared" si="21"/>
        <v>9.858769098304892</v>
      </c>
      <c r="K27" s="18">
        <f t="shared" si="21"/>
        <v>8.072432556969773</v>
      </c>
      <c r="L27" s="18">
        <f t="shared" si="21"/>
        <v>9.254499850736012</v>
      </c>
      <c r="M27" s="18">
        <f t="shared" si="21"/>
        <v>6.8142565402442346</v>
      </c>
      <c r="N27" s="18">
        <f t="shared" si="21"/>
        <v>5.591588336598475</v>
      </c>
      <c r="O27" s="18">
        <f t="shared" si="21"/>
        <v>5.999599128056472</v>
      </c>
      <c r="P27" s="18">
        <f t="shared" si="21"/>
        <v>6.015490203414893</v>
      </c>
      <c r="Q27" s="18">
        <f t="shared" si="21"/>
        <v>5.1844415606968735</v>
      </c>
      <c r="R27" s="18">
        <f t="shared" si="21"/>
        <v>6.544881345199749</v>
      </c>
      <c r="S27" s="18">
        <f t="shared" si="21"/>
        <v>6.745725960499673</v>
      </c>
      <c r="T27" s="18">
        <f t="shared" si="21"/>
        <v>7.98465076921918</v>
      </c>
      <c r="U27" s="18">
        <f t="shared" si="21"/>
        <v>8.555920830199327</v>
      </c>
      <c r="V27" s="18">
        <f t="shared" si="21"/>
        <v>7.917345970763807</v>
      </c>
      <c r="W27" s="18">
        <f t="shared" si="21"/>
        <v>7.09438605761409</v>
      </c>
      <c r="X27" s="18">
        <f t="shared" si="21"/>
        <v>8.133127139473764</v>
      </c>
      <c r="Y27" s="18">
        <f>Y44/Y31*100</f>
        <v>8.01908721913535</v>
      </c>
      <c r="Z27" s="18">
        <f>Z44/Z31*100</f>
        <v>7.285750244398405</v>
      </c>
      <c r="AA27" s="18">
        <f>AA44/AA31*100</f>
        <v>6.859617629655691</v>
      </c>
      <c r="AB27" s="18">
        <f>AB44/AB31*100</f>
        <v>7.54302252459805</v>
      </c>
    </row>
    <row r="28" spans="1:28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6" t="s">
        <v>9</v>
      </c>
      <c r="B29" s="19">
        <v>10412.98</v>
      </c>
      <c r="C29" s="19">
        <v>10410.059</v>
      </c>
      <c r="D29" s="19">
        <v>10408.587</v>
      </c>
      <c r="E29" s="19">
        <v>10410.278</v>
      </c>
      <c r="F29" s="19">
        <v>10415.026</v>
      </c>
      <c r="G29" s="19">
        <v>10420.842</v>
      </c>
      <c r="H29" s="19">
        <v>10426.889</v>
      </c>
      <c r="I29" s="19">
        <v>10433.666</v>
      </c>
      <c r="J29" s="19">
        <v>10441.518</v>
      </c>
      <c r="K29" s="19">
        <v>10450.408</v>
      </c>
      <c r="L29" s="19">
        <v>10459.98</v>
      </c>
      <c r="M29" s="19">
        <v>10469.517</v>
      </c>
      <c r="N29" s="19">
        <v>10478.432</v>
      </c>
      <c r="O29" s="19">
        <v>10485.531</v>
      </c>
      <c r="P29" s="19">
        <v>10492.655</v>
      </c>
      <c r="Q29" s="19">
        <v>10503.485</v>
      </c>
      <c r="R29" s="19">
        <v>10518.492</v>
      </c>
      <c r="S29" s="19">
        <v>10534.811</v>
      </c>
      <c r="T29" s="19">
        <v>10551.281</v>
      </c>
      <c r="U29" s="19">
        <v>10568.639</v>
      </c>
      <c r="V29" s="19">
        <v>10587.217</v>
      </c>
      <c r="W29" s="19">
        <v>10606.728</v>
      </c>
      <c r="X29" s="19">
        <v>10627.06</v>
      </c>
      <c r="Y29" s="19">
        <v>10648.233</v>
      </c>
      <c r="Z29" s="19">
        <v>10670.279</v>
      </c>
      <c r="AA29" s="19">
        <v>10693.16</v>
      </c>
      <c r="AB29" s="19">
        <v>10716.825</v>
      </c>
    </row>
    <row r="30" spans="1:28" ht="12">
      <c r="A30" s="7" t="s">
        <v>10</v>
      </c>
      <c r="B30" s="9">
        <v>7775.097</v>
      </c>
      <c r="C30" s="9">
        <v>7789.311</v>
      </c>
      <c r="D30" s="9">
        <v>7804.879</v>
      </c>
      <c r="E30" s="9">
        <v>7822.602</v>
      </c>
      <c r="F30" s="9">
        <v>7842.323</v>
      </c>
      <c r="G30" s="9">
        <v>7862.956</v>
      </c>
      <c r="H30" s="9">
        <v>7883.777</v>
      </c>
      <c r="I30" s="9">
        <v>7904.602</v>
      </c>
      <c r="J30" s="9">
        <v>7926.155</v>
      </c>
      <c r="K30" s="9">
        <v>7950.658</v>
      </c>
      <c r="L30" s="9">
        <v>7978.559</v>
      </c>
      <c r="M30" s="9">
        <v>8006.672</v>
      </c>
      <c r="N30" s="9">
        <v>8033.638</v>
      </c>
      <c r="O30" s="9">
        <v>8059.126</v>
      </c>
      <c r="P30" s="9">
        <v>8084.642</v>
      </c>
      <c r="Q30" s="9">
        <v>8112.41</v>
      </c>
      <c r="R30" s="9">
        <v>8142.47</v>
      </c>
      <c r="S30" s="9">
        <v>8172.618</v>
      </c>
      <c r="T30" s="9">
        <v>8201.87</v>
      </c>
      <c r="U30" s="9">
        <v>8230.598</v>
      </c>
      <c r="V30" s="9">
        <v>8259.089</v>
      </c>
      <c r="W30" s="9">
        <v>8287.378</v>
      </c>
      <c r="X30" s="9">
        <v>8315.546</v>
      </c>
      <c r="Y30" s="9">
        <v>8343.654</v>
      </c>
      <c r="Z30" s="9">
        <v>8371.763</v>
      </c>
      <c r="AA30" s="9">
        <v>8399.905</v>
      </c>
      <c r="AB30" s="9">
        <v>8428.215</v>
      </c>
    </row>
    <row r="31" spans="1:28" ht="12">
      <c r="A31" s="6" t="s">
        <v>11</v>
      </c>
      <c r="B31" s="19">
        <v>4569.203</v>
      </c>
      <c r="C31" s="19">
        <v>4738.407</v>
      </c>
      <c r="D31" s="19">
        <v>4657.281</v>
      </c>
      <c r="E31" s="19">
        <v>4590.885</v>
      </c>
      <c r="F31" s="19">
        <v>4697.633</v>
      </c>
      <c r="G31" s="19">
        <v>4734.747</v>
      </c>
      <c r="H31" s="19">
        <v>4676.087</v>
      </c>
      <c r="I31" s="19">
        <v>4549.861</v>
      </c>
      <c r="J31" s="19">
        <v>4515.584</v>
      </c>
      <c r="K31" s="19">
        <v>4548.728</v>
      </c>
      <c r="L31" s="19">
        <v>4525.539</v>
      </c>
      <c r="M31" s="19">
        <v>4202.366</v>
      </c>
      <c r="N31" s="19">
        <v>4153.471</v>
      </c>
      <c r="O31" s="19">
        <v>4250.734</v>
      </c>
      <c r="P31" s="19">
        <v>4222.798</v>
      </c>
      <c r="Q31" s="19">
        <v>4203.635</v>
      </c>
      <c r="R31" s="19">
        <v>4453.465</v>
      </c>
      <c r="S31" s="19">
        <v>4706.847</v>
      </c>
      <c r="T31" s="19">
        <v>4779.132</v>
      </c>
      <c r="U31" s="19">
        <v>4791.524</v>
      </c>
      <c r="V31" s="19">
        <v>4738.305</v>
      </c>
      <c r="W31" s="19">
        <v>4984.857</v>
      </c>
      <c r="X31" s="19">
        <v>4981.073</v>
      </c>
      <c r="Y31" s="19">
        <v>4936.497</v>
      </c>
      <c r="Z31" s="19">
        <v>4854.778</v>
      </c>
      <c r="AA31" s="19">
        <v>5002.48</v>
      </c>
      <c r="AB31" s="19">
        <v>4831.074</v>
      </c>
    </row>
    <row r="32" spans="1:28" ht="12">
      <c r="A32" s="7" t="s">
        <v>12</v>
      </c>
      <c r="B32" s="9">
        <v>4217.372</v>
      </c>
      <c r="C32" s="9">
        <v>4340.761</v>
      </c>
      <c r="D32" s="9">
        <v>4159.42</v>
      </c>
      <c r="E32" s="9">
        <v>4082.306</v>
      </c>
      <c r="F32" s="9">
        <v>4271.796</v>
      </c>
      <c r="G32" s="9">
        <v>4331.835</v>
      </c>
      <c r="H32" s="9">
        <v>4191.375</v>
      </c>
      <c r="I32" s="9">
        <v>4190.496</v>
      </c>
      <c r="J32" s="9">
        <v>4167.913</v>
      </c>
      <c r="K32" s="9">
        <v>4251.347</v>
      </c>
      <c r="L32" s="9">
        <v>4192.31</v>
      </c>
      <c r="M32" s="9">
        <v>3824.034</v>
      </c>
      <c r="N32" s="9">
        <v>3820.64</v>
      </c>
      <c r="O32" s="9">
        <v>3935.02</v>
      </c>
      <c r="P32" s="9">
        <v>3887.035</v>
      </c>
      <c r="Q32" s="9">
        <v>3854.039</v>
      </c>
      <c r="R32" s="9">
        <v>4104.642</v>
      </c>
      <c r="S32" s="9">
        <v>4330.189</v>
      </c>
      <c r="T32" s="9">
        <v>4367.318</v>
      </c>
      <c r="U32" s="9">
        <v>4392.869</v>
      </c>
      <c r="V32" s="9">
        <v>4356.64</v>
      </c>
      <c r="W32" s="9">
        <v>4657.932</v>
      </c>
      <c r="X32" s="9">
        <v>4636.822</v>
      </c>
      <c r="Y32" s="9">
        <v>4641.116</v>
      </c>
      <c r="Z32" s="9">
        <v>4559.307</v>
      </c>
      <c r="AA32" s="9">
        <v>4722.673</v>
      </c>
      <c r="AB32" s="9">
        <v>4541.459</v>
      </c>
    </row>
    <row r="33" spans="1:28" ht="12">
      <c r="A33" s="6" t="s">
        <v>13</v>
      </c>
      <c r="B33" s="19">
        <v>351.831</v>
      </c>
      <c r="C33" s="19">
        <v>397.646</v>
      </c>
      <c r="D33" s="19">
        <v>497.862</v>
      </c>
      <c r="E33" s="19">
        <v>508.579</v>
      </c>
      <c r="F33" s="19">
        <v>425.837</v>
      </c>
      <c r="G33" s="19">
        <v>402.914</v>
      </c>
      <c r="H33" s="19">
        <v>484.713</v>
      </c>
      <c r="I33" s="19">
        <v>359.365</v>
      </c>
      <c r="J33" s="19">
        <v>347.67</v>
      </c>
      <c r="K33" s="19">
        <v>297.38</v>
      </c>
      <c r="L33" s="19">
        <v>333.228</v>
      </c>
      <c r="M33" s="19">
        <v>378.332</v>
      </c>
      <c r="N33" s="19">
        <v>332.831</v>
      </c>
      <c r="O33" s="19">
        <v>315.714</v>
      </c>
      <c r="P33" s="19">
        <v>335.763</v>
      </c>
      <c r="Q33" s="19">
        <v>349.596</v>
      </c>
      <c r="R33" s="19">
        <v>348.822</v>
      </c>
      <c r="S33" s="19">
        <v>376.66</v>
      </c>
      <c r="T33" s="19">
        <v>411.812</v>
      </c>
      <c r="U33" s="19">
        <v>398.656</v>
      </c>
      <c r="V33" s="19">
        <v>381.665</v>
      </c>
      <c r="W33" s="19">
        <v>326.924</v>
      </c>
      <c r="X33" s="19">
        <v>344.251</v>
      </c>
      <c r="Y33" s="19">
        <v>295.381</v>
      </c>
      <c r="Z33" s="19">
        <v>295.471</v>
      </c>
      <c r="AA33" s="19">
        <v>279.807</v>
      </c>
      <c r="AB33" s="19">
        <v>289.617</v>
      </c>
    </row>
    <row r="34" spans="1:28" ht="12">
      <c r="A34" s="7" t="s">
        <v>19</v>
      </c>
      <c r="B34" s="9">
        <v>291.435</v>
      </c>
      <c r="C34" s="9">
        <v>339.513</v>
      </c>
      <c r="D34" s="9">
        <v>441.527</v>
      </c>
      <c r="E34" s="9">
        <v>456.232</v>
      </c>
      <c r="F34" s="9">
        <v>382.906</v>
      </c>
      <c r="G34" s="9">
        <v>357.474</v>
      </c>
      <c r="H34" s="9">
        <v>441.022</v>
      </c>
      <c r="I34" s="9">
        <v>324.868</v>
      </c>
      <c r="J34" s="9">
        <v>309.488</v>
      </c>
      <c r="K34" s="9">
        <v>256.828</v>
      </c>
      <c r="L34" s="9">
        <v>297.214</v>
      </c>
      <c r="M34" s="9">
        <v>315</v>
      </c>
      <c r="N34" s="9">
        <v>291.431</v>
      </c>
      <c r="O34" s="9">
        <v>267.771</v>
      </c>
      <c r="P34" s="9">
        <v>299.077</v>
      </c>
      <c r="Q34" s="9">
        <v>308.632</v>
      </c>
      <c r="R34" s="9">
        <v>317.829</v>
      </c>
      <c r="S34" s="9">
        <v>334.714</v>
      </c>
      <c r="T34" s="9">
        <v>356.079</v>
      </c>
      <c r="U34" s="9">
        <v>342.808</v>
      </c>
      <c r="V34" s="9">
        <v>330.902</v>
      </c>
      <c r="W34" s="9">
        <v>286.45</v>
      </c>
      <c r="X34" s="9">
        <v>313.747</v>
      </c>
      <c r="Y34" s="9">
        <v>267.07</v>
      </c>
      <c r="Z34" s="9">
        <v>269.502</v>
      </c>
      <c r="AA34" s="9">
        <v>251.22</v>
      </c>
      <c r="AB34" s="9">
        <v>258.463</v>
      </c>
    </row>
    <row r="35" spans="1:28" ht="12">
      <c r="A35" s="6" t="s">
        <v>20</v>
      </c>
      <c r="B35" s="19">
        <v>60.396</v>
      </c>
      <c r="C35" s="19">
        <v>58.133</v>
      </c>
      <c r="D35" s="19">
        <v>56.333</v>
      </c>
      <c r="E35" s="19">
        <v>52.346</v>
      </c>
      <c r="F35" s="19">
        <v>42.932</v>
      </c>
      <c r="G35" s="19">
        <v>45.44</v>
      </c>
      <c r="H35" s="19">
        <v>43.692</v>
      </c>
      <c r="I35" s="19">
        <v>34.498</v>
      </c>
      <c r="J35" s="19">
        <v>38.182</v>
      </c>
      <c r="K35" s="19">
        <v>40.552</v>
      </c>
      <c r="L35" s="19">
        <v>36.015</v>
      </c>
      <c r="M35" s="19">
        <v>63.332</v>
      </c>
      <c r="N35" s="19">
        <v>41.401</v>
      </c>
      <c r="O35" s="19">
        <v>47.942</v>
      </c>
      <c r="P35" s="19">
        <v>36.685</v>
      </c>
      <c r="Q35" s="19">
        <v>40.965</v>
      </c>
      <c r="R35" s="19">
        <v>30.993</v>
      </c>
      <c r="S35" s="19">
        <v>41.944</v>
      </c>
      <c r="T35" s="19">
        <v>55.734</v>
      </c>
      <c r="U35" s="19">
        <v>55.848</v>
      </c>
      <c r="V35" s="19">
        <v>50.763</v>
      </c>
      <c r="W35" s="19">
        <v>40.474</v>
      </c>
      <c r="X35" s="19">
        <v>30.504</v>
      </c>
      <c r="Y35" s="19">
        <v>28.312</v>
      </c>
      <c r="Z35" s="19">
        <v>25.969</v>
      </c>
      <c r="AA35" s="19">
        <v>28.587</v>
      </c>
      <c r="AB35" s="19">
        <v>31.153</v>
      </c>
    </row>
    <row r="36" spans="1:28" ht="12">
      <c r="A36" s="7" t="s">
        <v>14</v>
      </c>
      <c r="B36" s="9">
        <v>3205.894</v>
      </c>
      <c r="C36" s="9">
        <v>3050.905</v>
      </c>
      <c r="D36" s="9">
        <v>3147.599</v>
      </c>
      <c r="E36" s="9">
        <v>3231.716</v>
      </c>
      <c r="F36" s="9">
        <v>3144.69</v>
      </c>
      <c r="G36" s="9">
        <v>3128.209</v>
      </c>
      <c r="H36" s="9">
        <v>3207.689</v>
      </c>
      <c r="I36" s="9">
        <v>3354.74</v>
      </c>
      <c r="J36" s="9">
        <v>3410.57</v>
      </c>
      <c r="K36" s="9">
        <v>3401.93</v>
      </c>
      <c r="L36" s="9">
        <v>3453.02</v>
      </c>
      <c r="M36" s="9">
        <v>3804.305</v>
      </c>
      <c r="N36" s="9">
        <v>3880.168</v>
      </c>
      <c r="O36" s="9">
        <v>3808.391</v>
      </c>
      <c r="P36" s="9">
        <v>3861.844</v>
      </c>
      <c r="Q36" s="9">
        <v>3908.774</v>
      </c>
      <c r="R36" s="9">
        <v>3689.004</v>
      </c>
      <c r="S36" s="9">
        <v>3465.769</v>
      </c>
      <c r="T36" s="9">
        <v>3422.737</v>
      </c>
      <c r="U36" s="9">
        <v>3439.073</v>
      </c>
      <c r="V36" s="9">
        <v>3520.785</v>
      </c>
      <c r="W36" s="9">
        <v>3302.522</v>
      </c>
      <c r="X36" s="9">
        <v>3334.473</v>
      </c>
      <c r="Y36" s="9">
        <v>3407.155</v>
      </c>
      <c r="Z36" s="9">
        <v>3516.985</v>
      </c>
      <c r="AA36" s="9">
        <v>3397.425</v>
      </c>
      <c r="AB36" s="9">
        <v>3597.139</v>
      </c>
    </row>
    <row r="37" spans="1:28" ht="12">
      <c r="A37" s="6" t="s">
        <v>21</v>
      </c>
      <c r="B37" s="19">
        <v>1356.012</v>
      </c>
      <c r="C37" s="19">
        <v>1851.416</v>
      </c>
      <c r="D37" s="19">
        <v>1779.063</v>
      </c>
      <c r="E37" s="19">
        <v>1673.462</v>
      </c>
      <c r="F37" s="19">
        <v>1494.526</v>
      </c>
      <c r="G37" s="19">
        <v>1676.386</v>
      </c>
      <c r="H37" s="19">
        <v>1701.695</v>
      </c>
      <c r="I37" s="19">
        <v>1491.31</v>
      </c>
      <c r="J37" s="19">
        <v>1496.211</v>
      </c>
      <c r="K37" s="19">
        <v>1474.654</v>
      </c>
      <c r="L37" s="19">
        <v>1467.798</v>
      </c>
      <c r="M37" s="19">
        <v>1727.409</v>
      </c>
      <c r="N37" s="19">
        <v>1546.539</v>
      </c>
      <c r="O37" s="19">
        <v>1647.606</v>
      </c>
      <c r="P37" s="19">
        <v>1339.882</v>
      </c>
      <c r="Q37" s="19">
        <v>1203.462</v>
      </c>
      <c r="R37" s="19">
        <v>1333.239</v>
      </c>
      <c r="S37" s="19">
        <v>1528.297</v>
      </c>
      <c r="T37" s="19">
        <v>1548.344</v>
      </c>
      <c r="U37" s="19">
        <v>1587.953</v>
      </c>
      <c r="V37" s="19">
        <v>1466.272</v>
      </c>
      <c r="W37" s="19">
        <v>1567.619</v>
      </c>
      <c r="X37" s="19">
        <v>1639.64</v>
      </c>
      <c r="Y37" s="19">
        <v>1618.04</v>
      </c>
      <c r="Z37" s="19">
        <v>1538.962</v>
      </c>
      <c r="AA37" s="19">
        <v>1576</v>
      </c>
      <c r="AB37" s="19">
        <v>1378.301</v>
      </c>
    </row>
    <row r="38" spans="1:28" ht="12">
      <c r="A38" s="7" t="s">
        <v>6</v>
      </c>
      <c r="B38" s="9">
        <v>623.984</v>
      </c>
      <c r="C38" s="9">
        <v>788.079</v>
      </c>
      <c r="D38" s="9">
        <v>748.692</v>
      </c>
      <c r="E38" s="9">
        <v>570.633</v>
      </c>
      <c r="F38" s="9">
        <v>499.082</v>
      </c>
      <c r="G38" s="9">
        <v>663.427</v>
      </c>
      <c r="H38" s="9">
        <v>661.294</v>
      </c>
      <c r="I38" s="9">
        <v>547.941</v>
      </c>
      <c r="J38" s="9">
        <v>526.343</v>
      </c>
      <c r="K38" s="9">
        <v>489.766</v>
      </c>
      <c r="L38" s="9">
        <v>473.034</v>
      </c>
      <c r="M38" s="9">
        <v>592.775</v>
      </c>
      <c r="N38" s="9">
        <v>474.873</v>
      </c>
      <c r="O38" s="9">
        <v>483.428</v>
      </c>
      <c r="P38" s="9">
        <v>394.798</v>
      </c>
      <c r="Q38" s="9">
        <v>344.371</v>
      </c>
      <c r="R38" s="9">
        <v>347.695</v>
      </c>
      <c r="S38" s="9">
        <v>476.192</v>
      </c>
      <c r="T38" s="9">
        <v>482.347</v>
      </c>
      <c r="U38" s="9">
        <v>440.93</v>
      </c>
      <c r="V38" s="9">
        <v>426.582</v>
      </c>
      <c r="W38" s="9">
        <v>498.964</v>
      </c>
      <c r="X38" s="9">
        <v>497.364</v>
      </c>
      <c r="Y38" s="9">
        <v>572.554</v>
      </c>
      <c r="Z38" s="9">
        <v>487.886</v>
      </c>
      <c r="AA38" s="9">
        <v>501.999</v>
      </c>
      <c r="AB38" s="9">
        <v>378.404</v>
      </c>
    </row>
    <row r="39" spans="1:28" ht="12">
      <c r="A39" s="6" t="s">
        <v>7</v>
      </c>
      <c r="B39" s="19">
        <v>62.684</v>
      </c>
      <c r="C39" s="19">
        <v>87.214</v>
      </c>
      <c r="D39" s="19">
        <v>89.284</v>
      </c>
      <c r="E39" s="19">
        <v>64.776</v>
      </c>
      <c r="F39" s="19">
        <v>88.644</v>
      </c>
      <c r="G39" s="19">
        <v>100.962</v>
      </c>
      <c r="H39" s="19">
        <v>107.49</v>
      </c>
      <c r="I39" s="19">
        <v>102.002</v>
      </c>
      <c r="J39" s="19">
        <v>89.539</v>
      </c>
      <c r="K39" s="19">
        <v>84.097</v>
      </c>
      <c r="L39" s="19">
        <v>159.121</v>
      </c>
      <c r="M39" s="19">
        <v>634.088</v>
      </c>
      <c r="N39" s="19">
        <v>619.807</v>
      </c>
      <c r="O39" s="19">
        <v>707.185</v>
      </c>
      <c r="P39" s="19">
        <v>575.863</v>
      </c>
      <c r="Q39" s="19">
        <v>518.22</v>
      </c>
      <c r="R39" s="19">
        <v>545.149</v>
      </c>
      <c r="S39" s="19">
        <v>625.92</v>
      </c>
      <c r="T39" s="19">
        <v>628.383</v>
      </c>
      <c r="U39" s="19">
        <v>668.579</v>
      </c>
      <c r="V39" s="19">
        <v>622.575</v>
      </c>
      <c r="W39" s="19">
        <v>664.122</v>
      </c>
      <c r="X39" s="19">
        <v>694.404</v>
      </c>
      <c r="Y39" s="19">
        <v>670.866</v>
      </c>
      <c r="Z39" s="19">
        <v>679.204</v>
      </c>
      <c r="AA39" s="19">
        <v>680.872</v>
      </c>
      <c r="AB39" s="19">
        <v>558.274</v>
      </c>
    </row>
    <row r="40" spans="1:28" s="12" customFormat="1" ht="12">
      <c r="A40" s="7" t="s">
        <v>8</v>
      </c>
      <c r="B40" s="9">
        <v>1133.655</v>
      </c>
      <c r="C40" s="9">
        <v>1563.228</v>
      </c>
      <c r="D40" s="9">
        <v>1507.079</v>
      </c>
      <c r="E40" s="9">
        <v>1462.888</v>
      </c>
      <c r="F40" s="9">
        <v>1311.799</v>
      </c>
      <c r="G40" s="9">
        <v>1403.472</v>
      </c>
      <c r="H40" s="9">
        <v>1491.85</v>
      </c>
      <c r="I40" s="9">
        <v>1267.097</v>
      </c>
      <c r="J40" s="9">
        <v>1304.524</v>
      </c>
      <c r="K40" s="9">
        <v>1277.975</v>
      </c>
      <c r="L40" s="9">
        <v>1301.183</v>
      </c>
      <c r="M40" s="9">
        <v>1521.682</v>
      </c>
      <c r="N40" s="9">
        <v>1395.521</v>
      </c>
      <c r="O40" s="9">
        <v>1487.881</v>
      </c>
      <c r="P40" s="9">
        <v>1210.35</v>
      </c>
      <c r="Q40" s="9">
        <v>1082.516</v>
      </c>
      <c r="R40" s="9">
        <v>1201.03</v>
      </c>
      <c r="S40" s="9">
        <v>1360.693</v>
      </c>
      <c r="T40" s="9">
        <v>1373.878</v>
      </c>
      <c r="U40" s="9">
        <v>1444.734</v>
      </c>
      <c r="V40" s="9">
        <v>1316.524</v>
      </c>
      <c r="W40" s="9">
        <v>1381.407</v>
      </c>
      <c r="X40" s="9">
        <v>1462.348</v>
      </c>
      <c r="Y40" s="9">
        <v>1409.17</v>
      </c>
      <c r="Z40" s="9">
        <v>1358.757</v>
      </c>
      <c r="AA40" s="9">
        <v>1387.952</v>
      </c>
      <c r="AB40" s="9">
        <v>1230.014</v>
      </c>
    </row>
    <row r="41" spans="1:28" s="12" customFormat="1" ht="12">
      <c r="A41" s="6" t="s">
        <v>24</v>
      </c>
      <c r="B41" s="19">
        <v>343.036</v>
      </c>
      <c r="C41" s="19">
        <v>490.114</v>
      </c>
      <c r="D41" s="19">
        <v>503.071</v>
      </c>
      <c r="E41" s="19">
        <v>410.003</v>
      </c>
      <c r="F41" s="19">
        <v>431.108</v>
      </c>
      <c r="G41" s="19">
        <v>458.766</v>
      </c>
      <c r="H41" s="19">
        <v>541.44</v>
      </c>
      <c r="I41" s="19">
        <v>484.622</v>
      </c>
      <c r="J41" s="19">
        <v>541.464</v>
      </c>
      <c r="K41" s="19">
        <v>449.419</v>
      </c>
      <c r="L41" s="19">
        <v>510.943</v>
      </c>
      <c r="M41" s="19">
        <v>364.737</v>
      </c>
      <c r="N41" s="19">
        <v>282.739</v>
      </c>
      <c r="O41" s="19">
        <v>316.31</v>
      </c>
      <c r="P41" s="19">
        <v>315.18</v>
      </c>
      <c r="Q41" s="19">
        <v>256.284</v>
      </c>
      <c r="R41" s="19">
        <v>346.407</v>
      </c>
      <c r="S41" s="19">
        <v>390.753</v>
      </c>
      <c r="T41" s="19">
        <v>464.212</v>
      </c>
      <c r="U41" s="19">
        <v>489.085</v>
      </c>
      <c r="V41" s="19">
        <v>450.515</v>
      </c>
      <c r="W41" s="19">
        <v>427.695</v>
      </c>
      <c r="X41" s="19">
        <v>476.328</v>
      </c>
      <c r="Y41" s="19">
        <v>506.228</v>
      </c>
      <c r="Z41" s="19">
        <v>440.351</v>
      </c>
      <c r="AA41" s="19">
        <v>441.319</v>
      </c>
      <c r="AB41" s="19">
        <v>439.478</v>
      </c>
    </row>
    <row r="42" spans="1:28" s="12" customFormat="1" ht="12">
      <c r="A42" s="7" t="s">
        <v>6</v>
      </c>
      <c r="B42" s="9">
        <v>161.103</v>
      </c>
      <c r="C42" s="9">
        <v>231.553</v>
      </c>
      <c r="D42" s="9">
        <v>220.287</v>
      </c>
      <c r="E42" s="9">
        <v>134.44</v>
      </c>
      <c r="F42" s="9">
        <v>172.516</v>
      </c>
      <c r="G42" s="9">
        <v>187.774</v>
      </c>
      <c r="H42" s="9">
        <v>268.42</v>
      </c>
      <c r="I42" s="9">
        <v>197.048</v>
      </c>
      <c r="J42" s="9">
        <v>201.955</v>
      </c>
      <c r="K42" s="9">
        <v>168.965</v>
      </c>
      <c r="L42" s="9">
        <v>201.981</v>
      </c>
      <c r="M42" s="9">
        <v>159.63</v>
      </c>
      <c r="N42" s="9">
        <v>120.061</v>
      </c>
      <c r="O42" s="9">
        <v>123.873</v>
      </c>
      <c r="P42" s="9">
        <v>123.528</v>
      </c>
      <c r="Q42" s="9">
        <v>100.729</v>
      </c>
      <c r="R42" s="9">
        <v>124.171</v>
      </c>
      <c r="S42" s="9">
        <v>158.154</v>
      </c>
      <c r="T42" s="9">
        <v>197.507</v>
      </c>
      <c r="U42" s="9">
        <v>179.802</v>
      </c>
      <c r="V42" s="9">
        <v>160.625</v>
      </c>
      <c r="W42" s="9">
        <v>161.719</v>
      </c>
      <c r="X42" s="9">
        <v>173.596</v>
      </c>
      <c r="Y42" s="9">
        <v>230.303</v>
      </c>
      <c r="Z42" s="9">
        <v>173.722</v>
      </c>
      <c r="AA42" s="9">
        <v>190.182</v>
      </c>
      <c r="AB42" s="9">
        <v>154.256</v>
      </c>
    </row>
    <row r="43" spans="1:28" s="12" customFormat="1" ht="12">
      <c r="A43" s="6" t="s">
        <v>7</v>
      </c>
      <c r="B43" s="19">
        <v>22.075</v>
      </c>
      <c r="C43" s="19">
        <v>34.907</v>
      </c>
      <c r="D43" s="19">
        <v>30.889</v>
      </c>
      <c r="E43" s="19">
        <v>28.622</v>
      </c>
      <c r="F43" s="19">
        <v>28.564</v>
      </c>
      <c r="G43" s="19">
        <v>42.881</v>
      </c>
      <c r="H43" s="19">
        <v>54.086</v>
      </c>
      <c r="I43" s="19">
        <v>48.954</v>
      </c>
      <c r="J43" s="19">
        <v>49.694</v>
      </c>
      <c r="K43" s="19">
        <v>36.216</v>
      </c>
      <c r="L43" s="19">
        <v>63.708</v>
      </c>
      <c r="M43" s="19">
        <v>124.711</v>
      </c>
      <c r="N43" s="19">
        <v>119.167</v>
      </c>
      <c r="O43" s="19">
        <v>139.596</v>
      </c>
      <c r="P43" s="19">
        <v>135.396</v>
      </c>
      <c r="Q43" s="19">
        <v>114.511</v>
      </c>
      <c r="R43" s="19">
        <v>146.435</v>
      </c>
      <c r="S43" s="19">
        <v>156.528</v>
      </c>
      <c r="T43" s="19">
        <v>185.014</v>
      </c>
      <c r="U43" s="19">
        <v>210.649</v>
      </c>
      <c r="V43" s="19">
        <v>178.003</v>
      </c>
      <c r="W43" s="19">
        <v>184.555</v>
      </c>
      <c r="X43" s="19">
        <v>202.677</v>
      </c>
      <c r="Y43" s="19">
        <v>202.882</v>
      </c>
      <c r="Z43" s="19">
        <v>196.517</v>
      </c>
      <c r="AA43" s="19">
        <v>194.944</v>
      </c>
      <c r="AB43" s="19">
        <v>173.249</v>
      </c>
    </row>
    <row r="44" spans="1:28" s="12" customFormat="1" ht="12">
      <c r="A44" s="7" t="s">
        <v>8</v>
      </c>
      <c r="B44" s="9">
        <v>272.277</v>
      </c>
      <c r="C44" s="9">
        <v>391.288</v>
      </c>
      <c r="D44" s="9">
        <v>407.475</v>
      </c>
      <c r="E44" s="9">
        <v>329.492</v>
      </c>
      <c r="F44" s="9">
        <v>345.614</v>
      </c>
      <c r="G44" s="9">
        <v>360.157</v>
      </c>
      <c r="H44" s="9">
        <v>431.167</v>
      </c>
      <c r="I44" s="9">
        <v>395.504</v>
      </c>
      <c r="J44" s="9">
        <v>445.181</v>
      </c>
      <c r="K44" s="9">
        <v>367.193</v>
      </c>
      <c r="L44" s="9">
        <v>418.816</v>
      </c>
      <c r="M44" s="9">
        <v>286.36</v>
      </c>
      <c r="N44" s="9">
        <v>232.245</v>
      </c>
      <c r="O44" s="9">
        <v>255.027</v>
      </c>
      <c r="P44" s="9">
        <v>254.022</v>
      </c>
      <c r="Q44" s="9">
        <v>217.935</v>
      </c>
      <c r="R44" s="9">
        <v>291.474</v>
      </c>
      <c r="S44" s="9">
        <v>317.511</v>
      </c>
      <c r="T44" s="9">
        <v>381.597</v>
      </c>
      <c r="U44" s="9">
        <v>409.959</v>
      </c>
      <c r="V44" s="9">
        <v>375.148</v>
      </c>
      <c r="W44" s="9">
        <v>353.645</v>
      </c>
      <c r="X44" s="9">
        <v>405.117</v>
      </c>
      <c r="Y44" s="9">
        <v>395.862</v>
      </c>
      <c r="Z44" s="9">
        <v>353.707</v>
      </c>
      <c r="AA44" s="9">
        <v>343.151</v>
      </c>
      <c r="AB44" s="9">
        <v>364.409</v>
      </c>
    </row>
    <row r="45" spans="1:28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49</v>
      </c>
    </row>
    <row r="48" ht="12">
      <c r="A48" s="13"/>
    </row>
    <row r="49" spans="1:28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  <c r="AB49" s="33">
        <v>2014</v>
      </c>
    </row>
    <row r="50" spans="1:28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</row>
    <row r="51" spans="1:28" ht="12">
      <c r="A51" s="3" t="s">
        <v>3</v>
      </c>
      <c r="B51" s="4">
        <f aca="true" t="shared" si="22" ref="B51:K52">B67/B66*100</f>
        <v>72.30384513876604</v>
      </c>
      <c r="C51" s="4">
        <f t="shared" si="22"/>
        <v>72.43418954480812</v>
      </c>
      <c r="D51" s="4">
        <f t="shared" si="22"/>
        <v>72.56257537819802</v>
      </c>
      <c r="E51" s="4">
        <f t="shared" si="22"/>
        <v>72.68752870703514</v>
      </c>
      <c r="F51" s="4">
        <f t="shared" si="22"/>
        <v>72.81032267923574</v>
      </c>
      <c r="G51" s="4">
        <f t="shared" si="22"/>
        <v>72.93512488874929</v>
      </c>
      <c r="H51" s="4">
        <f t="shared" si="22"/>
        <v>73.058226352791</v>
      </c>
      <c r="I51" s="4">
        <f t="shared" si="22"/>
        <v>73.1692860890353</v>
      </c>
      <c r="J51" s="4">
        <f t="shared" si="22"/>
        <v>73.2761235049944</v>
      </c>
      <c r="K51" s="4">
        <f t="shared" si="22"/>
        <v>73.41725211061295</v>
      </c>
      <c r="L51" s="4">
        <f>L67/L66*100</f>
        <v>73.60580454680587</v>
      </c>
      <c r="M51" s="4">
        <f aca="true" t="shared" si="23" ref="M51:X52">M67/M66*100</f>
        <v>73.79827587153682</v>
      </c>
      <c r="N51" s="4">
        <f t="shared" si="23"/>
        <v>73.97880392871102</v>
      </c>
      <c r="O51" s="4">
        <f t="shared" si="23"/>
        <v>74.15678528235458</v>
      </c>
      <c r="P51" s="4">
        <f t="shared" si="23"/>
        <v>74.33683275612842</v>
      </c>
      <c r="Q51" s="4">
        <f t="shared" si="23"/>
        <v>74.51374037347111</v>
      </c>
      <c r="R51" s="4">
        <f t="shared" si="23"/>
        <v>74.68429436646387</v>
      </c>
      <c r="S51" s="4">
        <f t="shared" si="23"/>
        <v>74.84931430402838</v>
      </c>
      <c r="T51" s="4">
        <f t="shared" si="23"/>
        <v>75.00684802635824</v>
      </c>
      <c r="U51" s="4">
        <f t="shared" si="23"/>
        <v>75.15217032138601</v>
      </c>
      <c r="V51" s="4">
        <f t="shared" si="23"/>
        <v>75.28516774618458</v>
      </c>
      <c r="W51" s="4">
        <f t="shared" si="23"/>
        <v>75.41072699548282</v>
      </c>
      <c r="X51" s="4">
        <f t="shared" si="23"/>
        <v>75.53098245568573</v>
      </c>
      <c r="Y51" s="4">
        <f aca="true" t="shared" si="24" ref="Y51:AA52">Y67/Y66*100</f>
        <v>75.64507316695338</v>
      </c>
      <c r="Z51" s="4">
        <f t="shared" si="24"/>
        <v>75.75303677108604</v>
      </c>
      <c r="AA51" s="4">
        <f t="shared" si="24"/>
        <v>75.85600412346895</v>
      </c>
      <c r="AB51" s="4">
        <f>AB67/AB66*100</f>
        <v>75.95444670406232</v>
      </c>
    </row>
    <row r="52" spans="1:28" ht="12">
      <c r="A52" s="5" t="s">
        <v>15</v>
      </c>
      <c r="B52" s="18">
        <f t="shared" si="22"/>
        <v>54.144067132076266</v>
      </c>
      <c r="C52" s="18">
        <f t="shared" si="22"/>
        <v>55.31976798650151</v>
      </c>
      <c r="D52" s="18">
        <f t="shared" si="22"/>
        <v>51.94299413870539</v>
      </c>
      <c r="E52" s="18">
        <f t="shared" si="22"/>
        <v>51.31549861141052</v>
      </c>
      <c r="F52" s="18">
        <f t="shared" si="22"/>
        <v>53.91418033629135</v>
      </c>
      <c r="G52" s="18">
        <f t="shared" si="22"/>
        <v>51.01210033553356</v>
      </c>
      <c r="H52" s="18">
        <f t="shared" si="22"/>
        <v>50.2510842335379</v>
      </c>
      <c r="I52" s="18">
        <f t="shared" si="22"/>
        <v>50.637706958700726</v>
      </c>
      <c r="J52" s="18">
        <f t="shared" si="22"/>
        <v>49.82707035956863</v>
      </c>
      <c r="K52" s="18">
        <f t="shared" si="22"/>
        <v>49.99133112576738</v>
      </c>
      <c r="L52" s="18">
        <f>L68/L67*100</f>
        <v>48.53457279854683</v>
      </c>
      <c r="M52" s="18">
        <f t="shared" si="23"/>
        <v>48.87217845299844</v>
      </c>
      <c r="N52" s="18">
        <f t="shared" si="23"/>
        <v>46.88394468338068</v>
      </c>
      <c r="O52" s="18">
        <f t="shared" si="23"/>
        <v>48.44489527071532</v>
      </c>
      <c r="P52" s="18">
        <f t="shared" si="23"/>
        <v>45.95526847009299</v>
      </c>
      <c r="Q52" s="18">
        <f t="shared" si="23"/>
        <v>45.30959862502957</v>
      </c>
      <c r="R52" s="18">
        <f t="shared" si="23"/>
        <v>49.48124069088775</v>
      </c>
      <c r="S52" s="18">
        <f t="shared" si="23"/>
        <v>53.00596979377546</v>
      </c>
      <c r="T52" s="18">
        <f t="shared" si="23"/>
        <v>53.5280695157693</v>
      </c>
      <c r="U52" s="18">
        <f t="shared" si="23"/>
        <v>54.54891593159575</v>
      </c>
      <c r="V52" s="18">
        <f t="shared" si="23"/>
        <v>53.22748468934915</v>
      </c>
      <c r="W52" s="18">
        <f t="shared" si="23"/>
        <v>57.559113461635015</v>
      </c>
      <c r="X52" s="18">
        <f t="shared" si="23"/>
        <v>57.41896976145896</v>
      </c>
      <c r="Y52" s="18">
        <f t="shared" si="24"/>
        <v>56.11433516135477</v>
      </c>
      <c r="Z52" s="18">
        <f t="shared" si="24"/>
        <v>53.62555112271748</v>
      </c>
      <c r="AA52" s="18">
        <f t="shared" si="24"/>
        <v>55.51687895748025</v>
      </c>
      <c r="AB52" s="18">
        <f>AB68/AB67*100</f>
        <v>53.884502751334416</v>
      </c>
    </row>
    <row r="53" spans="1:28" ht="12">
      <c r="A53" s="3" t="s">
        <v>16</v>
      </c>
      <c r="B53" s="4">
        <f aca="true" t="shared" si="25" ref="B53:K54">B69/B67*100</f>
        <v>50.391467564352766</v>
      </c>
      <c r="C53" s="4">
        <f t="shared" si="25"/>
        <v>50.82387274745113</v>
      </c>
      <c r="D53" s="4">
        <f t="shared" si="25"/>
        <v>46.964771182912315</v>
      </c>
      <c r="E53" s="4">
        <f t="shared" si="25"/>
        <v>47.97037748899797</v>
      </c>
      <c r="F53" s="4">
        <f t="shared" si="25"/>
        <v>50.3648877024755</v>
      </c>
      <c r="G53" s="4">
        <f t="shared" si="25"/>
        <v>48.668973981719354</v>
      </c>
      <c r="H53" s="4">
        <f t="shared" si="25"/>
        <v>46.74594290743334</v>
      </c>
      <c r="I53" s="4">
        <f t="shared" si="25"/>
        <v>47.46377242627139</v>
      </c>
      <c r="J53" s="4">
        <f t="shared" si="25"/>
        <v>47.36757868325584</v>
      </c>
      <c r="K53" s="4">
        <f t="shared" si="25"/>
        <v>46.825393843327944</v>
      </c>
      <c r="L53" s="4">
        <f>L69/L67*100</f>
        <v>45.98074020648849</v>
      </c>
      <c r="M53" s="4">
        <f aca="true" t="shared" si="26" ref="M53:X54">M69/M67*100</f>
        <v>44.841210996359735</v>
      </c>
      <c r="N53" s="4">
        <f t="shared" si="26"/>
        <v>42.452088758760894</v>
      </c>
      <c r="O53" s="4">
        <f t="shared" si="26"/>
        <v>43.502305361612436</v>
      </c>
      <c r="P53" s="4">
        <f t="shared" si="26"/>
        <v>41.264384484354785</v>
      </c>
      <c r="Q53" s="4">
        <f t="shared" si="26"/>
        <v>41.318615064802394</v>
      </c>
      <c r="R53" s="4">
        <f t="shared" si="26"/>
        <v>45.95917500376139</v>
      </c>
      <c r="S53" s="4">
        <f t="shared" si="26"/>
        <v>48.573410859536395</v>
      </c>
      <c r="T53" s="4">
        <f t="shared" si="26"/>
        <v>49.31344421380117</v>
      </c>
      <c r="U53" s="4">
        <f t="shared" si="26"/>
        <v>50.76311917757466</v>
      </c>
      <c r="V53" s="4">
        <f t="shared" si="26"/>
        <v>49.52030110989155</v>
      </c>
      <c r="W53" s="4">
        <f t="shared" si="26"/>
        <v>54.51117504725475</v>
      </c>
      <c r="X53" s="4">
        <f t="shared" si="26"/>
        <v>53.73305946951751</v>
      </c>
      <c r="Y53" s="4">
        <f aca="true" t="shared" si="27" ref="Y53:AA54">Y69/Y67*100</f>
        <v>53.378777885859584</v>
      </c>
      <c r="Z53" s="4">
        <f t="shared" si="27"/>
        <v>50.962586070014424</v>
      </c>
      <c r="AA53" s="4">
        <f t="shared" si="27"/>
        <v>53.584108686538755</v>
      </c>
      <c r="AB53" s="4">
        <f>AB69/AB67*100</f>
        <v>51.74040368056754</v>
      </c>
    </row>
    <row r="54" spans="1:28" ht="12">
      <c r="A54" s="5" t="s">
        <v>17</v>
      </c>
      <c r="B54" s="18">
        <f t="shared" si="25"/>
        <v>6.93076779505611</v>
      </c>
      <c r="C54" s="18">
        <f t="shared" si="25"/>
        <v>8.1271042932563</v>
      </c>
      <c r="D54" s="18">
        <f t="shared" si="25"/>
        <v>9.584118200771472</v>
      </c>
      <c r="E54" s="18">
        <f t="shared" si="25"/>
        <v>6.518734520624381</v>
      </c>
      <c r="F54" s="18">
        <f t="shared" si="25"/>
        <v>6.583226549447698</v>
      </c>
      <c r="G54" s="18">
        <f t="shared" si="25"/>
        <v>4.59338233567386</v>
      </c>
      <c r="H54" s="18">
        <f t="shared" si="25"/>
        <v>6.975363096581369</v>
      </c>
      <c r="I54" s="18">
        <f t="shared" si="25"/>
        <v>6.267927050918698</v>
      </c>
      <c r="J54" s="18">
        <f t="shared" si="25"/>
        <v>4.935947005542788</v>
      </c>
      <c r="K54" s="18">
        <f t="shared" si="25"/>
        <v>6.332972559731653</v>
      </c>
      <c r="L54" s="18">
        <f>L70/L68*100</f>
        <v>5.261883323169591</v>
      </c>
      <c r="M54" s="18">
        <f t="shared" si="26"/>
        <v>8.247979902339289</v>
      </c>
      <c r="N54" s="18">
        <f t="shared" si="26"/>
        <v>9.452822185823418</v>
      </c>
      <c r="O54" s="18">
        <f t="shared" si="26"/>
        <v>10.202498904132534</v>
      </c>
      <c r="P54" s="18">
        <f t="shared" si="26"/>
        <v>10.207499905676665</v>
      </c>
      <c r="Q54" s="18">
        <f t="shared" si="26"/>
        <v>8.80825185245078</v>
      </c>
      <c r="R54" s="18">
        <f t="shared" si="26"/>
        <v>7.117981760257226</v>
      </c>
      <c r="S54" s="18">
        <f t="shared" si="26"/>
        <v>8.362376825637458</v>
      </c>
      <c r="T54" s="18">
        <f t="shared" si="26"/>
        <v>7.873577044100806</v>
      </c>
      <c r="U54" s="18">
        <f t="shared" si="26"/>
        <v>6.94018696681062</v>
      </c>
      <c r="V54" s="18">
        <f t="shared" si="26"/>
        <v>6.964791969963987</v>
      </c>
      <c r="W54" s="18">
        <f t="shared" si="26"/>
        <v>5.295318553528112</v>
      </c>
      <c r="X54" s="18">
        <f t="shared" si="26"/>
        <v>6.419325019682826</v>
      </c>
      <c r="Y54" s="18">
        <f t="shared" si="27"/>
        <v>4.874970482371714</v>
      </c>
      <c r="Z54" s="18">
        <f t="shared" si="27"/>
        <v>4.9658511604087625</v>
      </c>
      <c r="AA54" s="18">
        <f t="shared" si="27"/>
        <v>3.4814996403354</v>
      </c>
      <c r="AB54" s="18">
        <f>AB70/AB68*100</f>
        <v>3.9790644086694913</v>
      </c>
    </row>
    <row r="55" spans="1:28" ht="12">
      <c r="A55" s="3" t="s">
        <v>4</v>
      </c>
      <c r="B55" s="4">
        <f aca="true" t="shared" si="28" ref="B55:H55">B71/B68*100</f>
        <v>5.865578495496608</v>
      </c>
      <c r="C55" s="4">
        <f t="shared" si="28"/>
        <v>7.239067636218747</v>
      </c>
      <c r="D55" s="4">
        <f t="shared" si="28"/>
        <v>7.885839773746409</v>
      </c>
      <c r="E55" s="4">
        <f t="shared" si="28"/>
        <v>6.336803421416347</v>
      </c>
      <c r="F55" s="4">
        <f t="shared" si="28"/>
        <v>6.355837699307392</v>
      </c>
      <c r="G55" s="4">
        <f t="shared" si="28"/>
        <v>4.086991607833258</v>
      </c>
      <c r="H55" s="4">
        <f t="shared" si="28"/>
        <v>6.568617182666384</v>
      </c>
      <c r="I55" s="4">
        <f>I71/I68*100</f>
        <v>6.034488282142682</v>
      </c>
      <c r="J55" s="4">
        <f>J71/J68*100</f>
        <v>4.749817493578478</v>
      </c>
      <c r="K55" s="4">
        <f>K71/K68*100</f>
        <v>6.180395390687746</v>
      </c>
      <c r="L55" s="4">
        <f>L71/L68*100</f>
        <v>5.040849439379696</v>
      </c>
      <c r="M55" s="4">
        <f aca="true" t="shared" si="29" ref="M55:X55">M71/M68*100</f>
        <v>7.071592478602734</v>
      </c>
      <c r="N55" s="4">
        <f t="shared" si="29"/>
        <v>8.372477089058249</v>
      </c>
      <c r="O55" s="4">
        <f t="shared" si="29"/>
        <v>8.648488137982493</v>
      </c>
      <c r="P55" s="4">
        <f t="shared" si="29"/>
        <v>9.144218665502013</v>
      </c>
      <c r="Q55" s="4">
        <f t="shared" si="29"/>
        <v>7.923695776469978</v>
      </c>
      <c r="R55" s="4">
        <f t="shared" si="29"/>
        <v>6.465976188171522</v>
      </c>
      <c r="S55" s="4">
        <f t="shared" si="29"/>
        <v>7.575760535754754</v>
      </c>
      <c r="T55" s="4">
        <f t="shared" si="29"/>
        <v>7.210669643286726</v>
      </c>
      <c r="U55" s="4">
        <f t="shared" si="29"/>
        <v>6.442003368822141</v>
      </c>
      <c r="V55" s="4">
        <f t="shared" si="29"/>
        <v>6.266856945827906</v>
      </c>
      <c r="W55" s="4">
        <f t="shared" si="29"/>
        <v>4.680477246554184</v>
      </c>
      <c r="X55" s="4">
        <f t="shared" si="29"/>
        <v>6.037530930154087</v>
      </c>
      <c r="Y55" s="4">
        <f>Y71/Y68*100</f>
        <v>4.486053367871939</v>
      </c>
      <c r="Z55" s="4">
        <f>Z71/Z68*100</f>
        <v>4.559324006610955</v>
      </c>
      <c r="AA55" s="4">
        <f>AA71/AA68*100</f>
        <v>2.894047461412104</v>
      </c>
      <c r="AB55" s="4">
        <f>AB71/AB68*100</f>
        <v>3.318867064680084</v>
      </c>
    </row>
    <row r="56" spans="1:28" ht="12">
      <c r="A56" s="5" t="s">
        <v>5</v>
      </c>
      <c r="B56" s="18">
        <f aca="true" t="shared" si="30" ref="B56:H56">B72/B68*100</f>
        <v>1.0652912901090585</v>
      </c>
      <c r="C56" s="18">
        <f t="shared" si="30"/>
        <v>0.8880366570375534</v>
      </c>
      <c r="D56" s="18">
        <f t="shared" si="30"/>
        <v>1.6981725427163772</v>
      </c>
      <c r="E56" s="18">
        <f t="shared" si="30"/>
        <v>0.1819310992080332</v>
      </c>
      <c r="F56" s="18">
        <f t="shared" si="30"/>
        <v>0.22738885014030588</v>
      </c>
      <c r="G56" s="18">
        <f t="shared" si="30"/>
        <v>0.5063907278406021</v>
      </c>
      <c r="H56" s="18">
        <f t="shared" si="30"/>
        <v>0.40674591391498605</v>
      </c>
      <c r="I56" s="18">
        <f>I72/I68*100</f>
        <v>0.23343876877601624</v>
      </c>
      <c r="J56" s="18">
        <f>J72/J68*100</f>
        <v>0.18612951196430985</v>
      </c>
      <c r="K56" s="18">
        <f>K72/K68*100</f>
        <v>0.152577169043907</v>
      </c>
      <c r="L56" s="18">
        <f>L72/L68*100</f>
        <v>0.22103388378989453</v>
      </c>
      <c r="M56" s="18">
        <f aca="true" t="shared" si="31" ref="M56:X56">M72/M68*100</f>
        <v>1.1763874237365552</v>
      </c>
      <c r="N56" s="18">
        <f t="shared" si="31"/>
        <v>1.080345096765169</v>
      </c>
      <c r="O56" s="18">
        <f t="shared" si="31"/>
        <v>1.5540107661500409</v>
      </c>
      <c r="P56" s="18">
        <f t="shared" si="31"/>
        <v>1.0632812401746528</v>
      </c>
      <c r="Q56" s="18">
        <f t="shared" si="31"/>
        <v>0.8845560759808028</v>
      </c>
      <c r="R56" s="18">
        <f t="shared" si="31"/>
        <v>0.6520055720857023</v>
      </c>
      <c r="S56" s="18">
        <f t="shared" si="31"/>
        <v>0.786616289882706</v>
      </c>
      <c r="T56" s="18">
        <f t="shared" si="31"/>
        <v>0.663003627755699</v>
      </c>
      <c r="U56" s="18">
        <f t="shared" si="31"/>
        <v>0.4982775417180617</v>
      </c>
      <c r="V56" s="18">
        <f t="shared" si="31"/>
        <v>0.6979350241360815</v>
      </c>
      <c r="W56" s="18">
        <f t="shared" si="31"/>
        <v>0.6148413069739287</v>
      </c>
      <c r="X56" s="18">
        <f t="shared" si="31"/>
        <v>0.3817940895287369</v>
      </c>
      <c r="Y56" s="18">
        <f>Y72/Y68*100</f>
        <v>0.3890065618582152</v>
      </c>
      <c r="Z56" s="18">
        <f>Z72/Z68*100</f>
        <v>0.40652715379780724</v>
      </c>
      <c r="AA56" s="18">
        <f>AA72/AA68*100</f>
        <v>0.5873627101174904</v>
      </c>
      <c r="AB56" s="18">
        <f>AB72/AB68*100</f>
        <v>0.6601973439894074</v>
      </c>
    </row>
    <row r="57" spans="1:28" ht="12">
      <c r="A57" s="3" t="s">
        <v>18</v>
      </c>
      <c r="B57" s="4">
        <f aca="true" t="shared" si="32" ref="B57:H57">B74/B68*100</f>
        <v>19.6565366253163</v>
      </c>
      <c r="C57" s="4">
        <f t="shared" si="32"/>
        <v>37.815121027990834</v>
      </c>
      <c r="D57" s="4">
        <f t="shared" si="32"/>
        <v>36.451626224154964</v>
      </c>
      <c r="E57" s="4">
        <f t="shared" si="32"/>
        <v>34.47252273871509</v>
      </c>
      <c r="F57" s="4">
        <f t="shared" si="32"/>
        <v>19.465925126924137</v>
      </c>
      <c r="G57" s="4">
        <f t="shared" si="32"/>
        <v>17.17298623223523</v>
      </c>
      <c r="H57" s="4">
        <f t="shared" si="32"/>
        <v>21.690020094349503</v>
      </c>
      <c r="I57" s="4">
        <f>I74/I68*100</f>
        <v>30.768639327491314</v>
      </c>
      <c r="J57" s="4">
        <f>J74/J68*100</f>
        <v>28.482141408679198</v>
      </c>
      <c r="K57" s="4">
        <f>K74/K68*100</f>
        <v>34.402984113076755</v>
      </c>
      <c r="L57" s="4">
        <f>L74/L68*100</f>
        <v>30.316426295987263</v>
      </c>
      <c r="M57" s="4">
        <f aca="true" t="shared" si="33" ref="M57:X57">M74/M68*100</f>
        <v>40.78150319191744</v>
      </c>
      <c r="N57" s="4">
        <f t="shared" si="33"/>
        <v>38.29263285187642</v>
      </c>
      <c r="O57" s="4">
        <f t="shared" si="33"/>
        <v>41.135438341547356</v>
      </c>
      <c r="P57" s="4">
        <f t="shared" si="33"/>
        <v>33.48043962677686</v>
      </c>
      <c r="Q57" s="4">
        <f t="shared" si="33"/>
        <v>29.86387446649995</v>
      </c>
      <c r="R57" s="4">
        <f t="shared" si="33"/>
        <v>29.996359626788095</v>
      </c>
      <c r="S57" s="4">
        <f t="shared" si="33"/>
        <v>27.25689424782565</v>
      </c>
      <c r="T57" s="4">
        <f t="shared" si="33"/>
        <v>30.419934373225814</v>
      </c>
      <c r="U57" s="4">
        <f t="shared" si="33"/>
        <v>33.63326434732124</v>
      </c>
      <c r="V57" s="4">
        <f t="shared" si="33"/>
        <v>28.72232012872577</v>
      </c>
      <c r="W57" s="4">
        <f t="shared" si="33"/>
        <v>30.476761941516944</v>
      </c>
      <c r="X57" s="4">
        <f t="shared" si="33"/>
        <v>35.18375323360702</v>
      </c>
      <c r="Y57" s="4">
        <f>Y74/Y68*100</f>
        <v>28.65732359191968</v>
      </c>
      <c r="Z57" s="4">
        <f>Z74/Z68*100</f>
        <v>29.589981144812498</v>
      </c>
      <c r="AA57" s="4">
        <f>AA74/AA68*100</f>
        <v>26.01878129171483</v>
      </c>
      <c r="AB57" s="4">
        <f>AB74/AB68*100</f>
        <v>27.540407286744795</v>
      </c>
    </row>
    <row r="58" spans="1:28" ht="12">
      <c r="A58" s="6" t="s">
        <v>6</v>
      </c>
      <c r="B58" s="18">
        <f aca="true" t="shared" si="34" ref="B58:H58">B75/B68*100</f>
        <v>7.0475469742973615</v>
      </c>
      <c r="C58" s="18">
        <f t="shared" si="34"/>
        <v>14.857854367964935</v>
      </c>
      <c r="D58" s="18">
        <f t="shared" si="34"/>
        <v>9.790063181166992</v>
      </c>
      <c r="E58" s="18">
        <f t="shared" si="34"/>
        <v>6.860469963731361</v>
      </c>
      <c r="F58" s="18">
        <f t="shared" si="34"/>
        <v>4.256520575497559</v>
      </c>
      <c r="G58" s="18">
        <f t="shared" si="34"/>
        <v>4.857145296992184</v>
      </c>
      <c r="H58" s="18">
        <f t="shared" si="34"/>
        <v>7.154711374524771</v>
      </c>
      <c r="I58" s="18">
        <f>I75/I68*100</f>
        <v>8.166619323945948</v>
      </c>
      <c r="J58" s="18">
        <f>J75/J68*100</f>
        <v>4.763444639718804</v>
      </c>
      <c r="K58" s="18">
        <f>K75/K68*100</f>
        <v>6.230860745684676</v>
      </c>
      <c r="L58" s="18">
        <f>L75/L68*100</f>
        <v>3.207302924295895</v>
      </c>
      <c r="M58" s="18">
        <f aca="true" t="shared" si="35" ref="M58:X58">M75/M68*100</f>
        <v>11.349523115572424</v>
      </c>
      <c r="N58" s="18">
        <f t="shared" si="35"/>
        <v>8.885632549555769</v>
      </c>
      <c r="O58" s="18">
        <f t="shared" si="35"/>
        <v>8.945541641332095</v>
      </c>
      <c r="P58" s="18">
        <f t="shared" si="35"/>
        <v>7.20401623047364</v>
      </c>
      <c r="Q58" s="18">
        <f t="shared" si="35"/>
        <v>5.0630381925393735</v>
      </c>
      <c r="R58" s="18">
        <f t="shared" si="35"/>
        <v>5.724960334661824</v>
      </c>
      <c r="S58" s="18">
        <f t="shared" si="35"/>
        <v>6.519450023052458</v>
      </c>
      <c r="T58" s="18">
        <f t="shared" si="35"/>
        <v>7.809393674040859</v>
      </c>
      <c r="U58" s="18">
        <f t="shared" si="35"/>
        <v>7.734669087909723</v>
      </c>
      <c r="V58" s="18">
        <f t="shared" si="35"/>
        <v>5.228430771588384</v>
      </c>
      <c r="W58" s="18">
        <f t="shared" si="35"/>
        <v>6.674966759976633</v>
      </c>
      <c r="X58" s="18">
        <f t="shared" si="35"/>
        <v>6.7590294961196715</v>
      </c>
      <c r="Y58" s="18">
        <f>Y75/Y68*100</f>
        <v>6.470800804310646</v>
      </c>
      <c r="Z58" s="18">
        <f>Z75/Z68*100</f>
        <v>5.045555064130916</v>
      </c>
      <c r="AA58" s="18">
        <f>AA75/AA68*100</f>
        <v>4.072530571490943</v>
      </c>
      <c r="AB58" s="18">
        <f>AB75/AB68*100</f>
        <v>3.3480257807062825</v>
      </c>
    </row>
    <row r="59" spans="1:28" ht="12">
      <c r="A59" s="7" t="s">
        <v>7</v>
      </c>
      <c r="B59" s="4">
        <f aca="true" t="shared" si="36" ref="B59:H59">B76/B68*100</f>
        <v>1.087015277164418</v>
      </c>
      <c r="C59" s="4">
        <f t="shared" si="36"/>
        <v>2.334794302221337</v>
      </c>
      <c r="D59" s="4">
        <f t="shared" si="36"/>
        <v>0.4029956788613625</v>
      </c>
      <c r="E59" s="4">
        <f t="shared" si="36"/>
        <v>0.46348604357581197</v>
      </c>
      <c r="F59" s="4">
        <f t="shared" si="36"/>
        <v>1.4887228106600054</v>
      </c>
      <c r="G59" s="4">
        <f t="shared" si="36"/>
        <v>2.060468005798302</v>
      </c>
      <c r="H59" s="4">
        <f t="shared" si="36"/>
        <v>1.9172233733672668</v>
      </c>
      <c r="I59" s="4">
        <f>I76/I68*100</f>
        <v>3.2531924300057455</v>
      </c>
      <c r="J59" s="4">
        <f>J76/J68*100</f>
        <v>4.1417872110315</v>
      </c>
      <c r="K59" s="4">
        <f>K76/K68*100</f>
        <v>2.1882636911434377</v>
      </c>
      <c r="L59" s="4">
        <f>L76/L68*100</f>
        <v>3.9145453064423448</v>
      </c>
      <c r="M59" s="4">
        <f aca="true" t="shared" si="37" ref="M59:X59">M76/M68*100</f>
        <v>17.261802481756586</v>
      </c>
      <c r="N59" s="4">
        <f t="shared" si="37"/>
        <v>15.36522139347258</v>
      </c>
      <c r="O59" s="4">
        <f t="shared" si="37"/>
        <v>15.560665373742472</v>
      </c>
      <c r="P59" s="4">
        <f t="shared" si="37"/>
        <v>12.874392186140529</v>
      </c>
      <c r="Q59" s="4">
        <f t="shared" si="37"/>
        <v>11.883060254462919</v>
      </c>
      <c r="R59" s="4">
        <f t="shared" si="37"/>
        <v>11.65782175217686</v>
      </c>
      <c r="S59" s="4">
        <f t="shared" si="37"/>
        <v>10.571017199478</v>
      </c>
      <c r="T59" s="4">
        <f t="shared" si="37"/>
        <v>12.370454479845268</v>
      </c>
      <c r="U59" s="4">
        <f t="shared" si="37"/>
        <v>13.340103544778747</v>
      </c>
      <c r="V59" s="4">
        <f t="shared" si="37"/>
        <v>11.452379128036167</v>
      </c>
      <c r="W59" s="4">
        <f t="shared" si="37"/>
        <v>13.301296030493592</v>
      </c>
      <c r="X59" s="4">
        <f t="shared" si="37"/>
        <v>14.23665785625914</v>
      </c>
      <c r="Y59" s="4">
        <f>Y76/Y68*100</f>
        <v>12.203392559410934</v>
      </c>
      <c r="Z59" s="4">
        <f>Z76/Z68*100</f>
        <v>12.663981936264811</v>
      </c>
      <c r="AA59" s="4">
        <f>AA76/AA68*100</f>
        <v>11.284432069914502</v>
      </c>
      <c r="AB59" s="4">
        <f>AB76/AB68*100</f>
        <v>11.394455992803849</v>
      </c>
    </row>
    <row r="60" spans="1:28" ht="12">
      <c r="A60" s="6" t="s">
        <v>8</v>
      </c>
      <c r="B60" s="18">
        <f>B77/B68*100</f>
        <v>17.091270322891884</v>
      </c>
      <c r="C60" s="18">
        <f aca="true" t="shared" si="38" ref="C60:H60">C77/C68*100</f>
        <v>32.92001195338181</v>
      </c>
      <c r="D60" s="18">
        <f t="shared" si="38"/>
        <v>33.386381371985344</v>
      </c>
      <c r="E60" s="18">
        <f t="shared" si="38"/>
        <v>31.664241987602605</v>
      </c>
      <c r="F60" s="18">
        <f t="shared" si="38"/>
        <v>18.386360318567423</v>
      </c>
      <c r="G60" s="18">
        <f t="shared" si="38"/>
        <v>15.03107300608651</v>
      </c>
      <c r="H60" s="18">
        <f t="shared" si="38"/>
        <v>19.720212367364876</v>
      </c>
      <c r="I60" s="18">
        <f>I77/I68*100</f>
        <v>28.184901445270032</v>
      </c>
      <c r="J60" s="18">
        <f>J77/J68*100</f>
        <v>27.415438691361366</v>
      </c>
      <c r="K60" s="18">
        <f>K77/K68*100</f>
        <v>33.002194706076885</v>
      </c>
      <c r="L60" s="18">
        <f>L77/L68*100</f>
        <v>29.531249656010516</v>
      </c>
      <c r="M60" s="18">
        <f aca="true" t="shared" si="39" ref="M60:X60">M77/M68*100</f>
        <v>38.09953127209057</v>
      </c>
      <c r="N60" s="18">
        <f t="shared" si="39"/>
        <v>36.16758942148462</v>
      </c>
      <c r="O60" s="18">
        <f t="shared" si="39"/>
        <v>38.407788871207565</v>
      </c>
      <c r="P60" s="18">
        <f t="shared" si="39"/>
        <v>31.916387221874782</v>
      </c>
      <c r="Q60" s="18">
        <f t="shared" si="39"/>
        <v>28.211309334734825</v>
      </c>
      <c r="R60" s="18">
        <f t="shared" si="39"/>
        <v>28.383758464393782</v>
      </c>
      <c r="S60" s="18">
        <f t="shared" si="39"/>
        <v>25.789644366995134</v>
      </c>
      <c r="T60" s="18">
        <f t="shared" si="39"/>
        <v>28.16427863473215</v>
      </c>
      <c r="U60" s="18">
        <f t="shared" si="39"/>
        <v>31.914657758295935</v>
      </c>
      <c r="V60" s="18">
        <f t="shared" si="39"/>
        <v>27.21189947130488</v>
      </c>
      <c r="W60" s="18">
        <f t="shared" si="39"/>
        <v>28.441300629908355</v>
      </c>
      <c r="X60" s="18">
        <f t="shared" si="39"/>
        <v>33.452279692947926</v>
      </c>
      <c r="Y60" s="18">
        <f>Y77/Y68*100</f>
        <v>26.744581279025663</v>
      </c>
      <c r="Z60" s="18">
        <f>Z77/Z68*100</f>
        <v>28.231569636164718</v>
      </c>
      <c r="AA60" s="18">
        <f>AA77/AA68*100</f>
        <v>24.882169582753278</v>
      </c>
      <c r="AB60" s="18">
        <f>AB77/AB68*100</f>
        <v>26.580186927542428</v>
      </c>
    </row>
    <row r="61" spans="1:28" ht="12">
      <c r="A61" s="7" t="s">
        <v>25</v>
      </c>
      <c r="B61" s="4">
        <f>B78/B68*100</f>
        <v>5.946253020195149</v>
      </c>
      <c r="C61" s="4">
        <f aca="true" t="shared" si="40" ref="C61:X61">C78/C68*100</f>
        <v>12.455921904572168</v>
      </c>
      <c r="D61" s="4">
        <f t="shared" si="40"/>
        <v>10.823811686874686</v>
      </c>
      <c r="E61" s="4">
        <f t="shared" si="40"/>
        <v>5.1933739453714995</v>
      </c>
      <c r="F61" s="4">
        <f t="shared" si="40"/>
        <v>4.775469984266273</v>
      </c>
      <c r="G61" s="4">
        <f t="shared" si="40"/>
        <v>6.104548763591104</v>
      </c>
      <c r="H61" s="4">
        <f t="shared" si="40"/>
        <v>8.869047683319097</v>
      </c>
      <c r="I61" s="4">
        <f t="shared" si="40"/>
        <v>10.381297560746408</v>
      </c>
      <c r="J61" s="4">
        <f t="shared" si="40"/>
        <v>13.701987292145464</v>
      </c>
      <c r="K61" s="4">
        <f t="shared" si="40"/>
        <v>11.93849239583736</v>
      </c>
      <c r="L61" s="4">
        <f t="shared" si="40"/>
        <v>14.35146148748759</v>
      </c>
      <c r="M61" s="4">
        <f t="shared" si="40"/>
        <v>9.153353416493568</v>
      </c>
      <c r="N61" s="4">
        <f t="shared" si="40"/>
        <v>7.726548716490915</v>
      </c>
      <c r="O61" s="4">
        <f t="shared" si="40"/>
        <v>8.956527508720711</v>
      </c>
      <c r="P61" s="4">
        <f t="shared" si="40"/>
        <v>6.781562017307474</v>
      </c>
      <c r="Q61" s="4">
        <f t="shared" si="40"/>
        <v>6.447510525616666</v>
      </c>
      <c r="R61" s="4">
        <f t="shared" si="40"/>
        <v>7.126293595047409</v>
      </c>
      <c r="S61" s="4">
        <f t="shared" si="40"/>
        <v>5.754323312677289</v>
      </c>
      <c r="T61" s="4">
        <f t="shared" si="40"/>
        <v>7.833739090270495</v>
      </c>
      <c r="U61" s="4">
        <f t="shared" si="40"/>
        <v>8.821598039206476</v>
      </c>
      <c r="V61" s="4">
        <f t="shared" si="40"/>
        <v>8.432782928511227</v>
      </c>
      <c r="W61" s="4">
        <f t="shared" si="40"/>
        <v>8.634476050001455</v>
      </c>
      <c r="X61" s="4">
        <f t="shared" si="40"/>
        <v>10.274083342706108</v>
      </c>
      <c r="Y61" s="4">
        <f>Y78/Y68*100</f>
        <v>8.299015363478285</v>
      </c>
      <c r="Z61" s="4">
        <f>Z78/Z68*100</f>
        <v>6.985637468283714</v>
      </c>
      <c r="AA61" s="4">
        <f>AA78/AA68*100</f>
        <v>5.692721175834833</v>
      </c>
      <c r="AB61" s="4">
        <f>AB78/AB68*100</f>
        <v>7.6320646846686575</v>
      </c>
    </row>
    <row r="62" spans="1:28" ht="12">
      <c r="A62" s="6" t="s">
        <v>6</v>
      </c>
      <c r="B62" s="18">
        <f>B79/B68*100</f>
        <v>1.8221631583617461</v>
      </c>
      <c r="C62" s="18">
        <f aca="true" t="shared" si="41" ref="C62:X62">C79/C68*100</f>
        <v>5.719593585018428</v>
      </c>
      <c r="D62" s="18">
        <f t="shared" si="41"/>
        <v>2.7303327837937714</v>
      </c>
      <c r="E62" s="18">
        <f t="shared" si="41"/>
        <v>1.7191526842319609</v>
      </c>
      <c r="F62" s="18">
        <f t="shared" si="41"/>
        <v>1.263361502652025</v>
      </c>
      <c r="G62" s="18">
        <f t="shared" si="41"/>
        <v>1.9136958197146534</v>
      </c>
      <c r="H62" s="18">
        <f t="shared" si="41"/>
        <v>2.939756902641203</v>
      </c>
      <c r="I62" s="18">
        <f t="shared" si="41"/>
        <v>3.562023591625251</v>
      </c>
      <c r="J62" s="18">
        <f t="shared" si="41"/>
        <v>1.8372853859672842</v>
      </c>
      <c r="K62" s="18">
        <f t="shared" si="41"/>
        <v>1.9877981214003173</v>
      </c>
      <c r="L62" s="18">
        <f t="shared" si="41"/>
        <v>1.69143757884239</v>
      </c>
      <c r="M62" s="18">
        <f t="shared" si="41"/>
        <v>2.6268338571630543</v>
      </c>
      <c r="N62" s="18">
        <f t="shared" si="41"/>
        <v>2.160013356255556</v>
      </c>
      <c r="O62" s="18">
        <f t="shared" si="41"/>
        <v>2.6343239830186773</v>
      </c>
      <c r="P62" s="18">
        <f t="shared" si="41"/>
        <v>2.0860891944329794</v>
      </c>
      <c r="Q62" s="18">
        <f t="shared" si="41"/>
        <v>1.6112134635487354</v>
      </c>
      <c r="R62" s="18">
        <f t="shared" si="41"/>
        <v>1.8839457437093088</v>
      </c>
      <c r="S62" s="18">
        <f t="shared" si="41"/>
        <v>1.6508881057131024</v>
      </c>
      <c r="T62" s="18">
        <f t="shared" si="41"/>
        <v>2.6437389940435523</v>
      </c>
      <c r="U62" s="18">
        <f t="shared" si="41"/>
        <v>2.6052475088471505</v>
      </c>
      <c r="V62" s="18">
        <f t="shared" si="41"/>
        <v>1.3930924833346106</v>
      </c>
      <c r="W62" s="18">
        <f t="shared" si="41"/>
        <v>2.0260333924560787</v>
      </c>
      <c r="X62" s="18">
        <f t="shared" si="41"/>
        <v>2.2738056742773587</v>
      </c>
      <c r="Y62" s="18">
        <f>Y79/Y68*100</f>
        <v>2.3475459222738233</v>
      </c>
      <c r="Z62" s="18">
        <f>Z79/Z68*100</f>
        <v>1.2072906725016879</v>
      </c>
      <c r="AA62" s="18">
        <f>AA79/AA68*100</f>
        <v>1.1419798373099235</v>
      </c>
      <c r="AB62" s="18">
        <f>AB79/AB68*100</f>
        <v>1.1924814525808674</v>
      </c>
    </row>
    <row r="63" spans="1:28" ht="12">
      <c r="A63" s="7" t="s">
        <v>7</v>
      </c>
      <c r="B63" s="4">
        <f>B80/B68*100</f>
        <v>0.3181085240641603</v>
      </c>
      <c r="C63" s="4">
        <f aca="true" t="shared" si="42" ref="C63:X63">C80/C68*100</f>
        <v>1.0390477139157286</v>
      </c>
      <c r="D63" s="4">
        <f t="shared" si="42"/>
        <v>0.1199669217419663</v>
      </c>
      <c r="E63" s="4">
        <f t="shared" si="42"/>
        <v>0.19914079778176602</v>
      </c>
      <c r="F63" s="4">
        <f t="shared" si="42"/>
        <v>0.762153087541159</v>
      </c>
      <c r="G63" s="4">
        <f t="shared" si="42"/>
        <v>0.9743538287793038</v>
      </c>
      <c r="H63" s="4">
        <f t="shared" si="42"/>
        <v>1.2366501067343605</v>
      </c>
      <c r="I63" s="4">
        <f t="shared" si="42"/>
        <v>2.1199571993327884</v>
      </c>
      <c r="J63" s="4">
        <f t="shared" si="42"/>
        <v>3.0055427876166014</v>
      </c>
      <c r="K63" s="4">
        <f t="shared" si="42"/>
        <v>1.2416624791159327</v>
      </c>
      <c r="L63" s="4">
        <f t="shared" si="42"/>
        <v>2.443481151577729</v>
      </c>
      <c r="M63" s="4">
        <f t="shared" si="42"/>
        <v>3.579297669410882</v>
      </c>
      <c r="N63" s="4">
        <f t="shared" si="42"/>
        <v>3.2982280400146196</v>
      </c>
      <c r="O63" s="4">
        <f t="shared" si="42"/>
        <v>4.619720393359315</v>
      </c>
      <c r="P63" s="4">
        <f t="shared" si="42"/>
        <v>2.4094181564989925</v>
      </c>
      <c r="Q63" s="4">
        <f t="shared" si="42"/>
        <v>2.0419407562272958</v>
      </c>
      <c r="R63" s="4">
        <f t="shared" si="42"/>
        <v>2.5387920694574793</v>
      </c>
      <c r="S63" s="4">
        <f t="shared" si="42"/>
        <v>2.1741593667216277</v>
      </c>
      <c r="T63" s="4">
        <f t="shared" si="42"/>
        <v>3.2466970102289237</v>
      </c>
      <c r="U63" s="4">
        <f t="shared" si="42"/>
        <v>3.487848848296847</v>
      </c>
      <c r="V63" s="4">
        <f t="shared" si="42"/>
        <v>3.6277871427476827</v>
      </c>
      <c r="W63" s="4">
        <f t="shared" si="42"/>
        <v>4.2441496237202925</v>
      </c>
      <c r="X63" s="4">
        <f t="shared" si="42"/>
        <v>4.4433099482622875</v>
      </c>
      <c r="Y63" s="4">
        <f>Y80/Y68*100</f>
        <v>3.4052609358340424</v>
      </c>
      <c r="Z63" s="4">
        <f>Z80/Z68*100</f>
        <v>3.5484997323028935</v>
      </c>
      <c r="AA63" s="4">
        <f>AA80/AA68*100</f>
        <v>2.9054994685552935</v>
      </c>
      <c r="AB63" s="4">
        <f>AB80/AB68*100</f>
        <v>3.3422490539463756</v>
      </c>
    </row>
    <row r="64" spans="1:28" ht="12">
      <c r="A64" s="6" t="s">
        <v>8</v>
      </c>
      <c r="B64" s="18">
        <f>B81/B68*100</f>
        <v>5.024972386058708</v>
      </c>
      <c r="C64" s="18">
        <f aca="true" t="shared" si="43" ref="C64:X64">C81/C68*100</f>
        <v>9.68662217352326</v>
      </c>
      <c r="D64" s="18">
        <f t="shared" si="43"/>
        <v>9.886735554997898</v>
      </c>
      <c r="E64" s="18">
        <f t="shared" si="43"/>
        <v>3.7209292382089516</v>
      </c>
      <c r="F64" s="18">
        <f t="shared" si="43"/>
        <v>4.228134985645002</v>
      </c>
      <c r="G64" s="18">
        <f t="shared" si="43"/>
        <v>4.786908134488154</v>
      </c>
      <c r="H64" s="18">
        <f t="shared" si="43"/>
        <v>7.721477847086428</v>
      </c>
      <c r="I64" s="18">
        <f t="shared" si="43"/>
        <v>9.197337986446454</v>
      </c>
      <c r="J64" s="18">
        <f t="shared" si="43"/>
        <v>13.107692307692309</v>
      </c>
      <c r="K64" s="18">
        <f t="shared" si="43"/>
        <v>11.223280205125562</v>
      </c>
      <c r="L64" s="18">
        <f t="shared" si="43"/>
        <v>13.84962210691083</v>
      </c>
      <c r="M64" s="18">
        <f t="shared" si="43"/>
        <v>8.174136224728388</v>
      </c>
      <c r="N64" s="18">
        <f t="shared" si="43"/>
        <v>6.8599713923445185</v>
      </c>
      <c r="O64" s="18">
        <f t="shared" si="43"/>
        <v>8.02805855793631</v>
      </c>
      <c r="P64" s="18">
        <f t="shared" si="43"/>
        <v>5.886462143186254</v>
      </c>
      <c r="Q64" s="18">
        <f t="shared" si="43"/>
        <v>5.920565524490468</v>
      </c>
      <c r="R64" s="18">
        <f t="shared" si="43"/>
        <v>6.67913792595523</v>
      </c>
      <c r="S64" s="18">
        <f t="shared" si="43"/>
        <v>5.32697372019786</v>
      </c>
      <c r="T64" s="18">
        <f t="shared" si="43"/>
        <v>6.911596308734519</v>
      </c>
      <c r="U64" s="18">
        <f t="shared" si="43"/>
        <v>8.001093505012365</v>
      </c>
      <c r="V64" s="18">
        <f t="shared" si="43"/>
        <v>7.938855260133325</v>
      </c>
      <c r="W64" s="18">
        <f t="shared" si="43"/>
        <v>7.963860230658009</v>
      </c>
      <c r="X64" s="18">
        <f t="shared" si="43"/>
        <v>9.61998087954111</v>
      </c>
      <c r="Y64" s="18">
        <f>Y81/Y68*100</f>
        <v>7.409461383786413</v>
      </c>
      <c r="Z64" s="18">
        <f>Z81/Z68*100</f>
        <v>6.458530226495031</v>
      </c>
      <c r="AA64" s="18">
        <f>AA81/AA68*100</f>
        <v>5.275886009583898</v>
      </c>
      <c r="AB64" s="18">
        <f>AB81/AB68*100</f>
        <v>7.0590684065311855</v>
      </c>
    </row>
    <row r="65" spans="1:28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">
      <c r="A66" s="6" t="s">
        <v>9</v>
      </c>
      <c r="B66" s="19">
        <v>2504.539</v>
      </c>
      <c r="C66" s="19">
        <v>2505.339</v>
      </c>
      <c r="D66" s="19">
        <v>2505.698</v>
      </c>
      <c r="E66" s="19">
        <v>2508.096</v>
      </c>
      <c r="F66" s="19">
        <v>2512.836</v>
      </c>
      <c r="G66" s="19">
        <v>2517.961</v>
      </c>
      <c r="H66" s="19">
        <v>2522.655</v>
      </c>
      <c r="I66" s="19">
        <v>2527.402</v>
      </c>
      <c r="J66" s="19">
        <v>2532.432</v>
      </c>
      <c r="K66" s="19">
        <v>2537.533</v>
      </c>
      <c r="L66" s="19">
        <v>2542.972</v>
      </c>
      <c r="M66" s="19">
        <v>2549.462</v>
      </c>
      <c r="N66" s="19">
        <v>2555.851</v>
      </c>
      <c r="O66" s="19">
        <v>2559.105</v>
      </c>
      <c r="P66" s="19">
        <v>2560.327</v>
      </c>
      <c r="Q66" s="19">
        <v>2564.268</v>
      </c>
      <c r="R66" s="19">
        <v>2571.937</v>
      </c>
      <c r="S66" s="19">
        <v>2580.371</v>
      </c>
      <c r="T66" s="19">
        <v>2588.337</v>
      </c>
      <c r="U66" s="19">
        <v>2596.597</v>
      </c>
      <c r="V66" s="19">
        <v>2605.484</v>
      </c>
      <c r="W66" s="19">
        <v>2614.693</v>
      </c>
      <c r="X66" s="19">
        <v>2624.098</v>
      </c>
      <c r="Y66" s="19">
        <v>2633.771</v>
      </c>
      <c r="Z66" s="19">
        <v>2643.762</v>
      </c>
      <c r="AA66" s="19">
        <v>2654.076</v>
      </c>
      <c r="AB66" s="19">
        <v>2664.659</v>
      </c>
    </row>
    <row r="67" spans="1:28" ht="12">
      <c r="A67" s="7" t="s">
        <v>10</v>
      </c>
      <c r="B67" s="9">
        <v>1810.878</v>
      </c>
      <c r="C67" s="9">
        <v>1814.722</v>
      </c>
      <c r="D67" s="9">
        <v>1818.199</v>
      </c>
      <c r="E67" s="9">
        <v>1823.073</v>
      </c>
      <c r="F67" s="9">
        <v>1829.604</v>
      </c>
      <c r="G67" s="9">
        <v>1836.478</v>
      </c>
      <c r="H67" s="9">
        <v>1843.007</v>
      </c>
      <c r="I67" s="9">
        <v>1849.282</v>
      </c>
      <c r="J67" s="9">
        <v>1855.668</v>
      </c>
      <c r="K67" s="9">
        <v>1862.987</v>
      </c>
      <c r="L67" s="9">
        <v>1871.775</v>
      </c>
      <c r="M67" s="9">
        <v>1881.459</v>
      </c>
      <c r="N67" s="9">
        <v>1890.788</v>
      </c>
      <c r="O67" s="9">
        <v>1897.75</v>
      </c>
      <c r="P67" s="9">
        <v>1903.266</v>
      </c>
      <c r="Q67" s="9">
        <v>1910.732</v>
      </c>
      <c r="R67" s="9">
        <v>1920.833</v>
      </c>
      <c r="S67" s="9">
        <v>1931.39</v>
      </c>
      <c r="T67" s="9">
        <v>1941.43</v>
      </c>
      <c r="U67" s="9">
        <v>1951.399</v>
      </c>
      <c r="V67" s="9">
        <v>1961.543</v>
      </c>
      <c r="W67" s="9">
        <v>1971.759</v>
      </c>
      <c r="X67" s="9">
        <v>1982.007</v>
      </c>
      <c r="Y67" s="9">
        <v>1992.318</v>
      </c>
      <c r="Z67" s="9">
        <v>2002.73</v>
      </c>
      <c r="AA67" s="9">
        <v>2013.276</v>
      </c>
      <c r="AB67" s="9">
        <v>2023.927</v>
      </c>
    </row>
    <row r="68" spans="1:28" ht="12">
      <c r="A68" s="6" t="s">
        <v>11</v>
      </c>
      <c r="B68" s="19">
        <v>980.483</v>
      </c>
      <c r="C68" s="19">
        <v>1003.9</v>
      </c>
      <c r="D68" s="19">
        <v>944.427</v>
      </c>
      <c r="E68" s="19">
        <v>935.519</v>
      </c>
      <c r="F68" s="19">
        <v>986.416</v>
      </c>
      <c r="G68" s="19">
        <v>936.826</v>
      </c>
      <c r="H68" s="19">
        <v>926.131</v>
      </c>
      <c r="I68" s="19">
        <v>936.434</v>
      </c>
      <c r="J68" s="19">
        <v>924.625</v>
      </c>
      <c r="K68" s="19">
        <v>931.332</v>
      </c>
      <c r="L68" s="19">
        <v>908.458</v>
      </c>
      <c r="M68" s="19">
        <v>919.51</v>
      </c>
      <c r="N68" s="19">
        <v>886.476</v>
      </c>
      <c r="O68" s="19">
        <v>919.363</v>
      </c>
      <c r="P68" s="19">
        <v>874.651</v>
      </c>
      <c r="Q68" s="19">
        <v>865.745</v>
      </c>
      <c r="R68" s="19">
        <v>950.452</v>
      </c>
      <c r="S68" s="19">
        <v>1023.752</v>
      </c>
      <c r="T68" s="19">
        <v>1039.21</v>
      </c>
      <c r="U68" s="19">
        <v>1064.467</v>
      </c>
      <c r="V68" s="19">
        <v>1044.08</v>
      </c>
      <c r="W68" s="19">
        <v>1134.927</v>
      </c>
      <c r="X68" s="19">
        <v>1138.048</v>
      </c>
      <c r="Y68" s="19">
        <v>1117.976</v>
      </c>
      <c r="Z68" s="19">
        <v>1073.975</v>
      </c>
      <c r="AA68" s="19">
        <v>1117.708</v>
      </c>
      <c r="AB68" s="19">
        <v>1090.583</v>
      </c>
    </row>
    <row r="69" spans="1:28" ht="12">
      <c r="A69" s="7" t="s">
        <v>12</v>
      </c>
      <c r="B69" s="9">
        <v>912.528</v>
      </c>
      <c r="C69" s="9">
        <v>922.312</v>
      </c>
      <c r="D69" s="9">
        <v>853.913</v>
      </c>
      <c r="E69" s="9">
        <v>874.535</v>
      </c>
      <c r="F69" s="9">
        <v>921.478</v>
      </c>
      <c r="G69" s="9">
        <v>893.795</v>
      </c>
      <c r="H69" s="9">
        <v>861.531</v>
      </c>
      <c r="I69" s="9">
        <v>877.739</v>
      </c>
      <c r="J69" s="9">
        <v>878.985</v>
      </c>
      <c r="K69" s="9">
        <v>872.351</v>
      </c>
      <c r="L69" s="9">
        <v>860.656</v>
      </c>
      <c r="M69" s="9">
        <v>843.669</v>
      </c>
      <c r="N69" s="9">
        <v>802.679</v>
      </c>
      <c r="O69" s="9">
        <v>825.565</v>
      </c>
      <c r="P69" s="9">
        <v>785.371</v>
      </c>
      <c r="Q69" s="9">
        <v>789.488</v>
      </c>
      <c r="R69" s="9">
        <v>882.799</v>
      </c>
      <c r="S69" s="9">
        <v>938.142</v>
      </c>
      <c r="T69" s="9">
        <v>957.386</v>
      </c>
      <c r="U69" s="9">
        <v>990.591</v>
      </c>
      <c r="V69" s="9">
        <v>971.362</v>
      </c>
      <c r="W69" s="9">
        <v>1074.829</v>
      </c>
      <c r="X69" s="9">
        <v>1064.993</v>
      </c>
      <c r="Y69" s="9">
        <v>1063.475</v>
      </c>
      <c r="Z69" s="9">
        <v>1020.643</v>
      </c>
      <c r="AA69" s="9">
        <v>1078.796</v>
      </c>
      <c r="AB69" s="9">
        <v>1047.188</v>
      </c>
    </row>
    <row r="70" spans="1:28" ht="12">
      <c r="A70" s="6" t="s">
        <v>13</v>
      </c>
      <c r="B70" s="19">
        <v>67.955</v>
      </c>
      <c r="C70" s="19">
        <v>81.588</v>
      </c>
      <c r="D70" s="19">
        <v>90.515</v>
      </c>
      <c r="E70" s="19">
        <v>60.984</v>
      </c>
      <c r="F70" s="19">
        <v>64.938</v>
      </c>
      <c r="G70" s="19">
        <v>43.032</v>
      </c>
      <c r="H70" s="19">
        <v>64.601</v>
      </c>
      <c r="I70" s="19">
        <v>58.695</v>
      </c>
      <c r="J70" s="19">
        <v>45.639</v>
      </c>
      <c r="K70" s="19">
        <v>58.981</v>
      </c>
      <c r="L70" s="19">
        <v>47.802</v>
      </c>
      <c r="M70" s="19">
        <v>75.841</v>
      </c>
      <c r="N70" s="19">
        <v>83.797</v>
      </c>
      <c r="O70" s="19">
        <v>93.798</v>
      </c>
      <c r="P70" s="19">
        <v>89.28</v>
      </c>
      <c r="Q70" s="19">
        <v>76.257</v>
      </c>
      <c r="R70" s="19">
        <v>67.653</v>
      </c>
      <c r="S70" s="19">
        <v>85.61</v>
      </c>
      <c r="T70" s="19">
        <v>81.823</v>
      </c>
      <c r="U70" s="19">
        <v>73.876</v>
      </c>
      <c r="V70" s="19">
        <v>72.718</v>
      </c>
      <c r="W70" s="19">
        <v>60.098</v>
      </c>
      <c r="X70" s="19">
        <v>73.055</v>
      </c>
      <c r="Y70" s="19">
        <v>54.501</v>
      </c>
      <c r="Z70" s="19">
        <v>53.332</v>
      </c>
      <c r="AA70" s="19">
        <v>38.913</v>
      </c>
      <c r="AB70" s="19">
        <v>43.395</v>
      </c>
    </row>
    <row r="71" spans="1:28" ht="12">
      <c r="A71" s="7" t="s">
        <v>19</v>
      </c>
      <c r="B71" s="9">
        <v>57.511</v>
      </c>
      <c r="C71" s="9">
        <v>72.673</v>
      </c>
      <c r="D71" s="9">
        <v>74.476</v>
      </c>
      <c r="E71" s="9">
        <v>59.282</v>
      </c>
      <c r="F71" s="9">
        <v>62.695</v>
      </c>
      <c r="G71" s="9">
        <v>38.288</v>
      </c>
      <c r="H71" s="9">
        <v>60.834</v>
      </c>
      <c r="I71" s="9">
        <v>56.509</v>
      </c>
      <c r="J71" s="9">
        <v>43.918</v>
      </c>
      <c r="K71" s="9">
        <v>57.56</v>
      </c>
      <c r="L71" s="9">
        <v>45.794</v>
      </c>
      <c r="M71" s="9">
        <v>65.024</v>
      </c>
      <c r="N71" s="9">
        <v>74.22</v>
      </c>
      <c r="O71" s="9">
        <v>79.511</v>
      </c>
      <c r="P71" s="9">
        <v>79.98</v>
      </c>
      <c r="Q71" s="9">
        <v>68.599</v>
      </c>
      <c r="R71" s="9">
        <v>61.456</v>
      </c>
      <c r="S71" s="9">
        <v>77.557</v>
      </c>
      <c r="T71" s="9">
        <v>74.934</v>
      </c>
      <c r="U71" s="9">
        <v>68.573</v>
      </c>
      <c r="V71" s="9">
        <v>65.431</v>
      </c>
      <c r="W71" s="9">
        <v>53.12</v>
      </c>
      <c r="X71" s="9">
        <v>68.71</v>
      </c>
      <c r="Y71" s="9">
        <v>50.153</v>
      </c>
      <c r="Z71" s="9">
        <v>48.966</v>
      </c>
      <c r="AA71" s="9">
        <v>32.347</v>
      </c>
      <c r="AB71" s="9">
        <v>36.195</v>
      </c>
    </row>
    <row r="72" spans="1:28" ht="12">
      <c r="A72" s="6" t="s">
        <v>20</v>
      </c>
      <c r="B72" s="19">
        <v>10.445</v>
      </c>
      <c r="C72" s="19">
        <v>8.915</v>
      </c>
      <c r="D72" s="19">
        <v>16.038</v>
      </c>
      <c r="E72" s="19">
        <v>1.702</v>
      </c>
      <c r="F72" s="19">
        <v>2.243</v>
      </c>
      <c r="G72" s="19">
        <v>4.744</v>
      </c>
      <c r="H72" s="19">
        <v>3.767</v>
      </c>
      <c r="I72" s="19">
        <v>2.186</v>
      </c>
      <c r="J72" s="19">
        <v>1.721</v>
      </c>
      <c r="K72" s="19">
        <v>1.421</v>
      </c>
      <c r="L72" s="19">
        <v>2.008</v>
      </c>
      <c r="M72" s="19">
        <v>10.817</v>
      </c>
      <c r="N72" s="19">
        <v>9.577</v>
      </c>
      <c r="O72" s="19">
        <v>14.287</v>
      </c>
      <c r="P72" s="19">
        <v>9.3</v>
      </c>
      <c r="Q72" s="19">
        <v>7.658</v>
      </c>
      <c r="R72" s="19">
        <v>6.197</v>
      </c>
      <c r="S72" s="19">
        <v>8.053</v>
      </c>
      <c r="T72" s="19">
        <v>6.89</v>
      </c>
      <c r="U72" s="19">
        <v>5.304</v>
      </c>
      <c r="V72" s="19">
        <v>7.287</v>
      </c>
      <c r="W72" s="19">
        <v>6.978</v>
      </c>
      <c r="X72" s="19">
        <v>4.345</v>
      </c>
      <c r="Y72" s="19">
        <v>4.349</v>
      </c>
      <c r="Z72" s="19">
        <v>4.366</v>
      </c>
      <c r="AA72" s="19">
        <v>6.565</v>
      </c>
      <c r="AB72" s="19">
        <v>7.2</v>
      </c>
    </row>
    <row r="73" spans="1:28" ht="12">
      <c r="A73" s="7" t="s">
        <v>14</v>
      </c>
      <c r="B73" s="9">
        <v>830.395</v>
      </c>
      <c r="C73" s="9">
        <v>810.822</v>
      </c>
      <c r="D73" s="9">
        <v>873.772</v>
      </c>
      <c r="E73" s="9">
        <v>887.554</v>
      </c>
      <c r="F73" s="9">
        <v>843.188</v>
      </c>
      <c r="G73" s="9">
        <v>899.652</v>
      </c>
      <c r="H73" s="9">
        <v>916.876</v>
      </c>
      <c r="I73" s="9">
        <v>912.848</v>
      </c>
      <c r="J73" s="9">
        <v>931.043</v>
      </c>
      <c r="K73" s="9">
        <v>931.655</v>
      </c>
      <c r="L73" s="9">
        <v>963.317</v>
      </c>
      <c r="M73" s="9">
        <v>961.948</v>
      </c>
      <c r="N73" s="9">
        <v>1004.312</v>
      </c>
      <c r="O73" s="9">
        <v>978.386</v>
      </c>
      <c r="P73" s="9">
        <v>1028.615</v>
      </c>
      <c r="Q73" s="9">
        <v>1044.987</v>
      </c>
      <c r="R73" s="9">
        <v>970.381</v>
      </c>
      <c r="S73" s="9">
        <v>907.637</v>
      </c>
      <c r="T73" s="9">
        <v>902.22</v>
      </c>
      <c r="U73" s="9">
        <v>886.932</v>
      </c>
      <c r="V73" s="9">
        <v>917.464</v>
      </c>
      <c r="W73" s="9">
        <v>836.832</v>
      </c>
      <c r="X73" s="9">
        <v>843.959</v>
      </c>
      <c r="Y73" s="9">
        <v>874.342</v>
      </c>
      <c r="Z73" s="9">
        <v>928.755</v>
      </c>
      <c r="AA73" s="9">
        <v>895.568</v>
      </c>
      <c r="AB73" s="9">
        <v>933.344</v>
      </c>
    </row>
    <row r="74" spans="1:28" ht="12">
      <c r="A74" s="6" t="s">
        <v>21</v>
      </c>
      <c r="B74" s="19">
        <v>192.729</v>
      </c>
      <c r="C74" s="19">
        <v>379.626</v>
      </c>
      <c r="D74" s="19">
        <v>344.259</v>
      </c>
      <c r="E74" s="19">
        <v>322.497</v>
      </c>
      <c r="F74" s="19">
        <v>192.015</v>
      </c>
      <c r="G74" s="19">
        <v>160.881</v>
      </c>
      <c r="H74" s="19">
        <v>200.878</v>
      </c>
      <c r="I74" s="19">
        <v>288.128</v>
      </c>
      <c r="J74" s="19">
        <v>263.353</v>
      </c>
      <c r="K74" s="19">
        <v>320.406</v>
      </c>
      <c r="L74" s="19">
        <v>275.412</v>
      </c>
      <c r="M74" s="19">
        <v>374.99</v>
      </c>
      <c r="N74" s="19">
        <v>339.455</v>
      </c>
      <c r="O74" s="19">
        <v>378.184</v>
      </c>
      <c r="P74" s="19">
        <v>292.837</v>
      </c>
      <c r="Q74" s="19">
        <v>258.545</v>
      </c>
      <c r="R74" s="19">
        <v>285.101</v>
      </c>
      <c r="S74" s="19">
        <v>279.043</v>
      </c>
      <c r="T74" s="19">
        <v>316.127</v>
      </c>
      <c r="U74" s="19">
        <v>358.015</v>
      </c>
      <c r="V74" s="19">
        <v>299.884</v>
      </c>
      <c r="W74" s="19">
        <v>345.889</v>
      </c>
      <c r="X74" s="19">
        <v>400.408</v>
      </c>
      <c r="Y74" s="19">
        <v>320.382</v>
      </c>
      <c r="Z74" s="19">
        <v>317.789</v>
      </c>
      <c r="AA74" s="19">
        <v>290.814</v>
      </c>
      <c r="AB74" s="19">
        <v>300.351</v>
      </c>
    </row>
    <row r="75" spans="1:28" ht="12">
      <c r="A75" s="7" t="s">
        <v>6</v>
      </c>
      <c r="B75" s="9">
        <v>69.1</v>
      </c>
      <c r="C75" s="9">
        <v>149.158</v>
      </c>
      <c r="D75" s="9">
        <v>92.46</v>
      </c>
      <c r="E75" s="9">
        <v>64.181</v>
      </c>
      <c r="F75" s="9">
        <v>41.987</v>
      </c>
      <c r="G75" s="9">
        <v>45.503</v>
      </c>
      <c r="H75" s="9">
        <v>66.262</v>
      </c>
      <c r="I75" s="9">
        <v>76.475</v>
      </c>
      <c r="J75" s="9">
        <v>44.044</v>
      </c>
      <c r="K75" s="9">
        <v>58.03</v>
      </c>
      <c r="L75" s="9">
        <v>29.137</v>
      </c>
      <c r="M75" s="9">
        <v>104.36</v>
      </c>
      <c r="N75" s="9">
        <v>78.769</v>
      </c>
      <c r="O75" s="9">
        <v>82.242</v>
      </c>
      <c r="P75" s="9">
        <v>63.01</v>
      </c>
      <c r="Q75" s="9">
        <v>43.833</v>
      </c>
      <c r="R75" s="9">
        <v>54.413</v>
      </c>
      <c r="S75" s="9">
        <v>66.743</v>
      </c>
      <c r="T75" s="9">
        <v>81.156</v>
      </c>
      <c r="U75" s="9">
        <v>82.333</v>
      </c>
      <c r="V75" s="9">
        <v>54.589</v>
      </c>
      <c r="W75" s="9">
        <v>75.756</v>
      </c>
      <c r="X75" s="9">
        <v>76.921</v>
      </c>
      <c r="Y75" s="9">
        <v>72.342</v>
      </c>
      <c r="Z75" s="9">
        <v>54.188</v>
      </c>
      <c r="AA75" s="9">
        <v>45.519</v>
      </c>
      <c r="AB75" s="9">
        <v>36.513</v>
      </c>
    </row>
    <row r="76" spans="1:28" ht="12">
      <c r="A76" s="6" t="s">
        <v>7</v>
      </c>
      <c r="B76" s="19">
        <v>10.658</v>
      </c>
      <c r="C76" s="19">
        <v>23.439</v>
      </c>
      <c r="D76" s="19">
        <v>3.806</v>
      </c>
      <c r="E76" s="19">
        <v>4.336</v>
      </c>
      <c r="F76" s="19">
        <v>14.685</v>
      </c>
      <c r="G76" s="19">
        <v>19.303</v>
      </c>
      <c r="H76" s="19">
        <v>17.756</v>
      </c>
      <c r="I76" s="19">
        <v>30.464</v>
      </c>
      <c r="J76" s="19">
        <v>38.296</v>
      </c>
      <c r="K76" s="19">
        <v>20.38</v>
      </c>
      <c r="L76" s="19">
        <v>35.562</v>
      </c>
      <c r="M76" s="19">
        <v>158.724</v>
      </c>
      <c r="N76" s="19">
        <v>136.209</v>
      </c>
      <c r="O76" s="19">
        <v>143.059</v>
      </c>
      <c r="P76" s="19">
        <v>112.606</v>
      </c>
      <c r="Q76" s="19">
        <v>102.877</v>
      </c>
      <c r="R76" s="19">
        <v>110.802</v>
      </c>
      <c r="S76" s="19">
        <v>108.221</v>
      </c>
      <c r="T76" s="19">
        <v>128.555</v>
      </c>
      <c r="U76" s="19">
        <v>142.001</v>
      </c>
      <c r="V76" s="19">
        <v>119.572</v>
      </c>
      <c r="W76" s="19">
        <v>150.96</v>
      </c>
      <c r="X76" s="19">
        <v>162.02</v>
      </c>
      <c r="Y76" s="19">
        <v>136.431</v>
      </c>
      <c r="Z76" s="19">
        <v>136.008</v>
      </c>
      <c r="AA76" s="19">
        <v>126.127</v>
      </c>
      <c r="AB76" s="19">
        <v>124.266</v>
      </c>
    </row>
    <row r="77" spans="1:28" s="12" customFormat="1" ht="12">
      <c r="A77" s="7" t="s">
        <v>8</v>
      </c>
      <c r="B77" s="9">
        <v>167.577</v>
      </c>
      <c r="C77" s="9">
        <v>330.484</v>
      </c>
      <c r="D77" s="9">
        <v>315.31</v>
      </c>
      <c r="E77" s="9">
        <v>296.225</v>
      </c>
      <c r="F77" s="9">
        <v>181.366</v>
      </c>
      <c r="G77" s="9">
        <v>140.815</v>
      </c>
      <c r="H77" s="9">
        <v>182.635</v>
      </c>
      <c r="I77" s="9">
        <v>263.933</v>
      </c>
      <c r="J77" s="9">
        <v>253.49</v>
      </c>
      <c r="K77" s="9">
        <v>307.36</v>
      </c>
      <c r="L77" s="9">
        <v>268.279</v>
      </c>
      <c r="M77" s="9">
        <v>350.329</v>
      </c>
      <c r="N77" s="9">
        <v>320.617</v>
      </c>
      <c r="O77" s="9">
        <v>353.107</v>
      </c>
      <c r="P77" s="9">
        <v>279.157</v>
      </c>
      <c r="Q77" s="9">
        <v>244.238</v>
      </c>
      <c r="R77" s="9">
        <v>269.774</v>
      </c>
      <c r="S77" s="9">
        <v>264.022</v>
      </c>
      <c r="T77" s="9">
        <v>292.686</v>
      </c>
      <c r="U77" s="9">
        <v>339.721</v>
      </c>
      <c r="V77" s="9">
        <v>284.114</v>
      </c>
      <c r="W77" s="9">
        <v>322.788</v>
      </c>
      <c r="X77" s="9">
        <v>380.703</v>
      </c>
      <c r="Y77" s="9">
        <v>298.998</v>
      </c>
      <c r="Z77" s="9">
        <v>303.2</v>
      </c>
      <c r="AA77" s="9">
        <v>278.11</v>
      </c>
      <c r="AB77" s="9">
        <v>289.879</v>
      </c>
    </row>
    <row r="78" spans="1:28" s="12" customFormat="1" ht="12">
      <c r="A78" s="6" t="s">
        <v>24</v>
      </c>
      <c r="B78" s="19">
        <v>58.302</v>
      </c>
      <c r="C78" s="19">
        <v>125.045</v>
      </c>
      <c r="D78" s="19">
        <v>102.223</v>
      </c>
      <c r="E78" s="19">
        <v>48.585</v>
      </c>
      <c r="F78" s="19">
        <v>47.106</v>
      </c>
      <c r="G78" s="19">
        <v>57.189</v>
      </c>
      <c r="H78" s="19">
        <v>82.139</v>
      </c>
      <c r="I78" s="19">
        <v>97.214</v>
      </c>
      <c r="J78" s="19">
        <v>126.692</v>
      </c>
      <c r="K78" s="19">
        <v>111.187</v>
      </c>
      <c r="L78" s="19">
        <v>130.377</v>
      </c>
      <c r="M78" s="19">
        <v>84.166</v>
      </c>
      <c r="N78" s="19">
        <v>68.494</v>
      </c>
      <c r="O78" s="19">
        <v>82.343</v>
      </c>
      <c r="P78" s="19">
        <v>59.315</v>
      </c>
      <c r="Q78" s="19">
        <v>55.819</v>
      </c>
      <c r="R78" s="19">
        <v>67.732</v>
      </c>
      <c r="S78" s="19">
        <v>58.91</v>
      </c>
      <c r="T78" s="19">
        <v>81.409</v>
      </c>
      <c r="U78" s="19">
        <v>93.903</v>
      </c>
      <c r="V78" s="19">
        <v>88.045</v>
      </c>
      <c r="W78" s="19">
        <v>97.995</v>
      </c>
      <c r="X78" s="19">
        <v>116.924</v>
      </c>
      <c r="Y78" s="19">
        <v>92.781</v>
      </c>
      <c r="Z78" s="19">
        <v>75.024</v>
      </c>
      <c r="AA78" s="19">
        <v>63.628</v>
      </c>
      <c r="AB78" s="19">
        <v>83.234</v>
      </c>
    </row>
    <row r="79" spans="1:28" s="12" customFormat="1" ht="12">
      <c r="A79" s="7" t="s">
        <v>6</v>
      </c>
      <c r="B79" s="9">
        <v>17.866</v>
      </c>
      <c r="C79" s="9">
        <v>57.419</v>
      </c>
      <c r="D79" s="9">
        <v>25.786</v>
      </c>
      <c r="E79" s="9">
        <v>16.083</v>
      </c>
      <c r="F79" s="9">
        <v>12.462</v>
      </c>
      <c r="G79" s="9">
        <v>17.928</v>
      </c>
      <c r="H79" s="9">
        <v>27.226</v>
      </c>
      <c r="I79" s="9">
        <v>33.356</v>
      </c>
      <c r="J79" s="9">
        <v>16.988</v>
      </c>
      <c r="K79" s="9">
        <v>18.513</v>
      </c>
      <c r="L79" s="9">
        <v>15.366</v>
      </c>
      <c r="M79" s="9">
        <v>24.154</v>
      </c>
      <c r="N79" s="9">
        <v>19.148</v>
      </c>
      <c r="O79" s="9">
        <v>24.219</v>
      </c>
      <c r="P79" s="9">
        <v>18.246</v>
      </c>
      <c r="Q79" s="9">
        <v>13.949</v>
      </c>
      <c r="R79" s="9">
        <v>17.906</v>
      </c>
      <c r="S79" s="9">
        <v>16.901</v>
      </c>
      <c r="T79" s="9">
        <v>27.474</v>
      </c>
      <c r="U79" s="9">
        <v>27.732</v>
      </c>
      <c r="V79" s="9">
        <v>14.545</v>
      </c>
      <c r="W79" s="9">
        <v>22.994</v>
      </c>
      <c r="X79" s="9">
        <v>25.877</v>
      </c>
      <c r="Y79" s="9">
        <v>26.245</v>
      </c>
      <c r="Z79" s="9">
        <v>12.966</v>
      </c>
      <c r="AA79" s="9">
        <v>12.764</v>
      </c>
      <c r="AB79" s="9">
        <v>13.005</v>
      </c>
    </row>
    <row r="80" spans="1:28" s="12" customFormat="1" ht="12">
      <c r="A80" s="6" t="s">
        <v>7</v>
      </c>
      <c r="B80" s="19">
        <v>3.119</v>
      </c>
      <c r="C80" s="19">
        <v>10.431</v>
      </c>
      <c r="D80" s="19">
        <v>1.133</v>
      </c>
      <c r="E80" s="19">
        <v>1.863</v>
      </c>
      <c r="F80" s="19">
        <v>7.518</v>
      </c>
      <c r="G80" s="19">
        <v>9.128</v>
      </c>
      <c r="H80" s="19">
        <v>11.453</v>
      </c>
      <c r="I80" s="19">
        <v>19.852</v>
      </c>
      <c r="J80" s="19">
        <v>27.79</v>
      </c>
      <c r="K80" s="19">
        <v>11.564</v>
      </c>
      <c r="L80" s="19">
        <v>22.198</v>
      </c>
      <c r="M80" s="19">
        <v>32.912</v>
      </c>
      <c r="N80" s="19">
        <v>29.238</v>
      </c>
      <c r="O80" s="19">
        <v>42.472</v>
      </c>
      <c r="P80" s="19">
        <v>21.074</v>
      </c>
      <c r="Q80" s="19">
        <v>17.678</v>
      </c>
      <c r="R80" s="19">
        <v>24.13</v>
      </c>
      <c r="S80" s="19">
        <v>22.258</v>
      </c>
      <c r="T80" s="19">
        <v>33.74</v>
      </c>
      <c r="U80" s="19">
        <v>37.127</v>
      </c>
      <c r="V80" s="19">
        <v>37.877</v>
      </c>
      <c r="W80" s="19">
        <v>48.168</v>
      </c>
      <c r="X80" s="19">
        <v>50.567</v>
      </c>
      <c r="Y80" s="19">
        <v>38.07</v>
      </c>
      <c r="Z80" s="19">
        <v>38.11</v>
      </c>
      <c r="AA80" s="19">
        <v>32.475</v>
      </c>
      <c r="AB80" s="19">
        <v>36.45</v>
      </c>
    </row>
    <row r="81" spans="1:28" s="12" customFormat="1" ht="12">
      <c r="A81" s="7" t="s">
        <v>8</v>
      </c>
      <c r="B81" s="9">
        <v>49.269</v>
      </c>
      <c r="C81" s="9">
        <v>97.244</v>
      </c>
      <c r="D81" s="9">
        <v>93.373</v>
      </c>
      <c r="E81" s="9">
        <v>34.81</v>
      </c>
      <c r="F81" s="9">
        <v>41.707</v>
      </c>
      <c r="G81" s="9">
        <v>44.845</v>
      </c>
      <c r="H81" s="9">
        <v>71.511</v>
      </c>
      <c r="I81" s="9">
        <v>86.127</v>
      </c>
      <c r="J81" s="9">
        <v>121.197</v>
      </c>
      <c r="K81" s="9">
        <v>104.526</v>
      </c>
      <c r="L81" s="9">
        <v>125.818</v>
      </c>
      <c r="M81" s="9">
        <v>75.162</v>
      </c>
      <c r="N81" s="9">
        <v>60.812</v>
      </c>
      <c r="O81" s="9">
        <v>73.807</v>
      </c>
      <c r="P81" s="9">
        <v>51.486</v>
      </c>
      <c r="Q81" s="9">
        <v>51.257</v>
      </c>
      <c r="R81" s="9">
        <v>63.482</v>
      </c>
      <c r="S81" s="9">
        <v>54.535</v>
      </c>
      <c r="T81" s="9">
        <v>71.826</v>
      </c>
      <c r="U81" s="9">
        <v>85.169</v>
      </c>
      <c r="V81" s="9">
        <v>82.888</v>
      </c>
      <c r="W81" s="9">
        <v>90.384</v>
      </c>
      <c r="X81" s="9">
        <v>109.48</v>
      </c>
      <c r="Y81" s="9">
        <v>82.836</v>
      </c>
      <c r="Z81" s="9">
        <v>69.363</v>
      </c>
      <c r="AA81" s="9">
        <v>58.969</v>
      </c>
      <c r="AB81" s="9">
        <v>76.985</v>
      </c>
    </row>
    <row r="82" spans="1:28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4" ht="12">
      <c r="A84" s="20" t="s">
        <v>50</v>
      </c>
    </row>
    <row r="86" spans="1:28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  <c r="AB86" s="33">
        <v>2014</v>
      </c>
    </row>
    <row r="87" spans="1:28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</row>
    <row r="88" spans="1:28" ht="12">
      <c r="A88" s="3" t="s">
        <v>3</v>
      </c>
      <c r="B88" s="4">
        <f aca="true" t="shared" si="44" ref="B88:K89">B104/B103*100</f>
        <v>75.83116814673367</v>
      </c>
      <c r="C88" s="4">
        <f t="shared" si="44"/>
        <v>75.94741170588709</v>
      </c>
      <c r="D88" s="4">
        <f t="shared" si="44"/>
        <v>76.07092060849126</v>
      </c>
      <c r="E88" s="4">
        <f t="shared" si="44"/>
        <v>76.1947980739515</v>
      </c>
      <c r="F88" s="4">
        <f t="shared" si="44"/>
        <v>76.31754319096555</v>
      </c>
      <c r="G88" s="4">
        <f t="shared" si="44"/>
        <v>76.4437743497462</v>
      </c>
      <c r="H88" s="4">
        <f t="shared" si="44"/>
        <v>76.57124987972674</v>
      </c>
      <c r="I88" s="4">
        <f t="shared" si="44"/>
        <v>76.69092294726056</v>
      </c>
      <c r="J88" s="4">
        <f t="shared" si="44"/>
        <v>76.810366976793</v>
      </c>
      <c r="K88" s="4">
        <f t="shared" si="44"/>
        <v>76.96355755376713</v>
      </c>
      <c r="L88" s="4">
        <f>L104/L103*100</f>
        <v>77.1618039059534</v>
      </c>
      <c r="M88" s="4">
        <f aca="true" t="shared" si="45" ref="M88:X89">M104/M103*100</f>
        <v>77.36675750198178</v>
      </c>
      <c r="N88" s="4">
        <f t="shared" si="45"/>
        <v>77.5629306878247</v>
      </c>
      <c r="O88" s="4">
        <f t="shared" si="45"/>
        <v>77.7558569965989</v>
      </c>
      <c r="P88" s="4">
        <f t="shared" si="45"/>
        <v>77.94684353684293</v>
      </c>
      <c r="Q88" s="4">
        <f t="shared" si="45"/>
        <v>78.1301648964614</v>
      </c>
      <c r="R88" s="4">
        <f t="shared" si="45"/>
        <v>78.30297786791972</v>
      </c>
      <c r="S88" s="4">
        <f t="shared" si="45"/>
        <v>78.46501848716908</v>
      </c>
      <c r="T88" s="4">
        <f t="shared" si="45"/>
        <v>78.61451259009482</v>
      </c>
      <c r="U88" s="4">
        <f t="shared" si="45"/>
        <v>78.74772552486563</v>
      </c>
      <c r="V88" s="4">
        <f t="shared" si="45"/>
        <v>78.86550877733042</v>
      </c>
      <c r="W88" s="4">
        <f t="shared" si="45"/>
        <v>78.97297301676417</v>
      </c>
      <c r="X88" s="4">
        <f t="shared" si="45"/>
        <v>79.07350513898031</v>
      </c>
      <c r="Y88" s="4">
        <f aca="true" t="shared" si="46" ref="Y88:AA89">Y104/Y103*100</f>
        <v>79.16812627542808</v>
      </c>
      <c r="Z88" s="4">
        <f t="shared" si="46"/>
        <v>79.25712300658654</v>
      </c>
      <c r="AA88" s="4">
        <f t="shared" si="46"/>
        <v>79.34072418830046</v>
      </c>
      <c r="AB88" s="4">
        <f>AB104/AB103*100</f>
        <v>79.42160522896125</v>
      </c>
    </row>
    <row r="89" spans="1:28" ht="12">
      <c r="A89" s="5" t="s">
        <v>15</v>
      </c>
      <c r="B89" s="18">
        <f t="shared" si="44"/>
        <v>60.5676614703056</v>
      </c>
      <c r="C89" s="18">
        <f t="shared" si="44"/>
        <v>59.144161337718494</v>
      </c>
      <c r="D89" s="18">
        <f t="shared" si="44"/>
        <v>61.06508943840539</v>
      </c>
      <c r="E89" s="18">
        <f t="shared" si="44"/>
        <v>60.53384105558218</v>
      </c>
      <c r="F89" s="18">
        <f t="shared" si="44"/>
        <v>59.083139766505276</v>
      </c>
      <c r="G89" s="18">
        <f t="shared" si="44"/>
        <v>63.02323060917716</v>
      </c>
      <c r="H89" s="18">
        <f t="shared" si="44"/>
        <v>62.54248842367163</v>
      </c>
      <c r="I89" s="18">
        <f t="shared" si="44"/>
        <v>58.00445973489761</v>
      </c>
      <c r="J89" s="18">
        <f t="shared" si="44"/>
        <v>61.011991228662524</v>
      </c>
      <c r="K89" s="18">
        <f t="shared" si="44"/>
        <v>59.28990560599736</v>
      </c>
      <c r="L89" s="18">
        <f>L105/L104*100</f>
        <v>61.53852984067424</v>
      </c>
      <c r="M89" s="18">
        <f t="shared" si="45"/>
        <v>54.724783893227766</v>
      </c>
      <c r="N89" s="18">
        <f t="shared" si="45"/>
        <v>55.64715147786264</v>
      </c>
      <c r="O89" s="18">
        <f t="shared" si="45"/>
        <v>56.314967667178486</v>
      </c>
      <c r="P89" s="18">
        <f t="shared" si="45"/>
        <v>57.87482294167591</v>
      </c>
      <c r="Q89" s="18">
        <f t="shared" si="45"/>
        <v>57.050666097865545</v>
      </c>
      <c r="R89" s="18">
        <f t="shared" si="45"/>
        <v>58.371261941245336</v>
      </c>
      <c r="S89" s="18">
        <f t="shared" si="45"/>
        <v>61.65706237715194</v>
      </c>
      <c r="T89" s="18">
        <f t="shared" si="45"/>
        <v>62.707658520933116</v>
      </c>
      <c r="U89" s="18">
        <f t="shared" si="45"/>
        <v>62.26202494344243</v>
      </c>
      <c r="V89" s="18">
        <f t="shared" si="45"/>
        <v>61.742795233269945</v>
      </c>
      <c r="W89" s="18">
        <f t="shared" si="45"/>
        <v>62.940111406325336</v>
      </c>
      <c r="X89" s="18">
        <f t="shared" si="45"/>
        <v>62.429349880597826</v>
      </c>
      <c r="Y89" s="18">
        <f t="shared" si="46"/>
        <v>63.108261708938784</v>
      </c>
      <c r="Z89" s="18">
        <f t="shared" si="46"/>
        <v>61.90010109529266</v>
      </c>
      <c r="AA89" s="18">
        <f t="shared" si="46"/>
        <v>63.05976697206521</v>
      </c>
      <c r="AB89" s="18">
        <f>AB105/AB104*100</f>
        <v>60.18584692436176</v>
      </c>
    </row>
    <row r="90" spans="1:28" ht="12">
      <c r="A90" s="3" t="s">
        <v>16</v>
      </c>
      <c r="B90" s="4">
        <f aca="true" t="shared" si="47" ref="B90:K91">B106/B104*100</f>
        <v>56.46824416016838</v>
      </c>
      <c r="C90" s="4">
        <f t="shared" si="47"/>
        <v>54.23527197243414</v>
      </c>
      <c r="D90" s="4">
        <f t="shared" si="47"/>
        <v>54.21375132811834</v>
      </c>
      <c r="E90" s="4">
        <f t="shared" si="47"/>
        <v>53.1175095093251</v>
      </c>
      <c r="F90" s="4">
        <f t="shared" si="47"/>
        <v>53.69284674375835</v>
      </c>
      <c r="G90" s="4">
        <f t="shared" si="47"/>
        <v>55.551099329454324</v>
      </c>
      <c r="H90" s="4">
        <f t="shared" si="47"/>
        <v>55.366578495988335</v>
      </c>
      <c r="I90" s="4">
        <f t="shared" si="47"/>
        <v>53.29702577881746</v>
      </c>
      <c r="J90" s="4">
        <f t="shared" si="47"/>
        <v>56.22298544793445</v>
      </c>
      <c r="K90" s="4">
        <f t="shared" si="47"/>
        <v>56.25319729214855</v>
      </c>
      <c r="L90" s="4">
        <f>L106/L104*100</f>
        <v>56.98371643106957</v>
      </c>
      <c r="M90" s="4">
        <f aca="true" t="shared" si="48" ref="M90:X91">M106/M104*100</f>
        <v>50.1321304284801</v>
      </c>
      <c r="N90" s="4">
        <f t="shared" si="48"/>
        <v>51.301298878414094</v>
      </c>
      <c r="O90" s="4">
        <f t="shared" si="48"/>
        <v>52.36254329012764</v>
      </c>
      <c r="P90" s="4">
        <f t="shared" si="48"/>
        <v>54.055031101581555</v>
      </c>
      <c r="Q90" s="4">
        <f t="shared" si="48"/>
        <v>53.343898261912216</v>
      </c>
      <c r="R90" s="4">
        <f t="shared" si="48"/>
        <v>53.961224706006995</v>
      </c>
      <c r="S90" s="4">
        <f t="shared" si="48"/>
        <v>57.980571304756054</v>
      </c>
      <c r="T90" s="4">
        <f t="shared" si="48"/>
        <v>58.0395232976701</v>
      </c>
      <c r="U90" s="4">
        <f t="shared" si="48"/>
        <v>58.99780866751454</v>
      </c>
      <c r="V90" s="4">
        <f t="shared" si="48"/>
        <v>58.29984299558467</v>
      </c>
      <c r="W90" s="4">
        <f t="shared" si="48"/>
        <v>59.99681989310738</v>
      </c>
      <c r="X90" s="4">
        <f t="shared" si="48"/>
        <v>58.89010801003571</v>
      </c>
      <c r="Y90" s="4">
        <f aca="true" t="shared" si="49" ref="Y90:AA91">Y106/Y104*100</f>
        <v>60.646261600491904</v>
      </c>
      <c r="Z90" s="4">
        <f t="shared" si="49"/>
        <v>58.35522709660347</v>
      </c>
      <c r="AA90" s="4">
        <f t="shared" si="49"/>
        <v>60.09779215214154</v>
      </c>
      <c r="AB90" s="4">
        <f>AB106/AB104*100</f>
        <v>57.0153851953089</v>
      </c>
    </row>
    <row r="91" spans="1:28" ht="12">
      <c r="A91" s="5" t="s">
        <v>17</v>
      </c>
      <c r="B91" s="18">
        <f t="shared" si="47"/>
        <v>6.76832687711912</v>
      </c>
      <c r="C91" s="18">
        <f t="shared" si="47"/>
        <v>8.299871456886782</v>
      </c>
      <c r="D91" s="18">
        <f t="shared" si="47"/>
        <v>11.219729919822358</v>
      </c>
      <c r="E91" s="18">
        <f t="shared" si="47"/>
        <v>12.251546270535528</v>
      </c>
      <c r="F91" s="18">
        <f t="shared" si="47"/>
        <v>9.123233876955737</v>
      </c>
      <c r="G91" s="18">
        <f t="shared" si="47"/>
        <v>11.856154004639015</v>
      </c>
      <c r="H91" s="18">
        <f t="shared" si="47"/>
        <v>11.473655923430268</v>
      </c>
      <c r="I91" s="18">
        <f t="shared" si="47"/>
        <v>8.115641413772156</v>
      </c>
      <c r="J91" s="18">
        <f t="shared" si="47"/>
        <v>7.849286155535727</v>
      </c>
      <c r="K91" s="18">
        <f t="shared" si="47"/>
        <v>5.121796506185768</v>
      </c>
      <c r="L91" s="18">
        <f>L107/L105*100</f>
        <v>7.401563575531088</v>
      </c>
      <c r="M91" s="18">
        <f t="shared" si="48"/>
        <v>8.392273368695767</v>
      </c>
      <c r="N91" s="18">
        <f t="shared" si="48"/>
        <v>7.809658686981315</v>
      </c>
      <c r="O91" s="18">
        <f t="shared" si="48"/>
        <v>7.018426078852914</v>
      </c>
      <c r="P91" s="18">
        <f t="shared" si="48"/>
        <v>6.6000924857149</v>
      </c>
      <c r="Q91" s="18">
        <f t="shared" si="48"/>
        <v>6.497326130416593</v>
      </c>
      <c r="R91" s="18">
        <f t="shared" si="48"/>
        <v>7.555151436810359</v>
      </c>
      <c r="S91" s="18">
        <f t="shared" si="48"/>
        <v>5.962889765400262</v>
      </c>
      <c r="T91" s="18">
        <f t="shared" si="48"/>
        <v>7.444200324428657</v>
      </c>
      <c r="U91" s="18">
        <f t="shared" si="48"/>
        <v>5.242708181902282</v>
      </c>
      <c r="V91" s="18">
        <f t="shared" si="48"/>
        <v>5.576281774541438</v>
      </c>
      <c r="W91" s="18">
        <f t="shared" si="48"/>
        <v>4.676255181962572</v>
      </c>
      <c r="X91" s="18">
        <f t="shared" si="48"/>
        <v>5.669195462280576</v>
      </c>
      <c r="Y91" s="18">
        <f t="shared" si="49"/>
        <v>3.901232646530279</v>
      </c>
      <c r="Z91" s="18">
        <f t="shared" si="49"/>
        <v>5.726766089173258</v>
      </c>
      <c r="AA91" s="18">
        <f t="shared" si="49"/>
        <v>4.697091286803846</v>
      </c>
      <c r="AB91" s="18">
        <f>AB107/AB105*100</f>
        <v>5.267870820747156</v>
      </c>
    </row>
    <row r="92" spans="1:28" ht="12">
      <c r="A92" s="3" t="s">
        <v>4</v>
      </c>
      <c r="B92" s="4">
        <f aca="true" t="shared" si="50" ref="B92:H92">B108/B105*100</f>
        <v>5.825000647059331</v>
      </c>
      <c r="C92" s="4">
        <f t="shared" si="50"/>
        <v>7.574318960197607</v>
      </c>
      <c r="D92" s="4">
        <f t="shared" si="50"/>
        <v>10.451107400690322</v>
      </c>
      <c r="E92" s="4">
        <f t="shared" si="50"/>
        <v>10.534092304180852</v>
      </c>
      <c r="F92" s="4">
        <f t="shared" si="50"/>
        <v>8.101438771152274</v>
      </c>
      <c r="G92" s="4">
        <f t="shared" si="50"/>
        <v>10.645391225749853</v>
      </c>
      <c r="H92" s="4">
        <f t="shared" si="50"/>
        <v>10.54901596374775</v>
      </c>
      <c r="I92" s="4">
        <f>I108/I105*100</f>
        <v>7.03149187677649</v>
      </c>
      <c r="J92" s="4">
        <f>J108/J105*100</f>
        <v>6.450940352803898</v>
      </c>
      <c r="K92" s="4">
        <f>K108/K105*100</f>
        <v>4.171985789010744</v>
      </c>
      <c r="L92" s="4">
        <f>L108/L105*100</f>
        <v>6.297758354502686</v>
      </c>
      <c r="M92" s="4">
        <f aca="true" t="shared" si="51" ref="M92:X92">M108/M105*100</f>
        <v>7.386568818108971</v>
      </c>
      <c r="N92" s="4">
        <f t="shared" si="51"/>
        <v>6.729632345788028</v>
      </c>
      <c r="O92" s="4">
        <f t="shared" si="51"/>
        <v>5.8691259376816545</v>
      </c>
      <c r="P92" s="4">
        <f t="shared" si="51"/>
        <v>6.158007183774134</v>
      </c>
      <c r="Q92" s="4">
        <f t="shared" si="51"/>
        <v>5.701472193662027</v>
      </c>
      <c r="R92" s="4">
        <f t="shared" si="51"/>
        <v>6.93646019720562</v>
      </c>
      <c r="S92" s="4">
        <f t="shared" si="51"/>
        <v>5.525368533613579</v>
      </c>
      <c r="T92" s="4">
        <f t="shared" si="51"/>
        <v>6.869838401675529</v>
      </c>
      <c r="U92" s="4">
        <f t="shared" si="51"/>
        <v>4.540866560059207</v>
      </c>
      <c r="V92" s="4">
        <f t="shared" si="51"/>
        <v>4.916730508966619</v>
      </c>
      <c r="W92" s="4">
        <f t="shared" si="51"/>
        <v>4.052504577892629</v>
      </c>
      <c r="X92" s="4">
        <f t="shared" si="51"/>
        <v>5.181405393341768</v>
      </c>
      <c r="Y92" s="4">
        <f>Y108/Y105*100</f>
        <v>3.636659865914126</v>
      </c>
      <c r="Z92" s="4">
        <f>Z108/Z105*100</f>
        <v>5.330143406416111</v>
      </c>
      <c r="AA92" s="4">
        <f>AA108/AA105*100</f>
        <v>4.364768619938713</v>
      </c>
      <c r="AB92" s="4">
        <f>AB108/AB105*100</f>
        <v>4.884805263723624</v>
      </c>
    </row>
    <row r="93" spans="1:28" ht="12">
      <c r="A93" s="5" t="s">
        <v>5</v>
      </c>
      <c r="B93" s="18">
        <f aca="true" t="shared" si="52" ref="B93:H93">B109/B105*100</f>
        <v>0.9432399554823181</v>
      </c>
      <c r="C93" s="18">
        <f t="shared" si="52"/>
        <v>0.7255524966891751</v>
      </c>
      <c r="D93" s="18">
        <f t="shared" si="52"/>
        <v>0.7686225191320357</v>
      </c>
      <c r="E93" s="18">
        <f t="shared" si="52"/>
        <v>1.7174539663546748</v>
      </c>
      <c r="F93" s="18">
        <f t="shared" si="52"/>
        <v>1.021795105803463</v>
      </c>
      <c r="G93" s="18">
        <f t="shared" si="52"/>
        <v>1.2107627788891622</v>
      </c>
      <c r="H93" s="18">
        <f t="shared" si="52"/>
        <v>0.9246399596825167</v>
      </c>
      <c r="I93" s="18">
        <f>I109/I105*100</f>
        <v>1.0841495369956664</v>
      </c>
      <c r="J93" s="18">
        <f>J109/J105*100</f>
        <v>1.3983458027318276</v>
      </c>
      <c r="K93" s="18">
        <f>K109/K105*100</f>
        <v>0.9498107171750233</v>
      </c>
      <c r="L93" s="18">
        <f>L109/L105*100</f>
        <v>1.1038900964779237</v>
      </c>
      <c r="M93" s="18">
        <f aca="true" t="shared" si="53" ref="M93:X93">M109/M105*100</f>
        <v>1.005704550586796</v>
      </c>
      <c r="N93" s="18">
        <f t="shared" si="53"/>
        <v>1.0801198823626255</v>
      </c>
      <c r="O93" s="18">
        <f t="shared" si="53"/>
        <v>1.14930014117126</v>
      </c>
      <c r="P93" s="18">
        <f t="shared" si="53"/>
        <v>0.4420853019407661</v>
      </c>
      <c r="Q93" s="18">
        <f t="shared" si="53"/>
        <v>0.7958539367545675</v>
      </c>
      <c r="R93" s="18">
        <f t="shared" si="53"/>
        <v>0.6186912396047388</v>
      </c>
      <c r="S93" s="18">
        <f t="shared" si="53"/>
        <v>0.43743755972093684</v>
      </c>
      <c r="T93" s="18">
        <f t="shared" si="53"/>
        <v>0.5743619227531263</v>
      </c>
      <c r="U93" s="18">
        <f t="shared" si="53"/>
        <v>0.7017590230880041</v>
      </c>
      <c r="V93" s="18">
        <f t="shared" si="53"/>
        <v>0.6595512655748178</v>
      </c>
      <c r="W93" s="18">
        <f t="shared" si="53"/>
        <v>0.6237506040699442</v>
      </c>
      <c r="X93" s="18">
        <f t="shared" si="53"/>
        <v>0.4877900689388084</v>
      </c>
      <c r="Y93" s="18">
        <f>Y109/Y105*100</f>
        <v>0.26465383845335166</v>
      </c>
      <c r="Z93" s="18">
        <f>Z109/Z105*100</f>
        <v>0.3966226827571466</v>
      </c>
      <c r="AA93" s="18">
        <f>AA109/AA105*100</f>
        <v>0.3323226668651326</v>
      </c>
      <c r="AB93" s="18">
        <f>AB109/AB105*100</f>
        <v>0.3830655570235315</v>
      </c>
    </row>
    <row r="94" spans="1:28" ht="12">
      <c r="A94" s="3" t="s">
        <v>18</v>
      </c>
      <c r="B94" s="4">
        <f aca="true" t="shared" si="54" ref="B94:H94">B111/B105*100</f>
        <v>33.42070072211821</v>
      </c>
      <c r="C94" s="4">
        <f t="shared" si="54"/>
        <v>34.86135201894022</v>
      </c>
      <c r="D94" s="4">
        <f t="shared" si="54"/>
        <v>33.22450511144256</v>
      </c>
      <c r="E94" s="4">
        <f t="shared" si="54"/>
        <v>36.3654126471702</v>
      </c>
      <c r="F94" s="4">
        <f t="shared" si="54"/>
        <v>36.22747434436586</v>
      </c>
      <c r="G94" s="4">
        <f t="shared" si="54"/>
        <v>39.227002651814736</v>
      </c>
      <c r="H94" s="4">
        <f t="shared" si="54"/>
        <v>41.56233596954088</v>
      </c>
      <c r="I94" s="4">
        <f>I111/I105*100</f>
        <v>30.441305095439635</v>
      </c>
      <c r="J94" s="4">
        <f>J111/J105*100</f>
        <v>35.320972613082574</v>
      </c>
      <c r="K94" s="4">
        <f>K111/K105*100</f>
        <v>32.33846998074088</v>
      </c>
      <c r="L94" s="4">
        <f>L111/L105*100</f>
        <v>34.86878679881208</v>
      </c>
      <c r="M94" s="4">
        <f aca="true" t="shared" si="55" ref="M94:X94">M111/M105*100</f>
        <v>41.35241774041866</v>
      </c>
      <c r="N94" s="4">
        <f t="shared" si="55"/>
        <v>37.54312247906548</v>
      </c>
      <c r="O94" s="4">
        <f t="shared" si="55"/>
        <v>37.51713892912834</v>
      </c>
      <c r="P94" s="4">
        <f t="shared" si="55"/>
        <v>31.096977366092876</v>
      </c>
      <c r="Q94" s="4">
        <f t="shared" si="55"/>
        <v>29.072716729539433</v>
      </c>
      <c r="R94" s="4">
        <f t="shared" si="55"/>
        <v>29.891605082334276</v>
      </c>
      <c r="S94" s="4">
        <f t="shared" si="55"/>
        <v>29.735378724871186</v>
      </c>
      <c r="T94" s="4">
        <f t="shared" si="55"/>
        <v>31.369540666516087</v>
      </c>
      <c r="U94" s="4">
        <f t="shared" si="55"/>
        <v>29.953034347866307</v>
      </c>
      <c r="V94" s="4">
        <f t="shared" si="55"/>
        <v>29.860728126629848</v>
      </c>
      <c r="W94" s="4">
        <f t="shared" si="55"/>
        <v>28.33420123821096</v>
      </c>
      <c r="X94" s="4">
        <f t="shared" si="55"/>
        <v>28.71553264706317</v>
      </c>
      <c r="Y94" s="4">
        <f>Y111/Y105*100</f>
        <v>30.159837949171873</v>
      </c>
      <c r="Z94" s="4">
        <f>Z111/Z105*100</f>
        <v>29.307989974672598</v>
      </c>
      <c r="AA94" s="4">
        <f>AA111/AA105*100</f>
        <v>30.142021829101374</v>
      </c>
      <c r="AB94" s="4">
        <f>AB111/AB105*100</f>
        <v>26.02027386732864</v>
      </c>
    </row>
    <row r="95" spans="1:28" ht="12">
      <c r="A95" s="6" t="s">
        <v>6</v>
      </c>
      <c r="B95" s="18">
        <f aca="true" t="shared" si="56" ref="B95:H95">B112/B105*100</f>
        <v>14.418207386829323</v>
      </c>
      <c r="C95" s="18">
        <f t="shared" si="56"/>
        <v>13.701776441070852</v>
      </c>
      <c r="D95" s="18">
        <f t="shared" si="56"/>
        <v>13.76521374850829</v>
      </c>
      <c r="E95" s="18">
        <f t="shared" si="56"/>
        <v>13.581589654295929</v>
      </c>
      <c r="F95" s="18">
        <f t="shared" si="56"/>
        <v>12.613924129143841</v>
      </c>
      <c r="G95" s="18">
        <f t="shared" si="56"/>
        <v>17.67195257305783</v>
      </c>
      <c r="H95" s="18">
        <f t="shared" si="56"/>
        <v>19.283326594219094</v>
      </c>
      <c r="I95" s="18">
        <f>I112/I105*100</f>
        <v>9.594962599503733</v>
      </c>
      <c r="J95" s="18">
        <f>J112/J105*100</f>
        <v>13.922798407577734</v>
      </c>
      <c r="K95" s="18">
        <f>K112/K105*100</f>
        <v>12.717988440999427</v>
      </c>
      <c r="L95" s="18">
        <f>L112/L105*100</f>
        <v>13.757037235708461</v>
      </c>
      <c r="M95" s="18">
        <f aca="true" t="shared" si="57" ref="M95:X95">M112/M105*100</f>
        <v>15.134162225718025</v>
      </c>
      <c r="N95" s="18">
        <f t="shared" si="57"/>
        <v>15.081455650260795</v>
      </c>
      <c r="O95" s="18">
        <f t="shared" si="57"/>
        <v>12.144234584190665</v>
      </c>
      <c r="P95" s="18">
        <f t="shared" si="57"/>
        <v>11.447706139187417</v>
      </c>
      <c r="Q95" s="18">
        <f t="shared" si="57"/>
        <v>8.131685241129222</v>
      </c>
      <c r="R95" s="18">
        <f t="shared" si="57"/>
        <v>7.836431068782919</v>
      </c>
      <c r="S95" s="18">
        <f t="shared" si="57"/>
        <v>10.025001213244954</v>
      </c>
      <c r="T95" s="18">
        <f t="shared" si="57"/>
        <v>11.213568509886858</v>
      </c>
      <c r="U95" s="18">
        <f t="shared" si="57"/>
        <v>9.103704388967449</v>
      </c>
      <c r="V95" s="18">
        <f t="shared" si="57"/>
        <v>10.503992327278503</v>
      </c>
      <c r="W95" s="18">
        <f t="shared" si="57"/>
        <v>11.025488695640835</v>
      </c>
      <c r="X95" s="18">
        <f t="shared" si="57"/>
        <v>9.889133399301915</v>
      </c>
      <c r="Y95" s="18">
        <f>Y112/Y105*100</f>
        <v>13.449440579336574</v>
      </c>
      <c r="Z95" s="18">
        <f>Z112/Z105*100</f>
        <v>10.201604151416445</v>
      </c>
      <c r="AA95" s="18">
        <f>AA112/AA105*100</f>
        <v>10.948041820235119</v>
      </c>
      <c r="AB95" s="18">
        <f>AB112/AB105*100</f>
        <v>9.036403077050682</v>
      </c>
    </row>
    <row r="96" spans="1:28" ht="12">
      <c r="A96" s="7" t="s">
        <v>7</v>
      </c>
      <c r="B96" s="4">
        <f aca="true" t="shared" si="58" ref="B96:H96">B113/B105*100</f>
        <v>1.4017893347367334</v>
      </c>
      <c r="C96" s="4">
        <f t="shared" si="58"/>
        <v>1.0652104340938064</v>
      </c>
      <c r="D96" s="4">
        <f t="shared" si="58"/>
        <v>3.6851389080454355</v>
      </c>
      <c r="E96" s="4">
        <f t="shared" si="58"/>
        <v>1.9878027482721712</v>
      </c>
      <c r="F96" s="4">
        <f t="shared" si="58"/>
        <v>2.841834411067852</v>
      </c>
      <c r="G96" s="4">
        <f t="shared" si="58"/>
        <v>2.879777752670092</v>
      </c>
      <c r="H96" s="4">
        <f t="shared" si="58"/>
        <v>4.313451690596801</v>
      </c>
      <c r="I96" s="4">
        <f>I113/I105*100</f>
        <v>2.1358043746891564</v>
      </c>
      <c r="J96" s="4">
        <f>J113/J105*100</f>
        <v>1.824507515958542</v>
      </c>
      <c r="K96" s="4">
        <f>K113/K105*100</f>
        <v>2.5417979354012257</v>
      </c>
      <c r="L96" s="4">
        <f>L113/L105*100</f>
        <v>5.431774143033805</v>
      </c>
      <c r="M96" s="4">
        <f aca="true" t="shared" si="59" ref="M96:X96">M113/M105*100</f>
        <v>16.43962485457541</v>
      </c>
      <c r="N96" s="4">
        <f t="shared" si="59"/>
        <v>14.276627429264167</v>
      </c>
      <c r="O96" s="4">
        <f t="shared" si="59"/>
        <v>14.264571549838992</v>
      </c>
      <c r="P96" s="4">
        <f t="shared" si="59"/>
        <v>10.236698905227236</v>
      </c>
      <c r="Q96" s="4">
        <f t="shared" si="59"/>
        <v>14.338982958562053</v>
      </c>
      <c r="R96" s="4">
        <f t="shared" si="59"/>
        <v>13.415188037691648</v>
      </c>
      <c r="S96" s="4">
        <f t="shared" si="59"/>
        <v>16.032571861753663</v>
      </c>
      <c r="T96" s="4">
        <f t="shared" si="59"/>
        <v>15.921069382558878</v>
      </c>
      <c r="U96" s="4">
        <f t="shared" si="59"/>
        <v>15.15571517306091</v>
      </c>
      <c r="V96" s="4">
        <f t="shared" si="59"/>
        <v>12.777277298509956</v>
      </c>
      <c r="W96" s="4">
        <f t="shared" si="59"/>
        <v>14.163066695026375</v>
      </c>
      <c r="X96" s="4">
        <f t="shared" si="59"/>
        <v>15.701424888534433</v>
      </c>
      <c r="Y96" s="4">
        <f>Y113/Y105*100</f>
        <v>15.388587218638117</v>
      </c>
      <c r="Z96" s="4">
        <f>Z113/Z105*100</f>
        <v>12.569291369124006</v>
      </c>
      <c r="AA96" s="4">
        <f>AA113/AA105*100</f>
        <v>13.220261651517456</v>
      </c>
      <c r="AB96" s="4">
        <f>AB113/AB105*100</f>
        <v>12.29584577844998</v>
      </c>
    </row>
    <row r="97" spans="1:28" ht="12">
      <c r="A97" s="6" t="s">
        <v>8</v>
      </c>
      <c r="B97" s="18">
        <f>B114/B105*100</f>
        <v>29.784572380056773</v>
      </c>
      <c r="C97" s="18">
        <f aca="true" t="shared" si="60" ref="C97:H97">C114/C105*100</f>
        <v>31.47564664965725</v>
      </c>
      <c r="D97" s="18">
        <f t="shared" si="60"/>
        <v>28.372468373136595</v>
      </c>
      <c r="E97" s="18">
        <f t="shared" si="60"/>
        <v>30.878810776602165</v>
      </c>
      <c r="F97" s="18">
        <f t="shared" si="60"/>
        <v>30.569323818316818</v>
      </c>
      <c r="G97" s="18">
        <f t="shared" si="60"/>
        <v>32.441696629736214</v>
      </c>
      <c r="H97" s="18">
        <f t="shared" si="60"/>
        <v>36.016672819770974</v>
      </c>
      <c r="I97" s="18">
        <f>I114/I105*100</f>
        <v>27.173602028391336</v>
      </c>
      <c r="J97" s="18">
        <f>J114/J105*100</f>
        <v>30.898654677740407</v>
      </c>
      <c r="K97" s="18">
        <f>K114/K105*100</f>
        <v>27.49307668623162</v>
      </c>
      <c r="L97" s="18">
        <f>L114/L105*100</f>
        <v>30.67067731457473</v>
      </c>
      <c r="M97" s="18">
        <f aca="true" t="shared" si="61" ref="M97:X97">M114/M105*100</f>
        <v>35.713326085527285</v>
      </c>
      <c r="N97" s="18">
        <f t="shared" si="61"/>
        <v>32.37226017915005</v>
      </c>
      <c r="O97" s="18">
        <f t="shared" si="61"/>
        <v>33.364581699406706</v>
      </c>
      <c r="P97" s="18">
        <f t="shared" si="61"/>
        <v>27.291978835827102</v>
      </c>
      <c r="Q97" s="18">
        <f t="shared" si="61"/>
        <v>26.223977073598792</v>
      </c>
      <c r="R97" s="18">
        <f t="shared" si="61"/>
        <v>26.994522262880032</v>
      </c>
      <c r="S97" s="18">
        <f t="shared" si="61"/>
        <v>25.87541898786922</v>
      </c>
      <c r="T97" s="18">
        <f t="shared" si="61"/>
        <v>27.317796349150942</v>
      </c>
      <c r="U97" s="18">
        <f t="shared" si="61"/>
        <v>27.344813458971544</v>
      </c>
      <c r="V97" s="18">
        <f t="shared" si="61"/>
        <v>26.310846702784353</v>
      </c>
      <c r="W97" s="18">
        <f t="shared" si="61"/>
        <v>24.249017800606797</v>
      </c>
      <c r="X97" s="18">
        <f t="shared" si="61"/>
        <v>24.90075995149176</v>
      </c>
      <c r="Y97" s="18">
        <f>Y114/Y105*100</f>
        <v>24.582086055863446</v>
      </c>
      <c r="Z97" s="18">
        <f>Z114/Z105*100</f>
        <v>24.681633134746903</v>
      </c>
      <c r="AA97" s="18">
        <f>AA114/AA105*100</f>
        <v>25.347126719454305</v>
      </c>
      <c r="AB97" s="18">
        <f>AB114/AB105*100</f>
        <v>22.748897395814378</v>
      </c>
    </row>
    <row r="98" spans="1:28" ht="12">
      <c r="A98" s="7" t="s">
        <v>25</v>
      </c>
      <c r="B98" s="4">
        <f>B115/B105*100</f>
        <v>8.636516577660062</v>
      </c>
      <c r="C98" s="4">
        <f aca="true" t="shared" si="62" ref="C98:X98">C115/C105*100</f>
        <v>7.781985929214651</v>
      </c>
      <c r="D98" s="4">
        <f t="shared" si="62"/>
        <v>10.46824120628845</v>
      </c>
      <c r="E98" s="4">
        <f t="shared" si="62"/>
        <v>14.104044943431656</v>
      </c>
      <c r="F98" s="4">
        <f t="shared" si="62"/>
        <v>12.241516495629105</v>
      </c>
      <c r="G98" s="4">
        <f t="shared" si="62"/>
        <v>11.130726490898095</v>
      </c>
      <c r="H98" s="4">
        <f t="shared" si="62"/>
        <v>16.055751310778646</v>
      </c>
      <c r="I98" s="4">
        <f t="shared" si="62"/>
        <v>10.530990465513646</v>
      </c>
      <c r="J98" s="4">
        <f t="shared" si="62"/>
        <v>10.33204063422335</v>
      </c>
      <c r="K98" s="4">
        <f t="shared" si="62"/>
        <v>7.3875441226161</v>
      </c>
      <c r="L98" s="4">
        <f t="shared" si="62"/>
        <v>9.516150524912218</v>
      </c>
      <c r="M98" s="4">
        <f t="shared" si="62"/>
        <v>8.405708171313742</v>
      </c>
      <c r="N98" s="4">
        <f t="shared" si="62"/>
        <v>7.750447126789442</v>
      </c>
      <c r="O98" s="4">
        <f t="shared" si="62"/>
        <v>6.954114727022763</v>
      </c>
      <c r="P98" s="4">
        <f t="shared" si="62"/>
        <v>7.633656196901371</v>
      </c>
      <c r="Q98" s="4">
        <f t="shared" si="62"/>
        <v>5.675881451339929</v>
      </c>
      <c r="R98" s="4">
        <f t="shared" si="62"/>
        <v>7.00357066652737</v>
      </c>
      <c r="S98" s="4">
        <f t="shared" si="62"/>
        <v>8.03904473275979</v>
      </c>
      <c r="T98" s="4">
        <f t="shared" si="62"/>
        <v>10.04004024558017</v>
      </c>
      <c r="U98" s="4">
        <f t="shared" si="62"/>
        <v>10.074900551098894</v>
      </c>
      <c r="V98" s="4">
        <f t="shared" si="62"/>
        <v>9.204271237026704</v>
      </c>
      <c r="W98" s="4">
        <f t="shared" si="62"/>
        <v>8.43668735784492</v>
      </c>
      <c r="X98" s="4">
        <f t="shared" si="62"/>
        <v>8.02560302995991</v>
      </c>
      <c r="Y98" s="4">
        <f>Y115/Y105*100</f>
        <v>10.096726317129063</v>
      </c>
      <c r="Z98" s="4">
        <f>Z115/Z105*100</f>
        <v>9.285806833364832</v>
      </c>
      <c r="AA98" s="4">
        <f>AA115/AA105*100</f>
        <v>8.6283357656203</v>
      </c>
      <c r="AB98" s="4">
        <f>AB115/AB105*100</f>
        <v>8.960907169656739</v>
      </c>
    </row>
    <row r="99" spans="1:28" ht="12">
      <c r="A99" s="6" t="s">
        <v>6</v>
      </c>
      <c r="B99" s="18">
        <f>B116/B105*100</f>
        <v>3.922301115530287</v>
      </c>
      <c r="C99" s="18">
        <f aca="true" t="shared" si="63" ref="C99:X99">C116/C105*100</f>
        <v>4.571060295030314</v>
      </c>
      <c r="D99" s="18">
        <f t="shared" si="63"/>
        <v>4.912347734011376</v>
      </c>
      <c r="E99" s="18">
        <f t="shared" si="63"/>
        <v>3.814191625153244</v>
      </c>
      <c r="F99" s="18">
        <f t="shared" si="63"/>
        <v>5.359816835341421</v>
      </c>
      <c r="G99" s="18">
        <f t="shared" si="63"/>
        <v>5.216315639060766</v>
      </c>
      <c r="H99" s="18">
        <f t="shared" si="63"/>
        <v>9.12099347101218</v>
      </c>
      <c r="I99" s="18">
        <f t="shared" si="63"/>
        <v>3.6096195141500877</v>
      </c>
      <c r="J99" s="18">
        <f t="shared" si="63"/>
        <v>4.94002676916741</v>
      </c>
      <c r="K99" s="18">
        <f t="shared" si="63"/>
        <v>3.675289305851225</v>
      </c>
      <c r="L99" s="18">
        <f t="shared" si="63"/>
        <v>4.632077657641295</v>
      </c>
      <c r="M99" s="18">
        <f t="shared" si="63"/>
        <v>4.291704819282849</v>
      </c>
      <c r="N99" s="18">
        <f t="shared" si="63"/>
        <v>4.3339494578353825</v>
      </c>
      <c r="O99" s="18">
        <f t="shared" si="63"/>
        <v>2.80912353869292</v>
      </c>
      <c r="P99" s="18">
        <f t="shared" si="63"/>
        <v>4.101096206651802</v>
      </c>
      <c r="Q99" s="18">
        <f t="shared" si="63"/>
        <v>2.0992575962307196</v>
      </c>
      <c r="R99" s="18">
        <f t="shared" si="63"/>
        <v>2.7918132310326604</v>
      </c>
      <c r="S99" s="18">
        <f t="shared" si="63"/>
        <v>4.162517926740086</v>
      </c>
      <c r="T99" s="18">
        <f t="shared" si="63"/>
        <v>5.4499086261062395</v>
      </c>
      <c r="U99" s="18">
        <f t="shared" si="63"/>
        <v>4.552430385769226</v>
      </c>
      <c r="V99" s="18">
        <f t="shared" si="63"/>
        <v>4.4311963007234345</v>
      </c>
      <c r="W99" s="18">
        <f t="shared" si="63"/>
        <v>4.446199269330034</v>
      </c>
      <c r="X99" s="18">
        <f t="shared" si="63"/>
        <v>3.6151438919165515</v>
      </c>
      <c r="Y99" s="18">
        <f>Y116/Y105*100</f>
        <v>6.390032479875366</v>
      </c>
      <c r="Z99" s="18">
        <f>Z116/Z105*100</f>
        <v>4.791575027790822</v>
      </c>
      <c r="AA99" s="18">
        <f>AA116/AA105*100</f>
        <v>4.364445034089769</v>
      </c>
      <c r="AB99" s="18">
        <f>AB116/AB105*100</f>
        <v>4.1833365636328095</v>
      </c>
    </row>
    <row r="100" spans="1:28" ht="12">
      <c r="A100" s="7" t="s">
        <v>7</v>
      </c>
      <c r="B100" s="4">
        <f>B117/B105*100</f>
        <v>0.5066043189053482</v>
      </c>
      <c r="C100" s="4">
        <f aca="true" t="shared" si="64" ref="C100:X100">C117/C105*100</f>
        <v>0.3923482369083171</v>
      </c>
      <c r="D100" s="4">
        <f t="shared" si="64"/>
        <v>1.3611095167153124</v>
      </c>
      <c r="E100" s="4">
        <f t="shared" si="64"/>
        <v>0.8443320128577778</v>
      </c>
      <c r="F100" s="4">
        <f t="shared" si="64"/>
        <v>1.00620059152828</v>
      </c>
      <c r="G100" s="4">
        <f t="shared" si="64"/>
        <v>1.108661265560304</v>
      </c>
      <c r="H100" s="4">
        <f t="shared" si="64"/>
        <v>2.6829209079135623</v>
      </c>
      <c r="I100" s="4">
        <f t="shared" si="64"/>
        <v>0.9132815764983893</v>
      </c>
      <c r="J100" s="4">
        <f t="shared" si="64"/>
        <v>0.7050930056970279</v>
      </c>
      <c r="K100" s="4">
        <f t="shared" si="64"/>
        <v>0.811476776572159</v>
      </c>
      <c r="L100" s="4">
        <f t="shared" si="64"/>
        <v>1.5157906530062464</v>
      </c>
      <c r="M100" s="4">
        <f t="shared" si="64"/>
        <v>2.8682827177938726</v>
      </c>
      <c r="N100" s="4">
        <f t="shared" si="64"/>
        <v>3.2563551870449223</v>
      </c>
      <c r="O100" s="4">
        <f t="shared" si="64"/>
        <v>2.6446082728203804</v>
      </c>
      <c r="P100" s="4">
        <f t="shared" si="64"/>
        <v>2.380073271628394</v>
      </c>
      <c r="Q100" s="4">
        <f t="shared" si="64"/>
        <v>2.886762780170986</v>
      </c>
      <c r="R100" s="4">
        <f t="shared" si="64"/>
        <v>3.28823592428735</v>
      </c>
      <c r="S100" s="4">
        <f t="shared" si="64"/>
        <v>4.209123267360698</v>
      </c>
      <c r="T100" s="4">
        <f t="shared" si="64"/>
        <v>5.030451120100203</v>
      </c>
      <c r="U100" s="4">
        <f t="shared" si="64"/>
        <v>5.077262875493941</v>
      </c>
      <c r="V100" s="4">
        <f t="shared" si="64"/>
        <v>3.716827998446157</v>
      </c>
      <c r="W100" s="4">
        <f t="shared" si="64"/>
        <v>4.253548834521915</v>
      </c>
      <c r="X100" s="4">
        <f t="shared" si="64"/>
        <v>4.452058728447391</v>
      </c>
      <c r="Y100" s="4">
        <f>Y117/Y105*100</f>
        <v>4.739694914512352</v>
      </c>
      <c r="Z100" s="4">
        <f>Z117/Z105*100</f>
        <v>3.8279123006673923</v>
      </c>
      <c r="AA100" s="4">
        <f>AA117/AA105*100</f>
        <v>3.919110009481065</v>
      </c>
      <c r="AB100" s="4">
        <f>AB117/AB105*100</f>
        <v>4.124175533062891</v>
      </c>
    </row>
    <row r="101" spans="1:28" ht="12">
      <c r="A101" s="6" t="s">
        <v>8</v>
      </c>
      <c r="B101" s="18">
        <f>B118/B105*100</f>
        <v>7.339809678282101</v>
      </c>
      <c r="C101" s="18">
        <f aca="true" t="shared" si="65" ref="C101:X101">C118/C105*100</f>
        <v>7.055902993268726</v>
      </c>
      <c r="D101" s="18">
        <f t="shared" si="65"/>
        <v>8.217801510002287</v>
      </c>
      <c r="E101" s="18">
        <f t="shared" si="65"/>
        <v>11.635718200948599</v>
      </c>
      <c r="F101" s="18">
        <f t="shared" si="65"/>
        <v>9.255698643100047</v>
      </c>
      <c r="G101" s="18">
        <f t="shared" si="65"/>
        <v>8.55235174095957</v>
      </c>
      <c r="H101" s="18">
        <f t="shared" si="65"/>
        <v>12.48695081451195</v>
      </c>
      <c r="I101" s="18">
        <f t="shared" si="65"/>
        <v>8.842620047604735</v>
      </c>
      <c r="J101" s="18">
        <f t="shared" si="65"/>
        <v>8.356784954355138</v>
      </c>
      <c r="K101" s="18">
        <f t="shared" si="65"/>
        <v>5.413815220085947</v>
      </c>
      <c r="L101" s="18">
        <f t="shared" si="65"/>
        <v>7.105093630352141</v>
      </c>
      <c r="M101" s="18">
        <f t="shared" si="65"/>
        <v>6.539795124024191</v>
      </c>
      <c r="N101" s="18">
        <f t="shared" si="65"/>
        <v>6.423285016201332</v>
      </c>
      <c r="O101" s="18">
        <f t="shared" si="65"/>
        <v>5.8223456573690475</v>
      </c>
      <c r="P101" s="18">
        <f t="shared" si="65"/>
        <v>5.873739075573018</v>
      </c>
      <c r="Q101" s="18">
        <f t="shared" si="65"/>
        <v>4.6996218559458995</v>
      </c>
      <c r="R101" s="18">
        <f t="shared" si="65"/>
        <v>5.782124710375828</v>
      </c>
      <c r="S101" s="18">
        <f t="shared" si="65"/>
        <v>5.880472780640292</v>
      </c>
      <c r="T101" s="18">
        <f t="shared" si="65"/>
        <v>7.598201268967783</v>
      </c>
      <c r="U101" s="18">
        <f t="shared" si="65"/>
        <v>7.703325095484161</v>
      </c>
      <c r="V101" s="18">
        <f t="shared" si="65"/>
        <v>6.979481459114726</v>
      </c>
      <c r="W101" s="18">
        <f t="shared" si="65"/>
        <v>6.693380208346067</v>
      </c>
      <c r="X101" s="18">
        <f t="shared" si="65"/>
        <v>6.0701761295478525</v>
      </c>
      <c r="Y101" s="18">
        <f>Y118/Y105*100</f>
        <v>6.7127237297628986</v>
      </c>
      <c r="Z101" s="18">
        <f>Z118/Z105*100</f>
        <v>6.4355867762729515</v>
      </c>
      <c r="AA101" s="18">
        <f>AA118/AA105*100</f>
        <v>6.137048314603106</v>
      </c>
      <c r="AB101" s="18">
        <f>AB118/AB105*100</f>
        <v>6.957134067020392</v>
      </c>
    </row>
    <row r="102" spans="1:28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">
      <c r="A103" s="6" t="s">
        <v>9</v>
      </c>
      <c r="B103" s="19">
        <v>2523.647</v>
      </c>
      <c r="C103" s="19">
        <v>2518.203</v>
      </c>
      <c r="D103" s="19">
        <v>2512.838</v>
      </c>
      <c r="E103" s="19">
        <v>2507.725</v>
      </c>
      <c r="F103" s="19">
        <v>2502.954</v>
      </c>
      <c r="G103" s="19">
        <v>2498.486</v>
      </c>
      <c r="H103" s="19">
        <v>2494.32</v>
      </c>
      <c r="I103" s="19">
        <v>2490.489</v>
      </c>
      <c r="J103" s="19">
        <v>2487.051</v>
      </c>
      <c r="K103" s="19">
        <v>2483.999</v>
      </c>
      <c r="L103" s="19">
        <v>2481.238</v>
      </c>
      <c r="M103" s="19">
        <v>2478.845</v>
      </c>
      <c r="N103" s="19">
        <v>2476.852</v>
      </c>
      <c r="O103" s="19">
        <v>2475.074</v>
      </c>
      <c r="P103" s="19">
        <v>2473.528</v>
      </c>
      <c r="Q103" s="19">
        <v>2472.218</v>
      </c>
      <c r="R103" s="19">
        <v>2471.164</v>
      </c>
      <c r="S103" s="19">
        <v>2470.362</v>
      </c>
      <c r="T103" s="19">
        <v>2469.759</v>
      </c>
      <c r="U103" s="19">
        <v>2469.251</v>
      </c>
      <c r="V103" s="19">
        <v>2468.86</v>
      </c>
      <c r="W103" s="19">
        <v>2468.718</v>
      </c>
      <c r="X103" s="19">
        <v>2468.875</v>
      </c>
      <c r="Y103" s="19">
        <v>2469.269</v>
      </c>
      <c r="Z103" s="19">
        <v>2469.884</v>
      </c>
      <c r="AA103" s="19">
        <v>2470.711</v>
      </c>
      <c r="AB103" s="19">
        <v>2471.772</v>
      </c>
    </row>
    <row r="104" spans="1:28" ht="12">
      <c r="A104" s="7" t="s">
        <v>10</v>
      </c>
      <c r="B104" s="9">
        <v>1913.711</v>
      </c>
      <c r="C104" s="9">
        <v>1912.51</v>
      </c>
      <c r="D104" s="9">
        <v>1911.539</v>
      </c>
      <c r="E104" s="9">
        <v>1910.756</v>
      </c>
      <c r="F104" s="9">
        <v>1910.193</v>
      </c>
      <c r="G104" s="9">
        <v>1909.937</v>
      </c>
      <c r="H104" s="9">
        <v>1909.932</v>
      </c>
      <c r="I104" s="9">
        <v>1909.979</v>
      </c>
      <c r="J104" s="9">
        <v>1910.313</v>
      </c>
      <c r="K104" s="9">
        <v>1911.774</v>
      </c>
      <c r="L104" s="9">
        <v>1914.568</v>
      </c>
      <c r="M104" s="9">
        <v>1917.802</v>
      </c>
      <c r="N104" s="9">
        <v>1921.119</v>
      </c>
      <c r="O104" s="9">
        <v>1924.515</v>
      </c>
      <c r="P104" s="9">
        <v>1928.037</v>
      </c>
      <c r="Q104" s="9">
        <v>1931.548</v>
      </c>
      <c r="R104" s="9">
        <v>1934.995</v>
      </c>
      <c r="S104" s="9">
        <v>1938.37</v>
      </c>
      <c r="T104" s="9">
        <v>1941.589</v>
      </c>
      <c r="U104" s="9">
        <v>1944.479</v>
      </c>
      <c r="V104" s="9">
        <v>1947.079</v>
      </c>
      <c r="W104" s="9">
        <v>1949.62</v>
      </c>
      <c r="X104" s="9">
        <v>1952.226</v>
      </c>
      <c r="Y104" s="9">
        <v>1954.874</v>
      </c>
      <c r="Z104" s="9">
        <v>1957.559</v>
      </c>
      <c r="AA104" s="9">
        <v>1960.28</v>
      </c>
      <c r="AB104" s="9">
        <v>1963.121</v>
      </c>
    </row>
    <row r="105" spans="1:28" ht="12">
      <c r="A105" s="6" t="s">
        <v>11</v>
      </c>
      <c r="B105" s="19">
        <v>1159.09</v>
      </c>
      <c r="C105" s="19">
        <v>1131.138</v>
      </c>
      <c r="D105" s="19">
        <v>1167.283</v>
      </c>
      <c r="E105" s="19">
        <v>1156.654</v>
      </c>
      <c r="F105" s="19">
        <v>1128.602</v>
      </c>
      <c r="G105" s="19">
        <v>1203.704</v>
      </c>
      <c r="H105" s="19">
        <v>1194.519</v>
      </c>
      <c r="I105" s="19">
        <v>1107.873</v>
      </c>
      <c r="J105" s="19">
        <v>1165.52</v>
      </c>
      <c r="K105" s="19">
        <v>1133.489</v>
      </c>
      <c r="L105" s="19">
        <v>1178.197</v>
      </c>
      <c r="M105" s="19">
        <v>1049.513</v>
      </c>
      <c r="N105" s="19">
        <v>1069.048</v>
      </c>
      <c r="O105" s="19">
        <v>1083.79</v>
      </c>
      <c r="P105" s="19">
        <v>1115.848</v>
      </c>
      <c r="Q105" s="19">
        <v>1101.961</v>
      </c>
      <c r="R105" s="19">
        <v>1129.481</v>
      </c>
      <c r="S105" s="19">
        <v>1195.142</v>
      </c>
      <c r="T105" s="19">
        <v>1217.525</v>
      </c>
      <c r="U105" s="19">
        <v>1210.672</v>
      </c>
      <c r="V105" s="19">
        <v>1202.181</v>
      </c>
      <c r="W105" s="19">
        <v>1227.093</v>
      </c>
      <c r="X105" s="19">
        <v>1218.762</v>
      </c>
      <c r="Y105" s="19">
        <v>1233.687</v>
      </c>
      <c r="Z105" s="19">
        <v>1211.731</v>
      </c>
      <c r="AA105" s="19">
        <v>1236.148</v>
      </c>
      <c r="AB105" s="19">
        <v>1181.521</v>
      </c>
    </row>
    <row r="106" spans="1:28" ht="12">
      <c r="A106" s="7" t="s">
        <v>12</v>
      </c>
      <c r="B106" s="9">
        <v>1080.639</v>
      </c>
      <c r="C106" s="9">
        <v>1037.255</v>
      </c>
      <c r="D106" s="9">
        <v>1036.317</v>
      </c>
      <c r="E106" s="9">
        <v>1014.946</v>
      </c>
      <c r="F106" s="9">
        <v>1025.637</v>
      </c>
      <c r="G106" s="9">
        <v>1060.991</v>
      </c>
      <c r="H106" s="9">
        <v>1057.464</v>
      </c>
      <c r="I106" s="9">
        <v>1017.962</v>
      </c>
      <c r="J106" s="9">
        <v>1074.035</v>
      </c>
      <c r="K106" s="9">
        <v>1075.434</v>
      </c>
      <c r="L106" s="9">
        <v>1090.992</v>
      </c>
      <c r="M106" s="9">
        <v>961.435</v>
      </c>
      <c r="N106" s="9">
        <v>985.559</v>
      </c>
      <c r="O106" s="9">
        <v>1007.725</v>
      </c>
      <c r="P106" s="9">
        <v>1042.201</v>
      </c>
      <c r="Q106" s="9">
        <v>1030.363</v>
      </c>
      <c r="R106" s="9">
        <v>1044.147</v>
      </c>
      <c r="S106" s="9">
        <v>1123.878</v>
      </c>
      <c r="T106" s="9">
        <v>1126.889</v>
      </c>
      <c r="U106" s="9">
        <v>1147.2</v>
      </c>
      <c r="V106" s="9">
        <v>1135.144</v>
      </c>
      <c r="W106" s="9">
        <v>1169.71</v>
      </c>
      <c r="X106" s="9">
        <v>1149.668</v>
      </c>
      <c r="Y106" s="9">
        <v>1185.558</v>
      </c>
      <c r="Z106" s="9">
        <v>1142.338</v>
      </c>
      <c r="AA106" s="9">
        <v>1178.085</v>
      </c>
      <c r="AB106" s="9">
        <v>1119.281</v>
      </c>
    </row>
    <row r="107" spans="1:28" ht="12">
      <c r="A107" s="6" t="s">
        <v>13</v>
      </c>
      <c r="B107" s="19">
        <v>78.451</v>
      </c>
      <c r="C107" s="19">
        <v>93.883</v>
      </c>
      <c r="D107" s="19">
        <v>130.966</v>
      </c>
      <c r="E107" s="19">
        <v>141.708</v>
      </c>
      <c r="F107" s="19">
        <v>102.965</v>
      </c>
      <c r="G107" s="19">
        <v>142.713</v>
      </c>
      <c r="H107" s="19">
        <v>137.055</v>
      </c>
      <c r="I107" s="19">
        <v>89.911</v>
      </c>
      <c r="J107" s="19">
        <v>91.485</v>
      </c>
      <c r="K107" s="19">
        <v>58.055</v>
      </c>
      <c r="L107" s="19">
        <v>87.205</v>
      </c>
      <c r="M107" s="19">
        <v>88.078</v>
      </c>
      <c r="N107" s="19">
        <v>83.489</v>
      </c>
      <c r="O107" s="19">
        <v>76.065</v>
      </c>
      <c r="P107" s="19">
        <v>73.647</v>
      </c>
      <c r="Q107" s="19">
        <v>71.598</v>
      </c>
      <c r="R107" s="19">
        <v>85.334</v>
      </c>
      <c r="S107" s="19">
        <v>71.265</v>
      </c>
      <c r="T107" s="19">
        <v>90.635</v>
      </c>
      <c r="U107" s="19">
        <v>63.472</v>
      </c>
      <c r="V107" s="19">
        <v>67.037</v>
      </c>
      <c r="W107" s="19">
        <v>57.382</v>
      </c>
      <c r="X107" s="19">
        <v>69.094</v>
      </c>
      <c r="Y107" s="19">
        <v>48.129</v>
      </c>
      <c r="Z107" s="19">
        <v>69.393</v>
      </c>
      <c r="AA107" s="19">
        <v>58.063</v>
      </c>
      <c r="AB107" s="19">
        <v>62.241</v>
      </c>
    </row>
    <row r="108" spans="1:28" ht="12">
      <c r="A108" s="7" t="s">
        <v>19</v>
      </c>
      <c r="B108" s="9">
        <v>67.517</v>
      </c>
      <c r="C108" s="9">
        <v>85.676</v>
      </c>
      <c r="D108" s="9">
        <v>121.994</v>
      </c>
      <c r="E108" s="9">
        <v>121.843</v>
      </c>
      <c r="F108" s="9">
        <v>91.433</v>
      </c>
      <c r="G108" s="9">
        <v>128.139</v>
      </c>
      <c r="H108" s="9">
        <v>126.01</v>
      </c>
      <c r="I108" s="9">
        <v>77.9</v>
      </c>
      <c r="J108" s="9">
        <v>75.187</v>
      </c>
      <c r="K108" s="9">
        <v>47.289</v>
      </c>
      <c r="L108" s="9">
        <v>74.2</v>
      </c>
      <c r="M108" s="9">
        <v>77.523</v>
      </c>
      <c r="N108" s="9">
        <v>71.943</v>
      </c>
      <c r="O108" s="9">
        <v>63.609</v>
      </c>
      <c r="P108" s="9">
        <v>68.714</v>
      </c>
      <c r="Q108" s="9">
        <v>62.828</v>
      </c>
      <c r="R108" s="9">
        <v>78.346</v>
      </c>
      <c r="S108" s="9">
        <v>66.036</v>
      </c>
      <c r="T108" s="9">
        <v>83.642</v>
      </c>
      <c r="U108" s="9">
        <v>54.975</v>
      </c>
      <c r="V108" s="9">
        <v>59.108</v>
      </c>
      <c r="W108" s="9">
        <v>49.728</v>
      </c>
      <c r="X108" s="9">
        <v>63.149</v>
      </c>
      <c r="Y108" s="9">
        <v>44.865</v>
      </c>
      <c r="Z108" s="9">
        <v>64.587</v>
      </c>
      <c r="AA108" s="9">
        <v>53.955</v>
      </c>
      <c r="AB108" s="9">
        <v>57.715</v>
      </c>
    </row>
    <row r="109" spans="1:28" ht="12">
      <c r="A109" s="6" t="s">
        <v>20</v>
      </c>
      <c r="B109" s="19">
        <v>10.933</v>
      </c>
      <c r="C109" s="19">
        <v>8.207</v>
      </c>
      <c r="D109" s="19">
        <v>8.972</v>
      </c>
      <c r="E109" s="19">
        <v>19.865</v>
      </c>
      <c r="F109" s="19">
        <v>11.532</v>
      </c>
      <c r="G109" s="19">
        <v>14.574</v>
      </c>
      <c r="H109" s="19">
        <v>11.045</v>
      </c>
      <c r="I109" s="19">
        <v>12.011</v>
      </c>
      <c r="J109" s="19">
        <v>16.298</v>
      </c>
      <c r="K109" s="19">
        <v>10.766</v>
      </c>
      <c r="L109" s="19">
        <v>13.006</v>
      </c>
      <c r="M109" s="19">
        <v>10.555</v>
      </c>
      <c r="N109" s="19">
        <v>11.547</v>
      </c>
      <c r="O109" s="19">
        <v>12.456</v>
      </c>
      <c r="P109" s="19">
        <v>4.933</v>
      </c>
      <c r="Q109" s="19">
        <v>8.77</v>
      </c>
      <c r="R109" s="19">
        <v>6.988</v>
      </c>
      <c r="S109" s="19">
        <v>5.228</v>
      </c>
      <c r="T109" s="19">
        <v>6.993</v>
      </c>
      <c r="U109" s="19">
        <v>8.496</v>
      </c>
      <c r="V109" s="19">
        <v>7.929</v>
      </c>
      <c r="W109" s="19">
        <v>7.654</v>
      </c>
      <c r="X109" s="19">
        <v>5.945</v>
      </c>
      <c r="Y109" s="19">
        <v>3.265</v>
      </c>
      <c r="Z109" s="19">
        <v>4.806</v>
      </c>
      <c r="AA109" s="19">
        <v>4.108</v>
      </c>
      <c r="AB109" s="19">
        <v>4.526</v>
      </c>
    </row>
    <row r="110" spans="1:28" ht="12">
      <c r="A110" s="7" t="s">
        <v>14</v>
      </c>
      <c r="B110" s="9">
        <v>754.621</v>
      </c>
      <c r="C110" s="9">
        <v>781.372</v>
      </c>
      <c r="D110" s="9">
        <v>744.256</v>
      </c>
      <c r="E110" s="9">
        <v>754.101</v>
      </c>
      <c r="F110" s="9">
        <v>781.591</v>
      </c>
      <c r="G110" s="9">
        <v>706.233</v>
      </c>
      <c r="H110" s="9">
        <v>715.412</v>
      </c>
      <c r="I110" s="9">
        <v>802.106</v>
      </c>
      <c r="J110" s="9">
        <v>744.793</v>
      </c>
      <c r="K110" s="9">
        <v>778.285</v>
      </c>
      <c r="L110" s="9">
        <v>736.371</v>
      </c>
      <c r="M110" s="9">
        <v>868.289</v>
      </c>
      <c r="N110" s="9">
        <v>852.071</v>
      </c>
      <c r="O110" s="9">
        <v>840.725</v>
      </c>
      <c r="P110" s="9">
        <v>812.189</v>
      </c>
      <c r="Q110" s="9">
        <v>829.586</v>
      </c>
      <c r="R110" s="9">
        <v>805.514</v>
      </c>
      <c r="S110" s="9">
        <v>743.227</v>
      </c>
      <c r="T110" s="9">
        <v>724.064</v>
      </c>
      <c r="U110" s="9">
        <v>733.806</v>
      </c>
      <c r="V110" s="9">
        <v>744.898</v>
      </c>
      <c r="W110" s="9">
        <v>722.528</v>
      </c>
      <c r="X110" s="9">
        <v>733.464</v>
      </c>
      <c r="Y110" s="9">
        <v>721.186</v>
      </c>
      <c r="Z110" s="9">
        <v>745.828</v>
      </c>
      <c r="AA110" s="9">
        <v>724.132</v>
      </c>
      <c r="AB110" s="9">
        <v>781.599</v>
      </c>
    </row>
    <row r="111" spans="1:28" ht="12">
      <c r="A111" s="6" t="s">
        <v>21</v>
      </c>
      <c r="B111" s="19">
        <v>387.376</v>
      </c>
      <c r="C111" s="19">
        <v>394.33</v>
      </c>
      <c r="D111" s="19">
        <v>387.824</v>
      </c>
      <c r="E111" s="19">
        <v>420.622</v>
      </c>
      <c r="F111" s="19">
        <v>408.864</v>
      </c>
      <c r="G111" s="19">
        <v>472.177</v>
      </c>
      <c r="H111" s="19">
        <v>496.47</v>
      </c>
      <c r="I111" s="19">
        <v>337.251</v>
      </c>
      <c r="J111" s="19">
        <v>411.673</v>
      </c>
      <c r="K111" s="19">
        <v>366.553</v>
      </c>
      <c r="L111" s="19">
        <v>410.823</v>
      </c>
      <c r="M111" s="19">
        <v>433.999</v>
      </c>
      <c r="N111" s="19">
        <v>401.354</v>
      </c>
      <c r="O111" s="19">
        <v>406.607</v>
      </c>
      <c r="P111" s="19">
        <v>346.995</v>
      </c>
      <c r="Q111" s="19">
        <v>320.37</v>
      </c>
      <c r="R111" s="19">
        <v>337.62</v>
      </c>
      <c r="S111" s="19">
        <v>355.38</v>
      </c>
      <c r="T111" s="19">
        <v>381.932</v>
      </c>
      <c r="U111" s="19">
        <v>362.633</v>
      </c>
      <c r="V111" s="19">
        <v>358.98</v>
      </c>
      <c r="W111" s="19">
        <v>347.687</v>
      </c>
      <c r="X111" s="19">
        <v>349.974</v>
      </c>
      <c r="Y111" s="19">
        <v>372.078</v>
      </c>
      <c r="Z111" s="19">
        <v>355.134</v>
      </c>
      <c r="AA111" s="19">
        <v>372.6</v>
      </c>
      <c r="AB111" s="19">
        <v>307.435</v>
      </c>
    </row>
    <row r="112" spans="1:28" ht="12">
      <c r="A112" s="7" t="s">
        <v>6</v>
      </c>
      <c r="B112" s="9">
        <v>167.12</v>
      </c>
      <c r="C112" s="9">
        <v>154.986</v>
      </c>
      <c r="D112" s="9">
        <v>160.679</v>
      </c>
      <c r="E112" s="9">
        <v>157.092</v>
      </c>
      <c r="F112" s="9">
        <v>142.361</v>
      </c>
      <c r="G112" s="9">
        <v>212.718</v>
      </c>
      <c r="H112" s="9">
        <v>230.343</v>
      </c>
      <c r="I112" s="9">
        <v>106.3</v>
      </c>
      <c r="J112" s="9">
        <v>162.273</v>
      </c>
      <c r="K112" s="9">
        <v>144.157</v>
      </c>
      <c r="L112" s="9">
        <v>162.085</v>
      </c>
      <c r="M112" s="9">
        <v>158.835</v>
      </c>
      <c r="N112" s="9">
        <v>161.228</v>
      </c>
      <c r="O112" s="9">
        <v>131.618</v>
      </c>
      <c r="P112" s="9">
        <v>127.739</v>
      </c>
      <c r="Q112" s="9">
        <v>89.608</v>
      </c>
      <c r="R112" s="9">
        <v>88.511</v>
      </c>
      <c r="S112" s="9">
        <v>119.813</v>
      </c>
      <c r="T112" s="9">
        <v>136.528</v>
      </c>
      <c r="U112" s="9">
        <v>110.216</v>
      </c>
      <c r="V112" s="9">
        <v>126.277</v>
      </c>
      <c r="W112" s="9">
        <v>135.293</v>
      </c>
      <c r="X112" s="9">
        <v>120.525</v>
      </c>
      <c r="Y112" s="9">
        <v>165.924</v>
      </c>
      <c r="Z112" s="9">
        <v>123.616</v>
      </c>
      <c r="AA112" s="9">
        <v>135.334</v>
      </c>
      <c r="AB112" s="9">
        <v>106.767</v>
      </c>
    </row>
    <row r="113" spans="1:28" ht="12">
      <c r="A113" s="6" t="s">
        <v>7</v>
      </c>
      <c r="B113" s="19">
        <v>16.248</v>
      </c>
      <c r="C113" s="19">
        <v>12.049</v>
      </c>
      <c r="D113" s="19">
        <v>43.016</v>
      </c>
      <c r="E113" s="19">
        <v>22.992</v>
      </c>
      <c r="F113" s="19">
        <v>32.073</v>
      </c>
      <c r="G113" s="19">
        <v>34.664</v>
      </c>
      <c r="H113" s="19">
        <v>51.525</v>
      </c>
      <c r="I113" s="19">
        <v>23.662</v>
      </c>
      <c r="J113" s="19">
        <v>21.265</v>
      </c>
      <c r="K113" s="19">
        <v>28.811</v>
      </c>
      <c r="L113" s="19">
        <v>63.997</v>
      </c>
      <c r="M113" s="19">
        <v>172.536</v>
      </c>
      <c r="N113" s="19">
        <v>152.624</v>
      </c>
      <c r="O113" s="19">
        <v>154.598</v>
      </c>
      <c r="P113" s="19">
        <v>114.226</v>
      </c>
      <c r="Q113" s="19">
        <v>158.01</v>
      </c>
      <c r="R113" s="19">
        <v>151.522</v>
      </c>
      <c r="S113" s="19">
        <v>191.612</v>
      </c>
      <c r="T113" s="19">
        <v>193.843</v>
      </c>
      <c r="U113" s="19">
        <v>183.486</v>
      </c>
      <c r="V113" s="19">
        <v>153.606</v>
      </c>
      <c r="W113" s="19">
        <v>173.794</v>
      </c>
      <c r="X113" s="19">
        <v>191.363</v>
      </c>
      <c r="Y113" s="19">
        <v>189.847</v>
      </c>
      <c r="Z113" s="19">
        <v>152.306</v>
      </c>
      <c r="AA113" s="19">
        <v>163.422</v>
      </c>
      <c r="AB113" s="19">
        <v>145.278</v>
      </c>
    </row>
    <row r="114" spans="1:28" s="12" customFormat="1" ht="12">
      <c r="A114" s="7" t="s">
        <v>8</v>
      </c>
      <c r="B114" s="9">
        <v>345.23</v>
      </c>
      <c r="C114" s="9">
        <v>356.033</v>
      </c>
      <c r="D114" s="9">
        <v>331.187</v>
      </c>
      <c r="E114" s="9">
        <v>357.161</v>
      </c>
      <c r="F114" s="9">
        <v>345.006</v>
      </c>
      <c r="G114" s="9">
        <v>390.502</v>
      </c>
      <c r="H114" s="9">
        <v>430.226</v>
      </c>
      <c r="I114" s="9">
        <v>301.049</v>
      </c>
      <c r="J114" s="9">
        <v>360.13</v>
      </c>
      <c r="K114" s="9">
        <v>311.631</v>
      </c>
      <c r="L114" s="9">
        <v>361.361</v>
      </c>
      <c r="M114" s="9">
        <v>374.816</v>
      </c>
      <c r="N114" s="9">
        <v>346.075</v>
      </c>
      <c r="O114" s="9">
        <v>361.602</v>
      </c>
      <c r="P114" s="9">
        <v>304.537</v>
      </c>
      <c r="Q114" s="9">
        <v>288.978</v>
      </c>
      <c r="R114" s="9">
        <v>304.898</v>
      </c>
      <c r="S114" s="9">
        <v>309.248</v>
      </c>
      <c r="T114" s="9">
        <v>332.601</v>
      </c>
      <c r="U114" s="9">
        <v>331.056</v>
      </c>
      <c r="V114" s="9">
        <v>316.304</v>
      </c>
      <c r="W114" s="9">
        <v>297.558</v>
      </c>
      <c r="X114" s="9">
        <v>303.481</v>
      </c>
      <c r="Y114" s="9">
        <v>303.266</v>
      </c>
      <c r="Z114" s="9">
        <v>299.075</v>
      </c>
      <c r="AA114" s="9">
        <v>313.328</v>
      </c>
      <c r="AB114" s="9">
        <v>268.783</v>
      </c>
    </row>
    <row r="115" spans="1:28" s="12" customFormat="1" ht="12">
      <c r="A115" s="6" t="s">
        <v>24</v>
      </c>
      <c r="B115" s="19">
        <v>100.105</v>
      </c>
      <c r="C115" s="19">
        <v>88.025</v>
      </c>
      <c r="D115" s="19">
        <v>122.194</v>
      </c>
      <c r="E115" s="19">
        <v>163.135</v>
      </c>
      <c r="F115" s="19">
        <v>138.158</v>
      </c>
      <c r="G115" s="19">
        <v>133.981</v>
      </c>
      <c r="H115" s="19">
        <v>191.789</v>
      </c>
      <c r="I115" s="19">
        <v>116.67</v>
      </c>
      <c r="J115" s="19">
        <v>120.422</v>
      </c>
      <c r="K115" s="19">
        <v>83.737</v>
      </c>
      <c r="L115" s="19">
        <v>112.119</v>
      </c>
      <c r="M115" s="19">
        <v>88.219</v>
      </c>
      <c r="N115" s="19">
        <v>82.856</v>
      </c>
      <c r="O115" s="19">
        <v>75.368</v>
      </c>
      <c r="P115" s="19">
        <v>85.18</v>
      </c>
      <c r="Q115" s="19">
        <v>62.546</v>
      </c>
      <c r="R115" s="19">
        <v>79.104</v>
      </c>
      <c r="S115" s="19">
        <v>96.078</v>
      </c>
      <c r="T115" s="19">
        <v>122.24</v>
      </c>
      <c r="U115" s="19">
        <v>121.974</v>
      </c>
      <c r="V115" s="19">
        <v>110.652</v>
      </c>
      <c r="W115" s="19">
        <v>103.526</v>
      </c>
      <c r="X115" s="19">
        <v>97.813</v>
      </c>
      <c r="Y115" s="19">
        <v>124.562</v>
      </c>
      <c r="Z115" s="19">
        <v>112.519</v>
      </c>
      <c r="AA115" s="19">
        <v>106.659</v>
      </c>
      <c r="AB115" s="19">
        <v>105.875</v>
      </c>
    </row>
    <row r="116" spans="1:28" s="12" customFormat="1" ht="12">
      <c r="A116" s="7" t="s">
        <v>6</v>
      </c>
      <c r="B116" s="9">
        <v>45.463</v>
      </c>
      <c r="C116" s="9">
        <v>51.705</v>
      </c>
      <c r="D116" s="9">
        <v>57.341</v>
      </c>
      <c r="E116" s="9">
        <v>44.117</v>
      </c>
      <c r="F116" s="9">
        <v>60.491</v>
      </c>
      <c r="G116" s="9">
        <v>62.789</v>
      </c>
      <c r="H116" s="9">
        <v>108.952</v>
      </c>
      <c r="I116" s="9">
        <v>39.99</v>
      </c>
      <c r="J116" s="9">
        <v>57.577</v>
      </c>
      <c r="K116" s="9">
        <v>41.659</v>
      </c>
      <c r="L116" s="9">
        <v>54.575</v>
      </c>
      <c r="M116" s="9">
        <v>45.042</v>
      </c>
      <c r="N116" s="9">
        <v>46.332</v>
      </c>
      <c r="O116" s="9">
        <v>30.445</v>
      </c>
      <c r="P116" s="9">
        <v>45.762</v>
      </c>
      <c r="Q116" s="9">
        <v>23.133</v>
      </c>
      <c r="R116" s="9">
        <v>31.533</v>
      </c>
      <c r="S116" s="9">
        <v>49.748</v>
      </c>
      <c r="T116" s="9">
        <v>66.354</v>
      </c>
      <c r="U116" s="9">
        <v>55.115</v>
      </c>
      <c r="V116" s="9">
        <v>53.271</v>
      </c>
      <c r="W116" s="9">
        <v>54.559</v>
      </c>
      <c r="X116" s="9">
        <v>44.06</v>
      </c>
      <c r="Y116" s="9">
        <v>78.833</v>
      </c>
      <c r="Z116" s="9">
        <v>58.061</v>
      </c>
      <c r="AA116" s="9">
        <v>53.951</v>
      </c>
      <c r="AB116" s="9">
        <v>49.427</v>
      </c>
    </row>
    <row r="117" spans="1:28" s="12" customFormat="1" ht="12">
      <c r="A117" s="6" t="s">
        <v>7</v>
      </c>
      <c r="B117" s="19">
        <v>5.872</v>
      </c>
      <c r="C117" s="19">
        <v>4.438</v>
      </c>
      <c r="D117" s="19">
        <v>15.888</v>
      </c>
      <c r="E117" s="19">
        <v>9.766</v>
      </c>
      <c r="F117" s="19">
        <v>11.356</v>
      </c>
      <c r="G117" s="19">
        <v>13.345</v>
      </c>
      <c r="H117" s="19">
        <v>32.048</v>
      </c>
      <c r="I117" s="19">
        <v>10.118</v>
      </c>
      <c r="J117" s="19">
        <v>8.218</v>
      </c>
      <c r="K117" s="19">
        <v>9.198</v>
      </c>
      <c r="L117" s="19">
        <v>17.859</v>
      </c>
      <c r="M117" s="19">
        <v>30.103</v>
      </c>
      <c r="N117" s="19">
        <v>34.812</v>
      </c>
      <c r="O117" s="19">
        <v>28.662</v>
      </c>
      <c r="P117" s="19">
        <v>26.558</v>
      </c>
      <c r="Q117" s="19">
        <v>31.811</v>
      </c>
      <c r="R117" s="19">
        <v>37.14</v>
      </c>
      <c r="S117" s="19">
        <v>50.305</v>
      </c>
      <c r="T117" s="19">
        <v>61.247</v>
      </c>
      <c r="U117" s="19">
        <v>61.469</v>
      </c>
      <c r="V117" s="19">
        <v>44.683</v>
      </c>
      <c r="W117" s="19">
        <v>52.195</v>
      </c>
      <c r="X117" s="19">
        <v>54.26</v>
      </c>
      <c r="Y117" s="19">
        <v>58.473</v>
      </c>
      <c r="Z117" s="19">
        <v>46.384</v>
      </c>
      <c r="AA117" s="19">
        <v>48.446</v>
      </c>
      <c r="AB117" s="19">
        <v>48.728</v>
      </c>
    </row>
    <row r="118" spans="1:28" s="12" customFormat="1" ht="12">
      <c r="A118" s="7" t="s">
        <v>8</v>
      </c>
      <c r="B118" s="9">
        <v>85.075</v>
      </c>
      <c r="C118" s="9">
        <v>79.812</v>
      </c>
      <c r="D118" s="9">
        <v>95.925</v>
      </c>
      <c r="E118" s="9">
        <v>134.585</v>
      </c>
      <c r="F118" s="9">
        <v>104.46</v>
      </c>
      <c r="G118" s="9">
        <v>102.945</v>
      </c>
      <c r="H118" s="9">
        <v>149.159</v>
      </c>
      <c r="I118" s="9">
        <v>97.965</v>
      </c>
      <c r="J118" s="9">
        <v>97.4</v>
      </c>
      <c r="K118" s="9">
        <v>61.365</v>
      </c>
      <c r="L118" s="9">
        <v>83.712</v>
      </c>
      <c r="M118" s="9">
        <v>68.636</v>
      </c>
      <c r="N118" s="9">
        <v>68.668</v>
      </c>
      <c r="O118" s="9">
        <v>63.102</v>
      </c>
      <c r="P118" s="9">
        <v>65.542</v>
      </c>
      <c r="Q118" s="9">
        <v>51.788</v>
      </c>
      <c r="R118" s="9">
        <v>65.308</v>
      </c>
      <c r="S118" s="9">
        <v>70.28</v>
      </c>
      <c r="T118" s="9">
        <v>92.51</v>
      </c>
      <c r="U118" s="9">
        <v>93.262</v>
      </c>
      <c r="V118" s="9">
        <v>83.906</v>
      </c>
      <c r="W118" s="9">
        <v>82.134</v>
      </c>
      <c r="X118" s="9">
        <v>73.981</v>
      </c>
      <c r="Y118" s="9">
        <v>82.814</v>
      </c>
      <c r="Z118" s="9">
        <v>77.982</v>
      </c>
      <c r="AA118" s="9">
        <v>75.863</v>
      </c>
      <c r="AB118" s="9">
        <v>82.2</v>
      </c>
    </row>
    <row r="119" spans="1:28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1" ht="12">
      <c r="A121" s="20" t="s">
        <v>51</v>
      </c>
    </row>
    <row r="123" spans="1:28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  <c r="AB123" s="33">
        <v>2014</v>
      </c>
    </row>
    <row r="124" spans="1:28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</row>
    <row r="125" spans="1:28" ht="12">
      <c r="A125" s="3" t="s">
        <v>3</v>
      </c>
      <c r="B125" s="4">
        <f aca="true" t="shared" si="66" ref="B125:K126">B141/B140*100</f>
        <v>75.60430696617638</v>
      </c>
      <c r="C125" s="4">
        <f t="shared" si="66"/>
        <v>75.80225902932584</v>
      </c>
      <c r="D125" s="4">
        <f t="shared" si="66"/>
        <v>76.00361280627924</v>
      </c>
      <c r="E125" s="4">
        <f t="shared" si="66"/>
        <v>76.20305873966069</v>
      </c>
      <c r="F125" s="4">
        <f t="shared" si="66"/>
        <v>76.39886909727682</v>
      </c>
      <c r="G125" s="4">
        <f t="shared" si="66"/>
        <v>76.5940135928405</v>
      </c>
      <c r="H125" s="4">
        <f t="shared" si="66"/>
        <v>76.78919392533093</v>
      </c>
      <c r="I125" s="4">
        <f t="shared" si="66"/>
        <v>76.98266294130423</v>
      </c>
      <c r="J125" s="4">
        <f t="shared" si="66"/>
        <v>77.17554514130666</v>
      </c>
      <c r="K125" s="4">
        <f t="shared" si="66"/>
        <v>77.37198578361387</v>
      </c>
      <c r="L125" s="4">
        <f>L141/L140*100</f>
        <v>77.56934377725085</v>
      </c>
      <c r="M125" s="4">
        <f aca="true" t="shared" si="67" ref="M125:X126">M141/M140*100</f>
        <v>77.75898240280709</v>
      </c>
      <c r="N125" s="4">
        <f t="shared" si="67"/>
        <v>77.94065989356812</v>
      </c>
      <c r="O125" s="4">
        <f t="shared" si="67"/>
        <v>78.11689249895788</v>
      </c>
      <c r="P125" s="4">
        <f t="shared" si="67"/>
        <v>78.28946844277314</v>
      </c>
      <c r="Q125" s="4">
        <f t="shared" si="67"/>
        <v>78.45607558731639</v>
      </c>
      <c r="R125" s="4">
        <f t="shared" si="67"/>
        <v>78.61505447342357</v>
      </c>
      <c r="S125" s="4">
        <f t="shared" si="67"/>
        <v>78.76581602491815</v>
      </c>
      <c r="T125" s="4">
        <f t="shared" si="67"/>
        <v>78.90790105409373</v>
      </c>
      <c r="U125" s="4">
        <f t="shared" si="67"/>
        <v>79.04099020151648</v>
      </c>
      <c r="V125" s="4">
        <f t="shared" si="67"/>
        <v>79.16529628616978</v>
      </c>
      <c r="W125" s="4">
        <f t="shared" si="67"/>
        <v>79.28130171296597</v>
      </c>
      <c r="X125" s="4">
        <f t="shared" si="67"/>
        <v>79.38993088466249</v>
      </c>
      <c r="Y125" s="4">
        <f aca="true" t="shared" si="68" ref="Y125:AA126">Y141/Y140*100</f>
        <v>79.49214881226972</v>
      </c>
      <c r="Z125" s="4">
        <f t="shared" si="68"/>
        <v>79.58838500428011</v>
      </c>
      <c r="AA125" s="4">
        <f t="shared" si="68"/>
        <v>79.67880674520273</v>
      </c>
      <c r="AB125" s="4">
        <f>AB141/AB140*100</f>
        <v>79.76578452451525</v>
      </c>
    </row>
    <row r="126" spans="1:28" ht="12">
      <c r="A126" s="5" t="s">
        <v>15</v>
      </c>
      <c r="B126" s="18">
        <f t="shared" si="66"/>
        <v>56.110885176519474</v>
      </c>
      <c r="C126" s="18">
        <f t="shared" si="66"/>
        <v>60.08153983180817</v>
      </c>
      <c r="D126" s="18">
        <f t="shared" si="66"/>
        <v>58.84649563301557</v>
      </c>
      <c r="E126" s="18">
        <f t="shared" si="66"/>
        <v>60.11837211457588</v>
      </c>
      <c r="F126" s="18">
        <f t="shared" si="66"/>
        <v>59.5095566761109</v>
      </c>
      <c r="G126" s="18">
        <f t="shared" si="66"/>
        <v>58.84720551146234</v>
      </c>
      <c r="H126" s="18">
        <f t="shared" si="66"/>
        <v>56.80540786545761</v>
      </c>
      <c r="I126" s="18">
        <f t="shared" si="66"/>
        <v>56.069083537599816</v>
      </c>
      <c r="J126" s="18">
        <f t="shared" si="66"/>
        <v>56.31013668413784</v>
      </c>
      <c r="K126" s="18">
        <f t="shared" si="66"/>
        <v>55.53605677600992</v>
      </c>
      <c r="L126" s="18">
        <f>L142/L141*100</f>
        <v>54.58215810206154</v>
      </c>
      <c r="M126" s="18">
        <f t="shared" si="67"/>
        <v>50.808886418063636</v>
      </c>
      <c r="N126" s="18">
        <f t="shared" si="67"/>
        <v>49.59864101630422</v>
      </c>
      <c r="O126" s="18">
        <f t="shared" si="67"/>
        <v>50.47610908223517</v>
      </c>
      <c r="P126" s="18">
        <f t="shared" si="67"/>
        <v>50.40944837151361</v>
      </c>
      <c r="Q126" s="18">
        <f t="shared" si="67"/>
        <v>51.402641310625874</v>
      </c>
      <c r="R126" s="18">
        <f t="shared" si="67"/>
        <v>54.30983777630206</v>
      </c>
      <c r="S126" s="18">
        <f t="shared" si="67"/>
        <v>55.200178949696465</v>
      </c>
      <c r="T126" s="18">
        <f t="shared" si="67"/>
        <v>56.46020912726102</v>
      </c>
      <c r="U126" s="18">
        <f t="shared" si="67"/>
        <v>56.34611089875112</v>
      </c>
      <c r="V126" s="18">
        <f t="shared" si="67"/>
        <v>54.971517143313584</v>
      </c>
      <c r="W126" s="18">
        <f t="shared" si="67"/>
        <v>58.03958865343828</v>
      </c>
      <c r="X126" s="18">
        <f t="shared" si="67"/>
        <v>59.24699898870058</v>
      </c>
      <c r="Y126" s="18">
        <f t="shared" si="68"/>
        <v>57.50989696559283</v>
      </c>
      <c r="Z126" s="18">
        <f t="shared" si="68"/>
        <v>57.09910313123715</v>
      </c>
      <c r="AA126" s="18">
        <f t="shared" si="68"/>
        <v>59.04308115824322</v>
      </c>
      <c r="AB126" s="18">
        <f>AB142/AB141*100</f>
        <v>56.3891997508722</v>
      </c>
    </row>
    <row r="127" spans="1:28" ht="12">
      <c r="A127" s="3" t="s">
        <v>16</v>
      </c>
      <c r="B127" s="4">
        <f aca="true" t="shared" si="69" ref="B127:K128">B143/B141*100</f>
        <v>50.301622679842474</v>
      </c>
      <c r="C127" s="4">
        <f t="shared" si="69"/>
        <v>54.11695779042252</v>
      </c>
      <c r="D127" s="4">
        <f t="shared" si="69"/>
        <v>50.883913406984014</v>
      </c>
      <c r="E127" s="4">
        <f t="shared" si="69"/>
        <v>52.32464507600331</v>
      </c>
      <c r="F127" s="4">
        <f t="shared" si="69"/>
        <v>52.6868980061567</v>
      </c>
      <c r="G127" s="4">
        <f t="shared" si="69"/>
        <v>52.36119774607011</v>
      </c>
      <c r="H127" s="4">
        <f t="shared" si="69"/>
        <v>49.09305625875567</v>
      </c>
      <c r="I127" s="4">
        <f t="shared" si="69"/>
        <v>50.580866811041425</v>
      </c>
      <c r="J127" s="4">
        <f t="shared" si="69"/>
        <v>51.54938462580684</v>
      </c>
      <c r="K127" s="4">
        <f t="shared" si="69"/>
        <v>52.41429691244307</v>
      </c>
      <c r="L127" s="4">
        <f>L143/L141*100</f>
        <v>50.68442209503418</v>
      </c>
      <c r="M127" s="4">
        <f aca="true" t="shared" si="70" ref="M127:X128">M143/M141*100</f>
        <v>45.936666096476216</v>
      </c>
      <c r="N127" s="4">
        <f t="shared" si="70"/>
        <v>45.958652307057314</v>
      </c>
      <c r="O127" s="4">
        <f t="shared" si="70"/>
        <v>47.19392213113186</v>
      </c>
      <c r="P127" s="4">
        <f t="shared" si="70"/>
        <v>46.60469289358074</v>
      </c>
      <c r="Q127" s="4">
        <f t="shared" si="70"/>
        <v>47.40811775540182</v>
      </c>
      <c r="R127" s="4">
        <f t="shared" si="70"/>
        <v>49.99424469531671</v>
      </c>
      <c r="S127" s="4">
        <f t="shared" si="70"/>
        <v>50.91022157638873</v>
      </c>
      <c r="T127" s="4">
        <f t="shared" si="70"/>
        <v>51.969961019268965</v>
      </c>
      <c r="U127" s="4">
        <f t="shared" si="70"/>
        <v>51.916843919873465</v>
      </c>
      <c r="V127" s="4">
        <f t="shared" si="70"/>
        <v>49.97449327544301</v>
      </c>
      <c r="W127" s="4">
        <f t="shared" si="70"/>
        <v>53.85194319563259</v>
      </c>
      <c r="X127" s="4">
        <f t="shared" si="70"/>
        <v>55.25242855026473</v>
      </c>
      <c r="Y127" s="4">
        <f aca="true" t="shared" si="71" ref="Y127:AA128">Y143/Y141*100</f>
        <v>53.89533141382149</v>
      </c>
      <c r="Z127" s="4">
        <f t="shared" si="71"/>
        <v>53.61484932588269</v>
      </c>
      <c r="AA127" s="4">
        <f t="shared" si="71"/>
        <v>55.974657560763454</v>
      </c>
      <c r="AB127" s="4">
        <f>AB143/AB141*100</f>
        <v>53.12712091408213</v>
      </c>
    </row>
    <row r="128" spans="1:28" ht="12">
      <c r="A128" s="5" t="s">
        <v>17</v>
      </c>
      <c r="B128" s="18">
        <f t="shared" si="69"/>
        <v>10.353182770868107</v>
      </c>
      <c r="C128" s="18">
        <f t="shared" si="69"/>
        <v>9.927478653314923</v>
      </c>
      <c r="D128" s="18">
        <f t="shared" si="69"/>
        <v>13.531106891544734</v>
      </c>
      <c r="E128" s="18">
        <f t="shared" si="69"/>
        <v>12.963968857504979</v>
      </c>
      <c r="F128" s="18">
        <f t="shared" si="69"/>
        <v>11.46481178995749</v>
      </c>
      <c r="G128" s="18">
        <f t="shared" si="69"/>
        <v>11.021850923495528</v>
      </c>
      <c r="H128" s="18">
        <f t="shared" si="69"/>
        <v>13.576791183276942</v>
      </c>
      <c r="I128" s="18">
        <f t="shared" si="69"/>
        <v>9.78831181158509</v>
      </c>
      <c r="J128" s="18">
        <f t="shared" si="69"/>
        <v>8.454520515614487</v>
      </c>
      <c r="K128" s="18">
        <f t="shared" si="69"/>
        <v>5.621140651302738</v>
      </c>
      <c r="L128" s="18">
        <f>L144/L142*100</f>
        <v>7.1410441480512885</v>
      </c>
      <c r="M128" s="18">
        <f t="shared" si="70"/>
        <v>9.589307432361345</v>
      </c>
      <c r="N128" s="18">
        <f t="shared" si="70"/>
        <v>7.338887991004342</v>
      </c>
      <c r="O128" s="18">
        <f t="shared" si="70"/>
        <v>6.502456331877729</v>
      </c>
      <c r="P128" s="18">
        <f t="shared" si="70"/>
        <v>7.547703061323195</v>
      </c>
      <c r="Q128" s="18">
        <f t="shared" si="70"/>
        <v>7.77104727184188</v>
      </c>
      <c r="R128" s="18">
        <f t="shared" si="70"/>
        <v>7.946245574809019</v>
      </c>
      <c r="S128" s="18">
        <f t="shared" si="70"/>
        <v>7.771636713745337</v>
      </c>
      <c r="T128" s="18">
        <f t="shared" si="70"/>
        <v>7.952942749239663</v>
      </c>
      <c r="U128" s="18">
        <f t="shared" si="70"/>
        <v>7.860895330074475</v>
      </c>
      <c r="V128" s="18">
        <f t="shared" si="70"/>
        <v>9.090205487403738</v>
      </c>
      <c r="W128" s="18">
        <f t="shared" si="70"/>
        <v>7.215153578724777</v>
      </c>
      <c r="X128" s="18">
        <f t="shared" si="70"/>
        <v>6.7422325292757606</v>
      </c>
      <c r="Y128" s="18">
        <f t="shared" si="71"/>
        <v>6.2851191577232095</v>
      </c>
      <c r="Z128" s="18">
        <f t="shared" si="71"/>
        <v>6.102044210480646</v>
      </c>
      <c r="AA128" s="18">
        <f t="shared" si="71"/>
        <v>5.19692322501934</v>
      </c>
      <c r="AB128" s="18">
        <f>AB144/AB142*100</f>
        <v>5.7850083602598055</v>
      </c>
    </row>
    <row r="129" spans="1:28" ht="12">
      <c r="A129" s="3" t="s">
        <v>4</v>
      </c>
      <c r="B129" s="4">
        <f aca="true" t="shared" si="72" ref="B129:H129">B145/B142*100</f>
        <v>8.33351635939206</v>
      </c>
      <c r="C129" s="4">
        <f t="shared" si="72"/>
        <v>8.529244282392465</v>
      </c>
      <c r="D129" s="4">
        <f t="shared" si="72"/>
        <v>12.374846420194347</v>
      </c>
      <c r="E129" s="4">
        <f t="shared" si="72"/>
        <v>11.827138356067762</v>
      </c>
      <c r="F129" s="4">
        <f t="shared" si="72"/>
        <v>10.352413384248644</v>
      </c>
      <c r="G129" s="4">
        <f t="shared" si="72"/>
        <v>9.998011603660128</v>
      </c>
      <c r="H129" s="4">
        <f t="shared" si="72"/>
        <v>12.155835427279602</v>
      </c>
      <c r="I129" s="4">
        <f>I145/I142*100</f>
        <v>9.087983602673518</v>
      </c>
      <c r="J129" s="4">
        <f>J145/J142*100</f>
        <v>7.689773073840274</v>
      </c>
      <c r="K129" s="4">
        <f>K145/K142*100</f>
        <v>5.004729408866499</v>
      </c>
      <c r="L129" s="4">
        <f>L145/L142*100</f>
        <v>6.502881202364684</v>
      </c>
      <c r="M129" s="4">
        <f aca="true" t="shared" si="73" ref="M129:X129">M145/M142*100</f>
        <v>7.860771053307129</v>
      </c>
      <c r="N129" s="4">
        <f t="shared" si="73"/>
        <v>6.409147647752633</v>
      </c>
      <c r="O129" s="4">
        <f t="shared" si="73"/>
        <v>5.5860491131597385</v>
      </c>
      <c r="P129" s="4">
        <f t="shared" si="73"/>
        <v>6.665096541659482</v>
      </c>
      <c r="Q129" s="4">
        <f t="shared" si="73"/>
        <v>6.928317369860129</v>
      </c>
      <c r="R129" s="4">
        <f t="shared" si="73"/>
        <v>7.268415005279176</v>
      </c>
      <c r="S129" s="4">
        <f t="shared" si="73"/>
        <v>6.797792263782737</v>
      </c>
      <c r="T129" s="4">
        <f t="shared" si="73"/>
        <v>7.205715792327203</v>
      </c>
      <c r="U129" s="4">
        <f t="shared" si="73"/>
        <v>7.152665104037551</v>
      </c>
      <c r="V129" s="4">
        <f t="shared" si="73"/>
        <v>7.973648807071297</v>
      </c>
      <c r="W129" s="4">
        <f t="shared" si="73"/>
        <v>6.296333464750367</v>
      </c>
      <c r="X129" s="4">
        <f t="shared" si="73"/>
        <v>5.853260835305596</v>
      </c>
      <c r="Y129" s="4">
        <f>Y145/Y142*100</f>
        <v>5.522187282501438</v>
      </c>
      <c r="Z129" s="4">
        <f>Z145/Z142*100</f>
        <v>5.69855307210054</v>
      </c>
      <c r="AA129" s="4">
        <f>AA145/AA142*100</f>
        <v>4.718609856868718</v>
      </c>
      <c r="AB129" s="4">
        <f>AB145/AB142*100</f>
        <v>5.30626964843195</v>
      </c>
    </row>
    <row r="130" spans="1:28" ht="12">
      <c r="A130" s="5" t="s">
        <v>5</v>
      </c>
      <c r="B130" s="18">
        <f aca="true" t="shared" si="74" ref="B130:H130">B146/B142*100</f>
        <v>2.019666411476048</v>
      </c>
      <c r="C130" s="18">
        <f t="shared" si="74"/>
        <v>1.398234370922456</v>
      </c>
      <c r="D130" s="18">
        <f t="shared" si="74"/>
        <v>1.1561860084143116</v>
      </c>
      <c r="E130" s="18">
        <f t="shared" si="74"/>
        <v>1.1368305014372173</v>
      </c>
      <c r="F130" s="18">
        <f t="shared" si="74"/>
        <v>1.1124716862362316</v>
      </c>
      <c r="G130" s="18">
        <f t="shared" si="74"/>
        <v>1.0238393198353992</v>
      </c>
      <c r="H130" s="18">
        <f t="shared" si="74"/>
        <v>1.4209557559973423</v>
      </c>
      <c r="I130" s="18">
        <f>I146/I142*100</f>
        <v>0.7003282089115703</v>
      </c>
      <c r="J130" s="18">
        <f>J146/J142*100</f>
        <v>0.764747441774214</v>
      </c>
      <c r="K130" s="18">
        <f>K146/K142*100</f>
        <v>0.6164112424362382</v>
      </c>
      <c r="L130" s="18">
        <f>L146/L142*100</f>
        <v>0.6381629456866047</v>
      </c>
      <c r="M130" s="18">
        <f aca="true" t="shared" si="75" ref="M130:X130">M146/M142*100</f>
        <v>1.728536379054216</v>
      </c>
      <c r="N130" s="18">
        <f t="shared" si="75"/>
        <v>0.9297403432517097</v>
      </c>
      <c r="O130" s="18">
        <f t="shared" si="75"/>
        <v>0.9163229823710173</v>
      </c>
      <c r="P130" s="18">
        <f t="shared" si="75"/>
        <v>0.8825224058240423</v>
      </c>
      <c r="Q130" s="18">
        <f t="shared" si="75"/>
        <v>0.8427299019817518</v>
      </c>
      <c r="R130" s="18">
        <f t="shared" si="75"/>
        <v>0.6778305695298429</v>
      </c>
      <c r="S130" s="18">
        <f t="shared" si="75"/>
        <v>0.9738444499626001</v>
      </c>
      <c r="T130" s="18">
        <f t="shared" si="75"/>
        <v>0.7472269569124621</v>
      </c>
      <c r="U130" s="18">
        <f t="shared" si="75"/>
        <v>0.7082302260369242</v>
      </c>
      <c r="V130" s="18">
        <f t="shared" si="75"/>
        <v>1.1165566803324403</v>
      </c>
      <c r="W130" s="18">
        <f t="shared" si="75"/>
        <v>0.9188201139744094</v>
      </c>
      <c r="X130" s="18">
        <f t="shared" si="75"/>
        <v>0.8889716939701635</v>
      </c>
      <c r="Y130" s="18">
        <f>Y146/Y142*100</f>
        <v>0.7629318752217721</v>
      </c>
      <c r="Z130" s="18">
        <f>Z146/Z142*100</f>
        <v>0.403491138380106</v>
      </c>
      <c r="AA130" s="18">
        <f>AA146/AA142*100</f>
        <v>0.47838312363671626</v>
      </c>
      <c r="AB130" s="18">
        <f>AB146/AB142*100</f>
        <v>0.4787387118278551</v>
      </c>
    </row>
    <row r="131" spans="1:28" ht="12">
      <c r="A131" s="3" t="s">
        <v>18</v>
      </c>
      <c r="B131" s="4">
        <f aca="true" t="shared" si="76" ref="B131:H131">B148/B142*100</f>
        <v>30.034262478193753</v>
      </c>
      <c r="C131" s="4">
        <f t="shared" si="76"/>
        <v>35.20498007691459</v>
      </c>
      <c r="D131" s="4">
        <f t="shared" si="76"/>
        <v>37.834245504300235</v>
      </c>
      <c r="E131" s="4">
        <f t="shared" si="76"/>
        <v>32.88562542765667</v>
      </c>
      <c r="F131" s="4">
        <f t="shared" si="76"/>
        <v>31.115791294126787</v>
      </c>
      <c r="G131" s="4">
        <f t="shared" si="76"/>
        <v>34.11518950008464</v>
      </c>
      <c r="H131" s="4">
        <f t="shared" si="76"/>
        <v>32.49325991155782</v>
      </c>
      <c r="I131" s="4">
        <f>I148/I142*100</f>
        <v>30.25170914809993</v>
      </c>
      <c r="J131" s="4">
        <f>J148/J142*100</f>
        <v>29.902237997373188</v>
      </c>
      <c r="K131" s="4">
        <f>K148/K142*100</f>
        <v>26.197439069642776</v>
      </c>
      <c r="L131" s="4">
        <f>L148/L142*100</f>
        <v>25.54419873656153</v>
      </c>
      <c r="M131" s="4">
        <f aca="true" t="shared" si="77" ref="M131:X131">M148/M142*100</f>
        <v>33.57528522070675</v>
      </c>
      <c r="N131" s="4">
        <f t="shared" si="77"/>
        <v>30.65503925283779</v>
      </c>
      <c r="O131" s="4">
        <f t="shared" si="77"/>
        <v>31.4441647797725</v>
      </c>
      <c r="P131" s="4">
        <f t="shared" si="77"/>
        <v>26.206087318576966</v>
      </c>
      <c r="Q131" s="4">
        <f t="shared" si="77"/>
        <v>23.664299839103982</v>
      </c>
      <c r="R131" s="4">
        <f t="shared" si="77"/>
        <v>27.26329109993168</v>
      </c>
      <c r="S131" s="4">
        <f t="shared" si="77"/>
        <v>31.33722515649303</v>
      </c>
      <c r="T131" s="4">
        <f t="shared" si="77"/>
        <v>32.0916933109039</v>
      </c>
      <c r="U131" s="4">
        <f t="shared" si="77"/>
        <v>30.977613037017687</v>
      </c>
      <c r="V131" s="4">
        <f t="shared" si="77"/>
        <v>29.549940017801163</v>
      </c>
      <c r="W131" s="4">
        <f t="shared" si="77"/>
        <v>29.583742518189315</v>
      </c>
      <c r="X131" s="4">
        <f t="shared" si="77"/>
        <v>32.14068334270727</v>
      </c>
      <c r="Y131" s="4">
        <f>Y148/Y142*100</f>
        <v>33.89260078438034</v>
      </c>
      <c r="Z131" s="4">
        <f>Z148/Z142*100</f>
        <v>31.28849616394177</v>
      </c>
      <c r="AA131" s="4">
        <f>AA148/AA142*100</f>
        <v>31.358229996393643</v>
      </c>
      <c r="AB131" s="4">
        <f>AB148/AB142*100</f>
        <v>26.642162666248954</v>
      </c>
    </row>
    <row r="132" spans="1:28" ht="12">
      <c r="A132" s="6" t="s">
        <v>6</v>
      </c>
      <c r="B132" s="18">
        <f aca="true" t="shared" si="78" ref="B132:H132">B149/B142*100</f>
        <v>14.552140463610236</v>
      </c>
      <c r="C132" s="18">
        <f t="shared" si="78"/>
        <v>14.84395958804425</v>
      </c>
      <c r="D132" s="18">
        <f t="shared" si="78"/>
        <v>16.904948062102086</v>
      </c>
      <c r="E132" s="18">
        <f t="shared" si="78"/>
        <v>12.87794669534557</v>
      </c>
      <c r="F132" s="18">
        <f t="shared" si="78"/>
        <v>10.576871639629818</v>
      </c>
      <c r="G132" s="18">
        <f t="shared" si="78"/>
        <v>12.713614010137128</v>
      </c>
      <c r="H132" s="18">
        <f t="shared" si="78"/>
        <v>12.154307928482506</v>
      </c>
      <c r="I132" s="18">
        <f>I149/I142*100</f>
        <v>11.548045601977435</v>
      </c>
      <c r="J132" s="18">
        <f>J149/J142*100</f>
        <v>11.952205583729118</v>
      </c>
      <c r="K132" s="18">
        <f>K149/K142*100</f>
        <v>11.168144623076572</v>
      </c>
      <c r="L132" s="18">
        <f>L149/L142*100</f>
        <v>10.492244367451727</v>
      </c>
      <c r="M132" s="18">
        <f aca="true" t="shared" si="79" ref="M132:X132">M149/M142*100</f>
        <v>11.493668542186573</v>
      </c>
      <c r="N132" s="18">
        <f t="shared" si="79"/>
        <v>8.082422362597873</v>
      </c>
      <c r="O132" s="18">
        <f t="shared" si="79"/>
        <v>8.791494824518843</v>
      </c>
      <c r="P132" s="18">
        <f t="shared" si="79"/>
        <v>7.583872012381558</v>
      </c>
      <c r="Q132" s="18">
        <f t="shared" si="79"/>
        <v>7.947160958532259</v>
      </c>
      <c r="R132" s="18">
        <f t="shared" si="79"/>
        <v>8.385504005962364</v>
      </c>
      <c r="S132" s="18">
        <f t="shared" si="79"/>
        <v>11.159716583462696</v>
      </c>
      <c r="T132" s="18">
        <f t="shared" si="79"/>
        <v>11.697989891900525</v>
      </c>
      <c r="U132" s="18">
        <f t="shared" si="79"/>
        <v>8.815766620995145</v>
      </c>
      <c r="V132" s="18">
        <f t="shared" si="79"/>
        <v>9.85863019020541</v>
      </c>
      <c r="W132" s="18">
        <f t="shared" si="79"/>
        <v>9.432350094978675</v>
      </c>
      <c r="X132" s="18">
        <f t="shared" si="79"/>
        <v>9.703253515927877</v>
      </c>
      <c r="Y132" s="18">
        <f>Y149/Y142*100</f>
        <v>11.12678560246787</v>
      </c>
      <c r="Z132" s="18">
        <f>Z149/Z142*100</f>
        <v>11.120013305084134</v>
      </c>
      <c r="AA132" s="18">
        <f>AA149/AA142*100</f>
        <v>9.279502559677562</v>
      </c>
      <c r="AB132" s="18">
        <f>AB149/AB142*100</f>
        <v>6.842590332698268</v>
      </c>
    </row>
    <row r="133" spans="1:28" ht="12">
      <c r="A133" s="7" t="s">
        <v>7</v>
      </c>
      <c r="B133" s="4">
        <f aca="true" t="shared" si="80" ref="B133:H133">B150/B142*100</f>
        <v>2.1019496981638826</v>
      </c>
      <c r="C133" s="4">
        <f t="shared" si="80"/>
        <v>2.9449324603384035</v>
      </c>
      <c r="D133" s="4">
        <f t="shared" si="80"/>
        <v>2.1039502587587027</v>
      </c>
      <c r="E133" s="4">
        <f t="shared" si="80"/>
        <v>1.9747285357253748</v>
      </c>
      <c r="F133" s="4">
        <f t="shared" si="80"/>
        <v>1.9397355598888772</v>
      </c>
      <c r="G133" s="4">
        <f t="shared" si="80"/>
        <v>1.7985747115901334</v>
      </c>
      <c r="H133" s="4">
        <f t="shared" si="80"/>
        <v>1.341220318788999</v>
      </c>
      <c r="I133" s="4">
        <f>I150/I142*100</f>
        <v>1.9206356433488887</v>
      </c>
      <c r="J133" s="4">
        <f>J150/J142*100</f>
        <v>1.3167755550549192</v>
      </c>
      <c r="K133" s="4">
        <f>K150/K142*100</f>
        <v>1.7379125063233087</v>
      </c>
      <c r="L133" s="4">
        <f>L150/L142*100</f>
        <v>1.5439755641978092</v>
      </c>
      <c r="M133" s="4">
        <f aca="true" t="shared" si="81" ref="M133:X133">M150/M142*100</f>
        <v>12.80945026365293</v>
      </c>
      <c r="N133" s="4">
        <f t="shared" si="81"/>
        <v>13.010347068674413</v>
      </c>
      <c r="O133" s="4">
        <f t="shared" si="81"/>
        <v>14.437688689417222</v>
      </c>
      <c r="P133" s="4">
        <f t="shared" si="81"/>
        <v>13.287210911247282</v>
      </c>
      <c r="Q133" s="4">
        <f t="shared" si="81"/>
        <v>8.8537228179506</v>
      </c>
      <c r="R133" s="4">
        <f t="shared" si="81"/>
        <v>12.735932550773246</v>
      </c>
      <c r="S133" s="4">
        <f t="shared" si="81"/>
        <v>12.149023718082507</v>
      </c>
      <c r="T133" s="4">
        <f t="shared" si="81"/>
        <v>12.681765686678622</v>
      </c>
      <c r="U133" s="4">
        <f t="shared" si="81"/>
        <v>11.676743595719447</v>
      </c>
      <c r="V133" s="4">
        <f t="shared" si="81"/>
        <v>12.06723469543384</v>
      </c>
      <c r="W133" s="4">
        <f t="shared" si="81"/>
        <v>11.120604996236695</v>
      </c>
      <c r="X133" s="4">
        <f t="shared" si="81"/>
        <v>12.398045270876509</v>
      </c>
      <c r="Y133" s="4">
        <f>Y150/Y142*100</f>
        <v>12.434062173189854</v>
      </c>
      <c r="Z133" s="4">
        <f>Z150/Z142*100</f>
        <v>15.60606827532847</v>
      </c>
      <c r="AA133" s="4">
        <f>AA150/AA142*100</f>
        <v>14.428294499291633</v>
      </c>
      <c r="AB133" s="4">
        <f>AB150/AB142*100</f>
        <v>10.720439469169039</v>
      </c>
    </row>
    <row r="134" spans="1:28" ht="12">
      <c r="A134" s="6" t="s">
        <v>8</v>
      </c>
      <c r="B134" s="18">
        <f>B151/B142*100</f>
        <v>23.907805067834683</v>
      </c>
      <c r="C134" s="18">
        <f aca="true" t="shared" si="82" ref="C134:H134">C151/C142*100</f>
        <v>29.38602101883684</v>
      </c>
      <c r="D134" s="18">
        <f t="shared" si="82"/>
        <v>31.59603857180089</v>
      </c>
      <c r="E134" s="18">
        <f t="shared" si="82"/>
        <v>28.76077912955461</v>
      </c>
      <c r="F134" s="18">
        <f t="shared" si="82"/>
        <v>26.99793861876465</v>
      </c>
      <c r="G134" s="18">
        <f t="shared" si="82"/>
        <v>27.722236554116535</v>
      </c>
      <c r="H134" s="18">
        <f t="shared" si="82"/>
        <v>27.75915926466208</v>
      </c>
      <c r="I134" s="18">
        <f>I151/I142*100</f>
        <v>25.04690076793014</v>
      </c>
      <c r="J134" s="18">
        <f>J151/J142*100</f>
        <v>23.89498592343637</v>
      </c>
      <c r="K134" s="18">
        <f>K151/K142*100</f>
        <v>19.62135291306022</v>
      </c>
      <c r="L134" s="18">
        <f>L151/L142*100</f>
        <v>20.544509134743453</v>
      </c>
      <c r="M134" s="18">
        <f aca="true" t="shared" si="83" ref="M134:X134">M151/M142*100</f>
        <v>28.531329038013997</v>
      </c>
      <c r="N134" s="18">
        <f t="shared" si="83"/>
        <v>27.61788746488221</v>
      </c>
      <c r="O134" s="18">
        <f t="shared" si="83"/>
        <v>28.066961156935683</v>
      </c>
      <c r="P134" s="18">
        <f t="shared" si="83"/>
        <v>22.831187729473072</v>
      </c>
      <c r="Q134" s="18">
        <f t="shared" si="83"/>
        <v>20.274625480796125</v>
      </c>
      <c r="R134" s="18">
        <f t="shared" si="83"/>
        <v>23.735094093534563</v>
      </c>
      <c r="S134" s="18">
        <f t="shared" si="83"/>
        <v>27.318450562826484</v>
      </c>
      <c r="T134" s="18">
        <f t="shared" si="83"/>
        <v>27.917293316845477</v>
      </c>
      <c r="U134" s="18">
        <f t="shared" si="83"/>
        <v>28.055105685288083</v>
      </c>
      <c r="V134" s="18">
        <f t="shared" si="83"/>
        <v>26.062777574169637</v>
      </c>
      <c r="W134" s="18">
        <f t="shared" si="83"/>
        <v>26.14013834629583</v>
      </c>
      <c r="X134" s="18">
        <f t="shared" si="83"/>
        <v>28.559511443794534</v>
      </c>
      <c r="Y134" s="18">
        <f>Y151/Y142*100</f>
        <v>30.499929104915367</v>
      </c>
      <c r="Z134" s="18">
        <f>Z151/Z142*100</f>
        <v>27.339778586045565</v>
      </c>
      <c r="AA134" s="18">
        <f>AA151/AA142*100</f>
        <v>28.286477410732164</v>
      </c>
      <c r="AB134" s="18">
        <f>AB151/AB142*100</f>
        <v>23.957845347943447</v>
      </c>
    </row>
    <row r="135" spans="1:28" ht="12">
      <c r="A135" s="7" t="s">
        <v>25</v>
      </c>
      <c r="B135" s="4">
        <f>B152/B142*100</f>
        <v>9.439046047264648</v>
      </c>
      <c r="C135" s="4">
        <f aca="true" t="shared" si="84" ref="C135:X135">C152/C142*100</f>
        <v>10.913801131716045</v>
      </c>
      <c r="D135" s="4">
        <f t="shared" si="84"/>
        <v>13.514799508544623</v>
      </c>
      <c r="E135" s="4">
        <f t="shared" si="84"/>
        <v>9.662259394267272</v>
      </c>
      <c r="F135" s="4">
        <f t="shared" si="84"/>
        <v>10.94598565606957</v>
      </c>
      <c r="G135" s="4">
        <f t="shared" si="84"/>
        <v>12.517952853570502</v>
      </c>
      <c r="H135" s="4">
        <f t="shared" si="84"/>
        <v>12.882924854696679</v>
      </c>
      <c r="I135" s="4">
        <f t="shared" si="84"/>
        <v>10.96100464493167</v>
      </c>
      <c r="J135" s="4">
        <f t="shared" si="84"/>
        <v>13.569286271480744</v>
      </c>
      <c r="K135" s="4">
        <f t="shared" si="84"/>
        <v>8.812503921807108</v>
      </c>
      <c r="L135" s="4">
        <f t="shared" si="84"/>
        <v>9.6860734944313</v>
      </c>
      <c r="M135" s="4">
        <f t="shared" si="84"/>
        <v>8.71843213830311</v>
      </c>
      <c r="N135" s="4">
        <f t="shared" si="84"/>
        <v>5.438056855577754</v>
      </c>
      <c r="O135" s="4">
        <f t="shared" si="84"/>
        <v>6.212346352903121</v>
      </c>
      <c r="P135" s="4">
        <f t="shared" si="84"/>
        <v>8.100078646440092</v>
      </c>
      <c r="Q135" s="4">
        <f t="shared" si="84"/>
        <v>6.213744928814207</v>
      </c>
      <c r="R135" s="4">
        <f t="shared" si="84"/>
        <v>8.240016148065338</v>
      </c>
      <c r="S135" s="4">
        <f t="shared" si="84"/>
        <v>8.52641376925409</v>
      </c>
      <c r="T135" s="4">
        <f t="shared" si="84"/>
        <v>11.015971688409108</v>
      </c>
      <c r="U135" s="4">
        <f t="shared" si="84"/>
        <v>10.675780188851498</v>
      </c>
      <c r="V135" s="4">
        <f t="shared" si="84"/>
        <v>9.024722074890867</v>
      </c>
      <c r="W135" s="4">
        <f t="shared" si="84"/>
        <v>7.476721264470807</v>
      </c>
      <c r="X135" s="4">
        <f t="shared" si="84"/>
        <v>9.162950360610681</v>
      </c>
      <c r="Y135" s="4">
        <f>Y152/Y142*100</f>
        <v>9.580696959860427</v>
      </c>
      <c r="Z135" s="4">
        <f>Z152/Z142*100</f>
        <v>8.425155286240084</v>
      </c>
      <c r="AA135" s="4">
        <f>AA152/AA142*100</f>
        <v>8.201710544030012</v>
      </c>
      <c r="AB135" s="4">
        <f>AB152/AB142*100</f>
        <v>7.362128569503083</v>
      </c>
    </row>
    <row r="136" spans="1:28" ht="12">
      <c r="A136" s="6" t="s">
        <v>6</v>
      </c>
      <c r="B136" s="18">
        <f>B153/B142*100</f>
        <v>4.702697699519321</v>
      </c>
      <c r="C136" s="18">
        <f aca="true" t="shared" si="85" ref="C136:X136">C153/C142*100</f>
        <v>4.584685357062187</v>
      </c>
      <c r="D136" s="18">
        <f t="shared" si="85"/>
        <v>5.805726199784058</v>
      </c>
      <c r="E136" s="18">
        <f t="shared" si="85"/>
        <v>3.2944379364279492</v>
      </c>
      <c r="F136" s="18">
        <f t="shared" si="85"/>
        <v>3.941319884890948</v>
      </c>
      <c r="G136" s="18">
        <f t="shared" si="85"/>
        <v>4.440037284279325</v>
      </c>
      <c r="H136" s="18">
        <f t="shared" si="85"/>
        <v>5.795177686297572</v>
      </c>
      <c r="I136" s="18">
        <f t="shared" si="85"/>
        <v>3.71424756968748</v>
      </c>
      <c r="J136" s="18">
        <f t="shared" si="85"/>
        <v>6.369779142777887</v>
      </c>
      <c r="K136" s="18">
        <f t="shared" si="85"/>
        <v>4.337421825311673</v>
      </c>
      <c r="L136" s="18">
        <f t="shared" si="85"/>
        <v>5.944085893070576</v>
      </c>
      <c r="M136" s="18">
        <f t="shared" si="85"/>
        <v>4.23662692584472</v>
      </c>
      <c r="N136" s="18">
        <f t="shared" si="85"/>
        <v>2.3896433029466277</v>
      </c>
      <c r="O136" s="18">
        <f t="shared" si="85"/>
        <v>2.657825219688393</v>
      </c>
      <c r="P136" s="18">
        <f t="shared" si="85"/>
        <v>2.8656744037380193</v>
      </c>
      <c r="Q136" s="18">
        <f t="shared" si="85"/>
        <v>2.6863712190258715</v>
      </c>
      <c r="R136" s="18">
        <f t="shared" si="85"/>
        <v>2.8673684864294144</v>
      </c>
      <c r="S136" s="18">
        <f t="shared" si="85"/>
        <v>3.640814784459317</v>
      </c>
      <c r="T136" s="18">
        <f t="shared" si="85"/>
        <v>5.09697759655983</v>
      </c>
      <c r="U136" s="18">
        <f t="shared" si="85"/>
        <v>3.672821683631436</v>
      </c>
      <c r="V136" s="18">
        <f t="shared" si="85"/>
        <v>3.4688756505659417</v>
      </c>
      <c r="W136" s="18">
        <f t="shared" si="85"/>
        <v>1.9752697035948532</v>
      </c>
      <c r="X136" s="18">
        <f t="shared" si="85"/>
        <v>3.078901490981756</v>
      </c>
      <c r="Y136" s="18">
        <f>Y153/Y142*100</f>
        <v>3.620759520274195</v>
      </c>
      <c r="Z136" s="18">
        <f>Z153/Z142*100</f>
        <v>3.051275191079809</v>
      </c>
      <c r="AA136" s="18">
        <f>AA153/AA142*100</f>
        <v>3.124278466690709</v>
      </c>
      <c r="AB136" s="18">
        <f>AB153/AB142*100</f>
        <v>2.3376670685905583</v>
      </c>
    </row>
    <row r="137" spans="1:28" ht="12">
      <c r="A137" s="7" t="s">
        <v>7</v>
      </c>
      <c r="B137" s="4">
        <f>B154/B142*100</f>
        <v>0.9127248082932767</v>
      </c>
      <c r="C137" s="4">
        <f aca="true" t="shared" si="86" ref="C137:X137">C154/C142*100</f>
        <v>1.261174069506751</v>
      </c>
      <c r="D137" s="4">
        <f t="shared" si="86"/>
        <v>0.6963029152239474</v>
      </c>
      <c r="E137" s="4">
        <f t="shared" si="86"/>
        <v>0.8163015996631828</v>
      </c>
      <c r="F137" s="4">
        <f t="shared" si="86"/>
        <v>0.360173792098747</v>
      </c>
      <c r="G137" s="4">
        <f t="shared" si="86"/>
        <v>0.9794145540263548</v>
      </c>
      <c r="H137" s="4">
        <f t="shared" si="86"/>
        <v>0.41517417305033877</v>
      </c>
      <c r="I137" s="4">
        <f t="shared" si="86"/>
        <v>0.7726375788013932</v>
      </c>
      <c r="J137" s="4">
        <f t="shared" si="86"/>
        <v>0.8000729498561692</v>
      </c>
      <c r="K137" s="4">
        <f t="shared" si="86"/>
        <v>0.6441447129392134</v>
      </c>
      <c r="L137" s="4">
        <f t="shared" si="86"/>
        <v>0.7949336730163394</v>
      </c>
      <c r="M137" s="4">
        <f t="shared" si="86"/>
        <v>2.557749039444835</v>
      </c>
      <c r="N137" s="4">
        <f t="shared" si="86"/>
        <v>2.292585804330707</v>
      </c>
      <c r="O137" s="4">
        <f t="shared" si="86"/>
        <v>2.7205812981831903</v>
      </c>
      <c r="P137" s="4">
        <f t="shared" si="86"/>
        <v>4.140924326984139</v>
      </c>
      <c r="Q137" s="4">
        <f t="shared" si="86"/>
        <v>2.757688625079379</v>
      </c>
      <c r="R137" s="4">
        <f t="shared" si="86"/>
        <v>3.5966710142227196</v>
      </c>
      <c r="S137" s="4">
        <f t="shared" si="86"/>
        <v>3.230482359590445</v>
      </c>
      <c r="T137" s="4">
        <f t="shared" si="86"/>
        <v>4.208266954832912</v>
      </c>
      <c r="U137" s="4">
        <f t="shared" si="86"/>
        <v>4.36472297970314</v>
      </c>
      <c r="V137" s="4">
        <f t="shared" si="86"/>
        <v>3.2717425037427224</v>
      </c>
      <c r="W137" s="4">
        <f t="shared" si="86"/>
        <v>3.1679151284900184</v>
      </c>
      <c r="X137" s="4">
        <f t="shared" si="86"/>
        <v>3.477860108130673</v>
      </c>
      <c r="Y137" s="4">
        <f>Y154/Y142*100</f>
        <v>3.440534858429354</v>
      </c>
      <c r="Z137" s="4">
        <f>Z154/Z142*100</f>
        <v>4.1051246266983865</v>
      </c>
      <c r="AA137" s="4">
        <f>AA154/AA142*100</f>
        <v>4.079719359728344</v>
      </c>
      <c r="AB137" s="4">
        <f>AB154/AB142*100</f>
        <v>3.0129720632538346</v>
      </c>
    </row>
    <row r="138" spans="1:28" ht="12">
      <c r="A138" s="6" t="s">
        <v>8</v>
      </c>
      <c r="B138" s="18">
        <f>B155/B142*100</f>
        <v>7.668661127775198</v>
      </c>
      <c r="C138" s="18">
        <f aca="true" t="shared" si="87" ref="C138:X138">C155/C142*100</f>
        <v>8.763233628969358</v>
      </c>
      <c r="D138" s="18">
        <f t="shared" si="87"/>
        <v>11.211288581108754</v>
      </c>
      <c r="E138" s="18">
        <f t="shared" si="87"/>
        <v>8.226932717289582</v>
      </c>
      <c r="F138" s="18">
        <f t="shared" si="87"/>
        <v>9.07630628036104</v>
      </c>
      <c r="G138" s="18">
        <f t="shared" si="87"/>
        <v>10.211856607795845</v>
      </c>
      <c r="H138" s="18">
        <f t="shared" si="87"/>
        <v>10.466421757692865</v>
      </c>
      <c r="I138" s="18">
        <f t="shared" si="87"/>
        <v>9.031185634435621</v>
      </c>
      <c r="J138" s="18">
        <f t="shared" si="87"/>
        <v>9.883785974930385</v>
      </c>
      <c r="K138" s="18">
        <f t="shared" si="87"/>
        <v>5.931554104669836</v>
      </c>
      <c r="L138" s="18">
        <f t="shared" si="87"/>
        <v>6.625075929681847</v>
      </c>
      <c r="M138" s="18">
        <f t="shared" si="87"/>
        <v>6.113297113494905</v>
      </c>
      <c r="N138" s="18">
        <f t="shared" si="87"/>
        <v>4.247146733056632</v>
      </c>
      <c r="O138" s="18">
        <f t="shared" si="87"/>
        <v>4.803324977087713</v>
      </c>
      <c r="P138" s="18">
        <f t="shared" si="87"/>
        <v>6.4447182817224835</v>
      </c>
      <c r="Q138" s="18">
        <f t="shared" si="87"/>
        <v>5.179436896845583</v>
      </c>
      <c r="R138" s="18">
        <f t="shared" si="87"/>
        <v>6.784749394447551</v>
      </c>
      <c r="S138" s="18">
        <f t="shared" si="87"/>
        <v>6.800001218733766</v>
      </c>
      <c r="T138" s="18">
        <f t="shared" si="87"/>
        <v>8.963901236218339</v>
      </c>
      <c r="U138" s="18">
        <f t="shared" si="87"/>
        <v>9.15726392449503</v>
      </c>
      <c r="V138" s="18">
        <f t="shared" si="87"/>
        <v>7.607457672903145</v>
      </c>
      <c r="W138" s="18">
        <f t="shared" si="87"/>
        <v>6.625138883910972</v>
      </c>
      <c r="X138" s="18">
        <f t="shared" si="87"/>
        <v>7.922228284737101</v>
      </c>
      <c r="Y138" s="18">
        <f>Y155/Y142*100</f>
        <v>8.15459015083739</v>
      </c>
      <c r="Z138" s="18">
        <f>Z155/Z142*100</f>
        <v>7.1067226829991395</v>
      </c>
      <c r="AA138" s="18">
        <f>AA155/AA142*100</f>
        <v>7.200510052114323</v>
      </c>
      <c r="AB138" s="18">
        <f>AB155/AB142*100</f>
        <v>6.348187517531045</v>
      </c>
    </row>
    <row r="139" spans="1:28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">
      <c r="A140" s="6" t="s">
        <v>9</v>
      </c>
      <c r="B140" s="19">
        <v>3005.178</v>
      </c>
      <c r="C140" s="19">
        <v>3003.768</v>
      </c>
      <c r="D140" s="19">
        <v>3002.652</v>
      </c>
      <c r="E140" s="19">
        <v>3001.89</v>
      </c>
      <c r="F140" s="19">
        <v>3001.496</v>
      </c>
      <c r="G140" s="19">
        <v>3001.433</v>
      </c>
      <c r="H140" s="19">
        <v>3001.645</v>
      </c>
      <c r="I140" s="19">
        <v>3002.124</v>
      </c>
      <c r="J140" s="19">
        <v>3002.937</v>
      </c>
      <c r="K140" s="19">
        <v>3004.139</v>
      </c>
      <c r="L140" s="19">
        <v>3005.641</v>
      </c>
      <c r="M140" s="19">
        <v>3007.241</v>
      </c>
      <c r="N140" s="19">
        <v>3009.061</v>
      </c>
      <c r="O140" s="19">
        <v>3010.715</v>
      </c>
      <c r="P140" s="19">
        <v>3012.432</v>
      </c>
      <c r="Q140" s="19">
        <v>3014.474</v>
      </c>
      <c r="R140" s="19">
        <v>3016.884</v>
      </c>
      <c r="S140" s="19">
        <v>3019.485</v>
      </c>
      <c r="T140" s="19">
        <v>3022.217</v>
      </c>
      <c r="U140" s="19">
        <v>3025.162</v>
      </c>
      <c r="V140" s="19">
        <v>3028.356</v>
      </c>
      <c r="W140" s="19">
        <v>3031.759</v>
      </c>
      <c r="X140" s="19">
        <v>3035.361</v>
      </c>
      <c r="Y140" s="19">
        <v>3039.158</v>
      </c>
      <c r="Z140" s="19">
        <v>3043.135</v>
      </c>
      <c r="AA140" s="19">
        <v>3047.262</v>
      </c>
      <c r="AB140" s="19">
        <v>3051.549</v>
      </c>
    </row>
    <row r="141" spans="1:28" ht="12">
      <c r="A141" s="7" t="s">
        <v>10</v>
      </c>
      <c r="B141" s="9">
        <v>2272.044</v>
      </c>
      <c r="C141" s="9">
        <v>2276.924</v>
      </c>
      <c r="D141" s="9">
        <v>2282.124</v>
      </c>
      <c r="E141" s="9">
        <v>2287.532</v>
      </c>
      <c r="F141" s="9">
        <v>2293.109</v>
      </c>
      <c r="G141" s="9">
        <v>2298.918</v>
      </c>
      <c r="H141" s="9">
        <v>2304.939</v>
      </c>
      <c r="I141" s="9">
        <v>2311.115</v>
      </c>
      <c r="J141" s="9">
        <v>2317.533</v>
      </c>
      <c r="K141" s="9">
        <v>2324.362</v>
      </c>
      <c r="L141" s="9">
        <v>2331.456</v>
      </c>
      <c r="M141" s="9">
        <v>2338.4</v>
      </c>
      <c r="N141" s="9">
        <v>2345.282</v>
      </c>
      <c r="O141" s="9">
        <v>2351.877</v>
      </c>
      <c r="P141" s="9">
        <v>2358.417</v>
      </c>
      <c r="Q141" s="9">
        <v>2365.038</v>
      </c>
      <c r="R141" s="9">
        <v>2371.725</v>
      </c>
      <c r="S141" s="9">
        <v>2378.322</v>
      </c>
      <c r="T141" s="9">
        <v>2384.768</v>
      </c>
      <c r="U141" s="9">
        <v>2391.118</v>
      </c>
      <c r="V141" s="9">
        <v>2397.407</v>
      </c>
      <c r="W141" s="9">
        <v>2403.618</v>
      </c>
      <c r="X141" s="9">
        <v>2409.771</v>
      </c>
      <c r="Y141" s="9">
        <v>2415.892</v>
      </c>
      <c r="Z141" s="9">
        <v>2421.982</v>
      </c>
      <c r="AA141" s="9">
        <v>2428.022</v>
      </c>
      <c r="AB141" s="9">
        <v>2434.092</v>
      </c>
    </row>
    <row r="142" spans="1:28" ht="12">
      <c r="A142" s="6" t="s">
        <v>11</v>
      </c>
      <c r="B142" s="19">
        <v>1274.864</v>
      </c>
      <c r="C142" s="19">
        <v>1368.011</v>
      </c>
      <c r="D142" s="19">
        <v>1342.95</v>
      </c>
      <c r="E142" s="19">
        <v>1375.227</v>
      </c>
      <c r="F142" s="19">
        <v>1364.619</v>
      </c>
      <c r="G142" s="19">
        <v>1352.849</v>
      </c>
      <c r="H142" s="19">
        <v>1309.33</v>
      </c>
      <c r="I142" s="19">
        <v>1295.821</v>
      </c>
      <c r="J142" s="19">
        <v>1305.006</v>
      </c>
      <c r="K142" s="19">
        <v>1290.859</v>
      </c>
      <c r="L142" s="19">
        <v>1272.559</v>
      </c>
      <c r="M142" s="19">
        <v>1188.115</v>
      </c>
      <c r="N142" s="19">
        <v>1163.228</v>
      </c>
      <c r="O142" s="19">
        <v>1187.136</v>
      </c>
      <c r="P142" s="19">
        <v>1188.865</v>
      </c>
      <c r="Q142" s="19">
        <v>1215.692</v>
      </c>
      <c r="R142" s="19">
        <v>1288.08</v>
      </c>
      <c r="S142" s="19">
        <v>1312.838</v>
      </c>
      <c r="T142" s="19">
        <v>1346.445</v>
      </c>
      <c r="U142" s="19">
        <v>1347.302</v>
      </c>
      <c r="V142" s="19">
        <v>1317.891</v>
      </c>
      <c r="W142" s="19">
        <v>1395.05</v>
      </c>
      <c r="X142" s="19">
        <v>1427.717</v>
      </c>
      <c r="Y142" s="19">
        <v>1389.377</v>
      </c>
      <c r="Z142" s="19">
        <v>1382.93</v>
      </c>
      <c r="AA142" s="19">
        <v>1433.579</v>
      </c>
      <c r="AB142" s="19">
        <v>1372.565</v>
      </c>
    </row>
    <row r="143" spans="1:28" ht="12">
      <c r="A143" s="7" t="s">
        <v>12</v>
      </c>
      <c r="B143" s="9">
        <v>1142.875</v>
      </c>
      <c r="C143" s="9">
        <v>1232.202</v>
      </c>
      <c r="D143" s="9">
        <v>1161.234</v>
      </c>
      <c r="E143" s="9">
        <v>1196.943</v>
      </c>
      <c r="F143" s="9">
        <v>1208.168</v>
      </c>
      <c r="G143" s="9">
        <v>1203.741</v>
      </c>
      <c r="H143" s="9">
        <v>1131.565</v>
      </c>
      <c r="I143" s="9">
        <v>1168.982</v>
      </c>
      <c r="J143" s="9">
        <v>1194.674</v>
      </c>
      <c r="K143" s="9">
        <v>1218.298</v>
      </c>
      <c r="L143" s="9">
        <v>1181.685</v>
      </c>
      <c r="M143" s="9">
        <v>1074.183</v>
      </c>
      <c r="N143" s="9">
        <v>1077.86</v>
      </c>
      <c r="O143" s="9">
        <v>1109.943</v>
      </c>
      <c r="P143" s="9">
        <v>1099.133</v>
      </c>
      <c r="Q143" s="9">
        <v>1121.22</v>
      </c>
      <c r="R143" s="9">
        <v>1185.726</v>
      </c>
      <c r="S143" s="9">
        <v>1210.809</v>
      </c>
      <c r="T143" s="9">
        <v>1239.363</v>
      </c>
      <c r="U143" s="9">
        <v>1241.393</v>
      </c>
      <c r="V143" s="9">
        <v>1198.092</v>
      </c>
      <c r="W143" s="9">
        <v>1294.395</v>
      </c>
      <c r="X143" s="9">
        <v>1331.457</v>
      </c>
      <c r="Y143" s="9">
        <v>1302.053</v>
      </c>
      <c r="Z143" s="9">
        <v>1298.542</v>
      </c>
      <c r="AA143" s="9">
        <v>1359.077</v>
      </c>
      <c r="AB143" s="9">
        <v>1293.163</v>
      </c>
    </row>
    <row r="144" spans="1:28" ht="12">
      <c r="A144" s="6" t="s">
        <v>13</v>
      </c>
      <c r="B144" s="19">
        <v>131.989</v>
      </c>
      <c r="C144" s="19">
        <v>135.809</v>
      </c>
      <c r="D144" s="19">
        <v>181.716</v>
      </c>
      <c r="E144" s="19">
        <v>178.284</v>
      </c>
      <c r="F144" s="19">
        <v>156.451</v>
      </c>
      <c r="G144" s="19">
        <v>149.109</v>
      </c>
      <c r="H144" s="19">
        <v>177.765</v>
      </c>
      <c r="I144" s="19">
        <v>126.839</v>
      </c>
      <c r="J144" s="19">
        <v>110.332</v>
      </c>
      <c r="K144" s="19">
        <v>72.561</v>
      </c>
      <c r="L144" s="19">
        <v>90.874</v>
      </c>
      <c r="M144" s="19">
        <v>113.932</v>
      </c>
      <c r="N144" s="19">
        <v>85.368</v>
      </c>
      <c r="O144" s="19">
        <v>77.193</v>
      </c>
      <c r="P144" s="19">
        <v>89.732</v>
      </c>
      <c r="Q144" s="19">
        <v>94.472</v>
      </c>
      <c r="R144" s="19">
        <v>102.354</v>
      </c>
      <c r="S144" s="19">
        <v>102.029</v>
      </c>
      <c r="T144" s="19">
        <v>107.082</v>
      </c>
      <c r="U144" s="19">
        <v>105.91</v>
      </c>
      <c r="V144" s="19">
        <v>119.799</v>
      </c>
      <c r="W144" s="19">
        <v>100.655</v>
      </c>
      <c r="X144" s="19">
        <v>96.26</v>
      </c>
      <c r="Y144" s="19">
        <v>87.324</v>
      </c>
      <c r="Z144" s="19">
        <v>84.387</v>
      </c>
      <c r="AA144" s="19">
        <v>74.502</v>
      </c>
      <c r="AB144" s="19">
        <v>79.403</v>
      </c>
    </row>
    <row r="145" spans="1:28" ht="12">
      <c r="A145" s="7" t="s">
        <v>19</v>
      </c>
      <c r="B145" s="9">
        <v>106.241</v>
      </c>
      <c r="C145" s="9">
        <v>116.681</v>
      </c>
      <c r="D145" s="9">
        <v>166.188</v>
      </c>
      <c r="E145" s="9">
        <v>162.65</v>
      </c>
      <c r="F145" s="9">
        <v>141.271</v>
      </c>
      <c r="G145" s="9">
        <v>135.258</v>
      </c>
      <c r="H145" s="9">
        <v>159.16</v>
      </c>
      <c r="I145" s="9">
        <v>117.764</v>
      </c>
      <c r="J145" s="9">
        <v>100.352</v>
      </c>
      <c r="K145" s="9">
        <v>64.604</v>
      </c>
      <c r="L145" s="9">
        <v>82.753</v>
      </c>
      <c r="M145" s="9">
        <v>93.395</v>
      </c>
      <c r="N145" s="9">
        <v>74.553</v>
      </c>
      <c r="O145" s="9">
        <v>66.314</v>
      </c>
      <c r="P145" s="9">
        <v>79.239</v>
      </c>
      <c r="Q145" s="9">
        <v>84.227</v>
      </c>
      <c r="R145" s="9">
        <v>93.623</v>
      </c>
      <c r="S145" s="9">
        <v>89.244</v>
      </c>
      <c r="T145" s="9">
        <v>97.021</v>
      </c>
      <c r="U145" s="9">
        <v>96.368</v>
      </c>
      <c r="V145" s="9">
        <v>105.084</v>
      </c>
      <c r="W145" s="9">
        <v>87.837</v>
      </c>
      <c r="X145" s="9">
        <v>83.568</v>
      </c>
      <c r="Y145" s="9">
        <v>76.724</v>
      </c>
      <c r="Z145" s="9">
        <v>78.807</v>
      </c>
      <c r="AA145" s="9">
        <v>67.645</v>
      </c>
      <c r="AB145" s="9">
        <v>72.832</v>
      </c>
    </row>
    <row r="146" spans="1:28" ht="12">
      <c r="A146" s="6" t="s">
        <v>20</v>
      </c>
      <c r="B146" s="19">
        <v>25.748</v>
      </c>
      <c r="C146" s="19">
        <v>19.128</v>
      </c>
      <c r="D146" s="19">
        <v>15.527</v>
      </c>
      <c r="E146" s="19">
        <v>15.634</v>
      </c>
      <c r="F146" s="19">
        <v>15.181</v>
      </c>
      <c r="G146" s="19">
        <v>13.851</v>
      </c>
      <c r="H146" s="19">
        <v>18.605</v>
      </c>
      <c r="I146" s="19">
        <v>9.075</v>
      </c>
      <c r="J146" s="19">
        <v>9.98</v>
      </c>
      <c r="K146" s="19">
        <v>7.957</v>
      </c>
      <c r="L146" s="19">
        <v>8.121</v>
      </c>
      <c r="M146" s="19">
        <v>20.537</v>
      </c>
      <c r="N146" s="19">
        <v>10.815</v>
      </c>
      <c r="O146" s="19">
        <v>10.878</v>
      </c>
      <c r="P146" s="19">
        <v>10.492</v>
      </c>
      <c r="Q146" s="19">
        <v>10.245</v>
      </c>
      <c r="R146" s="19">
        <v>8.731</v>
      </c>
      <c r="S146" s="19">
        <v>12.785</v>
      </c>
      <c r="T146" s="19">
        <v>10.061</v>
      </c>
      <c r="U146" s="19">
        <v>9.542</v>
      </c>
      <c r="V146" s="19">
        <v>14.715</v>
      </c>
      <c r="W146" s="19">
        <v>12.818</v>
      </c>
      <c r="X146" s="19">
        <v>12.692</v>
      </c>
      <c r="Y146" s="19">
        <v>10.6</v>
      </c>
      <c r="Z146" s="19">
        <v>5.58</v>
      </c>
      <c r="AA146" s="19">
        <v>6.858</v>
      </c>
      <c r="AB146" s="19">
        <v>6.571</v>
      </c>
    </row>
    <row r="147" spans="1:28" ht="12">
      <c r="A147" s="7" t="s">
        <v>14</v>
      </c>
      <c r="B147" s="9">
        <v>997.18</v>
      </c>
      <c r="C147" s="9">
        <v>908.913</v>
      </c>
      <c r="D147" s="9">
        <v>939.175</v>
      </c>
      <c r="E147" s="9">
        <v>912.305</v>
      </c>
      <c r="F147" s="9">
        <v>928.49</v>
      </c>
      <c r="G147" s="9">
        <v>946.069</v>
      </c>
      <c r="H147" s="9">
        <v>995.609</v>
      </c>
      <c r="I147" s="9">
        <v>1015.294</v>
      </c>
      <c r="J147" s="9">
        <v>1012.526</v>
      </c>
      <c r="K147" s="9">
        <v>1033.503</v>
      </c>
      <c r="L147" s="9">
        <v>1058.897</v>
      </c>
      <c r="M147" s="9">
        <v>1150.284</v>
      </c>
      <c r="N147" s="9">
        <v>1182.054</v>
      </c>
      <c r="O147" s="9">
        <v>1164.741</v>
      </c>
      <c r="P147" s="9">
        <v>1169.552</v>
      </c>
      <c r="Q147" s="9">
        <v>1149.346</v>
      </c>
      <c r="R147" s="9">
        <v>1083.644</v>
      </c>
      <c r="S147" s="9">
        <v>1065.484</v>
      </c>
      <c r="T147" s="9">
        <v>1038.323</v>
      </c>
      <c r="U147" s="9">
        <v>1043.816</v>
      </c>
      <c r="V147" s="9">
        <v>1079.516</v>
      </c>
      <c r="W147" s="9">
        <v>1008.568</v>
      </c>
      <c r="X147" s="9">
        <v>982.054</v>
      </c>
      <c r="Y147" s="9">
        <v>1026.514</v>
      </c>
      <c r="Z147" s="9">
        <v>1039.052</v>
      </c>
      <c r="AA147" s="9">
        <v>994.443</v>
      </c>
      <c r="AB147" s="9">
        <v>1061.526</v>
      </c>
    </row>
    <row r="148" spans="1:28" ht="12">
      <c r="A148" s="6" t="s">
        <v>21</v>
      </c>
      <c r="B148" s="19">
        <v>382.896</v>
      </c>
      <c r="C148" s="19">
        <v>481.608</v>
      </c>
      <c r="D148" s="19">
        <v>508.095</v>
      </c>
      <c r="E148" s="19">
        <v>452.252</v>
      </c>
      <c r="F148" s="19">
        <v>424.612</v>
      </c>
      <c r="G148" s="19">
        <v>461.527</v>
      </c>
      <c r="H148" s="19">
        <v>425.444</v>
      </c>
      <c r="I148" s="19">
        <v>392.008</v>
      </c>
      <c r="J148" s="19">
        <v>390.226</v>
      </c>
      <c r="K148" s="19">
        <v>338.172</v>
      </c>
      <c r="L148" s="19">
        <v>325.065</v>
      </c>
      <c r="M148" s="19">
        <v>398.913</v>
      </c>
      <c r="N148" s="19">
        <v>356.588</v>
      </c>
      <c r="O148" s="19">
        <v>373.285</v>
      </c>
      <c r="P148" s="19">
        <v>311.555</v>
      </c>
      <c r="Q148" s="19">
        <v>287.685</v>
      </c>
      <c r="R148" s="19">
        <v>351.173</v>
      </c>
      <c r="S148" s="19">
        <v>411.407</v>
      </c>
      <c r="T148" s="19">
        <v>432.097</v>
      </c>
      <c r="U148" s="19">
        <v>417.362</v>
      </c>
      <c r="V148" s="19">
        <v>389.436</v>
      </c>
      <c r="W148" s="19">
        <v>412.708</v>
      </c>
      <c r="X148" s="19">
        <v>458.878</v>
      </c>
      <c r="Y148" s="19">
        <v>470.896</v>
      </c>
      <c r="Z148" s="19">
        <v>432.698</v>
      </c>
      <c r="AA148" s="19">
        <v>449.545</v>
      </c>
      <c r="AB148" s="19">
        <v>365.681</v>
      </c>
    </row>
    <row r="149" spans="1:28" ht="12">
      <c r="A149" s="7" t="s">
        <v>6</v>
      </c>
      <c r="B149" s="9">
        <v>185.52</v>
      </c>
      <c r="C149" s="9">
        <v>203.067</v>
      </c>
      <c r="D149" s="9">
        <v>227.025</v>
      </c>
      <c r="E149" s="9">
        <v>177.101</v>
      </c>
      <c r="F149" s="9">
        <v>144.334</v>
      </c>
      <c r="G149" s="9">
        <v>171.996</v>
      </c>
      <c r="H149" s="9">
        <v>159.14</v>
      </c>
      <c r="I149" s="9">
        <v>149.642</v>
      </c>
      <c r="J149" s="9">
        <v>155.977</v>
      </c>
      <c r="K149" s="9">
        <v>144.165</v>
      </c>
      <c r="L149" s="9">
        <v>133.52</v>
      </c>
      <c r="M149" s="9">
        <v>136.558</v>
      </c>
      <c r="N149" s="9">
        <v>94.017</v>
      </c>
      <c r="O149" s="9">
        <v>104.367</v>
      </c>
      <c r="P149" s="9">
        <v>90.162</v>
      </c>
      <c r="Q149" s="9">
        <v>96.613</v>
      </c>
      <c r="R149" s="9">
        <v>108.012</v>
      </c>
      <c r="S149" s="9">
        <v>146.509</v>
      </c>
      <c r="T149" s="9">
        <v>157.507</v>
      </c>
      <c r="U149" s="9">
        <v>118.775</v>
      </c>
      <c r="V149" s="9">
        <v>129.926</v>
      </c>
      <c r="W149" s="9">
        <v>131.586</v>
      </c>
      <c r="X149" s="9">
        <v>138.535</v>
      </c>
      <c r="Y149" s="9">
        <v>154.593</v>
      </c>
      <c r="Z149" s="9">
        <v>153.782</v>
      </c>
      <c r="AA149" s="9">
        <v>133.029</v>
      </c>
      <c r="AB149" s="9">
        <v>93.919</v>
      </c>
    </row>
    <row r="150" spans="1:28" ht="12">
      <c r="A150" s="6" t="s">
        <v>7</v>
      </c>
      <c r="B150" s="19">
        <v>26.797</v>
      </c>
      <c r="C150" s="19">
        <v>40.287</v>
      </c>
      <c r="D150" s="19">
        <v>28.255</v>
      </c>
      <c r="E150" s="19">
        <v>27.157</v>
      </c>
      <c r="F150" s="19">
        <v>26.47</v>
      </c>
      <c r="G150" s="19">
        <v>24.332</v>
      </c>
      <c r="H150" s="19">
        <v>17.561</v>
      </c>
      <c r="I150" s="19">
        <v>24.888</v>
      </c>
      <c r="J150" s="19">
        <v>17.184</v>
      </c>
      <c r="K150" s="19">
        <v>22.434</v>
      </c>
      <c r="L150" s="19">
        <v>19.648</v>
      </c>
      <c r="M150" s="19">
        <v>152.191</v>
      </c>
      <c r="N150" s="19">
        <v>151.34</v>
      </c>
      <c r="O150" s="19">
        <v>171.395</v>
      </c>
      <c r="P150" s="19">
        <v>157.967</v>
      </c>
      <c r="Q150" s="19">
        <v>107.634</v>
      </c>
      <c r="R150" s="19">
        <v>164.049</v>
      </c>
      <c r="S150" s="19">
        <v>159.497</v>
      </c>
      <c r="T150" s="19">
        <v>170.753</v>
      </c>
      <c r="U150" s="19">
        <v>157.321</v>
      </c>
      <c r="V150" s="19">
        <v>159.033</v>
      </c>
      <c r="W150" s="19">
        <v>155.138</v>
      </c>
      <c r="X150" s="19">
        <v>177.009</v>
      </c>
      <c r="Y150" s="19">
        <v>172.756</v>
      </c>
      <c r="Z150" s="19">
        <v>215.821</v>
      </c>
      <c r="AA150" s="19">
        <v>206.841</v>
      </c>
      <c r="AB150" s="19">
        <v>147.145</v>
      </c>
    </row>
    <row r="151" spans="1:28" s="12" customFormat="1" ht="12">
      <c r="A151" s="7" t="s">
        <v>8</v>
      </c>
      <c r="B151" s="9">
        <v>304.792</v>
      </c>
      <c r="C151" s="9">
        <v>402.004</v>
      </c>
      <c r="D151" s="9">
        <v>424.319</v>
      </c>
      <c r="E151" s="9">
        <v>395.526</v>
      </c>
      <c r="F151" s="9">
        <v>368.419</v>
      </c>
      <c r="G151" s="9">
        <v>375.04</v>
      </c>
      <c r="H151" s="9">
        <v>363.459</v>
      </c>
      <c r="I151" s="9">
        <v>324.563</v>
      </c>
      <c r="J151" s="9">
        <v>311.831</v>
      </c>
      <c r="K151" s="9">
        <v>253.284</v>
      </c>
      <c r="L151" s="9">
        <v>261.441</v>
      </c>
      <c r="M151" s="9">
        <v>338.985</v>
      </c>
      <c r="N151" s="9">
        <v>321.259</v>
      </c>
      <c r="O151" s="9">
        <v>333.193</v>
      </c>
      <c r="P151" s="9">
        <v>271.432</v>
      </c>
      <c r="Q151" s="9">
        <v>246.477</v>
      </c>
      <c r="R151" s="9">
        <v>305.727</v>
      </c>
      <c r="S151" s="9">
        <v>358.647</v>
      </c>
      <c r="T151" s="9">
        <v>375.891</v>
      </c>
      <c r="U151" s="9">
        <v>377.987</v>
      </c>
      <c r="V151" s="9">
        <v>343.479</v>
      </c>
      <c r="W151" s="9">
        <v>364.668</v>
      </c>
      <c r="X151" s="9">
        <v>407.749</v>
      </c>
      <c r="Y151" s="9">
        <v>423.759</v>
      </c>
      <c r="Z151" s="9">
        <v>378.09</v>
      </c>
      <c r="AA151" s="9">
        <v>405.509</v>
      </c>
      <c r="AB151" s="9">
        <v>328.837</v>
      </c>
    </row>
    <row r="152" spans="1:28" s="12" customFormat="1" ht="12">
      <c r="A152" s="6" t="s">
        <v>24</v>
      </c>
      <c r="B152" s="19">
        <v>120.335</v>
      </c>
      <c r="C152" s="19">
        <v>149.302</v>
      </c>
      <c r="D152" s="19">
        <v>181.497</v>
      </c>
      <c r="E152" s="19">
        <v>132.878</v>
      </c>
      <c r="F152" s="19">
        <v>149.371</v>
      </c>
      <c r="G152" s="19">
        <v>169.349</v>
      </c>
      <c r="H152" s="19">
        <v>168.68</v>
      </c>
      <c r="I152" s="19">
        <v>142.035</v>
      </c>
      <c r="J152" s="19">
        <v>177.08</v>
      </c>
      <c r="K152" s="19">
        <v>113.757</v>
      </c>
      <c r="L152" s="19">
        <v>123.261</v>
      </c>
      <c r="M152" s="19">
        <v>103.585</v>
      </c>
      <c r="N152" s="19">
        <v>63.257</v>
      </c>
      <c r="O152" s="19">
        <v>73.749</v>
      </c>
      <c r="P152" s="19">
        <v>96.299</v>
      </c>
      <c r="Q152" s="19">
        <v>75.54</v>
      </c>
      <c r="R152" s="19">
        <v>106.138</v>
      </c>
      <c r="S152" s="19">
        <v>111.938</v>
      </c>
      <c r="T152" s="19">
        <v>148.324</v>
      </c>
      <c r="U152" s="19">
        <v>143.835</v>
      </c>
      <c r="V152" s="19">
        <v>118.936</v>
      </c>
      <c r="W152" s="19">
        <v>104.304</v>
      </c>
      <c r="X152" s="19">
        <v>130.821</v>
      </c>
      <c r="Y152" s="19">
        <v>133.112</v>
      </c>
      <c r="Z152" s="19">
        <v>116.514</v>
      </c>
      <c r="AA152" s="19">
        <v>117.578</v>
      </c>
      <c r="AB152" s="19">
        <v>101.05</v>
      </c>
    </row>
    <row r="153" spans="1:28" s="12" customFormat="1" ht="12">
      <c r="A153" s="7" t="s">
        <v>6</v>
      </c>
      <c r="B153" s="9">
        <v>59.953</v>
      </c>
      <c r="C153" s="9">
        <v>62.719</v>
      </c>
      <c r="D153" s="9">
        <v>77.968</v>
      </c>
      <c r="E153" s="9">
        <v>45.306</v>
      </c>
      <c r="F153" s="9">
        <v>53.784</v>
      </c>
      <c r="G153" s="9">
        <v>60.067</v>
      </c>
      <c r="H153" s="9">
        <v>75.878</v>
      </c>
      <c r="I153" s="9">
        <v>48.13</v>
      </c>
      <c r="J153" s="9">
        <v>83.126</v>
      </c>
      <c r="K153" s="9">
        <v>55.99</v>
      </c>
      <c r="L153" s="9">
        <v>75.642</v>
      </c>
      <c r="M153" s="9">
        <v>50.336</v>
      </c>
      <c r="N153" s="9">
        <v>27.797</v>
      </c>
      <c r="O153" s="9">
        <v>31.552</v>
      </c>
      <c r="P153" s="9">
        <v>34.069</v>
      </c>
      <c r="Q153" s="9">
        <v>32.658</v>
      </c>
      <c r="R153" s="9">
        <v>36.934</v>
      </c>
      <c r="S153" s="9">
        <v>47.798</v>
      </c>
      <c r="T153" s="9">
        <v>68.628</v>
      </c>
      <c r="U153" s="9">
        <v>49.484</v>
      </c>
      <c r="V153" s="9">
        <v>45.716</v>
      </c>
      <c r="W153" s="9">
        <v>27.556</v>
      </c>
      <c r="X153" s="9">
        <v>43.958</v>
      </c>
      <c r="Y153" s="9">
        <v>50.306</v>
      </c>
      <c r="Z153" s="9">
        <v>42.197</v>
      </c>
      <c r="AA153" s="9">
        <v>44.789</v>
      </c>
      <c r="AB153" s="9">
        <v>32.086</v>
      </c>
    </row>
    <row r="154" spans="1:28" s="12" customFormat="1" ht="12">
      <c r="A154" s="6" t="s">
        <v>7</v>
      </c>
      <c r="B154" s="19">
        <v>11.636</v>
      </c>
      <c r="C154" s="19">
        <v>17.253</v>
      </c>
      <c r="D154" s="19">
        <v>9.351</v>
      </c>
      <c r="E154" s="19">
        <v>11.226</v>
      </c>
      <c r="F154" s="19">
        <v>4.915</v>
      </c>
      <c r="G154" s="19">
        <v>13.25</v>
      </c>
      <c r="H154" s="19">
        <v>5.436</v>
      </c>
      <c r="I154" s="19">
        <v>10.012</v>
      </c>
      <c r="J154" s="19">
        <v>10.441</v>
      </c>
      <c r="K154" s="19">
        <v>8.315</v>
      </c>
      <c r="L154" s="19">
        <v>10.116</v>
      </c>
      <c r="M154" s="19">
        <v>30.389</v>
      </c>
      <c r="N154" s="19">
        <v>26.668</v>
      </c>
      <c r="O154" s="19">
        <v>32.297</v>
      </c>
      <c r="P154" s="19">
        <v>49.23</v>
      </c>
      <c r="Q154" s="19">
        <v>33.525</v>
      </c>
      <c r="R154" s="19">
        <v>46.328</v>
      </c>
      <c r="S154" s="19">
        <v>42.411</v>
      </c>
      <c r="T154" s="19">
        <v>56.662</v>
      </c>
      <c r="U154" s="19">
        <v>58.806</v>
      </c>
      <c r="V154" s="19">
        <v>43.118</v>
      </c>
      <c r="W154" s="19">
        <v>44.194</v>
      </c>
      <c r="X154" s="19">
        <v>49.654</v>
      </c>
      <c r="Y154" s="19">
        <v>47.802</v>
      </c>
      <c r="Z154" s="19">
        <v>56.771</v>
      </c>
      <c r="AA154" s="19">
        <v>58.486</v>
      </c>
      <c r="AB154" s="19">
        <v>41.355</v>
      </c>
    </row>
    <row r="155" spans="1:28" s="12" customFormat="1" ht="12">
      <c r="A155" s="7" t="s">
        <v>8</v>
      </c>
      <c r="B155" s="9">
        <v>97.765</v>
      </c>
      <c r="C155" s="9">
        <v>119.882</v>
      </c>
      <c r="D155" s="9">
        <v>150.562</v>
      </c>
      <c r="E155" s="9">
        <v>113.139</v>
      </c>
      <c r="F155" s="9">
        <v>123.857</v>
      </c>
      <c r="G155" s="9">
        <v>138.151</v>
      </c>
      <c r="H155" s="9">
        <v>137.04</v>
      </c>
      <c r="I155" s="9">
        <v>117.028</v>
      </c>
      <c r="J155" s="9">
        <v>128.984</v>
      </c>
      <c r="K155" s="9">
        <v>76.568</v>
      </c>
      <c r="L155" s="9">
        <v>84.308</v>
      </c>
      <c r="M155" s="9">
        <v>72.633</v>
      </c>
      <c r="N155" s="9">
        <v>49.404</v>
      </c>
      <c r="O155" s="9">
        <v>57.022</v>
      </c>
      <c r="P155" s="9">
        <v>76.619</v>
      </c>
      <c r="Q155" s="9">
        <v>62.966</v>
      </c>
      <c r="R155" s="9">
        <v>87.393</v>
      </c>
      <c r="S155" s="9">
        <v>89.273</v>
      </c>
      <c r="T155" s="9">
        <v>120.694</v>
      </c>
      <c r="U155" s="9">
        <v>123.376</v>
      </c>
      <c r="V155" s="9">
        <v>100.258</v>
      </c>
      <c r="W155" s="9">
        <v>92.424</v>
      </c>
      <c r="X155" s="9">
        <v>113.107</v>
      </c>
      <c r="Y155" s="9">
        <v>113.298</v>
      </c>
      <c r="Z155" s="9">
        <v>98.281</v>
      </c>
      <c r="AA155" s="9">
        <v>103.225</v>
      </c>
      <c r="AB155" s="9">
        <v>87.133</v>
      </c>
    </row>
    <row r="156" spans="1:28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8" ht="12">
      <c r="A158" s="20" t="s">
        <v>52</v>
      </c>
    </row>
    <row r="160" spans="1:28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  <c r="AB160" s="33">
        <v>2014</v>
      </c>
    </row>
    <row r="161" spans="1:28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</row>
    <row r="162" spans="1:28" ht="12">
      <c r="A162" s="3" t="s">
        <v>3</v>
      </c>
      <c r="B162" s="4">
        <f aca="true" t="shared" si="88" ref="B162:K163">B178/B177*100</f>
        <v>74.73743662843081</v>
      </c>
      <c r="C162" s="4">
        <f t="shared" si="88"/>
        <v>74.91997688384299</v>
      </c>
      <c r="D162" s="4">
        <f t="shared" si="88"/>
        <v>75.10336562928946</v>
      </c>
      <c r="E162" s="4">
        <f t="shared" si="88"/>
        <v>75.28487185520824</v>
      </c>
      <c r="F162" s="4">
        <f t="shared" si="88"/>
        <v>75.46343640261246</v>
      </c>
      <c r="G162" s="4">
        <f t="shared" si="88"/>
        <v>75.6409381421762</v>
      </c>
      <c r="H162" s="4">
        <f t="shared" si="88"/>
        <v>75.81790074115476</v>
      </c>
      <c r="I162" s="4">
        <f t="shared" si="88"/>
        <v>75.99383672287337</v>
      </c>
      <c r="J162" s="4">
        <f t="shared" si="88"/>
        <v>76.1705809355388</v>
      </c>
      <c r="K162" s="4">
        <f t="shared" si="88"/>
        <v>76.36024030647448</v>
      </c>
      <c r="L162" s="4">
        <f>L178/L177*100</f>
        <v>76.57042074721136</v>
      </c>
      <c r="M162" s="4">
        <f aca="true" t="shared" si="89" ref="M162:X163">M178/M177*100</f>
        <v>76.78861152298981</v>
      </c>
      <c r="N162" s="4">
        <f t="shared" si="89"/>
        <v>77.00880875030984</v>
      </c>
      <c r="O162" s="4">
        <f t="shared" si="89"/>
        <v>77.23327967247894</v>
      </c>
      <c r="P162" s="4">
        <f t="shared" si="89"/>
        <v>77.45858350011119</v>
      </c>
      <c r="Q162" s="4">
        <f t="shared" si="89"/>
        <v>77.67880041997533</v>
      </c>
      <c r="R162" s="4">
        <f t="shared" si="89"/>
        <v>77.88942638764095</v>
      </c>
      <c r="S162" s="4">
        <f t="shared" si="89"/>
        <v>78.08737588721546</v>
      </c>
      <c r="T162" s="4">
        <f t="shared" si="89"/>
        <v>78.27228033709866</v>
      </c>
      <c r="U162" s="4">
        <f t="shared" si="89"/>
        <v>78.4460466034261</v>
      </c>
      <c r="V162" s="4">
        <f t="shared" si="89"/>
        <v>78.60924276227533</v>
      </c>
      <c r="W162" s="4">
        <f t="shared" si="89"/>
        <v>78.7612008229389</v>
      </c>
      <c r="X162" s="4">
        <f t="shared" si="89"/>
        <v>78.90188840232982</v>
      </c>
      <c r="Y162" s="4">
        <f aca="true" t="shared" si="90" ref="Y162:AA163">Y178/Y177*100</f>
        <v>79.03201671165806</v>
      </c>
      <c r="Z162" s="4">
        <f t="shared" si="90"/>
        <v>79.15232078959282</v>
      </c>
      <c r="AA162" s="4">
        <f t="shared" si="90"/>
        <v>79.26374522978163</v>
      </c>
      <c r="AB162" s="4">
        <f>AB178/AB177*100</f>
        <v>79.3672605477995</v>
      </c>
    </row>
    <row r="163" spans="1:28" ht="12">
      <c r="A163" s="5" t="s">
        <v>15</v>
      </c>
      <c r="B163" s="18">
        <f t="shared" si="88"/>
        <v>64.9305243176134</v>
      </c>
      <c r="C163" s="18">
        <f t="shared" si="88"/>
        <v>69.20172197932392</v>
      </c>
      <c r="D163" s="18">
        <f t="shared" si="88"/>
        <v>67.07248174445641</v>
      </c>
      <c r="E163" s="18">
        <f t="shared" si="88"/>
        <v>62.37283073170108</v>
      </c>
      <c r="F163" s="18">
        <f t="shared" si="88"/>
        <v>67.31427857702234</v>
      </c>
      <c r="G163" s="18">
        <f t="shared" si="88"/>
        <v>68.29623084655069</v>
      </c>
      <c r="H163" s="18">
        <f t="shared" si="88"/>
        <v>68.24621734279935</v>
      </c>
      <c r="I163" s="18">
        <f t="shared" si="88"/>
        <v>65.95332309104766</v>
      </c>
      <c r="J163" s="18">
        <f t="shared" si="88"/>
        <v>60.80582164404243</v>
      </c>
      <c r="K163" s="18">
        <f t="shared" si="88"/>
        <v>64.43561693405742</v>
      </c>
      <c r="L163" s="18">
        <f>L179/L178*100</f>
        <v>62.68003396461661</v>
      </c>
      <c r="M163" s="18">
        <f t="shared" si="89"/>
        <v>55.9241224369466</v>
      </c>
      <c r="N163" s="18">
        <f t="shared" si="89"/>
        <v>55.14239928716421</v>
      </c>
      <c r="O163" s="18">
        <f t="shared" si="89"/>
        <v>56.257506695017035</v>
      </c>
      <c r="P163" s="18">
        <f t="shared" si="89"/>
        <v>55.06474672836138</v>
      </c>
      <c r="Q163" s="18">
        <f t="shared" si="89"/>
        <v>53.553161737070965</v>
      </c>
      <c r="R163" s="18">
        <f t="shared" si="89"/>
        <v>56.68402338064783</v>
      </c>
      <c r="S163" s="18">
        <f t="shared" si="89"/>
        <v>61.05965282021225</v>
      </c>
      <c r="T163" s="18">
        <f t="shared" si="89"/>
        <v>60.80152713197934</v>
      </c>
      <c r="U163" s="18">
        <f t="shared" si="89"/>
        <v>60.150329131169855</v>
      </c>
      <c r="V163" s="18">
        <f t="shared" si="89"/>
        <v>60.11863434815111</v>
      </c>
      <c r="W163" s="18">
        <f t="shared" si="89"/>
        <v>62.56618872685783</v>
      </c>
      <c r="X163" s="18">
        <f t="shared" si="89"/>
        <v>60.690870394848304</v>
      </c>
      <c r="Y163" s="18">
        <f t="shared" si="90"/>
        <v>60.35924001676286</v>
      </c>
      <c r="Z163" s="18">
        <f t="shared" si="90"/>
        <v>59.6203452941756</v>
      </c>
      <c r="AA163" s="18">
        <f t="shared" si="90"/>
        <v>60.803111803023235</v>
      </c>
      <c r="AB163" s="18">
        <f>AB179/AB178*100</f>
        <v>59.11114432694343</v>
      </c>
    </row>
    <row r="164" spans="1:28" ht="12">
      <c r="A164" s="3" t="s">
        <v>16</v>
      </c>
      <c r="B164" s="4">
        <f aca="true" t="shared" si="91" ref="B164:K165">B180/B178*100</f>
        <v>60.801343181531934</v>
      </c>
      <c r="C164" s="4">
        <f t="shared" si="91"/>
        <v>64.36371071419569</v>
      </c>
      <c r="D164" s="4">
        <f t="shared" si="91"/>
        <v>61.7928329736974</v>
      </c>
      <c r="E164" s="4">
        <f t="shared" si="91"/>
        <v>55.288659318769675</v>
      </c>
      <c r="F164" s="4">
        <f t="shared" si="91"/>
        <v>61.705676469271594</v>
      </c>
      <c r="G164" s="4">
        <f t="shared" si="91"/>
        <v>64.5517799895798</v>
      </c>
      <c r="H164" s="4">
        <f t="shared" si="91"/>
        <v>62.479633320353436</v>
      </c>
      <c r="I164" s="4">
        <f t="shared" si="91"/>
        <v>61.37809626512764</v>
      </c>
      <c r="J164" s="4">
        <f t="shared" si="91"/>
        <v>55.36721477488019</v>
      </c>
      <c r="K164" s="4">
        <f t="shared" si="91"/>
        <v>58.6142849041471</v>
      </c>
      <c r="L164" s="4">
        <f>L180/L178*100</f>
        <v>56.91099335755283</v>
      </c>
      <c r="M164" s="4">
        <f aca="true" t="shared" si="92" ref="M164:X165">M180/M178*100</f>
        <v>50.54796360214038</v>
      </c>
      <c r="N164" s="4">
        <f t="shared" si="92"/>
        <v>50.86959464392584</v>
      </c>
      <c r="O164" s="4">
        <f t="shared" si="92"/>
        <v>52.61514156088328</v>
      </c>
      <c r="P164" s="4">
        <f t="shared" si="92"/>
        <v>50.679130856045795</v>
      </c>
      <c r="Q164" s="4">
        <f t="shared" si="92"/>
        <v>47.92251502814562</v>
      </c>
      <c r="R164" s="4">
        <f t="shared" si="92"/>
        <v>51.80224521480565</v>
      </c>
      <c r="S164" s="4">
        <f t="shared" si="92"/>
        <v>54.94103513782023</v>
      </c>
      <c r="T164" s="4">
        <f t="shared" si="92"/>
        <v>53.96252384204815</v>
      </c>
      <c r="U164" s="4">
        <f t="shared" si="92"/>
        <v>52.15496794096733</v>
      </c>
      <c r="V164" s="4">
        <f t="shared" si="92"/>
        <v>53.866343071897425</v>
      </c>
      <c r="W164" s="4">
        <f t="shared" si="92"/>
        <v>57.02246403730978</v>
      </c>
      <c r="X164" s="4">
        <f t="shared" si="92"/>
        <v>55.32238217598204</v>
      </c>
      <c r="Y164" s="4">
        <f aca="true" t="shared" si="93" ref="Y164:AA165">Y180/Y178*100</f>
        <v>55.036176454253074</v>
      </c>
      <c r="Z164" s="4">
        <f t="shared" si="93"/>
        <v>55.17911104945383</v>
      </c>
      <c r="AA164" s="4">
        <f t="shared" si="93"/>
        <v>55.382077107500415</v>
      </c>
      <c r="AB164" s="4">
        <f>AB180/AB178*100</f>
        <v>53.90067635738575</v>
      </c>
    </row>
    <row r="165" spans="1:28" ht="12">
      <c r="A165" s="5" t="s">
        <v>17</v>
      </c>
      <c r="B165" s="18">
        <f t="shared" si="91"/>
        <v>6.359383632701345</v>
      </c>
      <c r="C165" s="18">
        <f t="shared" si="91"/>
        <v>6.991171789877915</v>
      </c>
      <c r="D165" s="18">
        <f t="shared" si="91"/>
        <v>7.87155720713342</v>
      </c>
      <c r="E165" s="18">
        <f t="shared" si="91"/>
        <v>11.357784038060144</v>
      </c>
      <c r="F165" s="18">
        <f t="shared" si="91"/>
        <v>8.331964965402184</v>
      </c>
      <c r="G165" s="18">
        <f t="shared" si="91"/>
        <v>5.482661064245253</v>
      </c>
      <c r="H165" s="18">
        <f t="shared" si="91"/>
        <v>8.449675669906357</v>
      </c>
      <c r="I165" s="18">
        <f t="shared" si="91"/>
        <v>6.937067931518774</v>
      </c>
      <c r="J165" s="18">
        <f t="shared" si="91"/>
        <v>8.944220671829552</v>
      </c>
      <c r="K165" s="18">
        <f t="shared" si="91"/>
        <v>9.034255117983518</v>
      </c>
      <c r="L165" s="18">
        <f>L181/L179*100</f>
        <v>9.203866846719395</v>
      </c>
      <c r="M165" s="18">
        <f t="shared" si="92"/>
        <v>9.613309249273842</v>
      </c>
      <c r="N165" s="18">
        <f t="shared" si="92"/>
        <v>7.7486737945277895</v>
      </c>
      <c r="O165" s="18">
        <f t="shared" si="92"/>
        <v>6.474451763174895</v>
      </c>
      <c r="P165" s="18">
        <f t="shared" si="92"/>
        <v>7.964471159651689</v>
      </c>
      <c r="Q165" s="18">
        <f t="shared" si="92"/>
        <v>10.51412563943476</v>
      </c>
      <c r="R165" s="18">
        <f t="shared" si="92"/>
        <v>8.612172624860426</v>
      </c>
      <c r="S165" s="18">
        <f t="shared" si="92"/>
        <v>10.020806474259967</v>
      </c>
      <c r="T165" s="18">
        <f t="shared" si="92"/>
        <v>11.248078152849777</v>
      </c>
      <c r="U165" s="18">
        <f t="shared" si="92"/>
        <v>13.292298322702493</v>
      </c>
      <c r="V165" s="18">
        <f t="shared" si="92"/>
        <v>10.399922326988051</v>
      </c>
      <c r="W165" s="18">
        <f t="shared" si="92"/>
        <v>8.860575979384047</v>
      </c>
      <c r="X165" s="18">
        <f t="shared" si="92"/>
        <v>8.845627330666769</v>
      </c>
      <c r="Y165" s="18">
        <f t="shared" si="93"/>
        <v>8.818970485764021</v>
      </c>
      <c r="Z165" s="18">
        <f t="shared" si="93"/>
        <v>7.449276730779282</v>
      </c>
      <c r="AA165" s="18">
        <f t="shared" si="93"/>
        <v>8.915636869416357</v>
      </c>
      <c r="AB165" s="18">
        <f>AB181/AB179*100</f>
        <v>8.81469649908758</v>
      </c>
    </row>
    <row r="166" spans="1:28" ht="12">
      <c r="A166" s="3" t="s">
        <v>4</v>
      </c>
      <c r="B166" s="4">
        <f aca="true" t="shared" si="94" ref="B166:H166">B182/B179*100</f>
        <v>5.210233068864167</v>
      </c>
      <c r="C166" s="4">
        <f t="shared" si="94"/>
        <v>5.219782443631725</v>
      </c>
      <c r="D166" s="4">
        <f t="shared" si="94"/>
        <v>6.558092699196171</v>
      </c>
      <c r="E166" s="4">
        <f t="shared" si="94"/>
        <v>10.009657449810188</v>
      </c>
      <c r="F166" s="4">
        <f t="shared" si="94"/>
        <v>7.184506353058631</v>
      </c>
      <c r="G166" s="4">
        <f t="shared" si="94"/>
        <v>4.494154835632947</v>
      </c>
      <c r="H166" s="4">
        <f t="shared" si="94"/>
        <v>7.62518788514951</v>
      </c>
      <c r="I166" s="4">
        <f>I182/I179*100</f>
        <v>6.009177231670129</v>
      </c>
      <c r="J166" s="4">
        <f>J182/J179*100</f>
        <v>8.035375609251066</v>
      </c>
      <c r="K166" s="4">
        <f>K182/K179*100</f>
        <v>7.323678510839464</v>
      </c>
      <c r="L166" s="4">
        <f>L182/L179*100</f>
        <v>8.099543437721046</v>
      </c>
      <c r="M166" s="4">
        <f aca="true" t="shared" si="95" ref="M166:X166">M182/M179*100</f>
        <v>7.563708587982718</v>
      </c>
      <c r="N166" s="4">
        <f t="shared" si="95"/>
        <v>6.8342226246932745</v>
      </c>
      <c r="O166" s="4">
        <f t="shared" si="95"/>
        <v>5.501181107931105</v>
      </c>
      <c r="P166" s="4">
        <f t="shared" si="95"/>
        <v>6.818255874353338</v>
      </c>
      <c r="Q166" s="4">
        <f t="shared" si="95"/>
        <v>9.113372677132862</v>
      </c>
      <c r="R166" s="4">
        <f t="shared" si="95"/>
        <v>7.775931132836828</v>
      </c>
      <c r="S166" s="4">
        <f t="shared" si="95"/>
        <v>8.669534471094318</v>
      </c>
      <c r="T166" s="4">
        <f t="shared" si="95"/>
        <v>8.544736519857954</v>
      </c>
      <c r="U166" s="4">
        <f t="shared" si="95"/>
        <v>10.51182850148364</v>
      </c>
      <c r="V166" s="4">
        <f t="shared" si="95"/>
        <v>8.625707211922126</v>
      </c>
      <c r="W166" s="4">
        <f t="shared" si="95"/>
        <v>7.799805666618069</v>
      </c>
      <c r="X166" s="4">
        <f t="shared" si="95"/>
        <v>8.216984553874234</v>
      </c>
      <c r="Y166" s="4">
        <f>Y182/Y179*100</f>
        <v>7.974188950334474</v>
      </c>
      <c r="Z166" s="4">
        <f>Z182/Z179*100</f>
        <v>6.503605807736341</v>
      </c>
      <c r="AA166" s="4">
        <f>AA182/AA179*100</f>
        <v>8.005711722611096</v>
      </c>
      <c r="AB166" s="4">
        <f>AB182/AB179*100</f>
        <v>7.731002482288932</v>
      </c>
    </row>
    <row r="167" spans="1:28" ht="12">
      <c r="A167" s="5" t="s">
        <v>5</v>
      </c>
      <c r="B167" s="18">
        <f aca="true" t="shared" si="96" ref="B167:H167">B183/B179*100</f>
        <v>1.1491505638371755</v>
      </c>
      <c r="C167" s="18">
        <f t="shared" si="96"/>
        <v>1.7713893462461894</v>
      </c>
      <c r="D167" s="18">
        <f t="shared" si="96"/>
        <v>1.313464507937247</v>
      </c>
      <c r="E167" s="18">
        <f t="shared" si="96"/>
        <v>1.3480375794959434</v>
      </c>
      <c r="F167" s="18">
        <f t="shared" si="96"/>
        <v>1.1474586123435544</v>
      </c>
      <c r="G167" s="18">
        <f t="shared" si="96"/>
        <v>0.9885062286123052</v>
      </c>
      <c r="H167" s="18">
        <f t="shared" si="96"/>
        <v>0.82456803468723</v>
      </c>
      <c r="I167" s="18">
        <f>I183/I179*100</f>
        <v>0.9279733627172277</v>
      </c>
      <c r="J167" s="18">
        <f>J183/J179*100</f>
        <v>0.9088450625784852</v>
      </c>
      <c r="K167" s="18">
        <f>K183/K179*100</f>
        <v>1.7105766071440547</v>
      </c>
      <c r="L167" s="18">
        <f>L183/L179*100</f>
        <v>1.1043234089983496</v>
      </c>
      <c r="M167" s="18">
        <f aca="true" t="shared" si="97" ref="M167:X167">M183/M179*100</f>
        <v>2.049600661291125</v>
      </c>
      <c r="N167" s="18">
        <f t="shared" si="97"/>
        <v>0.9144511698345154</v>
      </c>
      <c r="O167" s="18">
        <f t="shared" si="97"/>
        <v>0.9732706552437891</v>
      </c>
      <c r="P167" s="18">
        <f t="shared" si="97"/>
        <v>1.1462152852983516</v>
      </c>
      <c r="Q167" s="18">
        <f t="shared" si="97"/>
        <v>1.4008509787431744</v>
      </c>
      <c r="R167" s="18">
        <f t="shared" si="97"/>
        <v>0.8362414920235993</v>
      </c>
      <c r="S167" s="18">
        <f t="shared" si="97"/>
        <v>1.3511869051114147</v>
      </c>
      <c r="T167" s="18">
        <f t="shared" si="97"/>
        <v>2.7033416329918225</v>
      </c>
      <c r="U167" s="18">
        <f t="shared" si="97"/>
        <v>2.7804698212188526</v>
      </c>
      <c r="V167" s="18">
        <f t="shared" si="97"/>
        <v>1.7742151150659242</v>
      </c>
      <c r="W167" s="18">
        <f t="shared" si="97"/>
        <v>1.0607703127659764</v>
      </c>
      <c r="X167" s="18">
        <f t="shared" si="97"/>
        <v>0.6286427767925344</v>
      </c>
      <c r="Y167" s="18">
        <f>Y183/Y179*100</f>
        <v>0.8446978854111858</v>
      </c>
      <c r="Z167" s="18">
        <f>Z183/Z179*100</f>
        <v>0.9456709230429409</v>
      </c>
      <c r="AA167" s="18">
        <f>AA183/AA179*100</f>
        <v>0.9099251468052622</v>
      </c>
      <c r="AB167" s="18">
        <f>AB183/AB179*100</f>
        <v>1.0836097285496944</v>
      </c>
    </row>
    <row r="168" spans="1:28" ht="12">
      <c r="A168" s="3" t="s">
        <v>18</v>
      </c>
      <c r="B168" s="4">
        <f aca="true" t="shared" si="98" ref="B168:H168">B185/B179*100</f>
        <v>34.033821570777114</v>
      </c>
      <c r="C168" s="4">
        <f t="shared" si="98"/>
        <v>48.23314375266117</v>
      </c>
      <c r="D168" s="4">
        <f t="shared" si="98"/>
        <v>44.809212544933104</v>
      </c>
      <c r="E168" s="4">
        <f t="shared" si="98"/>
        <v>42.55428421385244</v>
      </c>
      <c r="F168" s="4">
        <f t="shared" si="98"/>
        <v>38.50874715516307</v>
      </c>
      <c r="G168" s="4">
        <f t="shared" si="98"/>
        <v>46.86772979487147</v>
      </c>
      <c r="H168" s="4">
        <f t="shared" si="98"/>
        <v>46.45692544861718</v>
      </c>
      <c r="I168" s="4">
        <f>I185/I179*100</f>
        <v>39.17583466764981</v>
      </c>
      <c r="J168" s="4">
        <f>J185/J179*100</f>
        <v>38.46361183578135</v>
      </c>
      <c r="K168" s="4">
        <f>K185/K179*100</f>
        <v>37.678534308762096</v>
      </c>
      <c r="L168" s="4">
        <f>L185/L179*100</f>
        <v>39.13986238827085</v>
      </c>
      <c r="M168" s="4">
        <f aca="true" t="shared" si="99" ref="M168:X168">M185/M179*100</f>
        <v>49.70274428163041</v>
      </c>
      <c r="N168" s="4">
        <f t="shared" si="99"/>
        <v>43.40714725447199</v>
      </c>
      <c r="O168" s="4">
        <f t="shared" si="99"/>
        <v>46.16269584938399</v>
      </c>
      <c r="P168" s="4">
        <f t="shared" si="99"/>
        <v>37.23235010551698</v>
      </c>
      <c r="Q168" s="4">
        <f t="shared" si="99"/>
        <v>33.01801444174246</v>
      </c>
      <c r="R168" s="4">
        <f t="shared" si="99"/>
        <v>33.105563396631084</v>
      </c>
      <c r="S168" s="4">
        <f t="shared" si="99"/>
        <v>41.05700293162797</v>
      </c>
      <c r="T168" s="4">
        <f t="shared" si="99"/>
        <v>35.56165557777868</v>
      </c>
      <c r="U168" s="4">
        <f t="shared" si="99"/>
        <v>38.486831131750264</v>
      </c>
      <c r="V168" s="4">
        <f t="shared" si="99"/>
        <v>35.597745779297924</v>
      </c>
      <c r="W168" s="4">
        <f t="shared" si="99"/>
        <v>37.57451414618333</v>
      </c>
      <c r="X168" s="4">
        <f t="shared" si="99"/>
        <v>35.96852941717243</v>
      </c>
      <c r="Y168" s="4">
        <f>Y185/Y179*100</f>
        <v>38.034324948534326</v>
      </c>
      <c r="Z168" s="4">
        <f>Z185/Z179*100</f>
        <v>36.53365280042355</v>
      </c>
      <c r="AA168" s="4">
        <f>AA185/AA179*100</f>
        <v>38.10895892744713</v>
      </c>
      <c r="AB168" s="4">
        <f>AB185/AB179*100</f>
        <v>34.12274897695138</v>
      </c>
    </row>
    <row r="169" spans="1:28" ht="12">
      <c r="A169" s="6" t="s">
        <v>6</v>
      </c>
      <c r="B169" s="18">
        <f aca="true" t="shared" si="100" ref="B169:H169">B186/B179*100</f>
        <v>17.51385129108408</v>
      </c>
      <c r="C169" s="18">
        <f t="shared" si="100"/>
        <v>22.735757569870437</v>
      </c>
      <c r="D169" s="18">
        <f t="shared" si="100"/>
        <v>22.328564028068694</v>
      </c>
      <c r="E169" s="18">
        <f t="shared" si="100"/>
        <v>15.33255895717344</v>
      </c>
      <c r="F169" s="18">
        <f t="shared" si="100"/>
        <v>13.99019372805822</v>
      </c>
      <c r="G169" s="18">
        <f t="shared" si="100"/>
        <v>18.786532277294082</v>
      </c>
      <c r="H169" s="18">
        <f t="shared" si="100"/>
        <v>16.495292940333375</v>
      </c>
      <c r="I169" s="18">
        <f>I186/I179*100</f>
        <v>17.815832088568303</v>
      </c>
      <c r="J169" s="18">
        <f>J186/J179*100</f>
        <v>14.641571606691342</v>
      </c>
      <c r="K169" s="18">
        <f>K186/K179*100</f>
        <v>12.020807209768591</v>
      </c>
      <c r="L169" s="18">
        <f>L186/L179*100</f>
        <v>12.714466379439692</v>
      </c>
      <c r="M169" s="18">
        <f aca="true" t="shared" si="101" ref="M169:X169">M186/M179*100</f>
        <v>18.466975626370512</v>
      </c>
      <c r="N169" s="18">
        <f t="shared" si="101"/>
        <v>13.613261184920736</v>
      </c>
      <c r="O169" s="18">
        <f t="shared" si="101"/>
        <v>15.578459986137897</v>
      </c>
      <c r="P169" s="18">
        <f t="shared" si="101"/>
        <v>10.914633795716835</v>
      </c>
      <c r="Q169" s="18">
        <f t="shared" si="101"/>
        <v>11.204945517561116</v>
      </c>
      <c r="R169" s="18">
        <f t="shared" si="101"/>
        <v>8.914166632886577</v>
      </c>
      <c r="S169" s="18">
        <f t="shared" si="101"/>
        <v>12.179829208205154</v>
      </c>
      <c r="T169" s="18">
        <f t="shared" si="101"/>
        <v>9.112276691565642</v>
      </c>
      <c r="U169" s="18">
        <f t="shared" si="101"/>
        <v>11.08612476616288</v>
      </c>
      <c r="V169" s="18">
        <f t="shared" si="101"/>
        <v>9.861576813243248</v>
      </c>
      <c r="W169" s="18">
        <f t="shared" si="101"/>
        <v>12.732583094624719</v>
      </c>
      <c r="X169" s="18">
        <f t="shared" si="101"/>
        <v>13.487404579514703</v>
      </c>
      <c r="Y169" s="18">
        <f>Y186/Y179*100</f>
        <v>15.031490049412064</v>
      </c>
      <c r="Z169" s="18">
        <f>Z186/Z179*100</f>
        <v>13.177174402390271</v>
      </c>
      <c r="AA169" s="18">
        <f>AA186/AA179*100</f>
        <v>15.48230723964956</v>
      </c>
      <c r="AB169" s="18">
        <f>AB186/AB179*100</f>
        <v>11.901922193517391</v>
      </c>
    </row>
    <row r="170" spans="1:28" ht="12">
      <c r="A170" s="7" t="s">
        <v>7</v>
      </c>
      <c r="B170" s="4">
        <f aca="true" t="shared" si="102" ref="B170:H170">B187/B179*100</f>
        <v>0.7777333243271797</v>
      </c>
      <c r="C170" s="4">
        <f t="shared" si="102"/>
        <v>0.9259664000233132</v>
      </c>
      <c r="D170" s="4">
        <f t="shared" si="102"/>
        <v>1.1813364310119314</v>
      </c>
      <c r="E170" s="4">
        <f t="shared" si="102"/>
        <v>0.9159890875267584</v>
      </c>
      <c r="F170" s="4">
        <f t="shared" si="102"/>
        <v>1.2656856015947506</v>
      </c>
      <c r="G170" s="4">
        <f t="shared" si="102"/>
        <v>1.8256471892299464</v>
      </c>
      <c r="H170" s="4">
        <f t="shared" si="102"/>
        <v>1.6570005625520121</v>
      </c>
      <c r="I170" s="4">
        <f>I187/I179*100</f>
        <v>1.900254022995157</v>
      </c>
      <c r="J170" s="4">
        <f>J187/J179*100</f>
        <v>1.1418799696188884</v>
      </c>
      <c r="K170" s="4">
        <f>K187/K179*100</f>
        <v>1.0453896238877227</v>
      </c>
      <c r="L170" s="4">
        <f>L187/L179*100</f>
        <v>3.422202216363363</v>
      </c>
      <c r="M170" s="4">
        <f aca="true" t="shared" si="103" ref="M170:X170">M187/M179*100</f>
        <v>14.41187951336933</v>
      </c>
      <c r="N170" s="4">
        <f t="shared" si="103"/>
        <v>17.36065540499401</v>
      </c>
      <c r="O170" s="4">
        <f t="shared" si="103"/>
        <v>22.455950096421788</v>
      </c>
      <c r="P170" s="4">
        <f t="shared" si="103"/>
        <v>18.311076694836473</v>
      </c>
      <c r="Q170" s="4">
        <f t="shared" si="103"/>
        <v>14.672963242854358</v>
      </c>
      <c r="R170" s="4">
        <f t="shared" si="103"/>
        <v>10.942538223707727</v>
      </c>
      <c r="S170" s="4">
        <f t="shared" si="103"/>
        <v>14.176484854673799</v>
      </c>
      <c r="T170" s="4">
        <f t="shared" si="103"/>
        <v>11.499789107038383</v>
      </c>
      <c r="U170" s="4">
        <f t="shared" si="103"/>
        <v>15.890317453936117</v>
      </c>
      <c r="V170" s="4">
        <f t="shared" si="103"/>
        <v>16.212878560119506</v>
      </c>
      <c r="W170" s="4">
        <f t="shared" si="103"/>
        <v>15.005045663457912</v>
      </c>
      <c r="X170" s="4">
        <f t="shared" si="103"/>
        <v>13.707120328010792</v>
      </c>
      <c r="Y170" s="4">
        <f>Y187/Y179*100</f>
        <v>14.373749955038113</v>
      </c>
      <c r="Z170" s="4">
        <f>Z187/Z179*100</f>
        <v>14.759531320870517</v>
      </c>
      <c r="AA170" s="4">
        <f>AA187/AA179*100</f>
        <v>15.183141365134622</v>
      </c>
      <c r="AB170" s="4">
        <f>AB187/AB179*100</f>
        <v>11.933951728119824</v>
      </c>
    </row>
    <row r="171" spans="1:28" ht="12">
      <c r="A171" s="6" t="s">
        <v>8</v>
      </c>
      <c r="B171" s="18">
        <f>B188/B179*100</f>
        <v>27.369700874462875</v>
      </c>
      <c r="C171" s="18">
        <f aca="true" t="shared" si="104" ref="C171:H171">C188/C179*100</f>
        <v>38.426674696727595</v>
      </c>
      <c r="D171" s="18">
        <f t="shared" si="104"/>
        <v>36.27601713257958</v>
      </c>
      <c r="E171" s="18">
        <f t="shared" si="104"/>
        <v>36.84748795043993</v>
      </c>
      <c r="F171" s="18">
        <f t="shared" si="104"/>
        <v>34.23722245393252</v>
      </c>
      <c r="G171" s="18">
        <f t="shared" si="104"/>
        <v>40.0457398611854</v>
      </c>
      <c r="H171" s="18">
        <f t="shared" si="104"/>
        <v>41.37124661044356</v>
      </c>
      <c r="I171" s="18">
        <f>I188/I179*100</f>
        <v>31.209531359399143</v>
      </c>
      <c r="J171" s="18">
        <f>J188/J179*100</f>
        <v>33.83272359882296</v>
      </c>
      <c r="K171" s="18">
        <f>K188/K179*100</f>
        <v>34.00533758909952</v>
      </c>
      <c r="L171" s="18">
        <f>L188/L179*100</f>
        <v>35.161897412813744</v>
      </c>
      <c r="M171" s="18">
        <f aca="true" t="shared" si="105" ref="M171:X171">M188/M179*100</f>
        <v>43.77532940181472</v>
      </c>
      <c r="N171" s="18">
        <f t="shared" si="105"/>
        <v>39.38943809865287</v>
      </c>
      <c r="O171" s="18">
        <f t="shared" si="105"/>
        <v>41.490034843862716</v>
      </c>
      <c r="P171" s="18">
        <f t="shared" si="105"/>
        <v>34.04374402214228</v>
      </c>
      <c r="Q171" s="18">
        <f t="shared" si="105"/>
        <v>29.681632797085385</v>
      </c>
      <c r="R171" s="18">
        <f t="shared" si="105"/>
        <v>29.53893861727649</v>
      </c>
      <c r="S171" s="18">
        <f t="shared" si="105"/>
        <v>36.488003301804504</v>
      </c>
      <c r="T171" s="18">
        <f t="shared" si="105"/>
        <v>31.69347048178837</v>
      </c>
      <c r="U171" s="18">
        <f t="shared" si="105"/>
        <v>33.87013582440254</v>
      </c>
      <c r="V171" s="18">
        <f t="shared" si="105"/>
        <v>31.73581296474991</v>
      </c>
      <c r="W171" s="18">
        <f t="shared" si="105"/>
        <v>32.285160211013796</v>
      </c>
      <c r="X171" s="18">
        <f t="shared" si="105"/>
        <v>30.957021292954888</v>
      </c>
      <c r="Y171" s="18">
        <f>Y188/Y179*100</f>
        <v>32.05025358503066</v>
      </c>
      <c r="Z171" s="18">
        <f>Z188/Z179*100</f>
        <v>31.901070866725906</v>
      </c>
      <c r="AA171" s="18">
        <f>AA188/AA179*100</f>
        <v>32.180289618903004</v>
      </c>
      <c r="AB171" s="18">
        <f>AB188/AB179*100</f>
        <v>28.86998959040125</v>
      </c>
    </row>
    <row r="172" spans="1:28" ht="12">
      <c r="A172" s="7" t="s">
        <v>25</v>
      </c>
      <c r="B172" s="4">
        <f>B189/B179*100</f>
        <v>5.567708089777495</v>
      </c>
      <c r="C172" s="4">
        <f aca="true" t="shared" si="106" ref="C172:X172">C189/C179*100</f>
        <v>10.340484296859696</v>
      </c>
      <c r="D172" s="4">
        <f t="shared" si="106"/>
        <v>8.078771283721139</v>
      </c>
      <c r="E172" s="4">
        <f t="shared" si="106"/>
        <v>5.821617556086641</v>
      </c>
      <c r="F172" s="4">
        <f t="shared" si="106"/>
        <v>7.920633565299064</v>
      </c>
      <c r="G172" s="4">
        <f t="shared" si="106"/>
        <v>7.914413775769957</v>
      </c>
      <c r="H172" s="4">
        <f t="shared" si="106"/>
        <v>7.931261119630978</v>
      </c>
      <c r="I172" s="4">
        <f t="shared" si="106"/>
        <v>10.638959175289093</v>
      </c>
      <c r="J172" s="4">
        <f t="shared" si="106"/>
        <v>10.46648929476372</v>
      </c>
      <c r="K172" s="4">
        <f t="shared" si="106"/>
        <v>11.796507768337904</v>
      </c>
      <c r="L172" s="4">
        <f t="shared" si="106"/>
        <v>12.448159818232481</v>
      </c>
      <c r="M172" s="4">
        <f t="shared" si="106"/>
        <v>8.492596830547976</v>
      </c>
      <c r="N172" s="4">
        <f t="shared" si="106"/>
        <v>6.584589632547582</v>
      </c>
      <c r="O172" s="4">
        <f t="shared" si="106"/>
        <v>8.001357920495641</v>
      </c>
      <c r="P172" s="4">
        <f t="shared" si="106"/>
        <v>7.128960720083876</v>
      </c>
      <c r="Q172" s="4">
        <f t="shared" si="106"/>
        <v>6.114167590471626</v>
      </c>
      <c r="R172" s="4">
        <f t="shared" si="106"/>
        <v>8.607750503937531</v>
      </c>
      <c r="S172" s="4">
        <f t="shared" si="106"/>
        <v>10.537436761508449</v>
      </c>
      <c r="T172" s="4">
        <f t="shared" si="106"/>
        <v>9.544522225396955</v>
      </c>
      <c r="U172" s="4">
        <f t="shared" si="106"/>
        <v>11.06619461578006</v>
      </c>
      <c r="V172" s="4">
        <f t="shared" si="106"/>
        <v>11.317264445093613</v>
      </c>
      <c r="W172" s="4">
        <f t="shared" si="106"/>
        <v>9.925988791215415</v>
      </c>
      <c r="X172" s="4">
        <f t="shared" si="106"/>
        <v>10.928957181754818</v>
      </c>
      <c r="Y172" s="4">
        <f>Y189/Y179*100</f>
        <v>13.030414310175939</v>
      </c>
      <c r="Z172" s="4">
        <f>Z189/Z179*100</f>
        <v>11.490529801659498</v>
      </c>
      <c r="AA172" s="4">
        <f>AA189/AA179*100</f>
        <v>12.62949108880741</v>
      </c>
      <c r="AB172" s="4">
        <f>AB189/AB179*100</f>
        <v>12.585837045528297</v>
      </c>
    </row>
    <row r="173" spans="1:28" ht="12">
      <c r="A173" s="6" t="s">
        <v>6</v>
      </c>
      <c r="B173" s="18">
        <f>B190/B179*100</f>
        <v>3.275209003382503</v>
      </c>
      <c r="C173" s="18">
        <f aca="true" t="shared" si="107" ref="C173:X173">C190/C179*100</f>
        <v>4.833416709973951</v>
      </c>
      <c r="D173" s="18">
        <f t="shared" si="107"/>
        <v>4.921916380971228</v>
      </c>
      <c r="E173" s="18">
        <f t="shared" si="107"/>
        <v>2.5753792885530298</v>
      </c>
      <c r="F173" s="18">
        <f t="shared" si="107"/>
        <v>3.758550931201744</v>
      </c>
      <c r="G173" s="18">
        <f t="shared" si="107"/>
        <v>3.785340044209292</v>
      </c>
      <c r="H173" s="18">
        <f t="shared" si="107"/>
        <v>4.5232070761178615</v>
      </c>
      <c r="I173" s="18">
        <f t="shared" si="107"/>
        <v>6.246998304584566</v>
      </c>
      <c r="J173" s="18">
        <f t="shared" si="107"/>
        <v>3.9506155209637703</v>
      </c>
      <c r="K173" s="18">
        <f t="shared" si="107"/>
        <v>4.425890659889627</v>
      </c>
      <c r="L173" s="18">
        <f t="shared" si="107"/>
        <v>4.835530405332991</v>
      </c>
      <c r="M173" s="18">
        <f t="shared" si="107"/>
        <v>3.8362921774005283</v>
      </c>
      <c r="N173" s="18">
        <f t="shared" si="107"/>
        <v>2.5885288662912345</v>
      </c>
      <c r="O173" s="18">
        <f t="shared" si="107"/>
        <v>3.5510563961355843</v>
      </c>
      <c r="P173" s="18">
        <f t="shared" si="107"/>
        <v>2.4391576276027043</v>
      </c>
      <c r="Q173" s="18">
        <f t="shared" si="107"/>
        <v>3.0374314987596023</v>
      </c>
      <c r="R173" s="18">
        <f t="shared" si="107"/>
        <v>3.4822359717426474</v>
      </c>
      <c r="S173" s="18">
        <f t="shared" si="107"/>
        <v>3.719380656361292</v>
      </c>
      <c r="T173" s="18">
        <f t="shared" si="107"/>
        <v>2.980648870021906</v>
      </c>
      <c r="U173" s="18">
        <f t="shared" si="107"/>
        <v>4.060532913403068</v>
      </c>
      <c r="V173" s="18">
        <f t="shared" si="107"/>
        <v>4.010806087451976</v>
      </c>
      <c r="W173" s="18">
        <f t="shared" si="107"/>
        <v>4.6107345981021135</v>
      </c>
      <c r="X173" s="18">
        <f t="shared" si="107"/>
        <v>4.989444618092409</v>
      </c>
      <c r="Y173" s="18">
        <f>Y190/Y179*100</f>
        <v>6.266975725601171</v>
      </c>
      <c r="Z173" s="18">
        <f>Z190/Z179*100</f>
        <v>5.1004011324107905</v>
      </c>
      <c r="AA173" s="18">
        <f>AA190/AA179*100</f>
        <v>6.475315729047073</v>
      </c>
      <c r="AB173" s="18">
        <f>AB190/AB179*100</f>
        <v>5.035211416000438</v>
      </c>
    </row>
    <row r="174" spans="1:28" ht="12">
      <c r="A174" s="7" t="s">
        <v>7</v>
      </c>
      <c r="B174" s="4">
        <f>B191/B179*100</f>
        <v>0.1253933697389774</v>
      </c>
      <c r="C174" s="4">
        <f aca="true" t="shared" si="108" ref="C174:X174">C191/C179*100</f>
        <v>0.22544072244644872</v>
      </c>
      <c r="D174" s="4">
        <f t="shared" si="108"/>
        <v>0.37559630174427355</v>
      </c>
      <c r="E174" s="4">
        <f t="shared" si="108"/>
        <v>0.513313484381189</v>
      </c>
      <c r="F174" s="4">
        <f t="shared" si="108"/>
        <v>0.39203741227393196</v>
      </c>
      <c r="G174" s="4">
        <f t="shared" si="108"/>
        <v>0.5766219203330519</v>
      </c>
      <c r="H174" s="4">
        <f t="shared" si="108"/>
        <v>0.4132068915430216</v>
      </c>
      <c r="I174" s="4">
        <f t="shared" si="108"/>
        <v>0.7416512569302482</v>
      </c>
      <c r="J174" s="4">
        <f t="shared" si="108"/>
        <v>0.28962017362930226</v>
      </c>
      <c r="K174" s="4">
        <f t="shared" si="108"/>
        <v>0.5983833005880737</v>
      </c>
      <c r="L174" s="4">
        <f t="shared" si="108"/>
        <v>1.1604827127944612</v>
      </c>
      <c r="M174" s="4">
        <f t="shared" si="108"/>
        <v>2.9952316623741417</v>
      </c>
      <c r="N174" s="4">
        <f t="shared" si="108"/>
        <v>2.7494421190680756</v>
      </c>
      <c r="O174" s="4">
        <f t="shared" si="108"/>
        <v>3.410360744781672</v>
      </c>
      <c r="P174" s="4">
        <f t="shared" si="108"/>
        <v>3.6929983113450393</v>
      </c>
      <c r="Q174" s="4">
        <f t="shared" si="108"/>
        <v>3.087223850928755</v>
      </c>
      <c r="R174" s="4">
        <f t="shared" si="108"/>
        <v>3.5779564642195143</v>
      </c>
      <c r="S174" s="4">
        <f t="shared" si="108"/>
        <v>3.536164545597665</v>
      </c>
      <c r="T174" s="4">
        <f t="shared" si="108"/>
        <v>2.8372756711158282</v>
      </c>
      <c r="U174" s="4">
        <f t="shared" si="108"/>
        <v>4.554595353794384</v>
      </c>
      <c r="V174" s="4">
        <f t="shared" si="108"/>
        <v>4.4564038928487175</v>
      </c>
      <c r="W174" s="4">
        <f t="shared" si="108"/>
        <v>3.2577311862725375</v>
      </c>
      <c r="X174" s="4">
        <f t="shared" si="108"/>
        <v>4.027927050025657</v>
      </c>
      <c r="Y174" s="4">
        <f>Y191/Y179*100</f>
        <v>4.896621124808336</v>
      </c>
      <c r="Z174" s="4">
        <f>Z191/Z179*100</f>
        <v>4.658126935898062</v>
      </c>
      <c r="AA174" s="4">
        <f>AA191/AA179*100</f>
        <v>4.570777214012649</v>
      </c>
      <c r="AB174" s="4">
        <f>AB191/AB179*100</f>
        <v>3.937609838124418</v>
      </c>
    </row>
    <row r="175" spans="1:28" ht="12">
      <c r="A175" s="6" t="s">
        <v>8</v>
      </c>
      <c r="B175" s="18">
        <f>B192/B179*100</f>
        <v>3.4784536434221303</v>
      </c>
      <c r="C175" s="18">
        <f aca="true" t="shared" si="109" ref="C175:X175">C192/C179*100</f>
        <v>7.637462176955992</v>
      </c>
      <c r="D175" s="18">
        <f t="shared" si="109"/>
        <v>5.622303285906365</v>
      </c>
      <c r="E175" s="18">
        <f t="shared" si="109"/>
        <v>4.179673070846518</v>
      </c>
      <c r="F175" s="18">
        <f t="shared" si="109"/>
        <v>6.206095914929112</v>
      </c>
      <c r="G175" s="18">
        <f t="shared" si="109"/>
        <v>5.978565582486418</v>
      </c>
      <c r="H175" s="18">
        <f t="shared" si="109"/>
        <v>5.8949191361576485</v>
      </c>
      <c r="I175" s="18">
        <f t="shared" si="109"/>
        <v>7.802052188375452</v>
      </c>
      <c r="J175" s="18">
        <f t="shared" si="109"/>
        <v>8.710918011161755</v>
      </c>
      <c r="K175" s="18">
        <f t="shared" si="109"/>
        <v>10.455069703817449</v>
      </c>
      <c r="L175" s="18">
        <f t="shared" si="109"/>
        <v>10.71553812187855</v>
      </c>
      <c r="M175" s="18">
        <f t="shared" si="109"/>
        <v>6.690310630790602</v>
      </c>
      <c r="N175" s="18">
        <f t="shared" si="109"/>
        <v>5.157052301156159</v>
      </c>
      <c r="O175" s="18">
        <f t="shared" si="109"/>
        <v>5.761354902894539</v>
      </c>
      <c r="P175" s="18">
        <f t="shared" si="109"/>
        <v>5.7861829305926396</v>
      </c>
      <c r="Q175" s="18">
        <f t="shared" si="109"/>
        <v>5.089405696911601</v>
      </c>
      <c r="R175" s="18">
        <f t="shared" si="109"/>
        <v>6.936373050121055</v>
      </c>
      <c r="S175" s="18">
        <f t="shared" si="109"/>
        <v>8.801096062938521</v>
      </c>
      <c r="T175" s="18">
        <f t="shared" si="109"/>
        <v>8.211814767949711</v>
      </c>
      <c r="U175" s="18">
        <f t="shared" si="109"/>
        <v>9.251011262673394</v>
      </c>
      <c r="V175" s="18">
        <f t="shared" si="109"/>
        <v>9.206295942692307</v>
      </c>
      <c r="W175" s="18">
        <f t="shared" si="109"/>
        <v>7.224624466621654</v>
      </c>
      <c r="X175" s="18">
        <f t="shared" si="109"/>
        <v>9.071861842336192</v>
      </c>
      <c r="Y175" s="18">
        <f>Y192/Y179*100</f>
        <v>9.779858246678884</v>
      </c>
      <c r="Z175" s="18">
        <f>Z192/Z179*100</f>
        <v>9.111978161130791</v>
      </c>
      <c r="AA175" s="18">
        <f>AA192/AA179*100</f>
        <v>8.649391586319847</v>
      </c>
      <c r="AB175" s="18">
        <f>AB192/AB179*100</f>
        <v>9.953683607199903</v>
      </c>
    </row>
    <row r="176" spans="1:28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">
      <c r="A177" s="6" t="s">
        <v>9</v>
      </c>
      <c r="B177" s="19">
        <v>2379.616</v>
      </c>
      <c r="C177" s="19">
        <v>2382.749</v>
      </c>
      <c r="D177" s="19">
        <v>2387.399</v>
      </c>
      <c r="E177" s="19">
        <v>2392.567</v>
      </c>
      <c r="F177" s="19">
        <v>2397.74</v>
      </c>
      <c r="G177" s="19">
        <v>2402.962</v>
      </c>
      <c r="H177" s="19">
        <v>2408.269</v>
      </c>
      <c r="I177" s="19">
        <v>2413.651</v>
      </c>
      <c r="J177" s="19">
        <v>2419.098</v>
      </c>
      <c r="K177" s="19">
        <v>2424.737</v>
      </c>
      <c r="L177" s="19">
        <v>2430.129</v>
      </c>
      <c r="M177" s="19">
        <v>2433.969</v>
      </c>
      <c r="N177" s="19">
        <v>2436.668</v>
      </c>
      <c r="O177" s="19">
        <v>2440.637</v>
      </c>
      <c r="P177" s="19">
        <v>2446.368</v>
      </c>
      <c r="Q177" s="19">
        <v>2452.525</v>
      </c>
      <c r="R177" s="19">
        <v>2458.507</v>
      </c>
      <c r="S177" s="19">
        <v>2464.593</v>
      </c>
      <c r="T177" s="19">
        <v>2470.968</v>
      </c>
      <c r="U177" s="19">
        <v>2477.629</v>
      </c>
      <c r="V177" s="19">
        <v>2484.517</v>
      </c>
      <c r="W177" s="19">
        <v>2491.558</v>
      </c>
      <c r="X177" s="19">
        <v>2498.726</v>
      </c>
      <c r="Y177" s="19">
        <v>2506.035</v>
      </c>
      <c r="Z177" s="19">
        <v>2513.498</v>
      </c>
      <c r="AA177" s="19">
        <v>2521.111</v>
      </c>
      <c r="AB177" s="19">
        <v>2528.845</v>
      </c>
    </row>
    <row r="178" spans="1:28" ht="12">
      <c r="A178" s="7" t="s">
        <v>10</v>
      </c>
      <c r="B178" s="9">
        <v>1778.464</v>
      </c>
      <c r="C178" s="9">
        <v>1785.155</v>
      </c>
      <c r="D178" s="9">
        <v>1793.017</v>
      </c>
      <c r="E178" s="9">
        <v>1801.241</v>
      </c>
      <c r="F178" s="9">
        <v>1809.417</v>
      </c>
      <c r="G178" s="9">
        <v>1817.623</v>
      </c>
      <c r="H178" s="9">
        <v>1825.899</v>
      </c>
      <c r="I178" s="9">
        <v>1834.226</v>
      </c>
      <c r="J178" s="9">
        <v>1842.641</v>
      </c>
      <c r="K178" s="9">
        <v>1851.535</v>
      </c>
      <c r="L178" s="9">
        <v>1860.76</v>
      </c>
      <c r="M178" s="9">
        <v>1869.011</v>
      </c>
      <c r="N178" s="9">
        <v>1876.449</v>
      </c>
      <c r="O178" s="9">
        <v>1884.984</v>
      </c>
      <c r="P178" s="9">
        <v>1894.922</v>
      </c>
      <c r="Q178" s="9">
        <v>1905.092</v>
      </c>
      <c r="R178" s="9">
        <v>1914.917</v>
      </c>
      <c r="S178" s="9">
        <v>1924.536</v>
      </c>
      <c r="T178" s="9">
        <v>1934.083</v>
      </c>
      <c r="U178" s="9">
        <v>1943.602</v>
      </c>
      <c r="V178" s="9">
        <v>1953.06</v>
      </c>
      <c r="W178" s="9">
        <v>1962.381</v>
      </c>
      <c r="X178" s="9">
        <v>1971.542</v>
      </c>
      <c r="Y178" s="9">
        <v>1980.57</v>
      </c>
      <c r="Z178" s="9">
        <v>1989.492</v>
      </c>
      <c r="AA178" s="9">
        <v>1998.327</v>
      </c>
      <c r="AB178" s="9">
        <v>2007.075</v>
      </c>
    </row>
    <row r="179" spans="1:28" ht="12">
      <c r="A179" s="6" t="s">
        <v>11</v>
      </c>
      <c r="B179" s="19">
        <v>1154.766</v>
      </c>
      <c r="C179" s="19">
        <v>1235.358</v>
      </c>
      <c r="D179" s="19">
        <v>1202.621</v>
      </c>
      <c r="E179" s="19">
        <v>1123.485</v>
      </c>
      <c r="F179" s="19">
        <v>1217.996</v>
      </c>
      <c r="G179" s="19">
        <v>1241.368</v>
      </c>
      <c r="H179" s="19">
        <v>1246.107</v>
      </c>
      <c r="I179" s="19">
        <v>1209.733</v>
      </c>
      <c r="J179" s="19">
        <v>1120.433</v>
      </c>
      <c r="K179" s="19">
        <v>1193.048</v>
      </c>
      <c r="L179" s="19">
        <v>1166.325</v>
      </c>
      <c r="M179" s="19">
        <v>1045.228</v>
      </c>
      <c r="N179" s="19">
        <v>1034.719</v>
      </c>
      <c r="O179" s="19">
        <v>1060.445</v>
      </c>
      <c r="P179" s="19">
        <v>1043.434</v>
      </c>
      <c r="Q179" s="19">
        <v>1020.237</v>
      </c>
      <c r="R179" s="19">
        <v>1085.452</v>
      </c>
      <c r="S179" s="19">
        <v>1175.115</v>
      </c>
      <c r="T179" s="19">
        <v>1175.952</v>
      </c>
      <c r="U179" s="19">
        <v>1169.083</v>
      </c>
      <c r="V179" s="19">
        <v>1174.153</v>
      </c>
      <c r="W179" s="19">
        <v>1227.787</v>
      </c>
      <c r="X179" s="19">
        <v>1196.546</v>
      </c>
      <c r="Y179" s="19">
        <v>1195.457</v>
      </c>
      <c r="Z179" s="19">
        <v>1186.142</v>
      </c>
      <c r="AA179" s="19">
        <v>1215.045</v>
      </c>
      <c r="AB179" s="19">
        <v>1186.405</v>
      </c>
    </row>
    <row r="180" spans="1:28" ht="12">
      <c r="A180" s="7" t="s">
        <v>12</v>
      </c>
      <c r="B180" s="9">
        <v>1081.33</v>
      </c>
      <c r="C180" s="9">
        <v>1148.992</v>
      </c>
      <c r="D180" s="9">
        <v>1107.956</v>
      </c>
      <c r="E180" s="9">
        <v>995.882</v>
      </c>
      <c r="F180" s="9">
        <v>1116.513</v>
      </c>
      <c r="G180" s="9">
        <v>1173.308</v>
      </c>
      <c r="H180" s="9">
        <v>1140.815</v>
      </c>
      <c r="I180" s="9">
        <v>1125.813</v>
      </c>
      <c r="J180" s="9">
        <v>1020.219</v>
      </c>
      <c r="K180" s="9">
        <v>1085.264</v>
      </c>
      <c r="L180" s="9">
        <v>1058.977</v>
      </c>
      <c r="M180" s="9">
        <v>944.747</v>
      </c>
      <c r="N180" s="9">
        <v>954.542</v>
      </c>
      <c r="O180" s="9">
        <v>991.787</v>
      </c>
      <c r="P180" s="9">
        <v>960.33</v>
      </c>
      <c r="Q180" s="9">
        <v>912.968</v>
      </c>
      <c r="R180" s="9">
        <v>991.97</v>
      </c>
      <c r="S180" s="9">
        <v>1057.36</v>
      </c>
      <c r="T180" s="9">
        <v>1043.68</v>
      </c>
      <c r="U180" s="9">
        <v>1013.685</v>
      </c>
      <c r="V180" s="9">
        <v>1052.042</v>
      </c>
      <c r="W180" s="9">
        <v>1118.998</v>
      </c>
      <c r="X180" s="9">
        <v>1090.704</v>
      </c>
      <c r="Y180" s="9">
        <v>1090.03</v>
      </c>
      <c r="Z180" s="9">
        <v>1097.784</v>
      </c>
      <c r="AA180" s="9">
        <v>1106.715</v>
      </c>
      <c r="AB180" s="9">
        <v>1081.827</v>
      </c>
    </row>
    <row r="181" spans="1:28" ht="12">
      <c r="A181" s="6" t="s">
        <v>13</v>
      </c>
      <c r="B181" s="19">
        <v>73.436</v>
      </c>
      <c r="C181" s="19">
        <v>86.366</v>
      </c>
      <c r="D181" s="19">
        <v>94.665</v>
      </c>
      <c r="E181" s="19">
        <v>127.603</v>
      </c>
      <c r="F181" s="19">
        <v>101.483</v>
      </c>
      <c r="G181" s="19">
        <v>68.06</v>
      </c>
      <c r="H181" s="19">
        <v>105.292</v>
      </c>
      <c r="I181" s="19">
        <v>83.92</v>
      </c>
      <c r="J181" s="19">
        <v>100.214</v>
      </c>
      <c r="K181" s="19">
        <v>107.783</v>
      </c>
      <c r="L181" s="19">
        <v>107.347</v>
      </c>
      <c r="M181" s="19">
        <v>100.481</v>
      </c>
      <c r="N181" s="19">
        <v>80.177</v>
      </c>
      <c r="O181" s="19">
        <v>68.658</v>
      </c>
      <c r="P181" s="19">
        <v>83.104</v>
      </c>
      <c r="Q181" s="19">
        <v>107.269</v>
      </c>
      <c r="R181" s="19">
        <v>93.481</v>
      </c>
      <c r="S181" s="19">
        <v>117.756</v>
      </c>
      <c r="T181" s="19">
        <v>132.272</v>
      </c>
      <c r="U181" s="19">
        <v>155.398</v>
      </c>
      <c r="V181" s="19">
        <v>122.111</v>
      </c>
      <c r="W181" s="19">
        <v>108.789</v>
      </c>
      <c r="X181" s="19">
        <v>105.842</v>
      </c>
      <c r="Y181" s="19">
        <v>105.427</v>
      </c>
      <c r="Z181" s="19">
        <v>88.359</v>
      </c>
      <c r="AA181" s="19">
        <v>108.329</v>
      </c>
      <c r="AB181" s="19">
        <v>104.578</v>
      </c>
    </row>
    <row r="182" spans="1:28" ht="12">
      <c r="A182" s="7" t="s">
        <v>19</v>
      </c>
      <c r="B182" s="9">
        <v>60.166</v>
      </c>
      <c r="C182" s="9">
        <v>64.483</v>
      </c>
      <c r="D182" s="9">
        <v>78.869</v>
      </c>
      <c r="E182" s="9">
        <v>112.457</v>
      </c>
      <c r="F182" s="9">
        <v>87.507</v>
      </c>
      <c r="G182" s="9">
        <v>55.789</v>
      </c>
      <c r="H182" s="9">
        <v>95.018</v>
      </c>
      <c r="I182" s="9">
        <v>72.695</v>
      </c>
      <c r="J182" s="9">
        <v>90.031</v>
      </c>
      <c r="K182" s="9">
        <v>87.375</v>
      </c>
      <c r="L182" s="9">
        <v>94.467</v>
      </c>
      <c r="M182" s="9">
        <v>79.058</v>
      </c>
      <c r="N182" s="9">
        <v>70.715</v>
      </c>
      <c r="O182" s="9">
        <v>58.337</v>
      </c>
      <c r="P182" s="9">
        <v>71.144</v>
      </c>
      <c r="Q182" s="9">
        <v>92.978</v>
      </c>
      <c r="R182" s="9">
        <v>84.404</v>
      </c>
      <c r="S182" s="9">
        <v>101.877</v>
      </c>
      <c r="T182" s="9">
        <v>100.482</v>
      </c>
      <c r="U182" s="9">
        <v>122.892</v>
      </c>
      <c r="V182" s="9">
        <v>101.279</v>
      </c>
      <c r="W182" s="9">
        <v>95.765</v>
      </c>
      <c r="X182" s="9">
        <v>98.32</v>
      </c>
      <c r="Y182" s="9">
        <v>95.328</v>
      </c>
      <c r="Z182" s="9">
        <v>77.142</v>
      </c>
      <c r="AA182" s="9">
        <v>97.273</v>
      </c>
      <c r="AB182" s="9">
        <v>91.721</v>
      </c>
    </row>
    <row r="183" spans="1:28" ht="12">
      <c r="A183" s="6" t="s">
        <v>20</v>
      </c>
      <c r="B183" s="19">
        <v>13.27</v>
      </c>
      <c r="C183" s="19">
        <v>21.883</v>
      </c>
      <c r="D183" s="19">
        <v>15.796</v>
      </c>
      <c r="E183" s="19">
        <v>15.145</v>
      </c>
      <c r="F183" s="19">
        <v>13.976</v>
      </c>
      <c r="G183" s="19">
        <v>12.271</v>
      </c>
      <c r="H183" s="19">
        <v>10.275</v>
      </c>
      <c r="I183" s="19">
        <v>11.226</v>
      </c>
      <c r="J183" s="19">
        <v>10.183</v>
      </c>
      <c r="K183" s="19">
        <v>20.408</v>
      </c>
      <c r="L183" s="19">
        <v>12.88</v>
      </c>
      <c r="M183" s="19">
        <v>21.423</v>
      </c>
      <c r="N183" s="19">
        <v>9.462</v>
      </c>
      <c r="O183" s="19">
        <v>10.321</v>
      </c>
      <c r="P183" s="19">
        <v>11.96</v>
      </c>
      <c r="Q183" s="19">
        <v>14.292</v>
      </c>
      <c r="R183" s="19">
        <v>9.077</v>
      </c>
      <c r="S183" s="19">
        <v>15.878</v>
      </c>
      <c r="T183" s="19">
        <v>31.79</v>
      </c>
      <c r="U183" s="19">
        <v>32.506</v>
      </c>
      <c r="V183" s="19">
        <v>20.832</v>
      </c>
      <c r="W183" s="19">
        <v>13.024</v>
      </c>
      <c r="X183" s="19">
        <v>7.522</v>
      </c>
      <c r="Y183" s="19">
        <v>10.098</v>
      </c>
      <c r="Z183" s="19">
        <v>11.217</v>
      </c>
      <c r="AA183" s="19">
        <v>11.056</v>
      </c>
      <c r="AB183" s="19">
        <v>12.856</v>
      </c>
    </row>
    <row r="184" spans="1:28" ht="12">
      <c r="A184" s="7" t="s">
        <v>14</v>
      </c>
      <c r="B184" s="9">
        <v>623.698</v>
      </c>
      <c r="C184" s="9">
        <v>549.798</v>
      </c>
      <c r="D184" s="9">
        <v>590.396</v>
      </c>
      <c r="E184" s="9">
        <v>677.756</v>
      </c>
      <c r="F184" s="9">
        <v>591.421</v>
      </c>
      <c r="G184" s="9">
        <v>576.255</v>
      </c>
      <c r="H184" s="9">
        <v>579.792</v>
      </c>
      <c r="I184" s="9">
        <v>624.492</v>
      </c>
      <c r="J184" s="9">
        <v>722.208</v>
      </c>
      <c r="K184" s="9">
        <v>658.487</v>
      </c>
      <c r="L184" s="9">
        <v>694.435</v>
      </c>
      <c r="M184" s="9">
        <v>823.784</v>
      </c>
      <c r="N184" s="9">
        <v>841.731</v>
      </c>
      <c r="O184" s="9">
        <v>824.539</v>
      </c>
      <c r="P184" s="9">
        <v>851.488</v>
      </c>
      <c r="Q184" s="9">
        <v>884.855</v>
      </c>
      <c r="R184" s="9">
        <v>829.465</v>
      </c>
      <c r="S184" s="9">
        <v>749.421</v>
      </c>
      <c r="T184" s="9">
        <v>758.13</v>
      </c>
      <c r="U184" s="9">
        <v>774.519</v>
      </c>
      <c r="V184" s="9">
        <v>778.907</v>
      </c>
      <c r="W184" s="9">
        <v>734.594</v>
      </c>
      <c r="X184" s="9">
        <v>774.996</v>
      </c>
      <c r="Y184" s="9">
        <v>785.113</v>
      </c>
      <c r="Z184" s="9">
        <v>803.35</v>
      </c>
      <c r="AA184" s="9">
        <v>783.282</v>
      </c>
      <c r="AB184" s="9">
        <v>820.67</v>
      </c>
    </row>
    <row r="185" spans="1:28" ht="12">
      <c r="A185" s="6" t="s">
        <v>21</v>
      </c>
      <c r="B185" s="19">
        <v>393.011</v>
      </c>
      <c r="C185" s="19">
        <v>595.852</v>
      </c>
      <c r="D185" s="19">
        <v>538.885</v>
      </c>
      <c r="E185" s="19">
        <v>478.091</v>
      </c>
      <c r="F185" s="19">
        <v>469.035</v>
      </c>
      <c r="G185" s="19">
        <v>581.801</v>
      </c>
      <c r="H185" s="19">
        <v>578.903</v>
      </c>
      <c r="I185" s="19">
        <v>473.923</v>
      </c>
      <c r="J185" s="19">
        <v>430.959</v>
      </c>
      <c r="K185" s="19">
        <v>449.523</v>
      </c>
      <c r="L185" s="19">
        <v>456.498</v>
      </c>
      <c r="M185" s="19">
        <v>519.507</v>
      </c>
      <c r="N185" s="19">
        <v>449.142</v>
      </c>
      <c r="O185" s="19">
        <v>489.53</v>
      </c>
      <c r="P185" s="19">
        <v>388.495</v>
      </c>
      <c r="Q185" s="19">
        <v>336.862</v>
      </c>
      <c r="R185" s="19">
        <v>359.345</v>
      </c>
      <c r="S185" s="19">
        <v>482.467</v>
      </c>
      <c r="T185" s="19">
        <v>418.188</v>
      </c>
      <c r="U185" s="19">
        <v>449.943</v>
      </c>
      <c r="V185" s="19">
        <v>417.972</v>
      </c>
      <c r="W185" s="19">
        <v>461.335</v>
      </c>
      <c r="X185" s="19">
        <v>430.38</v>
      </c>
      <c r="Y185" s="19">
        <v>454.684</v>
      </c>
      <c r="Z185" s="19">
        <v>433.341</v>
      </c>
      <c r="AA185" s="19">
        <v>463.041</v>
      </c>
      <c r="AB185" s="19">
        <v>404.834</v>
      </c>
    </row>
    <row r="186" spans="1:28" ht="12">
      <c r="A186" s="7" t="s">
        <v>6</v>
      </c>
      <c r="B186" s="9">
        <v>202.244</v>
      </c>
      <c r="C186" s="9">
        <v>280.868</v>
      </c>
      <c r="D186" s="9">
        <v>268.528</v>
      </c>
      <c r="E186" s="9">
        <v>172.259</v>
      </c>
      <c r="F186" s="9">
        <v>170.4</v>
      </c>
      <c r="G186" s="9">
        <v>233.21</v>
      </c>
      <c r="H186" s="9">
        <v>205.549</v>
      </c>
      <c r="I186" s="9">
        <v>215.524</v>
      </c>
      <c r="J186" s="9">
        <v>164.049</v>
      </c>
      <c r="K186" s="9">
        <v>143.414</v>
      </c>
      <c r="L186" s="9">
        <v>148.292</v>
      </c>
      <c r="M186" s="9">
        <v>193.022</v>
      </c>
      <c r="N186" s="9">
        <v>140.859</v>
      </c>
      <c r="O186" s="9">
        <v>165.201</v>
      </c>
      <c r="P186" s="9">
        <v>113.887</v>
      </c>
      <c r="Q186" s="9">
        <v>114.317</v>
      </c>
      <c r="R186" s="9">
        <v>96.759</v>
      </c>
      <c r="S186" s="9">
        <v>143.127</v>
      </c>
      <c r="T186" s="9">
        <v>107.156</v>
      </c>
      <c r="U186" s="9">
        <v>129.606</v>
      </c>
      <c r="V186" s="9">
        <v>115.79</v>
      </c>
      <c r="W186" s="9">
        <v>156.329</v>
      </c>
      <c r="X186" s="9">
        <v>161.383</v>
      </c>
      <c r="Y186" s="9">
        <v>179.695</v>
      </c>
      <c r="Z186" s="9">
        <v>156.3</v>
      </c>
      <c r="AA186" s="9">
        <v>188.117</v>
      </c>
      <c r="AB186" s="9">
        <v>141.205</v>
      </c>
    </row>
    <row r="187" spans="1:28" ht="12">
      <c r="A187" s="6" t="s">
        <v>7</v>
      </c>
      <c r="B187" s="19">
        <v>8.981</v>
      </c>
      <c r="C187" s="19">
        <v>11.439</v>
      </c>
      <c r="D187" s="19">
        <v>14.207</v>
      </c>
      <c r="E187" s="19">
        <v>10.291</v>
      </c>
      <c r="F187" s="19">
        <v>15.416</v>
      </c>
      <c r="G187" s="19">
        <v>22.663</v>
      </c>
      <c r="H187" s="19">
        <v>20.648</v>
      </c>
      <c r="I187" s="19">
        <v>22.988</v>
      </c>
      <c r="J187" s="19">
        <v>12.794</v>
      </c>
      <c r="K187" s="19">
        <v>12.472</v>
      </c>
      <c r="L187" s="19">
        <v>39.914</v>
      </c>
      <c r="M187" s="19">
        <v>150.637</v>
      </c>
      <c r="N187" s="19">
        <v>179.634</v>
      </c>
      <c r="O187" s="19">
        <v>238.133</v>
      </c>
      <c r="P187" s="19">
        <v>191.064</v>
      </c>
      <c r="Q187" s="19">
        <v>149.699</v>
      </c>
      <c r="R187" s="19">
        <v>118.776</v>
      </c>
      <c r="S187" s="19">
        <v>166.59</v>
      </c>
      <c r="T187" s="19">
        <v>135.232</v>
      </c>
      <c r="U187" s="19">
        <v>185.771</v>
      </c>
      <c r="V187" s="19">
        <v>190.364</v>
      </c>
      <c r="W187" s="19">
        <v>184.23</v>
      </c>
      <c r="X187" s="19">
        <v>164.012</v>
      </c>
      <c r="Y187" s="19">
        <v>171.832</v>
      </c>
      <c r="Z187" s="19">
        <v>175.069</v>
      </c>
      <c r="AA187" s="19">
        <v>184.482</v>
      </c>
      <c r="AB187" s="19">
        <v>141.585</v>
      </c>
    </row>
    <row r="188" spans="1:28" s="12" customFormat="1" ht="12">
      <c r="A188" s="7" t="s">
        <v>8</v>
      </c>
      <c r="B188" s="9">
        <v>316.056</v>
      </c>
      <c r="C188" s="9">
        <v>474.707</v>
      </c>
      <c r="D188" s="9">
        <v>436.263</v>
      </c>
      <c r="E188" s="9">
        <v>413.976</v>
      </c>
      <c r="F188" s="9">
        <v>417.008</v>
      </c>
      <c r="G188" s="9">
        <v>497.115</v>
      </c>
      <c r="H188" s="9">
        <v>515.53</v>
      </c>
      <c r="I188" s="9">
        <v>377.552</v>
      </c>
      <c r="J188" s="9">
        <v>379.073</v>
      </c>
      <c r="K188" s="9">
        <v>405.7</v>
      </c>
      <c r="L188" s="9">
        <v>410.102</v>
      </c>
      <c r="M188" s="9">
        <v>457.552</v>
      </c>
      <c r="N188" s="9">
        <v>407.57</v>
      </c>
      <c r="O188" s="9">
        <v>439.979</v>
      </c>
      <c r="P188" s="9">
        <v>355.224</v>
      </c>
      <c r="Q188" s="9">
        <v>302.823</v>
      </c>
      <c r="R188" s="9">
        <v>320.631</v>
      </c>
      <c r="S188" s="9">
        <v>428.776</v>
      </c>
      <c r="T188" s="9">
        <v>372.7</v>
      </c>
      <c r="U188" s="9">
        <v>395.97</v>
      </c>
      <c r="V188" s="9">
        <v>372.627</v>
      </c>
      <c r="W188" s="9">
        <v>396.393</v>
      </c>
      <c r="X188" s="9">
        <v>370.415</v>
      </c>
      <c r="Y188" s="9">
        <v>383.147</v>
      </c>
      <c r="Z188" s="9">
        <v>378.392</v>
      </c>
      <c r="AA188" s="9">
        <v>391.005</v>
      </c>
      <c r="AB188" s="9">
        <v>342.515</v>
      </c>
    </row>
    <row r="189" spans="1:28" s="12" customFormat="1" ht="12">
      <c r="A189" s="6" t="s">
        <v>24</v>
      </c>
      <c r="B189" s="19">
        <v>64.294</v>
      </c>
      <c r="C189" s="19">
        <v>127.742</v>
      </c>
      <c r="D189" s="19">
        <v>97.157</v>
      </c>
      <c r="E189" s="19">
        <v>65.405</v>
      </c>
      <c r="F189" s="19">
        <v>96.473</v>
      </c>
      <c r="G189" s="19">
        <v>98.247</v>
      </c>
      <c r="H189" s="19">
        <v>98.832</v>
      </c>
      <c r="I189" s="19">
        <v>128.703</v>
      </c>
      <c r="J189" s="19">
        <v>117.27</v>
      </c>
      <c r="K189" s="19">
        <v>140.738</v>
      </c>
      <c r="L189" s="19">
        <v>145.186</v>
      </c>
      <c r="M189" s="19">
        <v>88.767</v>
      </c>
      <c r="N189" s="19">
        <v>68.132</v>
      </c>
      <c r="O189" s="19">
        <v>84.85</v>
      </c>
      <c r="P189" s="19">
        <v>74.386</v>
      </c>
      <c r="Q189" s="19">
        <v>62.379</v>
      </c>
      <c r="R189" s="19">
        <v>93.433</v>
      </c>
      <c r="S189" s="19">
        <v>123.827</v>
      </c>
      <c r="T189" s="19">
        <v>112.239</v>
      </c>
      <c r="U189" s="19">
        <v>129.373</v>
      </c>
      <c r="V189" s="19">
        <v>132.882</v>
      </c>
      <c r="W189" s="19">
        <v>121.87</v>
      </c>
      <c r="X189" s="19">
        <v>130.77</v>
      </c>
      <c r="Y189" s="19">
        <v>155.773</v>
      </c>
      <c r="Z189" s="19">
        <v>136.294</v>
      </c>
      <c r="AA189" s="19">
        <v>153.454</v>
      </c>
      <c r="AB189" s="19">
        <v>149.319</v>
      </c>
    </row>
    <row r="190" spans="1:28" s="12" customFormat="1" ht="12">
      <c r="A190" s="7" t="s">
        <v>6</v>
      </c>
      <c r="B190" s="9">
        <v>37.821</v>
      </c>
      <c r="C190" s="9">
        <v>59.71</v>
      </c>
      <c r="D190" s="9">
        <v>59.192</v>
      </c>
      <c r="E190" s="9">
        <v>28.934</v>
      </c>
      <c r="F190" s="9">
        <v>45.779</v>
      </c>
      <c r="G190" s="9">
        <v>46.99</v>
      </c>
      <c r="H190" s="9">
        <v>56.364</v>
      </c>
      <c r="I190" s="9">
        <v>75.572</v>
      </c>
      <c r="J190" s="9">
        <v>44.264</v>
      </c>
      <c r="K190" s="9">
        <v>52.803</v>
      </c>
      <c r="L190" s="9">
        <v>56.398</v>
      </c>
      <c r="M190" s="9">
        <v>40.098</v>
      </c>
      <c r="N190" s="9">
        <v>26.784</v>
      </c>
      <c r="O190" s="9">
        <v>37.657</v>
      </c>
      <c r="P190" s="9">
        <v>25.451</v>
      </c>
      <c r="Q190" s="9">
        <v>30.989</v>
      </c>
      <c r="R190" s="9">
        <v>37.798</v>
      </c>
      <c r="S190" s="9">
        <v>43.707</v>
      </c>
      <c r="T190" s="9">
        <v>35.051</v>
      </c>
      <c r="U190" s="9">
        <v>47.471</v>
      </c>
      <c r="V190" s="9">
        <v>47.093</v>
      </c>
      <c r="W190" s="9">
        <v>56.61</v>
      </c>
      <c r="X190" s="9">
        <v>59.701</v>
      </c>
      <c r="Y190" s="9">
        <v>74.919</v>
      </c>
      <c r="Z190" s="9">
        <v>60.498</v>
      </c>
      <c r="AA190" s="9">
        <v>78.678</v>
      </c>
      <c r="AB190" s="9">
        <v>59.738</v>
      </c>
    </row>
    <row r="191" spans="1:28" s="12" customFormat="1" ht="12">
      <c r="A191" s="6" t="s">
        <v>7</v>
      </c>
      <c r="B191" s="19">
        <v>1.448</v>
      </c>
      <c r="C191" s="19">
        <v>2.785</v>
      </c>
      <c r="D191" s="19">
        <v>4.517</v>
      </c>
      <c r="E191" s="19">
        <v>5.767</v>
      </c>
      <c r="F191" s="19">
        <v>4.775</v>
      </c>
      <c r="G191" s="19">
        <v>7.158</v>
      </c>
      <c r="H191" s="19">
        <v>5.149</v>
      </c>
      <c r="I191" s="19">
        <v>8.972</v>
      </c>
      <c r="J191" s="19">
        <v>3.245</v>
      </c>
      <c r="K191" s="19">
        <v>7.139</v>
      </c>
      <c r="L191" s="19">
        <v>13.535</v>
      </c>
      <c r="M191" s="19">
        <v>31.307</v>
      </c>
      <c r="N191" s="19">
        <v>28.449</v>
      </c>
      <c r="O191" s="19">
        <v>36.165</v>
      </c>
      <c r="P191" s="19">
        <v>38.534</v>
      </c>
      <c r="Q191" s="19">
        <v>31.497</v>
      </c>
      <c r="R191" s="19">
        <v>38.837</v>
      </c>
      <c r="S191" s="19">
        <v>41.554</v>
      </c>
      <c r="T191" s="19">
        <v>33.365</v>
      </c>
      <c r="U191" s="19">
        <v>53.247</v>
      </c>
      <c r="V191" s="19">
        <v>52.325</v>
      </c>
      <c r="W191" s="19">
        <v>39.998</v>
      </c>
      <c r="X191" s="19">
        <v>48.196</v>
      </c>
      <c r="Y191" s="19">
        <v>58.537</v>
      </c>
      <c r="Z191" s="19">
        <v>55.252</v>
      </c>
      <c r="AA191" s="19">
        <v>55.537</v>
      </c>
      <c r="AB191" s="19">
        <v>46.716</v>
      </c>
    </row>
    <row r="192" spans="1:28" s="12" customFormat="1" ht="12">
      <c r="A192" s="7" t="s">
        <v>8</v>
      </c>
      <c r="B192" s="9">
        <v>40.168</v>
      </c>
      <c r="C192" s="9">
        <v>94.35</v>
      </c>
      <c r="D192" s="9">
        <v>67.615</v>
      </c>
      <c r="E192" s="9">
        <v>46.958</v>
      </c>
      <c r="F192" s="9">
        <v>75.59</v>
      </c>
      <c r="G192" s="9">
        <v>74.216</v>
      </c>
      <c r="H192" s="9">
        <v>73.457</v>
      </c>
      <c r="I192" s="9">
        <v>94.384</v>
      </c>
      <c r="J192" s="9">
        <v>97.6</v>
      </c>
      <c r="K192" s="9">
        <v>124.734</v>
      </c>
      <c r="L192" s="9">
        <v>124.978</v>
      </c>
      <c r="M192" s="9">
        <v>69.929</v>
      </c>
      <c r="N192" s="9">
        <v>53.361</v>
      </c>
      <c r="O192" s="9">
        <v>61.096</v>
      </c>
      <c r="P192" s="9">
        <v>60.375</v>
      </c>
      <c r="Q192" s="9">
        <v>51.924</v>
      </c>
      <c r="R192" s="9">
        <v>75.291</v>
      </c>
      <c r="S192" s="9">
        <v>103.423</v>
      </c>
      <c r="T192" s="9">
        <v>96.567</v>
      </c>
      <c r="U192" s="9">
        <v>108.152</v>
      </c>
      <c r="V192" s="9">
        <v>108.096</v>
      </c>
      <c r="W192" s="9">
        <v>88.703</v>
      </c>
      <c r="X192" s="9">
        <v>108.549</v>
      </c>
      <c r="Y192" s="9">
        <v>116.914</v>
      </c>
      <c r="Z192" s="9">
        <v>108.081</v>
      </c>
      <c r="AA192" s="9">
        <v>105.094</v>
      </c>
      <c r="AB192" s="9">
        <v>118.091</v>
      </c>
    </row>
    <row r="193" spans="1:28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6" spans="1:6" ht="12.75">
      <c r="A196" s="21" t="s">
        <v>27</v>
      </c>
      <c r="B196" s="22"/>
      <c r="C196" s="22"/>
      <c r="D196" s="22"/>
      <c r="E196" s="22"/>
      <c r="F196" s="22"/>
    </row>
    <row r="197" spans="1:6" ht="12.75">
      <c r="A197" s="21" t="s">
        <v>28</v>
      </c>
      <c r="B197" s="22"/>
      <c r="C197" s="22"/>
      <c r="D197" s="22"/>
      <c r="E197" s="22"/>
      <c r="F197" s="22"/>
    </row>
    <row r="198" spans="1:6" ht="12.75">
      <c r="A198" s="21" t="s">
        <v>29</v>
      </c>
      <c r="B198" s="22"/>
      <c r="C198" s="22"/>
      <c r="D198" s="22"/>
      <c r="E198" s="22"/>
      <c r="F198" s="22"/>
    </row>
    <row r="199" ht="12">
      <c r="A199" s="23" t="s">
        <v>30</v>
      </c>
    </row>
    <row r="200" ht="12">
      <c r="A200" s="32" t="str">
        <f>'Regiones Total Nacional'!A236</f>
        <v>Actualizado a: 25 de julio de 2014.</v>
      </c>
    </row>
  </sheetData>
  <sheetProtection/>
  <mergeCells count="70">
    <mergeCell ref="Z49:AA49"/>
    <mergeCell ref="Z86:AA86"/>
    <mergeCell ref="Z123:AA123"/>
    <mergeCell ref="Z160:AA160"/>
    <mergeCell ref="X12:Y12"/>
    <mergeCell ref="X49:Y49"/>
    <mergeCell ref="X86:Y86"/>
    <mergeCell ref="X123:Y123"/>
    <mergeCell ref="X160:Y160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N49:O49"/>
    <mergeCell ref="P49:Q49"/>
    <mergeCell ref="R49:S49"/>
    <mergeCell ref="T49:U49"/>
    <mergeCell ref="V49:W49"/>
    <mergeCell ref="A49:A50"/>
    <mergeCell ref="B49:C49"/>
    <mergeCell ref="D49:E49"/>
    <mergeCell ref="F49:G49"/>
    <mergeCell ref="H49:I49"/>
    <mergeCell ref="B86:C86"/>
    <mergeCell ref="D86:E86"/>
    <mergeCell ref="F86:G86"/>
    <mergeCell ref="H86:I86"/>
    <mergeCell ref="J86:K86"/>
    <mergeCell ref="L49:M49"/>
    <mergeCell ref="J49:K49"/>
    <mergeCell ref="V86:W86"/>
    <mergeCell ref="A123:A124"/>
    <mergeCell ref="B123:C123"/>
    <mergeCell ref="D123:E123"/>
    <mergeCell ref="F123:G123"/>
    <mergeCell ref="H123:I123"/>
    <mergeCell ref="R123:S123"/>
    <mergeCell ref="T123:U123"/>
    <mergeCell ref="N86:O86"/>
    <mergeCell ref="A86:A87"/>
    <mergeCell ref="R86:S86"/>
    <mergeCell ref="T86:U86"/>
    <mergeCell ref="L160:M160"/>
    <mergeCell ref="N160:O160"/>
    <mergeCell ref="P160:Q160"/>
    <mergeCell ref="L86:M86"/>
    <mergeCell ref="J123:K123"/>
    <mergeCell ref="L123:M123"/>
    <mergeCell ref="N123:O123"/>
    <mergeCell ref="P123:Q123"/>
    <mergeCell ref="R160:S160"/>
    <mergeCell ref="Z12:AA12"/>
    <mergeCell ref="T160:U160"/>
    <mergeCell ref="V160:W160"/>
    <mergeCell ref="V123:W123"/>
    <mergeCell ref="P86:Q86"/>
    <mergeCell ref="A160:A161"/>
    <mergeCell ref="B160:C160"/>
    <mergeCell ref="D160:E160"/>
    <mergeCell ref="F160:G160"/>
    <mergeCell ref="H160:I160"/>
    <mergeCell ref="J160:K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Maritza Medina Becerra</dc:creator>
  <cp:keywords/>
  <dc:description/>
  <cp:lastModifiedBy>Luz Maritza Medina Becerra</cp:lastModifiedBy>
  <cp:lastPrinted>2013-01-25T16:57:56Z</cp:lastPrinted>
  <dcterms:created xsi:type="dcterms:W3CDTF">2007-01-03T14:03:46Z</dcterms:created>
  <dcterms:modified xsi:type="dcterms:W3CDTF">2014-08-21T19:29:09Z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