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6975" activeTab="0"/>
  </bookViews>
  <sheets>
    <sheet name="Índice" sheetId="1" r:id="rId1"/>
    <sheet name="Anexo1" sheetId="2" r:id="rId2"/>
    <sheet name="Anexo2" sheetId="3" r:id="rId3"/>
    <sheet name="Anexo3" sheetId="4" r:id="rId4"/>
    <sheet name="Anexo4" sheetId="5" r:id="rId5"/>
    <sheet name="Anexo5" sheetId="6" r:id="rId6"/>
    <sheet name="Anexo6" sheetId="7" r:id="rId7"/>
  </sheets>
  <externalReferences>
    <externalReference r:id="rId10"/>
    <externalReference r:id="rId11"/>
    <externalReference r:id="rId12"/>
  </externalReferences>
  <definedNames>
    <definedName name="_Fill" hidden="1">#REF!</definedName>
    <definedName name="A_IMPRESIÓN_IM" localSheetId="2">#REF!</definedName>
    <definedName name="A_IMPRESIÓN_IM" localSheetId="3">#REF!</definedName>
    <definedName name="A_IMPRESIÓN_IM" localSheetId="4">#REF!</definedName>
    <definedName name="A_IMPRESIÓN_IM" localSheetId="6">#REF!</definedName>
    <definedName name="A_IMPRESIÓN_IM">#REF!</definedName>
    <definedName name="_xlnm.Print_Area" localSheetId="1">'Anexo1'!$A$8:$P$27</definedName>
    <definedName name="_xlnm.Print_Area" localSheetId="2">'Anexo2'!$A$7:$P$28</definedName>
    <definedName name="_xlnm.Print_Area" localSheetId="3">'Anexo3'!$A$7:$M$17</definedName>
    <definedName name="_xlnm.Print_Area" localSheetId="4">'Anexo4'!$A$8:$P$25</definedName>
  </definedNames>
  <calcPr fullCalcOnLoad="1"/>
</workbook>
</file>

<file path=xl/sharedStrings.xml><?xml version="1.0" encoding="utf-8"?>
<sst xmlns="http://schemas.openxmlformats.org/spreadsheetml/2006/main" count="160" uniqueCount="88">
  <si>
    <t>A1. ICCV. Variación mensual, año corrido y doce meses, total nacional y por tipos de vivienda</t>
  </si>
  <si>
    <t>Total nacional</t>
  </si>
  <si>
    <t>Vivienda unifamiliar</t>
  </si>
  <si>
    <t>Vivienda multifamiliar</t>
  </si>
  <si>
    <t>VIS</t>
  </si>
  <si>
    <t>Año</t>
  </si>
  <si>
    <t>Mensual</t>
  </si>
  <si>
    <t>Año Corrido</t>
  </si>
  <si>
    <t>Doce meses</t>
  </si>
  <si>
    <t>* VIS a partir de 2000</t>
  </si>
  <si>
    <t>- - No aplica o no se investiga</t>
  </si>
  <si>
    <t>2004 - 2015 (octubre)</t>
  </si>
  <si>
    <t>2007</t>
  </si>
  <si>
    <t>2008</t>
  </si>
  <si>
    <t>2009</t>
  </si>
  <si>
    <t>2010</t>
  </si>
  <si>
    <t>2011</t>
  </si>
  <si>
    <t>2012</t>
  </si>
  <si>
    <t>2014</t>
  </si>
  <si>
    <t>2015</t>
  </si>
  <si>
    <t>Fuente: DANE - ICCV</t>
  </si>
  <si>
    <t>A2. ICCV. Variación mensual, año corrido y doce meses, total nacional y por tipos de vivienda, según ciudades</t>
  </si>
  <si>
    <t>Ciudades</t>
  </si>
  <si>
    <t>Octubre 2015</t>
  </si>
  <si>
    <t>Nacional</t>
  </si>
  <si>
    <t>Medellín</t>
  </si>
  <si>
    <t>Barranquilla</t>
  </si>
  <si>
    <t>Bogotá, D.C.</t>
  </si>
  <si>
    <t>Cartagena</t>
  </si>
  <si>
    <t>Manizales</t>
  </si>
  <si>
    <t>Popayán</t>
  </si>
  <si>
    <t>Neiva</t>
  </si>
  <si>
    <t>Santa Marta</t>
  </si>
  <si>
    <t>Pasto</t>
  </si>
  <si>
    <t>Cúcuta</t>
  </si>
  <si>
    <t>Armenia</t>
  </si>
  <si>
    <t>Pereira</t>
  </si>
  <si>
    <t>Bucaramanga</t>
  </si>
  <si>
    <t>Ibagué</t>
  </si>
  <si>
    <t>Cali</t>
  </si>
  <si>
    <t>A3. ICCV. Variación, contribución y participación mensual, año corrido y doce meses.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</si>
  <si>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</si>
  <si>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</si>
  <si>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</si>
  <si>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</si>
  <si>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</si>
  <si>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</si>
  <si>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Materiales</t>
  </si>
  <si>
    <t>Mano de obra</t>
  </si>
  <si>
    <t>Maquinaria y equipo</t>
  </si>
  <si>
    <t>Total</t>
  </si>
  <si>
    <t/>
  </si>
  <si>
    <t>A4. ICCV. Variación y contribución mensual, año corrido y doce meses, por tipos de vivienda,</t>
  </si>
  <si>
    <t>Vivienda</t>
  </si>
  <si>
    <t>Unifamiliar</t>
  </si>
  <si>
    <t>Multifamiliar</t>
  </si>
  <si>
    <t>Doce</t>
  </si>
  <si>
    <t>meses</t>
  </si>
  <si>
    <t>Contribución
(puntos   porcentuales)</t>
  </si>
  <si>
    <t>A5. ICCV. Variación mensual, año corrido y doce meses, total nacional</t>
  </si>
  <si>
    <t>2011 - 2015</t>
  </si>
  <si>
    <t>Meses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</si>
  <si>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</si>
  <si>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</si>
  <si>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</si>
  <si>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</si>
  <si>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</si>
  <si>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</si>
  <si>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</si>
  <si>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</si>
  <si>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</si>
  <si>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</si>
  <si>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</si>
  <si>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</si>
  <si>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</si>
  <si>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A6. ICCV. Variación mensual, año Corrido y doce meses, según grupos e insumos</t>
  </si>
  <si>
    <t>Grupos e insumos</t>
  </si>
  <si>
    <t>Variación porcentual</t>
  </si>
  <si>
    <t>Doce               meses</t>
  </si>
  <si>
    <t>Índice de Costos de la Construcción de Vivienda - ICCV</t>
  </si>
  <si>
    <t>Anexos</t>
  </si>
  <si>
    <r>
      <rPr>
        <b/>
        <sz val="10"/>
        <rFont val="Arial"/>
        <family val="2"/>
      </rPr>
      <t xml:space="preserve">Anexo 1: </t>
    </r>
    <r>
      <rPr>
        <sz val="10"/>
        <rFont val="Arial"/>
        <family val="2"/>
      </rPr>
      <t>Variación mensual, año corrido y doce meses, total nacional y por tipos de vivienda</t>
    </r>
  </si>
  <si>
    <r>
      <rPr>
        <b/>
        <sz val="10"/>
        <rFont val="Arial"/>
        <family val="2"/>
      </rPr>
      <t>Anexo 2:</t>
    </r>
    <r>
      <rPr>
        <sz val="10"/>
        <rFont val="Arial"/>
        <family val="2"/>
      </rPr>
      <t xml:space="preserve"> Variación mensual, año corrido y doce meses, total nacional, por tipos de vivienda, según ciudades</t>
    </r>
  </si>
  <si>
    <r>
      <rPr>
        <b/>
        <sz val="10"/>
        <rFont val="Arial"/>
        <family val="2"/>
      </rPr>
      <t>Anexo 3:</t>
    </r>
    <r>
      <rPr>
        <sz val="10"/>
        <rFont val="Arial"/>
        <family val="2"/>
      </rPr>
      <t xml:space="preserve"> Variación, contribución y participación mensual, año corrido y doce meses</t>
    </r>
  </si>
  <si>
    <r>
      <rPr>
        <b/>
        <sz val="10"/>
        <rFont val="Arial"/>
        <family val="2"/>
      </rPr>
      <t>Anexo 4:</t>
    </r>
    <r>
      <rPr>
        <sz val="10"/>
        <rFont val="Arial"/>
        <family val="2"/>
      </rPr>
      <t xml:space="preserve"> Variación y contribución mensual, año corrido y doce meses, por tipos de vivienda, según grupos de costos</t>
    </r>
  </si>
  <si>
    <r>
      <rPr>
        <b/>
        <sz val="10"/>
        <rFont val="Arial"/>
        <family val="2"/>
      </rPr>
      <t>Anexo 5:</t>
    </r>
    <r>
      <rPr>
        <sz val="10"/>
        <rFont val="Arial"/>
        <family val="2"/>
      </rPr>
      <t xml:space="preserve"> Variación mensual, año corrido y doce meses, total nacional (2011 - 2015)</t>
    </r>
  </si>
  <si>
    <r>
      <rPr>
        <b/>
        <sz val="10"/>
        <rFont val="Arial"/>
        <family val="2"/>
      </rPr>
      <t xml:space="preserve">Anexo 6: </t>
    </r>
    <r>
      <rPr>
        <sz val="10"/>
        <rFont val="Arial"/>
        <family val="2"/>
      </rPr>
      <t>Variación mensual, año Corrido y doce meses, según grupos e insumos</t>
    </r>
  </si>
  <si>
    <t>Octubre de 2015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</si>
</sst>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0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AvantGarde Bk BT"/>
      <family val="2"/>
    </font>
    <font>
      <sz val="9"/>
      <color indexed="10"/>
      <name val="Arial"/>
      <family val="2"/>
    </font>
    <font>
      <sz val="8"/>
      <color indexed="10"/>
      <name val="AvantGarde Bk BT"/>
      <family val="2"/>
    </font>
    <font>
      <b/>
      <sz val="8"/>
      <color indexed="10"/>
      <name val="AvantGarde Bk BT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textRotation="90"/>
    </xf>
    <xf numFmtId="2" fontId="2" fillId="0" borderId="0" xfId="0" applyNumberFormat="1" applyFont="1" applyAlignment="1">
      <alignment horizontal="center" vertical="center" textRotation="90"/>
    </xf>
    <xf numFmtId="2" fontId="3" fillId="0" borderId="0" xfId="0" applyNumberFormat="1" applyFont="1" applyBorder="1" applyAlignment="1">
      <alignment horizontal="center" vertical="center" textRotation="90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 vertical="center" textRotation="90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textRotation="90"/>
    </xf>
    <xf numFmtId="0" fontId="4" fillId="0" borderId="11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 textRotation="90"/>
    </xf>
    <xf numFmtId="0" fontId="2" fillId="0" borderId="0" xfId="0" applyFont="1" applyAlignment="1">
      <alignment textRotation="90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4" fillId="0" borderId="0" xfId="0" applyFont="1" applyAlignment="1">
      <alignment horizontal="center" vertical="center" textRotation="90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textRotation="90"/>
    </xf>
    <xf numFmtId="2" fontId="7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8" fillId="0" borderId="0" xfId="0" applyNumberFormat="1" applyFont="1" applyAlignment="1">
      <alignment horizontal="center" vertical="center" textRotation="90"/>
    </xf>
    <xf numFmtId="2" fontId="9" fillId="0" borderId="0" xfId="0" applyNumberFormat="1" applyFont="1" applyBorder="1" applyAlignment="1">
      <alignment horizontal="center" vertical="center" textRotation="90"/>
    </xf>
    <xf numFmtId="0" fontId="9" fillId="0" borderId="0" xfId="0" applyFont="1" applyAlignment="1">
      <alignment textRotation="90"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2" fontId="10" fillId="0" borderId="0" xfId="0" applyNumberFormat="1" applyFont="1" applyAlignment="1">
      <alignment horizontal="center" vertical="center" textRotation="90" wrapText="1"/>
    </xf>
    <xf numFmtId="2" fontId="9" fillId="0" borderId="0" xfId="0" applyNumberFormat="1" applyFont="1" applyBorder="1" applyAlignment="1">
      <alignment horizontal="center" vertical="center" textRotation="90" wrapText="1"/>
    </xf>
    <xf numFmtId="0" fontId="9" fillId="0" borderId="0" xfId="0" applyFont="1" applyAlignment="1">
      <alignment textRotation="90" wrapText="1"/>
    </xf>
    <xf numFmtId="0" fontId="9" fillId="0" borderId="0" xfId="0" applyFont="1" applyAlignment="1">
      <alignment wrapText="1"/>
    </xf>
    <xf numFmtId="0" fontId="10" fillId="0" borderId="0" xfId="0" applyFont="1" applyFill="1" applyBorder="1" applyAlignment="1">
      <alignment horizontal="right"/>
    </xf>
    <xf numFmtId="2" fontId="10" fillId="0" borderId="0" xfId="0" applyNumberFormat="1" applyFont="1" applyAlignment="1">
      <alignment horizontal="right" vertical="center" textRotation="90"/>
    </xf>
    <xf numFmtId="2" fontId="9" fillId="0" borderId="0" xfId="0" applyNumberFormat="1" applyFont="1" applyBorder="1" applyAlignment="1">
      <alignment horizontal="right" vertical="center" textRotation="90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right" vertical="center" textRotation="90"/>
    </xf>
    <xf numFmtId="2" fontId="11" fillId="0" borderId="0" xfId="0" applyNumberFormat="1" applyFont="1" applyBorder="1" applyAlignment="1">
      <alignment horizontal="right" vertical="center" textRotation="90"/>
    </xf>
    <xf numFmtId="2" fontId="11" fillId="0" borderId="0" xfId="0" applyNumberFormat="1" applyFont="1" applyBorder="1" applyAlignment="1">
      <alignment horizontal="center" vertical="center" textRotation="90"/>
    </xf>
    <xf numFmtId="0" fontId="11" fillId="0" borderId="0" xfId="0" applyFont="1" applyAlignment="1">
      <alignment textRotation="90"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2" fontId="12" fillId="0" borderId="0" xfId="0" applyNumberFormat="1" applyFont="1" applyAlignment="1">
      <alignment horizontal="right" vertical="center" textRotation="90"/>
    </xf>
    <xf numFmtId="2" fontId="13" fillId="0" borderId="0" xfId="0" applyNumberFormat="1" applyFont="1" applyBorder="1" applyAlignment="1">
      <alignment horizontal="right" vertical="center" textRotation="90"/>
    </xf>
    <xf numFmtId="2" fontId="13" fillId="0" borderId="0" xfId="0" applyNumberFormat="1" applyFont="1" applyBorder="1" applyAlignment="1">
      <alignment horizontal="center" vertical="center" textRotation="90"/>
    </xf>
    <xf numFmtId="0" fontId="13" fillId="0" borderId="0" xfId="0" applyFont="1" applyAlignment="1">
      <alignment textRotation="90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 textRotation="90"/>
    </xf>
    <xf numFmtId="2" fontId="14" fillId="0" borderId="0" xfId="0" applyNumberFormat="1" applyFont="1" applyAlignment="1">
      <alignment horizontal="center" vertical="center" textRotation="90"/>
    </xf>
    <xf numFmtId="0" fontId="0" fillId="0" borderId="0" xfId="0" applyNumberFormat="1" applyFont="1" applyAlignment="1" quotePrefix="1">
      <alignment/>
    </xf>
    <xf numFmtId="0" fontId="4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2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center"/>
    </xf>
    <xf numFmtId="2" fontId="5" fillId="0" borderId="12" xfId="0" applyNumberFormat="1" applyFont="1" applyBorder="1" applyAlignment="1">
      <alignment horizontal="centerContinuous" vertical="center"/>
    </xf>
    <xf numFmtId="2" fontId="5" fillId="0" borderId="11" xfId="0" applyNumberFormat="1" applyFont="1" applyBorder="1" applyAlignment="1">
      <alignment horizontal="centerContinuous" vertical="center"/>
    </xf>
    <xf numFmtId="2" fontId="5" fillId="0" borderId="11" xfId="0" applyNumberFormat="1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Continuous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 quotePrefix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9" fillId="0" borderId="0" xfId="0" applyFont="1" applyBorder="1" applyAlignment="1">
      <alignment vertical="center" wrapText="1"/>
    </xf>
    <xf numFmtId="2" fontId="17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2" fontId="18" fillId="0" borderId="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0" fontId="4" fillId="33" borderId="0" xfId="0" applyFont="1" applyFill="1" applyBorder="1" applyAlignment="1" applyProtection="1">
      <alignment wrapText="1"/>
      <protection/>
    </xf>
    <xf numFmtId="0" fontId="4" fillId="33" borderId="11" xfId="0" applyFont="1" applyFill="1" applyBorder="1" applyAlignment="1" applyProtection="1">
      <alignment wrapText="1"/>
      <protection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center"/>
    </xf>
    <xf numFmtId="2" fontId="4" fillId="33" borderId="0" xfId="0" applyNumberFormat="1" applyFont="1" applyFill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5" fillId="33" borderId="0" xfId="0" applyFont="1" applyFill="1" applyAlignment="1">
      <alignment/>
    </xf>
    <xf numFmtId="0" fontId="20" fillId="33" borderId="0" xfId="0" applyFont="1" applyFill="1" applyBorder="1" applyAlignment="1">
      <alignment horizontal="center" wrapText="1"/>
    </xf>
    <xf numFmtId="2" fontId="20" fillId="33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14" fontId="5" fillId="0" borderId="0" xfId="0" applyNumberFormat="1" applyFont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10" fillId="0" borderId="10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0" fillId="0" borderId="11" xfId="0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428625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314325</xdr:colOff>
      <xdr:row>6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209550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67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161925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76200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5</xdr:col>
      <xdr:colOff>76200</xdr:colOff>
      <xdr:row>11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3476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CCV%20-%20Datos%20para%20el%20Boletin_Oct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75\INDICES\NICCV\DIFUSION\RESULTADOS\DATOS\ciu_tipv_an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75\INDICES\NICCV\DIFUSION\RESULTADOS\DATOS\anex_tviv_mac12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Graf_generales"/>
      <sheetName val="Graf_VIS"/>
      <sheetName val="generales_pleg"/>
      <sheetName val="Generales"/>
      <sheetName val="VIS"/>
      <sheetName val="Tipo de vivienda CONT"/>
      <sheetName val="Tipo de vivienda"/>
      <sheetName val="Graf_tipo_v"/>
      <sheetName val="Grupos de costo_mes"/>
      <sheetName val="Grupos de costo_ac"/>
      <sheetName val="Grupos de costo_12m"/>
      <sheetName val="Ciudades_encima"/>
      <sheetName val="Ciudades_Graficos"/>
      <sheetName val="Ciudades y grupos"/>
      <sheetName val="Subgrup_Por enc mes"/>
      <sheetName val="Subgrup_Por enc ac"/>
      <sheetName val="Subgrup_Por enc 12m"/>
      <sheetName val="Anexo1"/>
      <sheetName val="Anexo2"/>
      <sheetName val="Anexo3"/>
      <sheetName val="Anexo4"/>
      <sheetName val="Anexo5"/>
      <sheetName val="Anexo5n"/>
      <sheetName val="Anexo6"/>
      <sheetName val="Anexo6n"/>
    </sheetNames>
    <sheetDataSet>
      <sheetData sheetId="4">
        <row r="1">
          <cell r="A1" t="str">
            <v>Num_mes</v>
          </cell>
          <cell r="B1" t="str">
            <v>Nom_mes</v>
          </cell>
        </row>
        <row r="2">
          <cell r="A2">
            <v>1</v>
          </cell>
          <cell r="B2" t="str">
            <v>Enero</v>
          </cell>
        </row>
        <row r="3">
          <cell r="A3">
            <v>2</v>
          </cell>
          <cell r="B3" t="str">
            <v>Febrero</v>
          </cell>
        </row>
        <row r="4">
          <cell r="A4">
            <v>3</v>
          </cell>
          <cell r="B4" t="str">
            <v>Marzo</v>
          </cell>
        </row>
        <row r="5">
          <cell r="A5">
            <v>4</v>
          </cell>
          <cell r="B5" t="str">
            <v>Abril</v>
          </cell>
        </row>
        <row r="6">
          <cell r="A6">
            <v>5</v>
          </cell>
          <cell r="B6" t="str">
            <v>Mayo</v>
          </cell>
        </row>
        <row r="7">
          <cell r="A7">
            <v>6</v>
          </cell>
          <cell r="B7" t="str">
            <v>Junio</v>
          </cell>
        </row>
        <row r="8">
          <cell r="A8">
            <v>7</v>
          </cell>
          <cell r="B8" t="str">
            <v>Julio</v>
          </cell>
        </row>
        <row r="9">
          <cell r="A9">
            <v>8</v>
          </cell>
          <cell r="B9" t="str">
            <v>Agosto</v>
          </cell>
        </row>
        <row r="10">
          <cell r="A10">
            <v>9</v>
          </cell>
          <cell r="B10" t="str">
            <v>Septiembre</v>
          </cell>
        </row>
        <row r="11">
          <cell r="A11">
            <v>10</v>
          </cell>
          <cell r="B11" t="str">
            <v>Octubre</v>
          </cell>
        </row>
        <row r="12">
          <cell r="A12">
            <v>11</v>
          </cell>
          <cell r="B12" t="str">
            <v>Noviembre</v>
          </cell>
        </row>
        <row r="14">
          <cell r="A14">
            <v>12</v>
          </cell>
          <cell r="B14" t="str">
            <v>Diciembre</v>
          </cell>
        </row>
      </sheetData>
      <sheetData sheetId="20">
        <row r="9">
          <cell r="G9">
            <v>0.26</v>
          </cell>
          <cell r="H9">
            <v>3.51</v>
          </cell>
          <cell r="I9">
            <v>3.62</v>
          </cell>
        </row>
        <row r="10">
          <cell r="G10">
            <v>0</v>
          </cell>
          <cell r="H10">
            <v>1.29</v>
          </cell>
          <cell r="I10">
            <v>1.29</v>
          </cell>
        </row>
        <row r="11">
          <cell r="G11">
            <v>0.01</v>
          </cell>
          <cell r="H11">
            <v>0.1</v>
          </cell>
          <cell r="I11">
            <v>0.09</v>
          </cell>
        </row>
        <row r="12">
          <cell r="G12">
            <v>0.28</v>
          </cell>
          <cell r="H12">
            <v>4.89</v>
          </cell>
          <cell r="I12">
            <v>4.99</v>
          </cell>
        </row>
        <row r="13">
          <cell r="A13" t="str">
            <v>Fuente: DANE - ICCV</v>
          </cell>
        </row>
      </sheetData>
      <sheetData sheetId="22">
        <row r="21">
          <cell r="A21" t="str">
            <v>Fuente: DANE - ICCV</v>
          </cell>
        </row>
      </sheetData>
      <sheetData sheetId="24">
        <row r="3">
          <cell r="A3" t="str">
            <v>Octubre  2015</v>
          </cell>
        </row>
        <row r="6">
          <cell r="A6" t="str">
            <v>Materiales</v>
          </cell>
          <cell r="B6">
            <v>0.4</v>
          </cell>
          <cell r="C6">
            <v>5.46</v>
          </cell>
          <cell r="D6">
            <v>5.63</v>
          </cell>
          <cell r="F6" t="str">
            <v>Gravas</v>
          </cell>
          <cell r="G6">
            <v>0.21</v>
          </cell>
          <cell r="H6">
            <v>3.08</v>
          </cell>
          <cell r="I6">
            <v>3.84</v>
          </cell>
        </row>
        <row r="7">
          <cell r="A7" t="str">
            <v>Ascensores</v>
          </cell>
          <cell r="B7">
            <v>-0.23</v>
          </cell>
          <cell r="C7">
            <v>22.88</v>
          </cell>
          <cell r="D7">
            <v>27.17</v>
          </cell>
          <cell r="F7" t="str">
            <v>Enchapes</v>
          </cell>
          <cell r="G7">
            <v>0.2</v>
          </cell>
          <cell r="H7">
            <v>4.82</v>
          </cell>
          <cell r="I7">
            <v>3.73</v>
          </cell>
        </row>
        <row r="8">
          <cell r="A8" t="str">
            <v>Sistema de aire acondicionado</v>
          </cell>
          <cell r="B8">
            <v>1.21</v>
          </cell>
          <cell r="C8">
            <v>21.3</v>
          </cell>
          <cell r="D8">
            <v>22.24</v>
          </cell>
          <cell r="F8" t="str">
            <v>Muebles</v>
          </cell>
          <cell r="G8">
            <v>0.59</v>
          </cell>
          <cell r="H8">
            <v>4.91</v>
          </cell>
          <cell r="I8">
            <v>3.7</v>
          </cell>
        </row>
        <row r="9">
          <cell r="A9" t="str">
            <v>Calentadores</v>
          </cell>
          <cell r="B9">
            <v>1.16</v>
          </cell>
          <cell r="C9">
            <v>16.91</v>
          </cell>
          <cell r="D9">
            <v>17.02</v>
          </cell>
          <cell r="F9" t="str">
            <v>Cables y alambres</v>
          </cell>
          <cell r="G9">
            <v>1.51</v>
          </cell>
          <cell r="H9">
            <v>3.76</v>
          </cell>
          <cell r="I9">
            <v>3.65</v>
          </cell>
        </row>
        <row r="10">
          <cell r="A10" t="str">
            <v>Vidrios</v>
          </cell>
          <cell r="B10">
            <v>1.31</v>
          </cell>
          <cell r="C10">
            <v>13.08</v>
          </cell>
          <cell r="D10">
            <v>14.76</v>
          </cell>
          <cell r="F10" t="str">
            <v>Piso de vinilo</v>
          </cell>
          <cell r="G10">
            <v>2.25</v>
          </cell>
          <cell r="H10">
            <v>4.12</v>
          </cell>
          <cell r="I10">
            <v>3.54</v>
          </cell>
        </row>
        <row r="11">
          <cell r="A11" t="str">
            <v>Soldaduras</v>
          </cell>
          <cell r="B11">
            <v>0.31</v>
          </cell>
          <cell r="C11">
            <v>13.14</v>
          </cell>
          <cell r="D11">
            <v>14.32</v>
          </cell>
          <cell r="F11" t="str">
            <v>Nomenclatura</v>
          </cell>
          <cell r="G11">
            <v>0.02</v>
          </cell>
          <cell r="H11">
            <v>3.46</v>
          </cell>
          <cell r="I11">
            <v>3.46</v>
          </cell>
        </row>
        <row r="12">
          <cell r="A12" t="str">
            <v>Equipo de presión</v>
          </cell>
          <cell r="B12">
            <v>0.41</v>
          </cell>
          <cell r="C12">
            <v>13.21</v>
          </cell>
          <cell r="D12">
            <v>13.56</v>
          </cell>
          <cell r="F12" t="str">
            <v>Recebo común</v>
          </cell>
          <cell r="G12">
            <v>0.21</v>
          </cell>
          <cell r="H12">
            <v>3.2</v>
          </cell>
          <cell r="I12">
            <v>3.31</v>
          </cell>
        </row>
        <row r="13">
          <cell r="A13" t="str">
            <v>Perfiles</v>
          </cell>
          <cell r="B13">
            <v>0.49</v>
          </cell>
          <cell r="C13">
            <v>11.95</v>
          </cell>
          <cell r="D13">
            <v>12.97</v>
          </cell>
          <cell r="F13" t="str">
            <v>Agua</v>
          </cell>
          <cell r="G13">
            <v>0.13</v>
          </cell>
          <cell r="H13">
            <v>3.01</v>
          </cell>
          <cell r="I13">
            <v>3.01</v>
          </cell>
        </row>
        <row r="14">
          <cell r="A14" t="str">
            <v>Canales y bajantes</v>
          </cell>
          <cell r="B14">
            <v>0.25</v>
          </cell>
          <cell r="C14">
            <v>11.64</v>
          </cell>
          <cell r="D14">
            <v>12.96</v>
          </cell>
          <cell r="F14" t="str">
            <v>Ladrillos</v>
          </cell>
          <cell r="G14">
            <v>0.89</v>
          </cell>
          <cell r="H14">
            <v>2.89</v>
          </cell>
          <cell r="I14">
            <v>2.99</v>
          </cell>
        </row>
        <row r="15">
          <cell r="A15" t="str">
            <v>Tejas</v>
          </cell>
          <cell r="B15">
            <v>2.05</v>
          </cell>
          <cell r="C15">
            <v>10.86</v>
          </cell>
          <cell r="D15">
            <v>12.22</v>
          </cell>
          <cell r="F15" t="str">
            <v>Granitos</v>
          </cell>
          <cell r="G15">
            <v>0.14</v>
          </cell>
          <cell r="H15">
            <v>2.78</v>
          </cell>
          <cell r="I15">
            <v>2.98</v>
          </cell>
        </row>
        <row r="16">
          <cell r="A16" t="str">
            <v>Tanques</v>
          </cell>
          <cell r="B16">
            <v>0.99</v>
          </cell>
          <cell r="C16">
            <v>10.61</v>
          </cell>
          <cell r="D16">
            <v>12.22</v>
          </cell>
          <cell r="F16" t="str">
            <v>Concretos</v>
          </cell>
          <cell r="G16">
            <v>0</v>
          </cell>
          <cell r="H16">
            <v>3</v>
          </cell>
          <cell r="I16">
            <v>2.87</v>
          </cell>
        </row>
        <row r="17">
          <cell r="A17" t="str">
            <v>Equipos de cocina</v>
          </cell>
          <cell r="B17">
            <v>0.87</v>
          </cell>
          <cell r="C17">
            <v>12.86</v>
          </cell>
          <cell r="D17">
            <v>12.09</v>
          </cell>
          <cell r="F17" t="str">
            <v>Juegos infantiles</v>
          </cell>
          <cell r="G17">
            <v>0.83</v>
          </cell>
          <cell r="H17">
            <v>2.76</v>
          </cell>
          <cell r="I17">
            <v>2.86</v>
          </cell>
        </row>
        <row r="18">
          <cell r="A18" t="str">
            <v>Lavamanos</v>
          </cell>
          <cell r="B18">
            <v>0.5</v>
          </cell>
          <cell r="C18">
            <v>11.78</v>
          </cell>
          <cell r="D18">
            <v>12.04</v>
          </cell>
          <cell r="F18" t="str">
            <v>Lavaplatos</v>
          </cell>
          <cell r="G18">
            <v>0.58</v>
          </cell>
          <cell r="H18">
            <v>2.11</v>
          </cell>
          <cell r="I18">
            <v>2.34</v>
          </cell>
        </row>
        <row r="19">
          <cell r="A19" t="str">
            <v>Tubería sanitaria</v>
          </cell>
          <cell r="B19">
            <v>-0.1</v>
          </cell>
          <cell r="C19">
            <v>11.33</v>
          </cell>
          <cell r="D19">
            <v>11.94</v>
          </cell>
          <cell r="F19" t="str">
            <v>Cocina integral</v>
          </cell>
          <cell r="G19">
            <v>1.54</v>
          </cell>
          <cell r="H19">
            <v>2.62</v>
          </cell>
          <cell r="I19">
            <v>2.32</v>
          </cell>
        </row>
        <row r="20">
          <cell r="A20" t="str">
            <v>Citófonos</v>
          </cell>
          <cell r="B20">
            <v>1.52</v>
          </cell>
          <cell r="C20">
            <v>11.76</v>
          </cell>
          <cell r="D20">
            <v>11.66</v>
          </cell>
          <cell r="F20" t="str">
            <v>Casetón</v>
          </cell>
          <cell r="G20">
            <v>0.46</v>
          </cell>
          <cell r="H20">
            <v>2.14</v>
          </cell>
          <cell r="I20">
            <v>2.18</v>
          </cell>
        </row>
        <row r="21">
          <cell r="A21" t="str">
            <v>Tubería hidráulica</v>
          </cell>
          <cell r="B21">
            <v>0.08</v>
          </cell>
          <cell r="C21">
            <v>10.13</v>
          </cell>
          <cell r="D21">
            <v>11.28</v>
          </cell>
          <cell r="F21" t="str">
            <v>Lavaderos</v>
          </cell>
          <cell r="G21">
            <v>0.01</v>
          </cell>
          <cell r="H21">
            <v>2.1</v>
          </cell>
          <cell r="I21">
            <v>2.1</v>
          </cell>
        </row>
        <row r="22">
          <cell r="A22" t="str">
            <v>Cemento gris</v>
          </cell>
          <cell r="B22">
            <v>1.84</v>
          </cell>
          <cell r="C22">
            <v>10.7</v>
          </cell>
          <cell r="D22">
            <v>11.16</v>
          </cell>
          <cell r="F22" t="str">
            <v>Lámparas</v>
          </cell>
          <cell r="G22">
            <v>-0.04</v>
          </cell>
          <cell r="H22">
            <v>1.86</v>
          </cell>
          <cell r="I22">
            <v>2.07</v>
          </cell>
        </row>
        <row r="23">
          <cell r="A23" t="str">
            <v>Limpiadores</v>
          </cell>
          <cell r="B23">
            <v>0.09</v>
          </cell>
          <cell r="C23">
            <v>10.78</v>
          </cell>
          <cell r="D23">
            <v>10.91</v>
          </cell>
          <cell r="F23" t="str">
            <v>Morteros</v>
          </cell>
          <cell r="G23">
            <v>-0.29</v>
          </cell>
          <cell r="H23">
            <v>2.14</v>
          </cell>
          <cell r="I23">
            <v>2.03</v>
          </cell>
        </row>
        <row r="24">
          <cell r="A24" t="str">
            <v>Tubería conduit pvc</v>
          </cell>
          <cell r="B24">
            <v>0.82</v>
          </cell>
          <cell r="C24">
            <v>9.86</v>
          </cell>
          <cell r="D24">
            <v>10.37</v>
          </cell>
          <cell r="F24" t="str">
            <v>Alfombras</v>
          </cell>
          <cell r="G24">
            <v>1.6</v>
          </cell>
          <cell r="H24">
            <v>2.08</v>
          </cell>
          <cell r="I24">
            <v>1.98</v>
          </cell>
        </row>
        <row r="25">
          <cell r="A25" t="str">
            <v>Incrustaciones</v>
          </cell>
          <cell r="B25">
            <v>2.44</v>
          </cell>
          <cell r="C25">
            <v>10.45</v>
          </cell>
          <cell r="D25">
            <v>10.35</v>
          </cell>
          <cell r="F25" t="str">
            <v>Adhesivo para enchape</v>
          </cell>
          <cell r="G25">
            <v>0.47</v>
          </cell>
          <cell r="H25">
            <v>3.42</v>
          </cell>
          <cell r="I25">
            <v>1.79</v>
          </cell>
        </row>
        <row r="26">
          <cell r="A26" t="str">
            <v>Accesorios cubierta</v>
          </cell>
          <cell r="B26">
            <v>3.13</v>
          </cell>
          <cell r="C26">
            <v>9.18</v>
          </cell>
          <cell r="D26">
            <v>10.22</v>
          </cell>
          <cell r="F26" t="str">
            <v>Alambres</v>
          </cell>
          <cell r="G26">
            <v>0.39</v>
          </cell>
          <cell r="H26">
            <v>2.5</v>
          </cell>
          <cell r="I26">
            <v>1.77</v>
          </cell>
        </row>
        <row r="27">
          <cell r="A27" t="str">
            <v>Accesorios sanitarios</v>
          </cell>
          <cell r="B27">
            <v>0.04</v>
          </cell>
          <cell r="C27">
            <v>9.04</v>
          </cell>
          <cell r="D27">
            <v>10.2</v>
          </cell>
          <cell r="F27" t="str">
            <v>Cemento blanco</v>
          </cell>
          <cell r="G27">
            <v>0.3</v>
          </cell>
          <cell r="H27">
            <v>1.65</v>
          </cell>
          <cell r="I27">
            <v>1.58</v>
          </cell>
        </row>
        <row r="28">
          <cell r="A28" t="str">
            <v>Aditivos</v>
          </cell>
          <cell r="B28">
            <v>1.66</v>
          </cell>
          <cell r="C28">
            <v>9.13</v>
          </cell>
          <cell r="D28">
            <v>9.51</v>
          </cell>
          <cell r="F28" t="str">
            <v>Estucos</v>
          </cell>
          <cell r="G28">
            <v>0.21</v>
          </cell>
          <cell r="H28">
            <v>1.98</v>
          </cell>
          <cell r="I28">
            <v>1.56</v>
          </cell>
        </row>
        <row r="29">
          <cell r="A29" t="str">
            <v>Sanitarios</v>
          </cell>
          <cell r="B29">
            <v>2.23</v>
          </cell>
          <cell r="C29">
            <v>10.21</v>
          </cell>
          <cell r="D29">
            <v>9.44</v>
          </cell>
          <cell r="F29" t="str">
            <v>Equipo contra incendio</v>
          </cell>
          <cell r="G29">
            <v>0.41</v>
          </cell>
          <cell r="H29">
            <v>1.47</v>
          </cell>
          <cell r="I29">
            <v>1.37</v>
          </cell>
        </row>
        <row r="30">
          <cell r="A30" t="str">
            <v>Contador agua</v>
          </cell>
          <cell r="B30">
            <v>0.4</v>
          </cell>
          <cell r="C30">
            <v>7.35</v>
          </cell>
          <cell r="D30">
            <v>9.32</v>
          </cell>
          <cell r="F30" t="str">
            <v>Rejillas</v>
          </cell>
          <cell r="G30">
            <v>-0.01</v>
          </cell>
          <cell r="H30">
            <v>1.2</v>
          </cell>
          <cell r="I30">
            <v>1.34</v>
          </cell>
        </row>
        <row r="31">
          <cell r="A31" t="str">
            <v>Arena</v>
          </cell>
          <cell r="B31">
            <v>0.47</v>
          </cell>
          <cell r="C31">
            <v>7.9</v>
          </cell>
          <cell r="D31">
            <v>9.05</v>
          </cell>
          <cell r="F31" t="str">
            <v>Domo acrílico</v>
          </cell>
          <cell r="G31">
            <v>-0.02</v>
          </cell>
          <cell r="H31">
            <v>1.23</v>
          </cell>
          <cell r="I31">
            <v>1.23</v>
          </cell>
        </row>
        <row r="32">
          <cell r="A32" t="str">
            <v>Hierros y aceros</v>
          </cell>
          <cell r="B32">
            <v>-0.34</v>
          </cell>
          <cell r="C32">
            <v>7.95</v>
          </cell>
          <cell r="D32">
            <v>8.15</v>
          </cell>
          <cell r="F32" t="str">
            <v>Pavimento</v>
          </cell>
          <cell r="G32">
            <v>0</v>
          </cell>
          <cell r="H32">
            <v>1.02</v>
          </cell>
          <cell r="I32">
            <v>1.09</v>
          </cell>
        </row>
        <row r="33">
          <cell r="A33" t="str">
            <v>Tableros</v>
          </cell>
          <cell r="B33">
            <v>2.37</v>
          </cell>
          <cell r="C33">
            <v>7.42</v>
          </cell>
          <cell r="D33">
            <v>7.56</v>
          </cell>
          <cell r="F33" t="str">
            <v>Pinturas</v>
          </cell>
          <cell r="G33">
            <v>0.26</v>
          </cell>
          <cell r="H33">
            <v>0.58</v>
          </cell>
          <cell r="I33">
            <v>0.79</v>
          </cell>
        </row>
        <row r="34">
          <cell r="A34" t="str">
            <v>Impermeabilizantes</v>
          </cell>
          <cell r="B34">
            <v>1.41</v>
          </cell>
          <cell r="C34">
            <v>7.33</v>
          </cell>
          <cell r="D34">
            <v>7.37</v>
          </cell>
          <cell r="F34" t="str">
            <v>Herrajes</v>
          </cell>
          <cell r="G34">
            <v>0.54</v>
          </cell>
          <cell r="H34">
            <v>0.58</v>
          </cell>
          <cell r="I34">
            <v>0.58</v>
          </cell>
        </row>
        <row r="35">
          <cell r="A35" t="str">
            <v>Cielo rasos</v>
          </cell>
          <cell r="B35">
            <v>0.94</v>
          </cell>
          <cell r="C35">
            <v>7.56</v>
          </cell>
          <cell r="D35">
            <v>7.23</v>
          </cell>
          <cell r="F35" t="str">
            <v>Puertas con marco metálico</v>
          </cell>
          <cell r="G35">
            <v>0.3</v>
          </cell>
          <cell r="H35">
            <v>0</v>
          </cell>
          <cell r="I35">
            <v>0.15</v>
          </cell>
        </row>
        <row r="36">
          <cell r="A36" t="str">
            <v>Piedra</v>
          </cell>
          <cell r="B36">
            <v>0.25</v>
          </cell>
          <cell r="C36">
            <v>6.47</v>
          </cell>
          <cell r="D36">
            <v>7.16</v>
          </cell>
          <cell r="F36" t="str">
            <v>Closets</v>
          </cell>
          <cell r="G36">
            <v>0.23</v>
          </cell>
          <cell r="H36">
            <v>-0.46</v>
          </cell>
          <cell r="I36">
            <v>-0.13</v>
          </cell>
        </row>
        <row r="37">
          <cell r="A37" t="str">
            <v>Griferías</v>
          </cell>
          <cell r="B37">
            <v>1.81</v>
          </cell>
          <cell r="C37">
            <v>7.76</v>
          </cell>
          <cell r="D37">
            <v>7.09</v>
          </cell>
          <cell r="F37" t="str">
            <v>Lubricantes</v>
          </cell>
          <cell r="G37">
            <v>0.16</v>
          </cell>
          <cell r="H37">
            <v>-6.92</v>
          </cell>
          <cell r="I37">
            <v>-8.94</v>
          </cell>
        </row>
        <row r="38">
          <cell r="A38" t="str">
            <v>Accesorios gas</v>
          </cell>
          <cell r="B38">
            <v>1.2</v>
          </cell>
          <cell r="C38">
            <v>6.99</v>
          </cell>
          <cell r="D38">
            <v>7.08</v>
          </cell>
        </row>
        <row r="39">
          <cell r="A39" t="str">
            <v>Tubería gas</v>
          </cell>
          <cell r="B39">
            <v>0.43</v>
          </cell>
          <cell r="C39">
            <v>5.98</v>
          </cell>
          <cell r="D39">
            <v>7.07</v>
          </cell>
        </row>
        <row r="40">
          <cell r="A40" t="str">
            <v>Polietilenos</v>
          </cell>
          <cell r="B40">
            <v>2.13</v>
          </cell>
          <cell r="C40">
            <v>6.81</v>
          </cell>
          <cell r="D40">
            <v>6.92</v>
          </cell>
          <cell r="F40" t="str">
            <v>Mano de obra</v>
          </cell>
          <cell r="G40">
            <v>0.01</v>
          </cell>
          <cell r="H40">
            <v>4.18</v>
          </cell>
          <cell r="I40">
            <v>4.2</v>
          </cell>
        </row>
        <row r="41">
          <cell r="A41" t="str">
            <v>Puertas con marco madera</v>
          </cell>
          <cell r="B41">
            <v>0.71</v>
          </cell>
          <cell r="C41">
            <v>6.96</v>
          </cell>
          <cell r="D41">
            <v>6.88</v>
          </cell>
          <cell r="F41" t="str">
            <v>Maestro general</v>
          </cell>
          <cell r="G41">
            <v>0.03</v>
          </cell>
          <cell r="H41">
            <v>4.39</v>
          </cell>
          <cell r="I41">
            <v>4.4</v>
          </cell>
        </row>
        <row r="42">
          <cell r="A42" t="str">
            <v>Antena de televisión</v>
          </cell>
          <cell r="B42">
            <v>0.32</v>
          </cell>
          <cell r="C42">
            <v>6.68</v>
          </cell>
          <cell r="D42">
            <v>6.67</v>
          </cell>
          <cell r="F42" t="str">
            <v>Ayudante</v>
          </cell>
          <cell r="G42">
            <v>0.02</v>
          </cell>
          <cell r="H42">
            <v>4.29</v>
          </cell>
          <cell r="I42">
            <v>4.32</v>
          </cell>
        </row>
        <row r="43">
          <cell r="A43" t="str">
            <v>Accesorios hidráulicos</v>
          </cell>
          <cell r="B43">
            <v>0.4</v>
          </cell>
          <cell r="C43">
            <v>5.91</v>
          </cell>
          <cell r="D43">
            <v>6.55</v>
          </cell>
          <cell r="F43" t="str">
            <v>Oficial</v>
          </cell>
          <cell r="G43">
            <v>0.01</v>
          </cell>
          <cell r="H43">
            <v>4.07</v>
          </cell>
          <cell r="I43">
            <v>4.08</v>
          </cell>
        </row>
        <row r="44">
          <cell r="A44" t="str">
            <v>Contador eléctrico</v>
          </cell>
          <cell r="B44">
            <v>0.72</v>
          </cell>
          <cell r="C44">
            <v>5.57</v>
          </cell>
          <cell r="D44">
            <v>6.14</v>
          </cell>
        </row>
        <row r="45">
          <cell r="A45" t="str">
            <v>Accesorios eléctricos</v>
          </cell>
          <cell r="B45">
            <v>1.39</v>
          </cell>
          <cell r="C45">
            <v>5.88</v>
          </cell>
          <cell r="D45">
            <v>6.01</v>
          </cell>
          <cell r="F45" t="str">
            <v>Maquinaria y equipo</v>
          </cell>
          <cell r="G45">
            <v>0.3</v>
          </cell>
          <cell r="H45">
            <v>1.99</v>
          </cell>
          <cell r="I45">
            <v>1.7</v>
          </cell>
        </row>
        <row r="46">
          <cell r="A46" t="str">
            <v>Divisiones baño</v>
          </cell>
          <cell r="B46">
            <v>0.23</v>
          </cell>
          <cell r="C46">
            <v>5.53</v>
          </cell>
          <cell r="D46">
            <v>5.95</v>
          </cell>
          <cell r="F46" t="str">
            <v>Herramienta menor</v>
          </cell>
          <cell r="G46">
            <v>0.78</v>
          </cell>
          <cell r="H46">
            <v>7.2</v>
          </cell>
          <cell r="I46">
            <v>7.53</v>
          </cell>
        </row>
        <row r="47">
          <cell r="A47" t="str">
            <v>Cintas</v>
          </cell>
          <cell r="B47">
            <v>0.98</v>
          </cell>
          <cell r="C47">
            <v>5.83</v>
          </cell>
          <cell r="D47">
            <v>5.91</v>
          </cell>
          <cell r="F47" t="str">
            <v>Alquiler andamios</v>
          </cell>
          <cell r="G47">
            <v>1.89</v>
          </cell>
          <cell r="H47">
            <v>4.37</v>
          </cell>
          <cell r="I47">
            <v>4.36</v>
          </cell>
        </row>
        <row r="48">
          <cell r="A48" t="str">
            <v>Maderas de construcción</v>
          </cell>
          <cell r="B48">
            <v>0.32</v>
          </cell>
          <cell r="C48">
            <v>4.41</v>
          </cell>
          <cell r="D48">
            <v>5.75</v>
          </cell>
          <cell r="F48" t="str">
            <v>Vibrador</v>
          </cell>
          <cell r="G48">
            <v>0.54</v>
          </cell>
          <cell r="H48">
            <v>2.63</v>
          </cell>
          <cell r="I48">
            <v>3.12</v>
          </cell>
        </row>
        <row r="49">
          <cell r="A49" t="str">
            <v>Transformadores</v>
          </cell>
          <cell r="B49">
            <v>1.1</v>
          </cell>
          <cell r="C49">
            <v>6.3</v>
          </cell>
          <cell r="D49">
            <v>5.62</v>
          </cell>
          <cell r="F49" t="str">
            <v>Vibrocompactador</v>
          </cell>
          <cell r="G49">
            <v>0.47</v>
          </cell>
          <cell r="H49">
            <v>2.56</v>
          </cell>
          <cell r="I49">
            <v>2.74</v>
          </cell>
        </row>
        <row r="50">
          <cell r="A50" t="str">
            <v>Geotextiles</v>
          </cell>
          <cell r="B50">
            <v>-0.13</v>
          </cell>
          <cell r="C50">
            <v>4.91</v>
          </cell>
          <cell r="D50">
            <v>5.33</v>
          </cell>
          <cell r="F50" t="str">
            <v>Pulidora</v>
          </cell>
          <cell r="G50">
            <v>1.57</v>
          </cell>
          <cell r="H50">
            <v>1.99</v>
          </cell>
          <cell r="I50">
            <v>1.99</v>
          </cell>
        </row>
        <row r="51">
          <cell r="A51" t="str">
            <v>Postes</v>
          </cell>
          <cell r="B51">
            <v>0.45</v>
          </cell>
          <cell r="C51">
            <v>5.22</v>
          </cell>
          <cell r="D51">
            <v>5.28</v>
          </cell>
          <cell r="F51" t="str">
            <v>Planta eléctrica</v>
          </cell>
          <cell r="G51">
            <v>0.2</v>
          </cell>
          <cell r="H51">
            <v>1.92</v>
          </cell>
          <cell r="I51">
            <v>1.83</v>
          </cell>
        </row>
        <row r="52">
          <cell r="A52" t="str">
            <v>Marcos ventanas metálica</v>
          </cell>
          <cell r="B52">
            <v>0.31</v>
          </cell>
          <cell r="C52">
            <v>4.64</v>
          </cell>
          <cell r="D52">
            <v>5.18</v>
          </cell>
          <cell r="F52" t="str">
            <v>Cargador</v>
          </cell>
          <cell r="G52">
            <v>0.14</v>
          </cell>
          <cell r="H52">
            <v>1.83</v>
          </cell>
          <cell r="I52">
            <v>1.83</v>
          </cell>
        </row>
        <row r="53">
          <cell r="A53" t="str">
            <v>Equipos baño</v>
          </cell>
          <cell r="B53">
            <v>0.31</v>
          </cell>
          <cell r="C53">
            <v>4.88</v>
          </cell>
          <cell r="D53">
            <v>4.9</v>
          </cell>
          <cell r="F53" t="str">
            <v>Volqueta</v>
          </cell>
          <cell r="G53">
            <v>0.02</v>
          </cell>
          <cell r="H53">
            <v>1.6</v>
          </cell>
          <cell r="I53">
            <v>1.64</v>
          </cell>
        </row>
        <row r="54">
          <cell r="A54" t="str">
            <v>Bloques</v>
          </cell>
          <cell r="B54">
            <v>0.12</v>
          </cell>
          <cell r="C54">
            <v>4.14</v>
          </cell>
          <cell r="D54">
            <v>4.85</v>
          </cell>
          <cell r="F54" t="str">
            <v>Retroexcavadora</v>
          </cell>
          <cell r="G54">
            <v>0.08</v>
          </cell>
          <cell r="H54">
            <v>1.3</v>
          </cell>
          <cell r="I54">
            <v>1.26</v>
          </cell>
        </row>
        <row r="55">
          <cell r="A55" t="str">
            <v>Cerraduras</v>
          </cell>
          <cell r="B55">
            <v>0.33</v>
          </cell>
          <cell r="C55">
            <v>4.54</v>
          </cell>
          <cell r="D55">
            <v>4.69</v>
          </cell>
          <cell r="F55" t="str">
            <v>Pluma grúa</v>
          </cell>
          <cell r="G55">
            <v>0.14</v>
          </cell>
          <cell r="H55">
            <v>0.11</v>
          </cell>
          <cell r="I55">
            <v>0.83</v>
          </cell>
        </row>
        <row r="56">
          <cell r="A56" t="str">
            <v>Pegantes</v>
          </cell>
          <cell r="B56">
            <v>0.29</v>
          </cell>
          <cell r="C56">
            <v>4.87</v>
          </cell>
          <cell r="D56">
            <v>4.33</v>
          </cell>
          <cell r="F56" t="str">
            <v>Mezcladora</v>
          </cell>
          <cell r="G56">
            <v>0.62</v>
          </cell>
          <cell r="H56">
            <v>0.18</v>
          </cell>
          <cell r="I56">
            <v>0.57</v>
          </cell>
        </row>
        <row r="57">
          <cell r="A57" t="str">
            <v>Mallas</v>
          </cell>
          <cell r="B57">
            <v>0.85</v>
          </cell>
          <cell r="C57">
            <v>3.74</v>
          </cell>
          <cell r="D57">
            <v>4</v>
          </cell>
          <cell r="F57" t="str">
            <v>Compresor</v>
          </cell>
          <cell r="G57">
            <v>0.03</v>
          </cell>
          <cell r="H57">
            <v>-0.29</v>
          </cell>
          <cell r="I57">
            <v>-0.28</v>
          </cell>
        </row>
        <row r="58">
          <cell r="A58" t="str">
            <v>Puntillas</v>
          </cell>
          <cell r="B58">
            <v>0.72</v>
          </cell>
          <cell r="C58">
            <v>4.06</v>
          </cell>
          <cell r="D58">
            <v>3.89</v>
          </cell>
          <cell r="F58" t="str">
            <v>Formaleta</v>
          </cell>
          <cell r="G58">
            <v>0</v>
          </cell>
          <cell r="H58">
            <v>0.66</v>
          </cell>
          <cell r="I58">
            <v>-0.71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u_tipv_anx"/>
    </sheetNames>
    <sheetDataSet>
      <sheetData sheetId="0">
        <row r="2">
          <cell r="A2" t="str">
            <v>2015</v>
          </cell>
          <cell r="B2" t="str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_tviv_mac12m"/>
    </sheetNames>
    <sheetDataSet>
      <sheetData sheetId="0">
        <row r="2">
          <cell r="F2">
            <v>0.23540296</v>
          </cell>
          <cell r="G2">
            <v>4.99585197</v>
          </cell>
          <cell r="H2">
            <v>5.17148446</v>
          </cell>
          <cell r="I2">
            <v>0.13302107</v>
          </cell>
          <cell r="J2">
            <v>2.81149308</v>
          </cell>
          <cell r="K2">
            <v>2.90717816</v>
          </cell>
        </row>
        <row r="3">
          <cell r="F3">
            <v>0.02064508</v>
          </cell>
          <cell r="G3">
            <v>4.06492988</v>
          </cell>
          <cell r="H3">
            <v>4.07881877</v>
          </cell>
          <cell r="I3">
            <v>0.00792128</v>
          </cell>
          <cell r="J3">
            <v>1.56382133</v>
          </cell>
          <cell r="K3">
            <v>1.56987601</v>
          </cell>
        </row>
        <row r="4">
          <cell r="F4">
            <v>0.23606712</v>
          </cell>
          <cell r="G4">
            <v>1.99718544</v>
          </cell>
          <cell r="H4">
            <v>1.21760163</v>
          </cell>
          <cell r="I4">
            <v>0.01209448</v>
          </cell>
          <cell r="J4">
            <v>0.10490013</v>
          </cell>
          <cell r="K4">
            <v>0.06448368</v>
          </cell>
        </row>
        <row r="5">
          <cell r="F5">
            <v>0.15303684</v>
          </cell>
          <cell r="G5">
            <v>4.48021454</v>
          </cell>
          <cell r="H5">
            <v>4.54153786</v>
          </cell>
          <cell r="J5">
            <v>4.48021454</v>
          </cell>
          <cell r="K5">
            <v>4.54153786</v>
          </cell>
        </row>
        <row r="6">
          <cell r="F6">
            <v>0.34470666</v>
          </cell>
          <cell r="G6">
            <v>4.89967289</v>
          </cell>
          <cell r="H6">
            <v>5.09942945</v>
          </cell>
          <cell r="I6">
            <v>0.210141</v>
          </cell>
          <cell r="J6">
            <v>2.97883031</v>
          </cell>
          <cell r="K6">
            <v>3.0982031</v>
          </cell>
        </row>
        <row r="7">
          <cell r="F7">
            <v>0.0273852</v>
          </cell>
          <cell r="G7">
            <v>4.10070669</v>
          </cell>
          <cell r="H7">
            <v>4.12385154</v>
          </cell>
          <cell r="I7">
            <v>0.00940593</v>
          </cell>
          <cell r="J7">
            <v>1.41093523</v>
          </cell>
          <cell r="K7">
            <v>1.42033468</v>
          </cell>
        </row>
        <row r="8">
          <cell r="F8">
            <v>0.30906379</v>
          </cell>
          <cell r="G8">
            <v>2.27917334</v>
          </cell>
          <cell r="H8">
            <v>2.28143347</v>
          </cell>
          <cell r="I8">
            <v>0.01449806</v>
          </cell>
          <cell r="J8">
            <v>0.10931741</v>
          </cell>
          <cell r="K8">
            <v>0.10955849</v>
          </cell>
        </row>
        <row r="9">
          <cell r="F9">
            <v>0.23404499</v>
          </cell>
          <cell r="G9">
            <v>4.49908295</v>
          </cell>
          <cell r="H9">
            <v>4.62809628</v>
          </cell>
          <cell r="I9">
            <v>0.08677377</v>
          </cell>
          <cell r="J9">
            <v>1.66331119</v>
          </cell>
          <cell r="K9">
            <v>1.71100743</v>
          </cell>
        </row>
        <row r="10">
          <cell r="F10">
            <v>0.42666761</v>
          </cell>
          <cell r="G10">
            <v>5.75807718</v>
          </cell>
          <cell r="H10">
            <v>5.91346405</v>
          </cell>
          <cell r="I10">
            <v>0.28447801</v>
          </cell>
          <cell r="J10">
            <v>3.82096616</v>
          </cell>
          <cell r="K10">
            <v>3.92151102</v>
          </cell>
        </row>
        <row r="11">
          <cell r="F11">
            <v>0.00425367</v>
          </cell>
          <cell r="G11">
            <v>4.23946887</v>
          </cell>
          <cell r="H11">
            <v>4.26247539</v>
          </cell>
          <cell r="I11">
            <v>0.00120813</v>
          </cell>
          <cell r="J11">
            <v>1.21072856</v>
          </cell>
          <cell r="K11">
            <v>1.218021</v>
          </cell>
        </row>
        <row r="12">
          <cell r="F12">
            <v>0.30127259</v>
          </cell>
          <cell r="G12">
            <v>1.82777116</v>
          </cell>
          <cell r="H12">
            <v>1.38264889</v>
          </cell>
          <cell r="I12">
            <v>0.01483371</v>
          </cell>
          <cell r="J12">
            <v>0.09290805</v>
          </cell>
          <cell r="K12">
            <v>0.07064793</v>
          </cell>
        </row>
        <row r="13">
          <cell r="F13">
            <v>0.30051984</v>
          </cell>
          <cell r="G13">
            <v>5.12460277</v>
          </cell>
          <cell r="H13">
            <v>5.21017994</v>
          </cell>
          <cell r="I13">
            <v>0.18910307</v>
          </cell>
          <cell r="J13">
            <v>3.23003687</v>
          </cell>
          <cell r="K13">
            <v>3.28397615</v>
          </cell>
        </row>
        <row r="14">
          <cell r="F14">
            <v>0.39799395</v>
          </cell>
          <cell r="G14">
            <v>5.45601184</v>
          </cell>
          <cell r="H14">
            <v>5.62703195</v>
          </cell>
        </row>
        <row r="15">
          <cell r="F15">
            <v>0.01387847</v>
          </cell>
          <cell r="G15">
            <v>4.18183718</v>
          </cell>
          <cell r="H15">
            <v>4.20490195</v>
          </cell>
        </row>
        <row r="16">
          <cell r="F16">
            <v>0.30411174</v>
          </cell>
          <cell r="G16">
            <v>1.98972403</v>
          </cell>
          <cell r="H16">
            <v>1.70410078</v>
          </cell>
        </row>
        <row r="17">
          <cell r="F17">
            <v>0.27589057</v>
          </cell>
          <cell r="G17">
            <v>4.89191003</v>
          </cell>
          <cell r="H17">
            <v>4.99366769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H17"/>
  <sheetViews>
    <sheetView tabSelected="1" zoomScalePageLayoutView="0" workbookViewId="0" topLeftCell="A1">
      <selection activeCell="I10" sqref="I10"/>
    </sheetView>
  </sheetViews>
  <sheetFormatPr defaultColWidth="11.421875" defaultRowHeight="12.75"/>
  <cols>
    <col min="1" max="16384" width="11.421875" style="118" customWidth="1"/>
  </cols>
  <sheetData>
    <row r="8" spans="2:8" ht="18">
      <c r="B8" s="151" t="s">
        <v>79</v>
      </c>
      <c r="C8" s="151"/>
      <c r="D8" s="151"/>
      <c r="E8" s="151"/>
      <c r="F8" s="151"/>
      <c r="G8" s="151"/>
      <c r="H8" s="151"/>
    </row>
    <row r="9" spans="2:8" ht="18">
      <c r="B9" s="151" t="s">
        <v>80</v>
      </c>
      <c r="C9" s="151"/>
      <c r="D9" s="151"/>
      <c r="E9" s="151"/>
      <c r="F9" s="151"/>
      <c r="G9" s="151"/>
      <c r="H9" s="151"/>
    </row>
    <row r="10" spans="2:8" ht="18">
      <c r="B10" s="152" t="s">
        <v>87</v>
      </c>
      <c r="C10" s="152"/>
      <c r="D10" s="152"/>
      <c r="E10" s="152"/>
      <c r="F10" s="152"/>
      <c r="G10" s="152"/>
      <c r="H10" s="152"/>
    </row>
    <row r="12" ht="12.75">
      <c r="B12" s="118" t="s">
        <v>81</v>
      </c>
    </row>
    <row r="13" ht="12.75">
      <c r="B13" s="118" t="s">
        <v>82</v>
      </c>
    </row>
    <row r="14" ht="12.75">
      <c r="B14" s="118" t="s">
        <v>83</v>
      </c>
    </row>
    <row r="15" ht="12.75">
      <c r="B15" s="118" t="s">
        <v>84</v>
      </c>
    </row>
    <row r="16" ht="12.75">
      <c r="B16" s="118" t="s">
        <v>85</v>
      </c>
    </row>
    <row r="17" ht="12.75">
      <c r="B17" s="118" t="s">
        <v>86</v>
      </c>
    </row>
  </sheetData>
  <sheetProtection/>
  <mergeCells count="3">
    <mergeCell ref="B8:H8"/>
    <mergeCell ref="B9:H9"/>
    <mergeCell ref="B10:H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showGridLines="0" zoomScalePageLayoutView="0" workbookViewId="0" topLeftCell="A1">
      <selection activeCell="P6" sqref="P6"/>
    </sheetView>
  </sheetViews>
  <sheetFormatPr defaultColWidth="11.421875" defaultRowHeight="12.75"/>
  <cols>
    <col min="1" max="1" width="5.57421875" style="2" customWidth="1"/>
    <col min="2" max="4" width="7.7109375" style="2" customWidth="1"/>
    <col min="5" max="5" width="3.28125" style="2" customWidth="1"/>
    <col min="6" max="8" width="7.7109375" style="2" customWidth="1"/>
    <col min="9" max="9" width="3.28125" style="2" customWidth="1"/>
    <col min="10" max="11" width="7.7109375" style="2" customWidth="1"/>
    <col min="12" max="12" width="7.7109375" style="3" customWidth="1"/>
    <col min="13" max="13" width="1.1484375" style="3" customWidth="1"/>
    <col min="14" max="16" width="7.7109375" style="3" customWidth="1"/>
    <col min="17" max="17" width="7.28125" style="4" customWidth="1"/>
    <col min="18" max="25" width="7.28125" style="5" customWidth="1"/>
    <col min="26" max="30" width="7.28125" style="16" customWidth="1"/>
    <col min="31" max="44" width="7.28125" style="2" customWidth="1"/>
    <col min="45" max="16384" width="11.421875" style="2" customWidth="1"/>
  </cols>
  <sheetData>
    <row r="1" ht="11.25">
      <c r="A1" s="1"/>
    </row>
    <row r="2" ht="11.25">
      <c r="A2" s="1"/>
    </row>
    <row r="3" ht="11.25">
      <c r="A3" s="1"/>
    </row>
    <row r="4" ht="11.25">
      <c r="A4" s="1"/>
    </row>
    <row r="5" ht="11.25">
      <c r="A5" s="1"/>
    </row>
    <row r="6" ht="11.25">
      <c r="A6" s="1"/>
    </row>
    <row r="7" ht="11.25">
      <c r="A7" s="1"/>
    </row>
    <row r="8" spans="1:30" s="5" customFormat="1" ht="11.25" customHeight="1">
      <c r="A8" s="153" t="s">
        <v>0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4"/>
      <c r="Z8" s="16"/>
      <c r="AA8" s="16"/>
      <c r="AB8" s="16"/>
      <c r="AC8" s="16"/>
      <c r="AD8" s="16"/>
    </row>
    <row r="9" spans="1:30" s="5" customFormat="1" ht="11.25" customHeight="1">
      <c r="A9" s="154" t="s">
        <v>11</v>
      </c>
      <c r="B9" s="154"/>
      <c r="C9" s="154"/>
      <c r="D9" s="154"/>
      <c r="E9" s="155"/>
      <c r="F9" s="154"/>
      <c r="G9" s="154"/>
      <c r="H9" s="156"/>
      <c r="I9" s="154"/>
      <c r="J9" s="154"/>
      <c r="K9" s="154"/>
      <c r="L9" s="154"/>
      <c r="M9" s="154"/>
      <c r="N9" s="154"/>
      <c r="O9" s="154"/>
      <c r="P9" s="154"/>
      <c r="Q9" s="4"/>
      <c r="Z9" s="16"/>
      <c r="AA9" s="16"/>
      <c r="AB9" s="16"/>
      <c r="AC9" s="16"/>
      <c r="AD9" s="16"/>
    </row>
    <row r="10" spans="1:30" s="5" customFormat="1" ht="33.75" customHeight="1">
      <c r="A10" s="6"/>
      <c r="B10" s="157" t="s">
        <v>1</v>
      </c>
      <c r="C10" s="157"/>
      <c r="D10" s="157"/>
      <c r="E10" s="7"/>
      <c r="F10" s="157" t="s">
        <v>2</v>
      </c>
      <c r="G10" s="157"/>
      <c r="H10" s="157"/>
      <c r="I10" s="7"/>
      <c r="J10" s="157" t="s">
        <v>3</v>
      </c>
      <c r="K10" s="157"/>
      <c r="L10" s="157"/>
      <c r="M10" s="7"/>
      <c r="N10" s="158" t="s">
        <v>4</v>
      </c>
      <c r="O10" s="158"/>
      <c r="P10" s="158"/>
      <c r="Q10" s="8"/>
      <c r="Z10" s="16"/>
      <c r="AA10" s="16"/>
      <c r="AB10" s="16"/>
      <c r="AC10" s="16"/>
      <c r="AD10" s="16"/>
    </row>
    <row r="11" spans="1:30" s="5" customFormat="1" ht="12.75" customHeight="1">
      <c r="A11" s="9" t="s">
        <v>5</v>
      </c>
      <c r="B11" s="161" t="s">
        <v>6</v>
      </c>
      <c r="C11" s="159" t="s">
        <v>7</v>
      </c>
      <c r="D11" s="159" t="s">
        <v>8</v>
      </c>
      <c r="E11" s="10"/>
      <c r="F11" s="163" t="s">
        <v>6</v>
      </c>
      <c r="G11" s="159" t="s">
        <v>7</v>
      </c>
      <c r="H11" s="159" t="s">
        <v>8</v>
      </c>
      <c r="I11" s="11"/>
      <c r="J11" s="167" t="s">
        <v>6</v>
      </c>
      <c r="K11" s="159" t="s">
        <v>7</v>
      </c>
      <c r="L11" s="159" t="s">
        <v>8</v>
      </c>
      <c r="M11" s="11"/>
      <c r="N11" s="167" t="s">
        <v>6</v>
      </c>
      <c r="O11" s="159" t="s">
        <v>7</v>
      </c>
      <c r="P11" s="159" t="s">
        <v>8</v>
      </c>
      <c r="Q11" s="8"/>
      <c r="Z11" s="16"/>
      <c r="AA11" s="16"/>
      <c r="AB11" s="16"/>
      <c r="AC11" s="16"/>
      <c r="AD11" s="16"/>
    </row>
    <row r="12" spans="1:30" s="5" customFormat="1" ht="11.25">
      <c r="A12" s="12"/>
      <c r="B12" s="162"/>
      <c r="C12" s="160"/>
      <c r="D12" s="160"/>
      <c r="E12" s="13"/>
      <c r="F12" s="164"/>
      <c r="G12" s="160"/>
      <c r="H12" s="160"/>
      <c r="I12" s="13"/>
      <c r="J12" s="168"/>
      <c r="K12" s="160"/>
      <c r="L12" s="160"/>
      <c r="M12" s="14"/>
      <c r="N12" s="162"/>
      <c r="O12" s="160"/>
      <c r="P12" s="160"/>
      <c r="Q12" s="8"/>
      <c r="Z12" s="16"/>
      <c r="AA12" s="16"/>
      <c r="AB12" s="16"/>
      <c r="AC12" s="16"/>
      <c r="AD12" s="16"/>
    </row>
    <row r="13" spans="1:30" s="5" customFormat="1" ht="14.25" customHeight="1">
      <c r="A13" s="10">
        <v>2004</v>
      </c>
      <c r="B13" s="15">
        <v>-0.16807319</v>
      </c>
      <c r="C13" s="15">
        <v>8.20906232</v>
      </c>
      <c r="D13" s="15">
        <v>9.2728742</v>
      </c>
      <c r="E13" s="15"/>
      <c r="F13" s="15">
        <v>-0.14029968</v>
      </c>
      <c r="G13" s="15">
        <v>7.50330266</v>
      </c>
      <c r="H13" s="15">
        <v>8.36352399</v>
      </c>
      <c r="I13" s="15"/>
      <c r="J13" s="15">
        <v>-0.18403006</v>
      </c>
      <c r="K13" s="15">
        <v>8.61868467</v>
      </c>
      <c r="L13" s="15">
        <v>9.80228786</v>
      </c>
      <c r="M13" s="15">
        <v>148.0186866</v>
      </c>
      <c r="N13" s="15">
        <v>-0.11592143</v>
      </c>
      <c r="O13" s="15">
        <v>8.1248693</v>
      </c>
      <c r="P13" s="15">
        <v>9.14487661</v>
      </c>
      <c r="Q13" s="8"/>
      <c r="Z13" s="16"/>
      <c r="AA13" s="16"/>
      <c r="AB13" s="16"/>
      <c r="AC13" s="16"/>
      <c r="AD13" s="16"/>
    </row>
    <row r="14" spans="1:30" s="5" customFormat="1" ht="14.25" customHeight="1">
      <c r="A14" s="10">
        <v>2005</v>
      </c>
      <c r="B14" s="15">
        <v>-0.03180709</v>
      </c>
      <c r="C14" s="15">
        <v>2.46225757</v>
      </c>
      <c r="D14" s="15">
        <v>2.15189203</v>
      </c>
      <c r="E14" s="15"/>
      <c r="F14" s="15">
        <v>-0.01163072</v>
      </c>
      <c r="G14" s="15">
        <v>2.7416123</v>
      </c>
      <c r="H14" s="15">
        <v>2.23177966</v>
      </c>
      <c r="I14" s="15"/>
      <c r="J14" s="15">
        <v>-0.04336803</v>
      </c>
      <c r="K14" s="15">
        <v>2.30256038</v>
      </c>
      <c r="L14" s="15">
        <v>2.10637891</v>
      </c>
      <c r="M14" s="15">
        <v>151.70748933</v>
      </c>
      <c r="N14" s="15">
        <v>-0.07720405</v>
      </c>
      <c r="O14" s="15">
        <v>2.83369147</v>
      </c>
      <c r="P14" s="15">
        <v>2.49211962</v>
      </c>
      <c r="Q14" s="8"/>
      <c r="Z14" s="16"/>
      <c r="AA14" s="16"/>
      <c r="AB14" s="16"/>
      <c r="AC14" s="16"/>
      <c r="AD14" s="16"/>
    </row>
    <row r="15" spans="1:30" s="5" customFormat="1" ht="14.25" customHeight="1">
      <c r="A15" s="10">
        <v>2006</v>
      </c>
      <c r="B15" s="15">
        <v>0.19623096</v>
      </c>
      <c r="C15" s="15">
        <v>6.88766758</v>
      </c>
      <c r="D15" s="15">
        <v>7.13117727</v>
      </c>
      <c r="E15" s="15"/>
      <c r="F15" s="15">
        <v>0.20951894</v>
      </c>
      <c r="G15" s="15">
        <v>6.65639939</v>
      </c>
      <c r="H15" s="15">
        <v>6.91374547</v>
      </c>
      <c r="I15" s="15"/>
      <c r="J15" s="15">
        <v>0.18861812</v>
      </c>
      <c r="K15" s="15">
        <v>7.0207047</v>
      </c>
      <c r="L15" s="15">
        <v>7.25626755</v>
      </c>
      <c r="M15" s="15">
        <v>162.47164187</v>
      </c>
      <c r="N15" s="15">
        <v>0.22486981</v>
      </c>
      <c r="O15" s="15">
        <v>6.82845964</v>
      </c>
      <c r="P15" s="15">
        <v>7.09533365</v>
      </c>
      <c r="Q15" s="4"/>
      <c r="Z15" s="16"/>
      <c r="AA15" s="16"/>
      <c r="AB15" s="16"/>
      <c r="AC15" s="16"/>
      <c r="AD15" s="16"/>
    </row>
    <row r="16" spans="1:30" s="5" customFormat="1" ht="14.25" customHeight="1">
      <c r="A16" s="10" t="s">
        <v>12</v>
      </c>
      <c r="B16" s="15">
        <v>0.30237291</v>
      </c>
      <c r="C16" s="15">
        <v>3.75021281</v>
      </c>
      <c r="D16" s="15">
        <v>3.50693496</v>
      </c>
      <c r="E16" s="15"/>
      <c r="F16" s="15">
        <v>0.35657234</v>
      </c>
      <c r="G16" s="15">
        <v>4.33752094</v>
      </c>
      <c r="H16" s="15">
        <v>4.25415973</v>
      </c>
      <c r="I16" s="15"/>
      <c r="J16" s="15">
        <v>0.27099191</v>
      </c>
      <c r="K16" s="15">
        <v>3.41262737</v>
      </c>
      <c r="L16" s="15">
        <v>3.07835786</v>
      </c>
      <c r="M16" s="15">
        <v>169.20656653</v>
      </c>
      <c r="N16" s="15">
        <v>0.40929041</v>
      </c>
      <c r="O16" s="15">
        <v>4.39853201</v>
      </c>
      <c r="P16" s="15">
        <v>4.14529242</v>
      </c>
      <c r="Q16" s="4"/>
      <c r="Z16" s="16"/>
      <c r="AA16" s="16"/>
      <c r="AB16" s="16"/>
      <c r="AC16" s="16"/>
      <c r="AD16" s="16"/>
    </row>
    <row r="17" spans="1:30" s="5" customFormat="1" ht="14.25" customHeight="1">
      <c r="A17" s="10" t="s">
        <v>13</v>
      </c>
      <c r="B17" s="15">
        <v>-0.28783987</v>
      </c>
      <c r="C17" s="15">
        <v>5.81513663</v>
      </c>
      <c r="D17" s="15">
        <v>6.30392519</v>
      </c>
      <c r="E17" s="15"/>
      <c r="F17" s="15">
        <v>-0.25762022</v>
      </c>
      <c r="G17" s="15">
        <v>5.55559326</v>
      </c>
      <c r="H17" s="15">
        <v>6.03590238</v>
      </c>
      <c r="I17" s="15"/>
      <c r="J17" s="15">
        <v>-0.30527795</v>
      </c>
      <c r="K17" s="15">
        <v>5.96588093</v>
      </c>
      <c r="L17" s="15">
        <v>6.45964095</v>
      </c>
      <c r="M17" s="15">
        <v>179.87607925</v>
      </c>
      <c r="N17" s="15">
        <v>-0.28625135</v>
      </c>
      <c r="O17" s="15">
        <v>5.84057008</v>
      </c>
      <c r="P17" s="15">
        <v>6.30561387</v>
      </c>
      <c r="Q17" s="4"/>
      <c r="Z17" s="16"/>
      <c r="AA17" s="16"/>
      <c r="AB17" s="16"/>
      <c r="AC17" s="16"/>
      <c r="AD17" s="16"/>
    </row>
    <row r="18" spans="1:30" s="5" customFormat="1" ht="14.25" customHeight="1">
      <c r="A18" s="10" t="s">
        <v>14</v>
      </c>
      <c r="B18" s="15">
        <v>-0.21298574</v>
      </c>
      <c r="C18" s="15">
        <v>-0.28043319</v>
      </c>
      <c r="D18" s="15">
        <v>-0.77319216</v>
      </c>
      <c r="E18" s="15"/>
      <c r="F18" s="15">
        <v>-0.17407469</v>
      </c>
      <c r="G18" s="15">
        <v>0.54461964</v>
      </c>
      <c r="H18" s="15">
        <v>0.32289988</v>
      </c>
      <c r="I18" s="15"/>
      <c r="J18" s="15">
        <v>-0.23585456</v>
      </c>
      <c r="K18" s="15">
        <v>-0.75922194</v>
      </c>
      <c r="L18" s="15">
        <v>-1.40654411</v>
      </c>
      <c r="M18" s="15">
        <v>179.50090358</v>
      </c>
      <c r="N18" s="15">
        <v>-0.19010371</v>
      </c>
      <c r="O18" s="15">
        <v>0.23404995</v>
      </c>
      <c r="P18" s="15">
        <v>-0.20857452</v>
      </c>
      <c r="Q18" s="4"/>
      <c r="Z18" s="16"/>
      <c r="AA18" s="16"/>
      <c r="AB18" s="16"/>
      <c r="AC18" s="16"/>
      <c r="AD18" s="16"/>
    </row>
    <row r="19" spans="1:30" s="5" customFormat="1" ht="14.25" customHeight="1">
      <c r="A19" s="10" t="s">
        <v>15</v>
      </c>
      <c r="B19" s="15">
        <v>-0.12376174</v>
      </c>
      <c r="C19" s="15">
        <v>1.75160875</v>
      </c>
      <c r="D19" s="15">
        <v>0.89460734</v>
      </c>
      <c r="E19" s="15"/>
      <c r="F19" s="15">
        <v>-0.09791092</v>
      </c>
      <c r="G19" s="15">
        <v>1.84789347</v>
      </c>
      <c r="H19" s="15">
        <v>1.16556468</v>
      </c>
      <c r="I19" s="15"/>
      <c r="J19" s="15">
        <v>-0.13902054</v>
      </c>
      <c r="K19" s="15">
        <v>1.69497867</v>
      </c>
      <c r="L19" s="15">
        <v>0.73534736</v>
      </c>
      <c r="M19" s="15">
        <v>181.68110312</v>
      </c>
      <c r="N19" s="15">
        <v>-0.1207605</v>
      </c>
      <c r="O19" s="15">
        <v>1.98678432</v>
      </c>
      <c r="P19" s="15">
        <v>1.21458973</v>
      </c>
      <c r="Q19" s="4"/>
      <c r="Z19" s="16"/>
      <c r="AA19" s="16"/>
      <c r="AB19" s="16"/>
      <c r="AC19" s="16"/>
      <c r="AD19" s="16"/>
    </row>
    <row r="20" spans="1:30" s="5" customFormat="1" ht="14.25" customHeight="1">
      <c r="A20" s="10" t="s">
        <v>16</v>
      </c>
      <c r="B20" s="15">
        <v>0.40644676</v>
      </c>
      <c r="C20" s="15">
        <v>6.49735448</v>
      </c>
      <c r="D20" s="15">
        <v>6.5115191</v>
      </c>
      <c r="E20" s="15"/>
      <c r="F20" s="15">
        <v>0.30270757</v>
      </c>
      <c r="G20" s="15">
        <v>6.26933293</v>
      </c>
      <c r="H20" s="15">
        <v>6.41789881</v>
      </c>
      <c r="I20" s="15"/>
      <c r="J20" s="15">
        <v>0.46773957</v>
      </c>
      <c r="K20" s="15">
        <v>6.63262259</v>
      </c>
      <c r="L20" s="15">
        <v>6.56714289</v>
      </c>
      <c r="M20" s="15">
        <v>193.9544007</v>
      </c>
      <c r="N20" s="15">
        <v>0.36047157</v>
      </c>
      <c r="O20" s="15">
        <v>6.60750012</v>
      </c>
      <c r="P20" s="15">
        <v>6.75540679</v>
      </c>
      <c r="Q20" s="4"/>
      <c r="Z20" s="16"/>
      <c r="AA20" s="16"/>
      <c r="AB20" s="16"/>
      <c r="AC20" s="16"/>
      <c r="AD20" s="16"/>
    </row>
    <row r="21" spans="1:16" ht="14.25" customHeight="1">
      <c r="A21" s="10" t="s">
        <v>17</v>
      </c>
      <c r="B21" s="15">
        <v>0.04</v>
      </c>
      <c r="C21" s="15">
        <v>2.49</v>
      </c>
      <c r="D21" s="15">
        <v>2.85</v>
      </c>
      <c r="E21" s="15"/>
      <c r="F21" s="15">
        <v>0.03</v>
      </c>
      <c r="G21" s="15">
        <v>2.8</v>
      </c>
      <c r="H21" s="15">
        <v>3.14</v>
      </c>
      <c r="I21" s="15"/>
      <c r="J21" s="15">
        <v>0.05</v>
      </c>
      <c r="K21" s="15">
        <v>2.31</v>
      </c>
      <c r="L21" s="15">
        <v>2.68</v>
      </c>
      <c r="M21" s="15">
        <v>199.99</v>
      </c>
      <c r="N21" s="15">
        <v>0.09</v>
      </c>
      <c r="O21" s="15">
        <v>2.76</v>
      </c>
      <c r="P21" s="15">
        <v>3.11</v>
      </c>
    </row>
    <row r="22" spans="1:16" ht="14.25" customHeight="1">
      <c r="A22" s="10">
        <v>2013</v>
      </c>
      <c r="B22" s="15">
        <v>0.1</v>
      </c>
      <c r="C22" s="15">
        <v>2.46</v>
      </c>
      <c r="D22" s="15">
        <v>2.47</v>
      </c>
      <c r="E22" s="15"/>
      <c r="F22" s="15">
        <v>0.08</v>
      </c>
      <c r="G22" s="15">
        <v>2.45</v>
      </c>
      <c r="H22" s="15">
        <v>2.48</v>
      </c>
      <c r="I22" s="15"/>
      <c r="J22" s="15">
        <v>0.11</v>
      </c>
      <c r="K22" s="15">
        <v>2.46</v>
      </c>
      <c r="L22" s="15">
        <v>2.47</v>
      </c>
      <c r="M22" s="15">
        <v>205.61</v>
      </c>
      <c r="N22" s="15">
        <v>0.1</v>
      </c>
      <c r="O22" s="15">
        <v>2.75</v>
      </c>
      <c r="P22" s="15">
        <v>2.81</v>
      </c>
    </row>
    <row r="23" spans="1:16" ht="14.25" customHeight="1">
      <c r="A23" s="10" t="s">
        <v>18</v>
      </c>
      <c r="B23" s="15">
        <v>0.03510248</v>
      </c>
      <c r="C23" s="15">
        <v>1.70668106</v>
      </c>
      <c r="D23" s="15">
        <v>1.89723817</v>
      </c>
      <c r="E23" s="15"/>
      <c r="F23" s="15">
        <v>0.02795322</v>
      </c>
      <c r="G23" s="15">
        <v>1.75905862</v>
      </c>
      <c r="H23" s="15">
        <v>1.88453725</v>
      </c>
      <c r="I23" s="15"/>
      <c r="J23" s="15">
        <v>0.03934681</v>
      </c>
      <c r="K23" s="15">
        <v>1.67572698</v>
      </c>
      <c r="L23" s="15">
        <v>1.90476607</v>
      </c>
      <c r="M23" s="15">
        <v>209.91659473</v>
      </c>
      <c r="N23" s="15">
        <v>0.04031231</v>
      </c>
      <c r="O23" s="15">
        <v>1.93518368</v>
      </c>
      <c r="P23" s="15">
        <v>2.09256431</v>
      </c>
    </row>
    <row r="24" spans="1:30" s="1" customFormat="1" ht="14.25" customHeight="1">
      <c r="A24" s="17" t="s">
        <v>19</v>
      </c>
      <c r="B24" s="18">
        <v>0.27589057</v>
      </c>
      <c r="C24" s="18">
        <v>4.89191003</v>
      </c>
      <c r="D24" s="18">
        <v>4.99366769</v>
      </c>
      <c r="E24" s="19"/>
      <c r="F24" s="18">
        <v>0.23404499</v>
      </c>
      <c r="G24" s="18">
        <v>4.49908295</v>
      </c>
      <c r="H24" s="18">
        <v>4.62809628</v>
      </c>
      <c r="I24" s="18"/>
      <c r="J24" s="18">
        <v>0.30051984</v>
      </c>
      <c r="K24" s="18">
        <v>5.12460277</v>
      </c>
      <c r="L24" s="18">
        <v>5.21017994</v>
      </c>
      <c r="M24" s="20">
        <v>219.45003635</v>
      </c>
      <c r="N24" s="18">
        <v>0.15303684</v>
      </c>
      <c r="O24" s="18">
        <v>4.48021454</v>
      </c>
      <c r="P24" s="18">
        <v>4.54153786</v>
      </c>
      <c r="Q24" s="4"/>
      <c r="R24" s="21"/>
      <c r="S24" s="21"/>
      <c r="T24" s="21"/>
      <c r="U24" s="21"/>
      <c r="V24" s="21"/>
      <c r="W24" s="21"/>
      <c r="X24" s="21"/>
      <c r="Y24" s="21"/>
      <c r="Z24" s="22"/>
      <c r="AA24" s="22"/>
      <c r="AB24" s="22"/>
      <c r="AC24" s="22"/>
      <c r="AD24" s="22"/>
    </row>
    <row r="25" spans="1:16" ht="9.75" customHeight="1">
      <c r="A25" s="23" t="s">
        <v>20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ht="10.5" customHeight="1">
      <c r="A26" s="23" t="s">
        <v>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ht="10.5" customHeight="1">
      <c r="A27" s="24" t="s">
        <v>10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5"/>
      <c r="M27" s="25"/>
      <c r="N27" s="25"/>
      <c r="O27" s="25"/>
      <c r="P27" s="25"/>
    </row>
    <row r="28" spans="1:16" ht="10.5" customHeight="1">
      <c r="A28" s="165">
        <v>42321</v>
      </c>
      <c r="B28" s="166"/>
      <c r="C28" s="23"/>
      <c r="D28" s="23"/>
      <c r="E28" s="23"/>
      <c r="F28" s="23"/>
      <c r="G28" s="23"/>
      <c r="H28" s="23"/>
      <c r="I28" s="23"/>
      <c r="J28" s="23"/>
      <c r="K28" s="23"/>
      <c r="L28" s="25"/>
      <c r="M28" s="25"/>
      <c r="N28" s="25"/>
      <c r="O28" s="25"/>
      <c r="P28" s="25"/>
    </row>
    <row r="29" ht="10.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</sheetData>
  <sheetProtection/>
  <mergeCells count="19">
    <mergeCell ref="A28:B28"/>
    <mergeCell ref="J11:J12"/>
    <mergeCell ref="K11:K12"/>
    <mergeCell ref="L11:L12"/>
    <mergeCell ref="N11:N12"/>
    <mergeCell ref="O11:O12"/>
    <mergeCell ref="P11:P12"/>
    <mergeCell ref="B11:B12"/>
    <mergeCell ref="C11:C12"/>
    <mergeCell ref="D11:D12"/>
    <mergeCell ref="F11:F12"/>
    <mergeCell ref="G11:G12"/>
    <mergeCell ref="H11:H12"/>
    <mergeCell ref="A8:P8"/>
    <mergeCell ref="A9:P9"/>
    <mergeCell ref="B10:D10"/>
    <mergeCell ref="F10:H10"/>
    <mergeCell ref="J10:L10"/>
    <mergeCell ref="N10:P10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2"/>
  <ignoredErrors>
    <ignoredError sqref="A16:A2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2"/>
  <sheetViews>
    <sheetView showGridLines="0" zoomScale="90" zoomScaleNormal="90" zoomScalePageLayoutView="0" workbookViewId="0" topLeftCell="A1">
      <selection activeCell="H2" sqref="H2"/>
    </sheetView>
  </sheetViews>
  <sheetFormatPr defaultColWidth="11.421875" defaultRowHeight="12.75"/>
  <cols>
    <col min="1" max="1" width="20.140625" style="31" customWidth="1"/>
    <col min="2" max="2" width="7.7109375" style="31" customWidth="1"/>
    <col min="3" max="3" width="8.57421875" style="31" customWidth="1"/>
    <col min="4" max="4" width="7.7109375" style="31" customWidth="1"/>
    <col min="5" max="5" width="4.7109375" style="31" customWidth="1"/>
    <col min="6" max="6" width="7.7109375" style="31" customWidth="1"/>
    <col min="7" max="7" width="8.8515625" style="31" customWidth="1"/>
    <col min="8" max="8" width="7.7109375" style="31" customWidth="1"/>
    <col min="9" max="9" width="4.7109375" style="31" customWidth="1"/>
    <col min="10" max="10" width="7.7109375" style="31" customWidth="1"/>
    <col min="11" max="11" width="8.8515625" style="31" customWidth="1"/>
    <col min="12" max="12" width="7.7109375" style="65" customWidth="1"/>
    <col min="13" max="13" width="2.140625" style="65" customWidth="1"/>
    <col min="14" max="14" width="7.7109375" style="65" customWidth="1"/>
    <col min="15" max="15" width="8.421875" style="65" customWidth="1"/>
    <col min="16" max="16" width="7.7109375" style="65" customWidth="1"/>
    <col min="17" max="17" width="7.8515625" style="66" customWidth="1"/>
    <col min="18" max="25" width="3.7109375" style="29" customWidth="1"/>
    <col min="26" max="26" width="3.28125" style="30" customWidth="1"/>
    <col min="27" max="30" width="11.421875" style="30" customWidth="1"/>
    <col min="31" max="16384" width="11.421875" style="31" customWidth="1"/>
  </cols>
  <sheetData>
    <row r="1" spans="1:17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27"/>
      <c r="O1" s="27"/>
      <c r="P1" s="27"/>
      <c r="Q1" s="28"/>
    </row>
    <row r="2" spans="1:17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  <c r="M2" s="27"/>
      <c r="N2" s="27"/>
      <c r="O2" s="27"/>
      <c r="P2" s="27"/>
      <c r="Q2" s="28"/>
    </row>
    <row r="3" spans="1:17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  <c r="M3" s="27"/>
      <c r="N3" s="27"/>
      <c r="O3" s="27"/>
      <c r="P3" s="27"/>
      <c r="Q3" s="28"/>
    </row>
    <row r="4" spans="1:17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  <c r="M4" s="27"/>
      <c r="N4" s="27"/>
      <c r="O4" s="27"/>
      <c r="P4" s="27"/>
      <c r="Q4" s="28"/>
    </row>
    <row r="5" spans="1:17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7"/>
      <c r="M5" s="27"/>
      <c r="N5" s="27"/>
      <c r="O5" s="27"/>
      <c r="P5" s="27"/>
      <c r="Q5" s="28"/>
    </row>
    <row r="6" spans="1:17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7"/>
      <c r="M6" s="27"/>
      <c r="N6" s="27"/>
      <c r="O6" s="27"/>
      <c r="P6" s="27"/>
      <c r="Q6" s="28"/>
    </row>
    <row r="7" spans="1:30" s="35" customFormat="1" ht="11.25" customHeight="1">
      <c r="A7" s="169" t="s">
        <v>21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32"/>
      <c r="R7" s="33"/>
      <c r="S7" s="33"/>
      <c r="T7" s="33"/>
      <c r="U7" s="33"/>
      <c r="V7" s="33"/>
      <c r="W7" s="33"/>
      <c r="X7" s="33"/>
      <c r="Y7" s="33"/>
      <c r="Z7" s="34"/>
      <c r="AA7" s="34"/>
      <c r="AB7" s="34"/>
      <c r="AC7" s="34"/>
      <c r="AD7" s="34"/>
    </row>
    <row r="8" spans="1:30" s="35" customFormat="1" ht="11.25" customHeight="1">
      <c r="A8" s="170" t="s">
        <v>23</v>
      </c>
      <c r="B8" s="170"/>
      <c r="C8" s="170"/>
      <c r="D8" s="170"/>
      <c r="E8" s="171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32"/>
      <c r="R8" s="33"/>
      <c r="S8" s="33"/>
      <c r="T8" s="33"/>
      <c r="U8" s="33"/>
      <c r="V8" s="33"/>
      <c r="W8" s="33"/>
      <c r="X8" s="33"/>
      <c r="Y8" s="33"/>
      <c r="Z8" s="34"/>
      <c r="AA8" s="34"/>
      <c r="AB8" s="34"/>
      <c r="AC8" s="34"/>
      <c r="AD8" s="34"/>
    </row>
    <row r="9" spans="1:30" s="42" customFormat="1" ht="26.25" customHeight="1">
      <c r="A9" s="36"/>
      <c r="B9" s="172" t="s">
        <v>1</v>
      </c>
      <c r="C9" s="172"/>
      <c r="D9" s="172"/>
      <c r="E9" s="37"/>
      <c r="F9" s="172" t="s">
        <v>2</v>
      </c>
      <c r="G9" s="172"/>
      <c r="H9" s="172"/>
      <c r="I9" s="37"/>
      <c r="J9" s="172" t="s">
        <v>3</v>
      </c>
      <c r="K9" s="172"/>
      <c r="L9" s="172"/>
      <c r="M9" s="38"/>
      <c r="N9" s="172" t="s">
        <v>4</v>
      </c>
      <c r="O9" s="172"/>
      <c r="P9" s="172"/>
      <c r="Q9" s="39"/>
      <c r="R9" s="40"/>
      <c r="S9" s="40"/>
      <c r="T9" s="40"/>
      <c r="U9" s="40"/>
      <c r="V9" s="40"/>
      <c r="W9" s="40"/>
      <c r="X9" s="40"/>
      <c r="Y9" s="40"/>
      <c r="Z9" s="41"/>
      <c r="AA9" s="41"/>
      <c r="AB9" s="41"/>
      <c r="AC9" s="41"/>
      <c r="AD9" s="41"/>
    </row>
    <row r="10" spans="1:30" s="35" customFormat="1" ht="33.75" customHeight="1">
      <c r="A10" s="9" t="s">
        <v>22</v>
      </c>
      <c r="B10" s="175" t="s">
        <v>6</v>
      </c>
      <c r="C10" s="173" t="s">
        <v>7</v>
      </c>
      <c r="D10" s="173" t="s">
        <v>8</v>
      </c>
      <c r="E10" s="43"/>
      <c r="F10" s="175" t="s">
        <v>6</v>
      </c>
      <c r="G10" s="173" t="s">
        <v>7</v>
      </c>
      <c r="H10" s="173" t="s">
        <v>8</v>
      </c>
      <c r="I10" s="43"/>
      <c r="J10" s="175" t="s">
        <v>6</v>
      </c>
      <c r="K10" s="159" t="s">
        <v>7</v>
      </c>
      <c r="L10" s="173" t="s">
        <v>8</v>
      </c>
      <c r="M10" s="43"/>
      <c r="N10" s="179" t="s">
        <v>6</v>
      </c>
      <c r="O10" s="173" t="s">
        <v>7</v>
      </c>
      <c r="P10" s="173" t="s">
        <v>8</v>
      </c>
      <c r="Q10" s="44"/>
      <c r="R10" s="45"/>
      <c r="S10" s="45"/>
      <c r="T10" s="45"/>
      <c r="U10" s="33"/>
      <c r="V10" s="33"/>
      <c r="W10" s="33"/>
      <c r="X10" s="33"/>
      <c r="Y10" s="33"/>
      <c r="Z10" s="34"/>
      <c r="AA10" s="34"/>
      <c r="AB10" s="34"/>
      <c r="AC10" s="34"/>
      <c r="AD10" s="34"/>
    </row>
    <row r="11" spans="1:30" s="35" customFormat="1" ht="12" customHeight="1">
      <c r="A11" s="12"/>
      <c r="B11" s="176"/>
      <c r="C11" s="174"/>
      <c r="D11" s="174"/>
      <c r="E11" s="46"/>
      <c r="F11" s="177"/>
      <c r="G11" s="174"/>
      <c r="H11" s="178"/>
      <c r="I11" s="47"/>
      <c r="J11" s="178"/>
      <c r="K11" s="160"/>
      <c r="L11" s="174"/>
      <c r="M11" s="47"/>
      <c r="N11" s="180"/>
      <c r="O11" s="174"/>
      <c r="P11" s="174"/>
      <c r="Q11" s="44"/>
      <c r="R11" s="45"/>
      <c r="S11" s="45"/>
      <c r="T11" s="45"/>
      <c r="U11" s="33"/>
      <c r="V11" s="33"/>
      <c r="W11" s="33"/>
      <c r="X11" s="33"/>
      <c r="Y11" s="33"/>
      <c r="Z11" s="34"/>
      <c r="AA11" s="34"/>
      <c r="AB11" s="34"/>
      <c r="AC11" s="34"/>
      <c r="AD11" s="34"/>
    </row>
    <row r="12" spans="1:30" s="55" customFormat="1" ht="14.25" customHeight="1">
      <c r="A12" s="48" t="s">
        <v>24</v>
      </c>
      <c r="B12" s="49">
        <v>0.27589057</v>
      </c>
      <c r="C12" s="49">
        <v>4.89191003</v>
      </c>
      <c r="D12" s="49">
        <v>4.99366769</v>
      </c>
      <c r="E12" s="50"/>
      <c r="F12" s="50">
        <v>0.23404499</v>
      </c>
      <c r="G12" s="50">
        <v>4.49908295</v>
      </c>
      <c r="H12" s="50">
        <v>4.62809628</v>
      </c>
      <c r="I12" s="50"/>
      <c r="J12" s="50">
        <v>0.30051984</v>
      </c>
      <c r="K12" s="50">
        <v>5.12460277</v>
      </c>
      <c r="L12" s="50">
        <v>5.21017994</v>
      </c>
      <c r="M12" s="50"/>
      <c r="N12" s="50">
        <v>0.15303684</v>
      </c>
      <c r="O12" s="50">
        <v>4.48021454</v>
      </c>
      <c r="P12" s="50">
        <v>4.54153786</v>
      </c>
      <c r="Q12" s="51"/>
      <c r="R12" s="52"/>
      <c r="S12" s="52"/>
      <c r="T12" s="52"/>
      <c r="U12" s="53"/>
      <c r="V12" s="53"/>
      <c r="W12" s="53"/>
      <c r="X12" s="53"/>
      <c r="Y12" s="53"/>
      <c r="Z12" s="54"/>
      <c r="AA12" s="54"/>
      <c r="AB12" s="54"/>
      <c r="AC12" s="54"/>
      <c r="AD12" s="54"/>
    </row>
    <row r="13" spans="1:30" s="35" customFormat="1" ht="14.25" customHeight="1">
      <c r="A13" s="56" t="s">
        <v>25</v>
      </c>
      <c r="B13" s="57">
        <v>0.41592082</v>
      </c>
      <c r="C13" s="57">
        <v>6.3139712</v>
      </c>
      <c r="D13" s="57">
        <v>6.6848708</v>
      </c>
      <c r="E13" s="15"/>
      <c r="F13" s="15">
        <v>0.40337951</v>
      </c>
      <c r="G13" s="15">
        <v>5.96350766</v>
      </c>
      <c r="H13" s="15">
        <v>6.27279095</v>
      </c>
      <c r="I13" s="15"/>
      <c r="J13" s="15">
        <v>0.42156354</v>
      </c>
      <c r="K13" s="15">
        <v>6.47238384</v>
      </c>
      <c r="L13" s="15">
        <v>6.8712883</v>
      </c>
      <c r="M13" s="15"/>
      <c r="N13" s="15">
        <v>0.31362149</v>
      </c>
      <c r="O13" s="15">
        <v>6.02218215</v>
      </c>
      <c r="P13" s="15">
        <v>6.33905542</v>
      </c>
      <c r="Q13" s="44"/>
      <c r="R13" s="45"/>
      <c r="S13" s="45"/>
      <c r="T13" s="45"/>
      <c r="U13" s="33"/>
      <c r="V13" s="33"/>
      <c r="W13" s="33"/>
      <c r="X13" s="33"/>
      <c r="Y13" s="33"/>
      <c r="Z13" s="34"/>
      <c r="AA13" s="34"/>
      <c r="AB13" s="34"/>
      <c r="AC13" s="34"/>
      <c r="AD13" s="34"/>
    </row>
    <row r="14" spans="1:30" s="35" customFormat="1" ht="14.25" customHeight="1">
      <c r="A14" s="56" t="s">
        <v>26</v>
      </c>
      <c r="B14" s="57">
        <v>0.43697993</v>
      </c>
      <c r="C14" s="57">
        <v>5.61614428</v>
      </c>
      <c r="D14" s="57">
        <v>5.62723918</v>
      </c>
      <c r="E14" s="15"/>
      <c r="F14" s="15">
        <v>0.44297506</v>
      </c>
      <c r="G14" s="15">
        <v>5.53191733</v>
      </c>
      <c r="H14" s="15">
        <v>5.36307556</v>
      </c>
      <c r="I14" s="15"/>
      <c r="J14" s="15">
        <v>0.43524272</v>
      </c>
      <c r="K14" s="15">
        <v>5.64057762</v>
      </c>
      <c r="L14" s="15">
        <v>5.70403908</v>
      </c>
      <c r="M14" s="15"/>
      <c r="N14" s="15">
        <v>0.41419393</v>
      </c>
      <c r="O14" s="15">
        <v>5.57645884</v>
      </c>
      <c r="P14" s="15">
        <v>5.537639</v>
      </c>
      <c r="Q14" s="44"/>
      <c r="R14" s="45"/>
      <c r="S14" s="45"/>
      <c r="T14" s="45"/>
      <c r="U14" s="33"/>
      <c r="V14" s="33"/>
      <c r="W14" s="33"/>
      <c r="X14" s="33"/>
      <c r="Y14" s="33"/>
      <c r="Z14" s="34"/>
      <c r="AA14" s="34"/>
      <c r="AB14" s="34"/>
      <c r="AC14" s="34"/>
      <c r="AD14" s="34"/>
    </row>
    <row r="15" spans="1:30" s="35" customFormat="1" ht="14.25" customHeight="1">
      <c r="A15" s="56" t="s">
        <v>27</v>
      </c>
      <c r="B15" s="57">
        <v>0.21221575</v>
      </c>
      <c r="C15" s="57">
        <v>4.70618289</v>
      </c>
      <c r="D15" s="57">
        <v>4.71722463</v>
      </c>
      <c r="E15" s="15"/>
      <c r="F15" s="15">
        <v>0.25536096</v>
      </c>
      <c r="G15" s="15">
        <v>4.46732078</v>
      </c>
      <c r="H15" s="15">
        <v>4.47903809</v>
      </c>
      <c r="I15" s="15"/>
      <c r="J15" s="15">
        <v>0.19601969</v>
      </c>
      <c r="K15" s="15">
        <v>4.79618365</v>
      </c>
      <c r="L15" s="15">
        <v>4.80697003</v>
      </c>
      <c r="M15" s="15"/>
      <c r="N15" s="15">
        <v>0.17675979</v>
      </c>
      <c r="O15" s="15">
        <v>4.59715289</v>
      </c>
      <c r="P15" s="15">
        <v>4.55088838</v>
      </c>
      <c r="Q15" s="51"/>
      <c r="R15" s="45"/>
      <c r="S15" s="45"/>
      <c r="T15" s="45"/>
      <c r="U15" s="33"/>
      <c r="V15" s="33"/>
      <c r="W15" s="33"/>
      <c r="X15" s="33"/>
      <c r="Y15" s="33"/>
      <c r="Z15" s="34"/>
      <c r="AA15" s="34"/>
      <c r="AB15" s="34"/>
      <c r="AC15" s="34"/>
      <c r="AD15" s="34"/>
    </row>
    <row r="16" spans="1:30" s="35" customFormat="1" ht="14.25" customHeight="1">
      <c r="A16" s="56" t="s">
        <v>28</v>
      </c>
      <c r="B16" s="57">
        <v>0.59486499</v>
      </c>
      <c r="C16" s="57">
        <v>2.8502183</v>
      </c>
      <c r="D16" s="57">
        <v>2.90426522</v>
      </c>
      <c r="E16" s="15"/>
      <c r="F16" s="15">
        <v>0.61798567</v>
      </c>
      <c r="G16" s="15">
        <v>2.87762938</v>
      </c>
      <c r="H16" s="15">
        <v>2.93899729</v>
      </c>
      <c r="I16" s="15"/>
      <c r="J16" s="15">
        <v>0.580536</v>
      </c>
      <c r="K16" s="15">
        <v>2.83323123</v>
      </c>
      <c r="L16" s="15">
        <v>2.88274372</v>
      </c>
      <c r="M16" s="15"/>
      <c r="N16" s="15">
        <v>0.52764457</v>
      </c>
      <c r="O16" s="15">
        <v>2.54749348</v>
      </c>
      <c r="P16" s="15">
        <v>2.60228955</v>
      </c>
      <c r="Q16" s="51"/>
      <c r="R16" s="45"/>
      <c r="S16" s="45"/>
      <c r="T16" s="45"/>
      <c r="U16" s="33"/>
      <c r="V16" s="33"/>
      <c r="W16" s="33"/>
      <c r="X16" s="33"/>
      <c r="Y16" s="33"/>
      <c r="Z16" s="34"/>
      <c r="AA16" s="34"/>
      <c r="AB16" s="34"/>
      <c r="AC16" s="34"/>
      <c r="AD16" s="34"/>
    </row>
    <row r="17" spans="1:30" s="35" customFormat="1" ht="14.25" customHeight="1">
      <c r="A17" s="56" t="s">
        <v>29</v>
      </c>
      <c r="B17" s="57">
        <v>0.42444214</v>
      </c>
      <c r="C17" s="57">
        <v>6.24859755</v>
      </c>
      <c r="D17" s="57">
        <v>6.36749862</v>
      </c>
      <c r="E17" s="15"/>
      <c r="F17" s="15">
        <v>0.46190675</v>
      </c>
      <c r="G17" s="15">
        <v>6.05286845</v>
      </c>
      <c r="H17" s="15">
        <v>6.13633126</v>
      </c>
      <c r="I17" s="15"/>
      <c r="J17" s="15">
        <v>0.39587203</v>
      </c>
      <c r="K17" s="15">
        <v>6.39844364</v>
      </c>
      <c r="L17" s="15">
        <v>6.54457914</v>
      </c>
      <c r="M17" s="15"/>
      <c r="N17" s="15">
        <v>0.38566257</v>
      </c>
      <c r="O17" s="15">
        <v>6.04630939</v>
      </c>
      <c r="P17" s="15">
        <v>6.15352077</v>
      </c>
      <c r="Q17" s="51"/>
      <c r="R17" s="45"/>
      <c r="S17" s="45"/>
      <c r="T17" s="45"/>
      <c r="U17" s="33"/>
      <c r="V17" s="33"/>
      <c r="W17" s="33"/>
      <c r="X17" s="33"/>
      <c r="Y17" s="33"/>
      <c r="Z17" s="34"/>
      <c r="AA17" s="34"/>
      <c r="AB17" s="34"/>
      <c r="AC17" s="34"/>
      <c r="AD17" s="34"/>
    </row>
    <row r="18" spans="1:30" s="35" customFormat="1" ht="14.25" customHeight="1">
      <c r="A18" s="56" t="s">
        <v>30</v>
      </c>
      <c r="B18" s="57">
        <v>0.56008753</v>
      </c>
      <c r="C18" s="57">
        <v>4.35969113</v>
      </c>
      <c r="D18" s="57">
        <v>4.78787694</v>
      </c>
      <c r="E18" s="15"/>
      <c r="F18" s="15">
        <v>0.56218632</v>
      </c>
      <c r="G18" s="15">
        <v>4.35909865</v>
      </c>
      <c r="H18" s="15">
        <v>4.78641015</v>
      </c>
      <c r="I18" s="15"/>
      <c r="J18" s="15">
        <v>0.47253842</v>
      </c>
      <c r="K18" s="15">
        <v>4.38442838</v>
      </c>
      <c r="L18" s="15">
        <v>4.8491479</v>
      </c>
      <c r="M18" s="15"/>
      <c r="N18" s="15">
        <v>0.45594675</v>
      </c>
      <c r="O18" s="15">
        <v>4.21135281</v>
      </c>
      <c r="P18" s="15">
        <v>4.68825276</v>
      </c>
      <c r="Q18" s="51"/>
      <c r="R18" s="45"/>
      <c r="S18" s="45"/>
      <c r="T18" s="45"/>
      <c r="U18" s="33"/>
      <c r="V18" s="33"/>
      <c r="W18" s="33"/>
      <c r="X18" s="33"/>
      <c r="Y18" s="33"/>
      <c r="Z18" s="34"/>
      <c r="AA18" s="34"/>
      <c r="AB18" s="34"/>
      <c r="AC18" s="34"/>
      <c r="AD18" s="34"/>
    </row>
    <row r="19" spans="1:30" s="35" customFormat="1" ht="14.25" customHeight="1">
      <c r="A19" s="56" t="s">
        <v>31</v>
      </c>
      <c r="B19" s="57">
        <v>0.31953577</v>
      </c>
      <c r="C19" s="57">
        <v>4.03552887</v>
      </c>
      <c r="D19" s="57">
        <v>4.51929639</v>
      </c>
      <c r="E19" s="15"/>
      <c r="F19" s="15">
        <v>0.32139817</v>
      </c>
      <c r="G19" s="15">
        <v>3.98065553</v>
      </c>
      <c r="H19" s="15">
        <v>4.48446619</v>
      </c>
      <c r="I19" s="15"/>
      <c r="J19" s="15">
        <v>0.31100064</v>
      </c>
      <c r="K19" s="15">
        <v>4.28777654</v>
      </c>
      <c r="L19" s="15">
        <v>4.6792337</v>
      </c>
      <c r="M19" s="15"/>
      <c r="N19" s="15">
        <v>0.3030366</v>
      </c>
      <c r="O19" s="15">
        <v>4.01895646</v>
      </c>
      <c r="P19" s="15">
        <v>4.40332159</v>
      </c>
      <c r="Q19" s="51"/>
      <c r="R19" s="45"/>
      <c r="S19" s="45"/>
      <c r="T19" s="45"/>
      <c r="U19" s="33"/>
      <c r="V19" s="33"/>
      <c r="W19" s="33"/>
      <c r="X19" s="33"/>
      <c r="Y19" s="33"/>
      <c r="Z19" s="34"/>
      <c r="AA19" s="34"/>
      <c r="AB19" s="34"/>
      <c r="AC19" s="34"/>
      <c r="AD19" s="34"/>
    </row>
    <row r="20" spans="1:30" s="35" customFormat="1" ht="14.25" customHeight="1">
      <c r="A20" s="56" t="s">
        <v>32</v>
      </c>
      <c r="B20" s="57">
        <v>0.30363466</v>
      </c>
      <c r="C20" s="57">
        <v>5.0172815</v>
      </c>
      <c r="D20" s="57">
        <v>4.85680622</v>
      </c>
      <c r="E20" s="15"/>
      <c r="F20" s="15">
        <v>0.28437821</v>
      </c>
      <c r="G20" s="15">
        <v>5.29198964</v>
      </c>
      <c r="H20" s="15">
        <v>5.16312088</v>
      </c>
      <c r="I20" s="15"/>
      <c r="J20" s="15">
        <v>0.31798016</v>
      </c>
      <c r="K20" s="15">
        <v>4.81362978</v>
      </c>
      <c r="L20" s="15">
        <v>4.62984376</v>
      </c>
      <c r="M20" s="15"/>
      <c r="N20" s="15">
        <v>0.26550763</v>
      </c>
      <c r="O20" s="15">
        <v>5.12986252</v>
      </c>
      <c r="P20" s="15">
        <v>5.00224672</v>
      </c>
      <c r="Q20" s="51"/>
      <c r="R20" s="45"/>
      <c r="S20" s="45"/>
      <c r="T20" s="45"/>
      <c r="U20" s="33"/>
      <c r="V20" s="33"/>
      <c r="W20" s="33"/>
      <c r="X20" s="33"/>
      <c r="Y20" s="33"/>
      <c r="Z20" s="34"/>
      <c r="AA20" s="34"/>
      <c r="AB20" s="34"/>
      <c r="AC20" s="34"/>
      <c r="AD20" s="34"/>
    </row>
    <row r="21" spans="1:30" s="35" customFormat="1" ht="14.25" customHeight="1">
      <c r="A21" s="56" t="s">
        <v>33</v>
      </c>
      <c r="B21" s="57">
        <v>1.10382174</v>
      </c>
      <c r="C21" s="57">
        <v>5.80289889</v>
      </c>
      <c r="D21" s="57">
        <v>6.25335266</v>
      </c>
      <c r="E21" s="15"/>
      <c r="F21" s="15">
        <v>1.0976698</v>
      </c>
      <c r="G21" s="15">
        <v>5.77356036</v>
      </c>
      <c r="H21" s="15">
        <v>6.23856305</v>
      </c>
      <c r="I21" s="15"/>
      <c r="J21" s="15">
        <v>1.1189967</v>
      </c>
      <c r="K21" s="15">
        <v>5.87532263</v>
      </c>
      <c r="L21" s="15">
        <v>6.28984441</v>
      </c>
      <c r="M21" s="15"/>
      <c r="N21" s="15">
        <v>0.93067526</v>
      </c>
      <c r="O21" s="15">
        <v>5.70479039</v>
      </c>
      <c r="P21" s="15">
        <v>6.12007587</v>
      </c>
      <c r="Q21" s="51"/>
      <c r="R21" s="45"/>
      <c r="S21" s="45"/>
      <c r="T21" s="45"/>
      <c r="U21" s="33"/>
      <c r="V21" s="33"/>
      <c r="W21" s="33"/>
      <c r="X21" s="33"/>
      <c r="Y21" s="33"/>
      <c r="Z21" s="34"/>
      <c r="AA21" s="34"/>
      <c r="AB21" s="34"/>
      <c r="AC21" s="34"/>
      <c r="AD21" s="34"/>
    </row>
    <row r="22" spans="1:30" s="35" customFormat="1" ht="14.25" customHeight="1">
      <c r="A22" s="56" t="s">
        <v>34</v>
      </c>
      <c r="B22" s="57">
        <v>-4.27445377</v>
      </c>
      <c r="C22" s="57">
        <v>-1.5659668</v>
      </c>
      <c r="D22" s="57">
        <v>-1.57116454</v>
      </c>
      <c r="E22" s="15"/>
      <c r="F22" s="15">
        <v>-4.20206848</v>
      </c>
      <c r="G22" s="15">
        <v>-1.48530539</v>
      </c>
      <c r="H22" s="15">
        <v>-1.49359967</v>
      </c>
      <c r="I22" s="15"/>
      <c r="J22" s="15">
        <v>-4.64906888</v>
      </c>
      <c r="K22" s="15">
        <v>-1.98324937</v>
      </c>
      <c r="L22" s="15">
        <v>-1.97250555</v>
      </c>
      <c r="M22" s="15"/>
      <c r="N22" s="15">
        <v>-4.09743186</v>
      </c>
      <c r="O22" s="15">
        <v>-1.35826029</v>
      </c>
      <c r="P22" s="15">
        <v>-1.34385091</v>
      </c>
      <c r="Q22" s="51"/>
      <c r="R22" s="45"/>
      <c r="S22" s="45"/>
      <c r="T22" s="45"/>
      <c r="U22" s="33"/>
      <c r="V22" s="33"/>
      <c r="W22" s="33"/>
      <c r="X22" s="33"/>
      <c r="Y22" s="33"/>
      <c r="Z22" s="34"/>
      <c r="AA22" s="34"/>
      <c r="AB22" s="34"/>
      <c r="AC22" s="34"/>
      <c r="AD22" s="34"/>
    </row>
    <row r="23" spans="1:30" s="35" customFormat="1" ht="14.25" customHeight="1">
      <c r="A23" s="56" t="s">
        <v>35</v>
      </c>
      <c r="B23" s="57">
        <v>0.45265787</v>
      </c>
      <c r="C23" s="57">
        <v>5.18053442</v>
      </c>
      <c r="D23" s="57">
        <v>5.32787183</v>
      </c>
      <c r="E23" s="15"/>
      <c r="F23" s="15">
        <v>0.46855539</v>
      </c>
      <c r="G23" s="15">
        <v>5.37883181</v>
      </c>
      <c r="H23" s="15">
        <v>5.49841816</v>
      </c>
      <c r="I23" s="15"/>
      <c r="J23" s="15">
        <v>0.43487303</v>
      </c>
      <c r="K23" s="15">
        <v>4.95950352</v>
      </c>
      <c r="L23" s="15">
        <v>5.13766667</v>
      </c>
      <c r="M23" s="15"/>
      <c r="N23" s="15">
        <v>0.45956724</v>
      </c>
      <c r="O23" s="15">
        <v>5.31345516</v>
      </c>
      <c r="P23" s="15">
        <v>5.43335611</v>
      </c>
      <c r="Q23" s="51"/>
      <c r="R23" s="45"/>
      <c r="S23" s="45"/>
      <c r="T23" s="45"/>
      <c r="U23" s="33"/>
      <c r="V23" s="33"/>
      <c r="W23" s="33"/>
      <c r="X23" s="33"/>
      <c r="Y23" s="33"/>
      <c r="Z23" s="34"/>
      <c r="AA23" s="34"/>
      <c r="AB23" s="34"/>
      <c r="AC23" s="34"/>
      <c r="AD23" s="34"/>
    </row>
    <row r="24" spans="1:30" s="35" customFormat="1" ht="14.25" customHeight="1">
      <c r="A24" s="56" t="s">
        <v>36</v>
      </c>
      <c r="B24" s="57">
        <v>0.25427535</v>
      </c>
      <c r="C24" s="57">
        <v>4.48576881</v>
      </c>
      <c r="D24" s="57">
        <v>4.98378882</v>
      </c>
      <c r="E24" s="15"/>
      <c r="F24" s="15">
        <v>0.33471245</v>
      </c>
      <c r="G24" s="15">
        <v>4.40164866</v>
      </c>
      <c r="H24" s="15">
        <v>4.88503789</v>
      </c>
      <c r="I24" s="15"/>
      <c r="J24" s="15">
        <v>0.15639886</v>
      </c>
      <c r="K24" s="15">
        <v>4.5884926</v>
      </c>
      <c r="L24" s="15">
        <v>5.10441542</v>
      </c>
      <c r="M24" s="15"/>
      <c r="N24" s="15">
        <v>0.22496872</v>
      </c>
      <c r="O24" s="15">
        <v>4.42946653</v>
      </c>
      <c r="P24" s="15">
        <v>4.88945629</v>
      </c>
      <c r="Q24" s="51"/>
      <c r="R24" s="45"/>
      <c r="S24" s="45"/>
      <c r="T24" s="45"/>
      <c r="U24" s="33"/>
      <c r="V24" s="33"/>
      <c r="W24" s="33"/>
      <c r="X24" s="33"/>
      <c r="Y24" s="33"/>
      <c r="Z24" s="34"/>
      <c r="AA24" s="34"/>
      <c r="AB24" s="34"/>
      <c r="AC24" s="34"/>
      <c r="AD24" s="34"/>
    </row>
    <row r="25" spans="1:30" s="35" customFormat="1" ht="14.25" customHeight="1">
      <c r="A25" s="56" t="s">
        <v>37</v>
      </c>
      <c r="B25" s="57">
        <v>0.19669084</v>
      </c>
      <c r="C25" s="57">
        <v>5.49227031</v>
      </c>
      <c r="D25" s="57">
        <v>5.40286261</v>
      </c>
      <c r="E25" s="15"/>
      <c r="F25" s="15">
        <v>0.24939919</v>
      </c>
      <c r="G25" s="15">
        <v>5.22169061</v>
      </c>
      <c r="H25" s="15">
        <v>5.03122067</v>
      </c>
      <c r="I25" s="15"/>
      <c r="J25" s="15">
        <v>0.17624776</v>
      </c>
      <c r="K25" s="15">
        <v>5.59766735</v>
      </c>
      <c r="L25" s="15">
        <v>5.54781978</v>
      </c>
      <c r="M25" s="15"/>
      <c r="N25" s="15">
        <v>0.22766588</v>
      </c>
      <c r="O25" s="15">
        <v>5.55420835</v>
      </c>
      <c r="P25" s="15">
        <v>5.35004647</v>
      </c>
      <c r="Q25" s="51"/>
      <c r="R25" s="45"/>
      <c r="S25" s="45"/>
      <c r="T25" s="45"/>
      <c r="U25" s="33"/>
      <c r="V25" s="33"/>
      <c r="W25" s="33"/>
      <c r="X25" s="33"/>
      <c r="Y25" s="33"/>
      <c r="Z25" s="34"/>
      <c r="AA25" s="34"/>
      <c r="AB25" s="34"/>
      <c r="AC25" s="34"/>
      <c r="AD25" s="34"/>
    </row>
    <row r="26" spans="1:30" s="35" customFormat="1" ht="14.25" customHeight="1">
      <c r="A26" s="56" t="s">
        <v>38</v>
      </c>
      <c r="B26" s="57">
        <v>0.47032018</v>
      </c>
      <c r="C26" s="57">
        <v>3.93584924</v>
      </c>
      <c r="D26" s="57">
        <v>4.21727647</v>
      </c>
      <c r="E26" s="15"/>
      <c r="F26" s="15">
        <v>0.49774408</v>
      </c>
      <c r="G26" s="15">
        <v>3.9000674</v>
      </c>
      <c r="H26" s="15">
        <v>4.16195621</v>
      </c>
      <c r="I26" s="15"/>
      <c r="J26" s="15">
        <v>0.41332127</v>
      </c>
      <c r="K26" s="15">
        <v>4.01036096</v>
      </c>
      <c r="L26" s="15">
        <v>4.33254116</v>
      </c>
      <c r="M26" s="15"/>
      <c r="N26" s="15">
        <v>0.47876928</v>
      </c>
      <c r="O26" s="15">
        <v>3.95674203</v>
      </c>
      <c r="P26" s="15">
        <v>4.21405638</v>
      </c>
      <c r="Q26" s="51"/>
      <c r="R26" s="45"/>
      <c r="S26" s="45"/>
      <c r="T26" s="45"/>
      <c r="U26" s="33"/>
      <c r="V26" s="33"/>
      <c r="W26" s="33"/>
      <c r="X26" s="33"/>
      <c r="Y26" s="33"/>
      <c r="Z26" s="34"/>
      <c r="AA26" s="34"/>
      <c r="AB26" s="34"/>
      <c r="AC26" s="34"/>
      <c r="AD26" s="34"/>
    </row>
    <row r="27" spans="1:30" s="35" customFormat="1" ht="14.25" customHeight="1">
      <c r="A27" s="56" t="s">
        <v>39</v>
      </c>
      <c r="B27" s="57">
        <v>0.70058804</v>
      </c>
      <c r="C27" s="57">
        <v>5.14637097</v>
      </c>
      <c r="D27" s="57">
        <v>5.19455876</v>
      </c>
      <c r="E27" s="15"/>
      <c r="F27" s="15">
        <v>0.66899172</v>
      </c>
      <c r="G27" s="15">
        <v>4.68325992</v>
      </c>
      <c r="H27" s="15">
        <v>4.76384943</v>
      </c>
      <c r="I27" s="15"/>
      <c r="J27" s="15">
        <v>0.72542441</v>
      </c>
      <c r="K27" s="15">
        <v>5.51308062</v>
      </c>
      <c r="L27" s="15">
        <v>5.53542125</v>
      </c>
      <c r="M27" s="15"/>
      <c r="N27" s="15">
        <v>0.64918789</v>
      </c>
      <c r="O27" s="15">
        <v>4.77432332</v>
      </c>
      <c r="P27" s="15">
        <v>4.83283284</v>
      </c>
      <c r="Q27" s="51"/>
      <c r="R27" s="45"/>
      <c r="S27" s="45"/>
      <c r="T27" s="45"/>
      <c r="U27" s="33"/>
      <c r="V27" s="33"/>
      <c r="W27" s="33"/>
      <c r="X27" s="33"/>
      <c r="Y27" s="33"/>
      <c r="Z27" s="34"/>
      <c r="AA27" s="34"/>
      <c r="AB27" s="34"/>
      <c r="AC27" s="34"/>
      <c r="AD27" s="34"/>
    </row>
    <row r="28" spans="1:30" s="64" customFormat="1" ht="11.25">
      <c r="A28" s="58" t="s">
        <v>20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1"/>
      <c r="S28" s="61"/>
      <c r="T28" s="61"/>
      <c r="U28" s="62"/>
      <c r="V28" s="62"/>
      <c r="W28" s="62"/>
      <c r="X28" s="62"/>
      <c r="Y28" s="62"/>
      <c r="Z28" s="63"/>
      <c r="AA28" s="63"/>
      <c r="AB28" s="63"/>
      <c r="AC28" s="63"/>
      <c r="AD28" s="63"/>
    </row>
    <row r="29" spans="1:17" ht="14.25" customHeight="1">
      <c r="A29" s="165">
        <v>42321</v>
      </c>
      <c r="B29" s="166"/>
      <c r="C29" s="26"/>
      <c r="D29" s="26"/>
      <c r="E29" s="26"/>
      <c r="F29" s="26"/>
      <c r="G29" s="26"/>
      <c r="H29" s="26"/>
      <c r="I29" s="26"/>
      <c r="J29" s="26"/>
      <c r="K29" s="26"/>
      <c r="L29" s="27"/>
      <c r="M29" s="27"/>
      <c r="N29" s="27"/>
      <c r="O29" s="27"/>
      <c r="P29" s="27"/>
      <c r="Q29" s="28"/>
    </row>
    <row r="30" ht="14.25" customHeight="1"/>
    <row r="31" ht="14.25" customHeight="1"/>
    <row r="32" ht="14.25" customHeight="1">
      <c r="A32" s="67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</sheetData>
  <sheetProtection/>
  <mergeCells count="19">
    <mergeCell ref="A29:B29"/>
    <mergeCell ref="J10:J11"/>
    <mergeCell ref="K10:K11"/>
    <mergeCell ref="L10:L11"/>
    <mergeCell ref="N10:N11"/>
    <mergeCell ref="O10:O11"/>
    <mergeCell ref="P10:P11"/>
    <mergeCell ref="B10:B11"/>
    <mergeCell ref="C10:C11"/>
    <mergeCell ref="D10:D11"/>
    <mergeCell ref="F10:F11"/>
    <mergeCell ref="G10:G11"/>
    <mergeCell ref="H10:H11"/>
    <mergeCell ref="A7:P7"/>
    <mergeCell ref="A8:P8"/>
    <mergeCell ref="B9:D9"/>
    <mergeCell ref="F9:H9"/>
    <mergeCell ref="J9:L9"/>
    <mergeCell ref="N9:P9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28125" style="31" customWidth="1"/>
    <col min="2" max="2" width="10.8515625" style="31" customWidth="1"/>
    <col min="3" max="4" width="8.00390625" style="31" customWidth="1"/>
    <col min="5" max="5" width="7.00390625" style="31" customWidth="1"/>
    <col min="6" max="6" width="1.1484375" style="31" customWidth="1"/>
    <col min="7" max="7" width="8.00390625" style="31" customWidth="1"/>
    <col min="8" max="8" width="8.140625" style="31" customWidth="1"/>
    <col min="9" max="9" width="7.00390625" style="31" customWidth="1"/>
    <col min="10" max="10" width="1.1484375" style="31" customWidth="1"/>
    <col min="11" max="11" width="8.00390625" style="31" customWidth="1"/>
    <col min="12" max="12" width="8.28125" style="31" customWidth="1"/>
    <col min="13" max="13" width="7.00390625" style="65" customWidth="1"/>
    <col min="14" max="16" width="11.421875" style="31" hidden="1" customWidth="1"/>
    <col min="17" max="16384" width="11.421875" style="31" customWidth="1"/>
  </cols>
  <sheetData>
    <row r="1" spans="1:13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1:13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</row>
    <row r="5" spans="1:13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7"/>
    </row>
    <row r="6" spans="1:13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7"/>
    </row>
    <row r="7" spans="1:13" s="35" customFormat="1" ht="11.25" customHeight="1">
      <c r="A7" s="153" t="s">
        <v>40</v>
      </c>
      <c r="B7" s="153"/>
      <c r="C7" s="153"/>
      <c r="D7" s="153"/>
      <c r="E7" s="153"/>
      <c r="F7" s="153"/>
      <c r="G7" s="153"/>
      <c r="H7" s="153"/>
      <c r="I7" s="153"/>
      <c r="J7" s="153"/>
      <c r="K7" s="68"/>
      <c r="L7" s="68"/>
      <c r="M7" s="68"/>
    </row>
    <row r="8" spans="1:13" s="35" customFormat="1" ht="11.25" customHeight="1">
      <c r="A8" s="68" t="s">
        <v>41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1:16" s="35" customFormat="1" ht="11.25" customHeight="1">
      <c r="A9" s="170" t="s">
        <v>23</v>
      </c>
      <c r="B9" s="170"/>
      <c r="C9" s="170"/>
      <c r="D9" s="170"/>
      <c r="E9" s="171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</row>
    <row r="10" spans="1:13" s="70" customFormat="1" ht="33.75" customHeight="1">
      <c r="A10" s="159" t="s">
        <v>42</v>
      </c>
      <c r="B10" s="161" t="s">
        <v>43</v>
      </c>
      <c r="C10" s="183" t="s">
        <v>44</v>
      </c>
      <c r="D10" s="183"/>
      <c r="E10" s="183"/>
      <c r="F10" s="69"/>
      <c r="G10" s="183" t="s">
        <v>45</v>
      </c>
      <c r="H10" s="183"/>
      <c r="I10" s="183"/>
      <c r="J10" s="69"/>
      <c r="K10" s="183" t="s">
        <v>46</v>
      </c>
      <c r="L10" s="183"/>
      <c r="M10" s="183"/>
    </row>
    <row r="11" spans="1:13" s="35" customFormat="1" ht="12" customHeight="1">
      <c r="A11" s="181"/>
      <c r="B11" s="182"/>
      <c r="C11" s="161" t="s">
        <v>6</v>
      </c>
      <c r="D11" s="159" t="s">
        <v>7</v>
      </c>
      <c r="E11" s="159" t="s">
        <v>8</v>
      </c>
      <c r="F11" s="71"/>
      <c r="G11" s="161" t="s">
        <v>6</v>
      </c>
      <c r="H11" s="159" t="s">
        <v>7</v>
      </c>
      <c r="I11" s="184" t="s">
        <v>8</v>
      </c>
      <c r="J11" s="11"/>
      <c r="K11" s="161" t="s">
        <v>6</v>
      </c>
      <c r="L11" s="159" t="s">
        <v>7</v>
      </c>
      <c r="M11" s="159" t="s">
        <v>8</v>
      </c>
    </row>
    <row r="12" spans="1:13" s="35" customFormat="1" ht="12" customHeight="1">
      <c r="A12" s="160"/>
      <c r="B12" s="168"/>
      <c r="C12" s="168"/>
      <c r="D12" s="160"/>
      <c r="E12" s="160"/>
      <c r="F12" s="72"/>
      <c r="G12" s="168"/>
      <c r="H12" s="160"/>
      <c r="I12" s="178"/>
      <c r="J12" s="13"/>
      <c r="K12" s="168"/>
      <c r="L12" s="160"/>
      <c r="M12" s="160"/>
    </row>
    <row r="13" spans="1:13" s="35" customFormat="1" ht="16.5" customHeight="1">
      <c r="A13" s="9" t="s">
        <v>47</v>
      </c>
      <c r="B13" s="15">
        <v>66.05241161</v>
      </c>
      <c r="C13" s="15">
        <v>0.39799395</v>
      </c>
      <c r="D13" s="15">
        <v>5.45601184</v>
      </c>
      <c r="E13" s="15">
        <v>5.62703195</v>
      </c>
      <c r="F13" s="73"/>
      <c r="G13" s="74">
        <v>0.26</v>
      </c>
      <c r="H13" s="74">
        <v>3.51</v>
      </c>
      <c r="I13" s="74">
        <v>3.62</v>
      </c>
      <c r="J13" s="73"/>
      <c r="K13" s="15">
        <v>93.12819209</v>
      </c>
      <c r="L13" s="15">
        <v>71.7030405</v>
      </c>
      <c r="M13" s="15">
        <v>72.39654668</v>
      </c>
    </row>
    <row r="14" spans="1:13" s="35" customFormat="1" ht="16.5" customHeight="1">
      <c r="A14" s="9" t="s">
        <v>48</v>
      </c>
      <c r="B14" s="15">
        <v>28.50565764</v>
      </c>
      <c r="C14" s="15">
        <v>0.01387847</v>
      </c>
      <c r="D14" s="15">
        <v>4.18183718</v>
      </c>
      <c r="E14" s="15">
        <v>4.20490195</v>
      </c>
      <c r="F14" s="73"/>
      <c r="G14" s="74">
        <v>0</v>
      </c>
      <c r="H14" s="74">
        <v>1.29</v>
      </c>
      <c r="I14" s="74">
        <v>1.29</v>
      </c>
      <c r="J14" s="73"/>
      <c r="K14" s="15">
        <v>1.53960681</v>
      </c>
      <c r="L14" s="15">
        <v>26.27285829</v>
      </c>
      <c r="M14" s="15">
        <v>25.89881386</v>
      </c>
    </row>
    <row r="15" spans="1:13" s="35" customFormat="1" ht="16.5" customHeight="1">
      <c r="A15" s="9" t="s">
        <v>49</v>
      </c>
      <c r="B15" s="15">
        <v>5.44193075</v>
      </c>
      <c r="C15" s="15">
        <v>0.30411174</v>
      </c>
      <c r="D15" s="15">
        <v>1.98972403</v>
      </c>
      <c r="E15" s="15">
        <v>1.70410078</v>
      </c>
      <c r="F15" s="73"/>
      <c r="G15" s="74">
        <v>0.01</v>
      </c>
      <c r="H15" s="74">
        <v>0.1</v>
      </c>
      <c r="I15" s="74">
        <v>0.09</v>
      </c>
      <c r="J15" s="73"/>
      <c r="K15" s="15">
        <v>5.3322011</v>
      </c>
      <c r="L15" s="15">
        <v>2.02410121</v>
      </c>
      <c r="M15" s="15">
        <v>1.70463946</v>
      </c>
    </row>
    <row r="16" spans="1:13" s="55" customFormat="1" ht="16.5" customHeight="1">
      <c r="A16" s="9" t="s">
        <v>50</v>
      </c>
      <c r="B16" s="49">
        <v>100</v>
      </c>
      <c r="C16" s="49">
        <v>0.27589057</v>
      </c>
      <c r="D16" s="49">
        <v>4.89191003</v>
      </c>
      <c r="E16" s="49">
        <v>4.99366769</v>
      </c>
      <c r="F16" s="75"/>
      <c r="G16" s="76">
        <v>0.28</v>
      </c>
      <c r="H16" s="76">
        <v>4.89</v>
      </c>
      <c r="I16" s="76">
        <v>4.99</v>
      </c>
      <c r="J16" s="75"/>
      <c r="K16" s="49">
        <v>100</v>
      </c>
      <c r="L16" s="49">
        <v>100</v>
      </c>
      <c r="M16" s="49">
        <v>100</v>
      </c>
    </row>
    <row r="17" spans="1:13" s="35" customFormat="1" ht="12">
      <c r="A17" s="77" t="s">
        <v>20</v>
      </c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</row>
    <row r="18" spans="1:13" s="80" customFormat="1" ht="14.25" customHeight="1">
      <c r="A18" s="165">
        <v>42321</v>
      </c>
      <c r="B18" s="166"/>
      <c r="C18" s="78"/>
      <c r="D18" s="78"/>
      <c r="E18" s="78"/>
      <c r="F18" s="78"/>
      <c r="G18" s="79"/>
      <c r="H18" s="79"/>
      <c r="I18" s="79"/>
      <c r="J18" s="78"/>
      <c r="K18" s="79" t="s">
        <v>51</v>
      </c>
      <c r="L18" s="79" t="s">
        <v>51</v>
      </c>
      <c r="M18" s="79" t="s">
        <v>51</v>
      </c>
    </row>
    <row r="19" spans="1:13" s="35" customFormat="1" ht="14.25" customHeight="1">
      <c r="A19" s="64"/>
      <c r="G19" s="81"/>
      <c r="H19" s="81"/>
      <c r="I19" s="81"/>
      <c r="K19" s="82"/>
      <c r="L19" s="82"/>
      <c r="M19" s="82"/>
    </row>
    <row r="20" ht="14.25" customHeight="1"/>
    <row r="21" ht="14.25" customHeight="1"/>
    <row r="22" ht="14.25" customHeight="1"/>
    <row r="23" ht="14.25" customHeight="1">
      <c r="K23" s="83"/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</sheetData>
  <sheetProtection/>
  <mergeCells count="17">
    <mergeCell ref="A18:B18"/>
    <mergeCell ref="E11:E12"/>
    <mergeCell ref="G11:G12"/>
    <mergeCell ref="H11:H12"/>
    <mergeCell ref="I11:I12"/>
    <mergeCell ref="A7:J7"/>
    <mergeCell ref="A9:P9"/>
    <mergeCell ref="A10:A12"/>
    <mergeCell ref="B10:B12"/>
    <mergeCell ref="C10:E10"/>
    <mergeCell ref="G10:I10"/>
    <mergeCell ref="K10:M10"/>
    <mergeCell ref="C11:C12"/>
    <mergeCell ref="D11:D12"/>
    <mergeCell ref="M11:M12"/>
    <mergeCell ref="K11:K12"/>
    <mergeCell ref="L11:L12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zoomScalePageLayoutView="0" workbookViewId="0" topLeftCell="A4">
      <selection activeCell="H4" sqref="H4"/>
    </sheetView>
  </sheetViews>
  <sheetFormatPr defaultColWidth="11.421875" defaultRowHeight="12.75"/>
  <cols>
    <col min="1" max="1" width="17.28125" style="31" customWidth="1"/>
    <col min="2" max="2" width="8.00390625" style="31" customWidth="1"/>
    <col min="3" max="3" width="7.57421875" style="31" customWidth="1"/>
    <col min="4" max="4" width="6.57421875" style="31" customWidth="1"/>
    <col min="5" max="5" width="2.57421875" style="31" customWidth="1"/>
    <col min="6" max="8" width="8.57421875" style="31" customWidth="1"/>
    <col min="9" max="9" width="1.1484375" style="31" customWidth="1"/>
    <col min="10" max="12" width="8.57421875" style="31" customWidth="1"/>
    <col min="13" max="13" width="1.1484375" style="31" customWidth="1"/>
    <col min="14" max="16" width="8.57421875" style="31" customWidth="1"/>
    <col min="17" max="17" width="7.8515625" style="31" customWidth="1"/>
    <col min="18" max="47" width="7.421875" style="31" customWidth="1"/>
    <col min="48" max="16384" width="11.421875" style="31" customWidth="1"/>
  </cols>
  <sheetData>
    <row r="1" spans="1:16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s="35" customFormat="1" ht="11.25" customHeight="1">
      <c r="A8" s="84" t="s">
        <v>52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16" s="35" customFormat="1" ht="11.25" customHeight="1">
      <c r="A9" s="185" t="s">
        <v>41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85"/>
      <c r="N9" s="85"/>
      <c r="O9" s="85"/>
      <c r="P9" s="85"/>
    </row>
    <row r="10" spans="1:16" s="35" customFormat="1" ht="11.25" customHeight="1">
      <c r="A10" s="170" t="str">
        <f>CONCATENATE(INDEX('[1]Generales'!A1:B14,MATCH('[2]ciu_tipv_anx'!B2/1,'[1]Generales'!A1:A14,),MATCH('[1]Generales'!B1,'[1]Generales'!A1:B1,))," ",'[2]ciu_tipv_anx'!A2)</f>
        <v>Octubre 2015</v>
      </c>
      <c r="B10" s="170"/>
      <c r="C10" s="170"/>
      <c r="D10" s="170"/>
      <c r="E10" s="171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</row>
    <row r="11" spans="1:16" s="90" customFormat="1" ht="11.25" customHeight="1" hidden="1">
      <c r="A11" s="161" t="s">
        <v>42</v>
      </c>
      <c r="B11" s="86"/>
      <c r="C11" s="86"/>
      <c r="D11" s="86"/>
      <c r="E11" s="87"/>
      <c r="F11" s="88" t="s">
        <v>53</v>
      </c>
      <c r="G11" s="88"/>
      <c r="H11" s="89"/>
      <c r="I11" s="88"/>
      <c r="J11" s="88"/>
      <c r="K11" s="88"/>
      <c r="L11" s="88"/>
      <c r="M11" s="88"/>
      <c r="N11" s="88"/>
      <c r="O11" s="88"/>
      <c r="P11" s="88"/>
    </row>
    <row r="12" spans="1:16" s="70" customFormat="1" ht="33.75" customHeight="1">
      <c r="A12" s="182"/>
      <c r="B12" s="183" t="s">
        <v>1</v>
      </c>
      <c r="C12" s="183"/>
      <c r="D12" s="183"/>
      <c r="E12" s="69"/>
      <c r="F12" s="91" t="s">
        <v>54</v>
      </c>
      <c r="G12" s="91"/>
      <c r="H12" s="91"/>
      <c r="I12" s="69"/>
      <c r="J12" s="91" t="s">
        <v>55</v>
      </c>
      <c r="K12" s="91"/>
      <c r="L12" s="91"/>
      <c r="M12" s="69"/>
      <c r="N12" s="91" t="s">
        <v>4</v>
      </c>
      <c r="O12" s="91"/>
      <c r="P12" s="91"/>
    </row>
    <row r="13" spans="1:16" s="90" customFormat="1" ht="12" customHeight="1">
      <c r="A13" s="182"/>
      <c r="B13" s="167" t="s">
        <v>6</v>
      </c>
      <c r="C13" s="159" t="s">
        <v>7</v>
      </c>
      <c r="D13" s="92" t="s">
        <v>56</v>
      </c>
      <c r="E13" s="93"/>
      <c r="F13" s="167" t="s">
        <v>6</v>
      </c>
      <c r="G13" s="159" t="s">
        <v>7</v>
      </c>
      <c r="H13" s="94" t="s">
        <v>56</v>
      </c>
      <c r="I13" s="187"/>
      <c r="J13" s="167" t="s">
        <v>6</v>
      </c>
      <c r="K13" s="159" t="s">
        <v>7</v>
      </c>
      <c r="L13" s="92" t="s">
        <v>56</v>
      </c>
      <c r="M13" s="182"/>
      <c r="N13" s="161" t="s">
        <v>6</v>
      </c>
      <c r="O13" s="159" t="s">
        <v>7</v>
      </c>
      <c r="P13" s="92" t="s">
        <v>56</v>
      </c>
    </row>
    <row r="14" spans="1:16" s="90" customFormat="1" ht="12" customHeight="1">
      <c r="A14" s="168"/>
      <c r="B14" s="162"/>
      <c r="C14" s="160"/>
      <c r="D14" s="95" t="s">
        <v>57</v>
      </c>
      <c r="E14" s="96"/>
      <c r="F14" s="162"/>
      <c r="G14" s="186"/>
      <c r="H14" s="96" t="s">
        <v>57</v>
      </c>
      <c r="I14" s="188"/>
      <c r="J14" s="188"/>
      <c r="K14" s="160"/>
      <c r="L14" s="95" t="s">
        <v>57</v>
      </c>
      <c r="M14" s="168"/>
      <c r="N14" s="168"/>
      <c r="O14" s="160"/>
      <c r="P14" s="95" t="s">
        <v>57</v>
      </c>
    </row>
    <row r="15" spans="1:16" s="90" customFormat="1" ht="12.75">
      <c r="A15" s="97"/>
      <c r="B15" s="97"/>
      <c r="C15" s="97"/>
      <c r="D15" s="97"/>
      <c r="E15" s="97"/>
      <c r="F15" s="189" t="s">
        <v>44</v>
      </c>
      <c r="G15" s="190"/>
      <c r="H15" s="190"/>
      <c r="I15" s="190"/>
      <c r="J15" s="190"/>
      <c r="K15" s="190"/>
      <c r="L15" s="190"/>
      <c r="M15" s="190"/>
      <c r="N15" s="190"/>
      <c r="O15" s="190"/>
      <c r="P15" s="92"/>
    </row>
    <row r="16" spans="1:16" s="35" customFormat="1" ht="16.5" customHeight="1">
      <c r="A16" s="9" t="s">
        <v>47</v>
      </c>
      <c r="B16" s="98">
        <f>'[3]anex_tviv_mac12m'!F14</f>
        <v>0.39799395</v>
      </c>
      <c r="C16" s="98">
        <f>'[3]anex_tviv_mac12m'!G14</f>
        <v>5.45601184</v>
      </c>
      <c r="D16" s="98">
        <f>'[3]anex_tviv_mac12m'!H14</f>
        <v>5.62703195</v>
      </c>
      <c r="E16" s="15"/>
      <c r="F16" s="98">
        <f>'[3]anex_tviv_mac12m'!F6</f>
        <v>0.34470666</v>
      </c>
      <c r="G16" s="98">
        <f>'[3]anex_tviv_mac12m'!G6</f>
        <v>4.89967289</v>
      </c>
      <c r="H16" s="98">
        <f>'[3]anex_tviv_mac12m'!H6</f>
        <v>5.09942945</v>
      </c>
      <c r="I16" s="74"/>
      <c r="J16" s="98">
        <f>'[3]anex_tviv_mac12m'!F10</f>
        <v>0.42666761</v>
      </c>
      <c r="K16" s="98">
        <f>'[3]anex_tviv_mac12m'!G10</f>
        <v>5.75807718</v>
      </c>
      <c r="L16" s="98">
        <f>'[3]anex_tviv_mac12m'!H10</f>
        <v>5.91346405</v>
      </c>
      <c r="M16" s="15"/>
      <c r="N16" s="98">
        <f>'[3]anex_tviv_mac12m'!F2</f>
        <v>0.23540296</v>
      </c>
      <c r="O16" s="98">
        <f>'[3]anex_tviv_mac12m'!G2</f>
        <v>4.99585197</v>
      </c>
      <c r="P16" s="98">
        <f>'[3]anex_tviv_mac12m'!H2</f>
        <v>5.17148446</v>
      </c>
    </row>
    <row r="17" spans="1:16" s="35" customFormat="1" ht="16.5" customHeight="1">
      <c r="A17" s="9" t="s">
        <v>48</v>
      </c>
      <c r="B17" s="98">
        <f>'[3]anex_tviv_mac12m'!F15</f>
        <v>0.01387847</v>
      </c>
      <c r="C17" s="98">
        <f>'[3]anex_tviv_mac12m'!G15</f>
        <v>4.18183718</v>
      </c>
      <c r="D17" s="98">
        <f>'[3]anex_tviv_mac12m'!H15</f>
        <v>4.20490195</v>
      </c>
      <c r="E17" s="15"/>
      <c r="F17" s="98">
        <f>'[3]anex_tviv_mac12m'!F7</f>
        <v>0.0273852</v>
      </c>
      <c r="G17" s="98">
        <f>'[3]anex_tviv_mac12m'!G7</f>
        <v>4.10070669</v>
      </c>
      <c r="H17" s="98">
        <f>'[3]anex_tviv_mac12m'!H7</f>
        <v>4.12385154</v>
      </c>
      <c r="I17" s="74"/>
      <c r="J17" s="98">
        <f>'[3]anex_tviv_mac12m'!F11</f>
        <v>0.00425367</v>
      </c>
      <c r="K17" s="98">
        <f>'[3]anex_tviv_mac12m'!G11</f>
        <v>4.23946887</v>
      </c>
      <c r="L17" s="98">
        <f>'[3]anex_tviv_mac12m'!H11</f>
        <v>4.26247539</v>
      </c>
      <c r="M17" s="15"/>
      <c r="N17" s="98">
        <f>'[3]anex_tviv_mac12m'!F3</f>
        <v>0.02064508</v>
      </c>
      <c r="O17" s="98">
        <f>'[3]anex_tviv_mac12m'!G3</f>
        <v>4.06492988</v>
      </c>
      <c r="P17" s="98">
        <f>'[3]anex_tviv_mac12m'!H3</f>
        <v>4.07881877</v>
      </c>
    </row>
    <row r="18" spans="1:16" s="35" customFormat="1" ht="16.5" customHeight="1">
      <c r="A18" s="9" t="s">
        <v>49</v>
      </c>
      <c r="B18" s="98">
        <f>'[3]anex_tviv_mac12m'!F16</f>
        <v>0.30411174</v>
      </c>
      <c r="C18" s="98">
        <f>'[3]anex_tviv_mac12m'!G16</f>
        <v>1.98972403</v>
      </c>
      <c r="D18" s="98">
        <f>'[3]anex_tviv_mac12m'!H16</f>
        <v>1.70410078</v>
      </c>
      <c r="E18" s="15"/>
      <c r="F18" s="98">
        <f>'[3]anex_tviv_mac12m'!F8</f>
        <v>0.30906379</v>
      </c>
      <c r="G18" s="98">
        <f>'[3]anex_tviv_mac12m'!G8</f>
        <v>2.27917334</v>
      </c>
      <c r="H18" s="98">
        <f>'[3]anex_tviv_mac12m'!H8</f>
        <v>2.28143347</v>
      </c>
      <c r="I18" s="74"/>
      <c r="J18" s="98">
        <f>'[3]anex_tviv_mac12m'!F12</f>
        <v>0.30127259</v>
      </c>
      <c r="K18" s="98">
        <f>'[3]anex_tviv_mac12m'!G12</f>
        <v>1.82777116</v>
      </c>
      <c r="L18" s="98">
        <f>'[3]anex_tviv_mac12m'!H12</f>
        <v>1.38264889</v>
      </c>
      <c r="M18" s="15"/>
      <c r="N18" s="98">
        <f>'[3]anex_tviv_mac12m'!F4</f>
        <v>0.23606712</v>
      </c>
      <c r="O18" s="98">
        <f>'[3]anex_tviv_mac12m'!G4</f>
        <v>1.99718544</v>
      </c>
      <c r="P18" s="98">
        <f>'[3]anex_tviv_mac12m'!H4</f>
        <v>1.21760163</v>
      </c>
    </row>
    <row r="19" spans="1:16" s="103" customFormat="1" ht="16.5" customHeight="1">
      <c r="A19" s="99" t="s">
        <v>50</v>
      </c>
      <c r="B19" s="100">
        <f>'[3]anex_tviv_mac12m'!F17</f>
        <v>0.27589057</v>
      </c>
      <c r="C19" s="100">
        <f>'[3]anex_tviv_mac12m'!G17</f>
        <v>4.89191003</v>
      </c>
      <c r="D19" s="100">
        <f>'[3]anex_tviv_mac12m'!H17</f>
        <v>4.99366769</v>
      </c>
      <c r="E19" s="101"/>
      <c r="F19" s="100">
        <f>'[3]anex_tviv_mac12m'!F9</f>
        <v>0.23404499</v>
      </c>
      <c r="G19" s="100">
        <f>'[3]anex_tviv_mac12m'!G9</f>
        <v>4.49908295</v>
      </c>
      <c r="H19" s="100">
        <f>'[3]anex_tviv_mac12m'!H9</f>
        <v>4.62809628</v>
      </c>
      <c r="I19" s="102"/>
      <c r="J19" s="100">
        <f>'[3]anex_tviv_mac12m'!F13</f>
        <v>0.30051984</v>
      </c>
      <c r="K19" s="100">
        <f>'[3]anex_tviv_mac12m'!G13</f>
        <v>5.12460277</v>
      </c>
      <c r="L19" s="100">
        <f>'[3]anex_tviv_mac12m'!H13</f>
        <v>5.21017994</v>
      </c>
      <c r="M19" s="101"/>
      <c r="N19" s="100">
        <f>'[3]anex_tviv_mac12m'!F5</f>
        <v>0.15303684</v>
      </c>
      <c r="O19" s="100">
        <f>'[3]anex_tviv_mac12m'!G5</f>
        <v>4.48021454</v>
      </c>
      <c r="P19" s="100">
        <f>'[3]anex_tviv_mac12m'!H5</f>
        <v>4.54153786</v>
      </c>
    </row>
    <row r="20" spans="1:16" s="107" customFormat="1" ht="24.75" customHeight="1">
      <c r="A20" s="104"/>
      <c r="B20" s="105"/>
      <c r="C20" s="105"/>
      <c r="D20" s="105"/>
      <c r="E20" s="105"/>
      <c r="F20" s="191" t="s">
        <v>58</v>
      </c>
      <c r="G20" s="192"/>
      <c r="H20" s="192"/>
      <c r="I20" s="192"/>
      <c r="J20" s="192"/>
      <c r="K20" s="192"/>
      <c r="L20" s="193"/>
      <c r="M20" s="193"/>
      <c r="N20" s="193"/>
      <c r="O20" s="193"/>
      <c r="P20" s="106"/>
    </row>
    <row r="21" spans="1:16" s="109" customFormat="1" ht="16.5" customHeight="1">
      <c r="A21" s="9" t="str">
        <f>+A16</f>
        <v>Materiales</v>
      </c>
      <c r="B21" s="15">
        <f>'[1]Anexo3'!G9</f>
        <v>0.26</v>
      </c>
      <c r="C21" s="15">
        <f>'[1]Anexo3'!H9</f>
        <v>3.51</v>
      </c>
      <c r="D21" s="15">
        <f>'[1]Anexo3'!I9</f>
        <v>3.62</v>
      </c>
      <c r="E21" s="108"/>
      <c r="F21" s="98">
        <f>'[3]anex_tviv_mac12m'!I6</f>
        <v>0.210141</v>
      </c>
      <c r="G21" s="98">
        <f>'[3]anex_tviv_mac12m'!J6</f>
        <v>2.97883031</v>
      </c>
      <c r="H21" s="98">
        <f>'[3]anex_tviv_mac12m'!K6</f>
        <v>3.0982031</v>
      </c>
      <c r="I21" s="15"/>
      <c r="J21" s="98">
        <f>'[3]anex_tviv_mac12m'!I10</f>
        <v>0.28447801</v>
      </c>
      <c r="K21" s="98">
        <f>'[3]anex_tviv_mac12m'!J10</f>
        <v>3.82096616</v>
      </c>
      <c r="L21" s="98">
        <f>'[3]anex_tviv_mac12m'!K10</f>
        <v>3.92151102</v>
      </c>
      <c r="M21" s="15"/>
      <c r="N21" s="15">
        <f>'[3]anex_tviv_mac12m'!I2</f>
        <v>0.13302107</v>
      </c>
      <c r="O21" s="15">
        <f>'[3]anex_tviv_mac12m'!J2</f>
        <v>2.81149308</v>
      </c>
      <c r="P21" s="15">
        <f>'[3]anex_tviv_mac12m'!K2</f>
        <v>2.90717816</v>
      </c>
    </row>
    <row r="22" spans="1:16" s="35" customFormat="1" ht="16.5" customHeight="1">
      <c r="A22" s="9" t="str">
        <f>+A17</f>
        <v>Mano de obra</v>
      </c>
      <c r="B22" s="15">
        <f>'[1]Anexo3'!G10</f>
        <v>0</v>
      </c>
      <c r="C22" s="15">
        <f>'[1]Anexo3'!H10</f>
        <v>1.29</v>
      </c>
      <c r="D22" s="15">
        <f>'[1]Anexo3'!I10</f>
        <v>1.29</v>
      </c>
      <c r="E22" s="108"/>
      <c r="F22" s="98">
        <f>'[3]anex_tviv_mac12m'!I7</f>
        <v>0.00940593</v>
      </c>
      <c r="G22" s="98">
        <f>'[3]anex_tviv_mac12m'!J7</f>
        <v>1.41093523</v>
      </c>
      <c r="H22" s="98">
        <f>'[3]anex_tviv_mac12m'!K7</f>
        <v>1.42033468</v>
      </c>
      <c r="I22" s="15"/>
      <c r="J22" s="98">
        <f>'[3]anex_tviv_mac12m'!I11</f>
        <v>0.00120813</v>
      </c>
      <c r="K22" s="98">
        <f>'[3]anex_tviv_mac12m'!J11</f>
        <v>1.21072856</v>
      </c>
      <c r="L22" s="98">
        <f>'[3]anex_tviv_mac12m'!K11</f>
        <v>1.218021</v>
      </c>
      <c r="M22" s="15"/>
      <c r="N22" s="15">
        <f>'[3]anex_tviv_mac12m'!I3</f>
        <v>0.00792128</v>
      </c>
      <c r="O22" s="15">
        <f>'[3]anex_tviv_mac12m'!J3</f>
        <v>1.56382133</v>
      </c>
      <c r="P22" s="15">
        <f>'[3]anex_tviv_mac12m'!K3</f>
        <v>1.56987601</v>
      </c>
    </row>
    <row r="23" spans="1:16" s="35" customFormat="1" ht="16.5" customHeight="1">
      <c r="A23" s="9" t="str">
        <f>+A18</f>
        <v>Maquinaria y equipo</v>
      </c>
      <c r="B23" s="15">
        <f>'[1]Anexo3'!G11</f>
        <v>0.01</v>
      </c>
      <c r="C23" s="15">
        <f>'[1]Anexo3'!H11</f>
        <v>0.1</v>
      </c>
      <c r="D23" s="15">
        <f>'[1]Anexo3'!I11</f>
        <v>0.09</v>
      </c>
      <c r="E23" s="108"/>
      <c r="F23" s="98">
        <f>'[3]anex_tviv_mac12m'!I8</f>
        <v>0.01449806</v>
      </c>
      <c r="G23" s="98">
        <f>'[3]anex_tviv_mac12m'!J8</f>
        <v>0.10931741</v>
      </c>
      <c r="H23" s="98">
        <f>'[3]anex_tviv_mac12m'!K8</f>
        <v>0.10955849</v>
      </c>
      <c r="I23" s="15"/>
      <c r="J23" s="98">
        <f>'[3]anex_tviv_mac12m'!I12</f>
        <v>0.01483371</v>
      </c>
      <c r="K23" s="98">
        <f>'[3]anex_tviv_mac12m'!J12</f>
        <v>0.09290805</v>
      </c>
      <c r="L23" s="98">
        <f>'[3]anex_tviv_mac12m'!K12</f>
        <v>0.07064793</v>
      </c>
      <c r="M23" s="15"/>
      <c r="N23" s="15">
        <f>'[3]anex_tviv_mac12m'!I4</f>
        <v>0.01209448</v>
      </c>
      <c r="O23" s="15">
        <f>'[3]anex_tviv_mac12m'!J4</f>
        <v>0.10490013</v>
      </c>
      <c r="P23" s="15">
        <f>'[3]anex_tviv_mac12m'!K4</f>
        <v>0.06448368</v>
      </c>
    </row>
    <row r="24" spans="1:16" s="55" customFormat="1" ht="16.5" customHeight="1">
      <c r="A24" s="99" t="str">
        <f>+A19</f>
        <v>Total</v>
      </c>
      <c r="B24" s="101">
        <f>'[1]Anexo3'!G12</f>
        <v>0.28</v>
      </c>
      <c r="C24" s="101">
        <f>'[1]Anexo3'!H12</f>
        <v>4.89</v>
      </c>
      <c r="D24" s="101">
        <f>'[1]Anexo3'!I12</f>
        <v>4.99</v>
      </c>
      <c r="E24" s="110"/>
      <c r="F24" s="100">
        <f>'[3]anex_tviv_mac12m'!I9</f>
        <v>0.08677377</v>
      </c>
      <c r="G24" s="100">
        <f>'[3]anex_tviv_mac12m'!J9</f>
        <v>1.66331119</v>
      </c>
      <c r="H24" s="100">
        <f>'[3]anex_tviv_mac12m'!K9</f>
        <v>1.71100743</v>
      </c>
      <c r="I24" s="101"/>
      <c r="J24" s="100">
        <f>'[3]anex_tviv_mac12m'!I13</f>
        <v>0.18910307</v>
      </c>
      <c r="K24" s="100">
        <f>'[3]anex_tviv_mac12m'!J13</f>
        <v>3.23003687</v>
      </c>
      <c r="L24" s="100">
        <f>'[3]anex_tviv_mac12m'!K13</f>
        <v>3.28397615</v>
      </c>
      <c r="M24" s="101"/>
      <c r="N24" s="101">
        <v>0.15</v>
      </c>
      <c r="O24" s="101">
        <f>'[3]anex_tviv_mac12m'!J5</f>
        <v>4.48021454</v>
      </c>
      <c r="P24" s="101">
        <f>'[3]anex_tviv_mac12m'!K5</f>
        <v>4.54153786</v>
      </c>
    </row>
    <row r="25" spans="1:16" s="64" customFormat="1" ht="11.25">
      <c r="A25" s="58" t="str">
        <f>'[1]Anexo3'!A13</f>
        <v>Fuente: DANE - ICCV</v>
      </c>
      <c r="B25" s="58"/>
      <c r="C25" s="58"/>
      <c r="D25" s="58"/>
      <c r="E25" s="58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</row>
    <row r="26" spans="1:16" ht="14.25" customHeight="1">
      <c r="A26" s="165">
        <v>42321</v>
      </c>
      <c r="B26" s="166"/>
      <c r="F26" s="112"/>
      <c r="G26" s="112"/>
      <c r="H26" s="112"/>
      <c r="J26" s="112"/>
      <c r="K26" s="112"/>
      <c r="L26" s="112"/>
      <c r="N26" s="112"/>
      <c r="O26" s="112"/>
      <c r="P26" s="112"/>
    </row>
    <row r="27" spans="6:16" s="113" customFormat="1" ht="14.25" customHeight="1">
      <c r="F27" s="114"/>
      <c r="G27" s="114"/>
      <c r="H27" s="114"/>
      <c r="J27" s="114"/>
      <c r="K27" s="114"/>
      <c r="L27" s="114"/>
      <c r="M27" s="114"/>
      <c r="N27" s="114"/>
      <c r="O27" s="114">
        <f>IF(ROUND(O19,2)&lt;&gt;ROUND(O24,2),CONCATENATE("Error ",ROUND(O19-O24,2)),"")</f>
      </c>
      <c r="P27" s="114">
        <f>IF(ROUND(P19,2)&lt;&gt;ROUND(P24,2),CONCATENATE("Error ",ROUND(P19-P24,2)),"")</f>
      </c>
    </row>
    <row r="28" ht="14.25" customHeight="1">
      <c r="A28" s="115"/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</sheetData>
  <sheetProtection/>
  <mergeCells count="17">
    <mergeCell ref="A26:B26"/>
    <mergeCell ref="K13:K14"/>
    <mergeCell ref="M13:M14"/>
    <mergeCell ref="N13:N14"/>
    <mergeCell ref="O13:O14"/>
    <mergeCell ref="F15:O15"/>
    <mergeCell ref="F20:O20"/>
    <mergeCell ref="A9:L9"/>
    <mergeCell ref="A10:P10"/>
    <mergeCell ref="A11:A14"/>
    <mergeCell ref="B12:D12"/>
    <mergeCell ref="B13:B14"/>
    <mergeCell ref="C13:C14"/>
    <mergeCell ref="F13:F14"/>
    <mergeCell ref="G13:G14"/>
    <mergeCell ref="I13:I14"/>
    <mergeCell ref="J13:J14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R24"/>
  <sheetViews>
    <sheetView zoomScalePageLayoutView="0" workbookViewId="0" topLeftCell="A1">
      <selection activeCell="U16" sqref="U16"/>
    </sheetView>
  </sheetViews>
  <sheetFormatPr defaultColWidth="11.421875" defaultRowHeight="12.75"/>
  <cols>
    <col min="1" max="1" width="11.421875" style="118" customWidth="1"/>
    <col min="2" max="5" width="7.140625" style="118" customWidth="1"/>
    <col min="6" max="6" width="7.8515625" style="118" customWidth="1"/>
    <col min="7" max="7" width="1.8515625" style="118" customWidth="1"/>
    <col min="8" max="11" width="7.140625" style="118" customWidth="1"/>
    <col min="12" max="12" width="6.7109375" style="118" customWidth="1"/>
    <col min="13" max="13" width="1.8515625" style="118" customWidth="1"/>
    <col min="14" max="17" width="7.140625" style="118" customWidth="1"/>
    <col min="18" max="18" width="6.421875" style="118" customWidth="1"/>
    <col min="19" max="16384" width="11.421875" style="118" customWidth="1"/>
  </cols>
  <sheetData>
    <row r="1" ht="12.75"/>
    <row r="2" ht="12.75"/>
    <row r="3" ht="12.75"/>
    <row r="4" ht="12.75"/>
    <row r="5" ht="12.75"/>
    <row r="6" ht="12.75"/>
    <row r="7" spans="1:18" ht="12.75">
      <c r="A7" s="116" t="s">
        <v>59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  <c r="O7" s="117"/>
      <c r="P7" s="117"/>
      <c r="Q7" s="117"/>
      <c r="R7" s="117"/>
    </row>
    <row r="8" spans="1:18" ht="12.75">
      <c r="A8" s="116" t="s">
        <v>60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9"/>
      <c r="O8" s="120"/>
      <c r="P8" s="120"/>
      <c r="Q8" s="120"/>
      <c r="R8" s="120"/>
    </row>
    <row r="9" spans="1:18" ht="12.75">
      <c r="A9" s="194" t="s">
        <v>61</v>
      </c>
      <c r="B9" s="121"/>
      <c r="C9" s="196" t="s">
        <v>6</v>
      </c>
      <c r="D9" s="196"/>
      <c r="E9" s="196"/>
      <c r="F9" s="196"/>
      <c r="G9" s="122"/>
      <c r="H9" s="123"/>
      <c r="I9" s="197" t="s">
        <v>7</v>
      </c>
      <c r="J9" s="197"/>
      <c r="K9" s="197"/>
      <c r="L9" s="197"/>
      <c r="M9" s="123"/>
      <c r="N9" s="123"/>
      <c r="O9" s="198" t="s">
        <v>62</v>
      </c>
      <c r="P9" s="198"/>
      <c r="Q9" s="198"/>
      <c r="R9" s="198"/>
    </row>
    <row r="10" spans="1:18" ht="12.75">
      <c r="A10" s="195"/>
      <c r="B10" s="124">
        <v>2011</v>
      </c>
      <c r="C10" s="124">
        <v>2012</v>
      </c>
      <c r="D10" s="124">
        <v>2013</v>
      </c>
      <c r="E10" s="125">
        <v>2014</v>
      </c>
      <c r="F10" s="125">
        <v>2015</v>
      </c>
      <c r="G10" s="126"/>
      <c r="H10" s="124">
        <v>2011</v>
      </c>
      <c r="I10" s="124">
        <v>2012</v>
      </c>
      <c r="J10" s="124">
        <v>2013</v>
      </c>
      <c r="K10" s="125">
        <v>2014</v>
      </c>
      <c r="L10" s="125">
        <v>2015</v>
      </c>
      <c r="M10" s="124"/>
      <c r="N10" s="124">
        <v>2011</v>
      </c>
      <c r="O10" s="124">
        <v>2012</v>
      </c>
      <c r="P10" s="124">
        <v>2013</v>
      </c>
      <c r="Q10" s="125">
        <v>2014</v>
      </c>
      <c r="R10" s="125">
        <v>2015</v>
      </c>
    </row>
    <row r="11" spans="1:18" ht="12.75">
      <c r="A11" s="127" t="s">
        <v>63</v>
      </c>
      <c r="B11" s="128">
        <v>0.64548321</v>
      </c>
      <c r="C11" s="129">
        <v>0.95620646</v>
      </c>
      <c r="D11" s="129">
        <v>0.79</v>
      </c>
      <c r="E11" s="129">
        <v>0.41049525</v>
      </c>
      <c r="F11" s="128">
        <v>1.03</v>
      </c>
      <c r="G11" s="129"/>
      <c r="H11" s="129">
        <v>0.64548321</v>
      </c>
      <c r="I11" s="129">
        <v>0.95620646</v>
      </c>
      <c r="J11" s="129">
        <v>0.79</v>
      </c>
      <c r="K11" s="129">
        <v>0.41049525</v>
      </c>
      <c r="L11" s="128">
        <v>1.03</v>
      </c>
      <c r="M11" s="129"/>
      <c r="N11" s="128">
        <v>1.8324376</v>
      </c>
      <c r="O11" s="129">
        <v>7.20119847</v>
      </c>
      <c r="P11" s="129">
        <v>2.34</v>
      </c>
      <c r="Q11" s="129">
        <v>2.26330754</v>
      </c>
      <c r="R11" s="128">
        <v>2.44</v>
      </c>
    </row>
    <row r="12" spans="1:18" ht="12.75">
      <c r="A12" s="127" t="s">
        <v>64</v>
      </c>
      <c r="B12" s="128">
        <v>1.76956429</v>
      </c>
      <c r="C12" s="128">
        <v>0.96822411</v>
      </c>
      <c r="D12" s="129">
        <v>0.57</v>
      </c>
      <c r="E12" s="128">
        <v>0.6062094</v>
      </c>
      <c r="F12" s="128">
        <v>0.98</v>
      </c>
      <c r="G12" s="129"/>
      <c r="H12" s="129">
        <v>2.42646974</v>
      </c>
      <c r="I12" s="129">
        <v>1.93368879</v>
      </c>
      <c r="J12" s="129">
        <v>1.36</v>
      </c>
      <c r="K12" s="128">
        <v>1.01919311</v>
      </c>
      <c r="L12" s="128">
        <v>2.02</v>
      </c>
      <c r="M12" s="129"/>
      <c r="N12" s="128">
        <v>3.27397922</v>
      </c>
      <c r="O12" s="128">
        <v>6.35708925</v>
      </c>
      <c r="P12" s="129">
        <v>1.94</v>
      </c>
      <c r="Q12" s="128">
        <v>2.29828908</v>
      </c>
      <c r="R12" s="128">
        <v>2.82</v>
      </c>
    </row>
    <row r="13" spans="1:18" ht="12.75">
      <c r="A13" s="127" t="s">
        <v>65</v>
      </c>
      <c r="B13" s="128">
        <v>0.8018984</v>
      </c>
      <c r="C13" s="128">
        <v>0.26</v>
      </c>
      <c r="D13" s="129">
        <v>0.57</v>
      </c>
      <c r="E13" s="128">
        <v>0.42</v>
      </c>
      <c r="F13" s="128">
        <v>0.42</v>
      </c>
      <c r="G13" s="128"/>
      <c r="H13" s="129">
        <v>3.24782597</v>
      </c>
      <c r="I13" s="129">
        <v>2.2</v>
      </c>
      <c r="J13" s="129">
        <v>1.94</v>
      </c>
      <c r="K13" s="128">
        <v>1.44</v>
      </c>
      <c r="L13" s="128">
        <v>2.45</v>
      </c>
      <c r="M13" s="128"/>
      <c r="N13" s="128">
        <v>3.62664366</v>
      </c>
      <c r="O13" s="128">
        <v>5.79</v>
      </c>
      <c r="P13" s="129">
        <v>2.25</v>
      </c>
      <c r="Q13" s="128">
        <v>2.14</v>
      </c>
      <c r="R13" s="128">
        <v>2.82</v>
      </c>
    </row>
    <row r="14" spans="1:18" ht="12.75">
      <c r="A14" s="127" t="s">
        <v>66</v>
      </c>
      <c r="B14" s="128">
        <v>0.49242487</v>
      </c>
      <c r="C14" s="128">
        <v>0.2</v>
      </c>
      <c r="D14" s="129">
        <v>0.03</v>
      </c>
      <c r="E14" s="128">
        <v>0.25</v>
      </c>
      <c r="F14" s="128">
        <v>0.55</v>
      </c>
      <c r="G14" s="129"/>
      <c r="H14" s="129">
        <v>3.75624394</v>
      </c>
      <c r="I14" s="129">
        <v>2.41</v>
      </c>
      <c r="J14" s="129">
        <v>1.97</v>
      </c>
      <c r="K14" s="128">
        <v>1.7</v>
      </c>
      <c r="L14" s="128">
        <v>3.02</v>
      </c>
      <c r="M14" s="128"/>
      <c r="N14" s="128">
        <v>3.67687897</v>
      </c>
      <c r="O14" s="128">
        <v>5.48</v>
      </c>
      <c r="P14" s="129">
        <v>2.07</v>
      </c>
      <c r="Q14" s="128">
        <v>2.37</v>
      </c>
      <c r="R14" s="128">
        <v>3.13</v>
      </c>
    </row>
    <row r="15" spans="1:18" ht="12.75">
      <c r="A15" s="127" t="s">
        <v>67</v>
      </c>
      <c r="B15" s="128">
        <v>0.81703679</v>
      </c>
      <c r="C15" s="128">
        <v>0.07</v>
      </c>
      <c r="D15" s="129">
        <v>-0.02</v>
      </c>
      <c r="E15" s="128">
        <v>0.06</v>
      </c>
      <c r="F15" s="128">
        <v>0.36</v>
      </c>
      <c r="G15" s="129"/>
      <c r="H15" s="129">
        <v>4.60397062</v>
      </c>
      <c r="I15" s="129">
        <v>2.48</v>
      </c>
      <c r="J15" s="129">
        <v>1.95</v>
      </c>
      <c r="K15" s="128">
        <v>1.76</v>
      </c>
      <c r="L15" s="128">
        <v>3.39</v>
      </c>
      <c r="M15" s="128"/>
      <c r="N15" s="128">
        <v>3.96844564</v>
      </c>
      <c r="O15" s="128">
        <v>4.7</v>
      </c>
      <c r="P15" s="129">
        <v>1.98</v>
      </c>
      <c r="Q15" s="128">
        <v>2.45</v>
      </c>
      <c r="R15" s="128">
        <v>3.44</v>
      </c>
    </row>
    <row r="16" spans="1:18" ht="12.75">
      <c r="A16" s="127" t="s">
        <v>68</v>
      </c>
      <c r="B16" s="128">
        <v>0.41862423</v>
      </c>
      <c r="C16" s="128">
        <v>-0.15</v>
      </c>
      <c r="D16" s="129">
        <v>0.02</v>
      </c>
      <c r="E16" s="128">
        <v>-0.02</v>
      </c>
      <c r="F16" s="128">
        <v>0.1</v>
      </c>
      <c r="G16" s="128"/>
      <c r="H16" s="129">
        <v>5.04186819</v>
      </c>
      <c r="I16" s="129">
        <v>2.33</v>
      </c>
      <c r="J16" s="129">
        <v>1.98</v>
      </c>
      <c r="K16" s="128">
        <v>1.73</v>
      </c>
      <c r="L16" s="128">
        <v>3.49</v>
      </c>
      <c r="M16" s="128"/>
      <c r="N16" s="128">
        <v>4.13827372</v>
      </c>
      <c r="O16" s="128">
        <v>4.11</v>
      </c>
      <c r="P16" s="129">
        <v>2.15</v>
      </c>
      <c r="Q16" s="128">
        <v>2.41</v>
      </c>
      <c r="R16" s="128">
        <v>3.56</v>
      </c>
    </row>
    <row r="17" spans="1:18" ht="12.75">
      <c r="A17" s="127" t="s">
        <v>69</v>
      </c>
      <c r="B17" s="128">
        <v>0.46369173</v>
      </c>
      <c r="C17" s="128">
        <v>0.2</v>
      </c>
      <c r="D17" s="129">
        <v>0.15</v>
      </c>
      <c r="E17" s="128">
        <v>-0.01</v>
      </c>
      <c r="F17" s="128">
        <v>0.19</v>
      </c>
      <c r="G17" s="129"/>
      <c r="H17" s="129">
        <v>5.52893865</v>
      </c>
      <c r="I17" s="129">
        <v>2.54</v>
      </c>
      <c r="J17" s="129">
        <v>2.13</v>
      </c>
      <c r="K17" s="128">
        <v>1.72</v>
      </c>
      <c r="L17" s="128">
        <v>3.69</v>
      </c>
      <c r="M17" s="128"/>
      <c r="N17" s="128">
        <v>4.69892268</v>
      </c>
      <c r="O17" s="128">
        <v>3.84</v>
      </c>
      <c r="P17" s="129">
        <v>2.1</v>
      </c>
      <c r="Q17" s="128">
        <v>2.24</v>
      </c>
      <c r="R17" s="128">
        <v>3.78</v>
      </c>
    </row>
    <row r="18" spans="1:18" ht="12.75">
      <c r="A18" s="127" t="s">
        <v>70</v>
      </c>
      <c r="B18" s="128">
        <v>0.35689707</v>
      </c>
      <c r="C18" s="128">
        <v>0.04</v>
      </c>
      <c r="D18" s="129">
        <v>-0.07</v>
      </c>
      <c r="E18" s="128">
        <v>-0.01</v>
      </c>
      <c r="F18" s="128">
        <v>0.17</v>
      </c>
      <c r="G18" s="129"/>
      <c r="H18" s="129">
        <v>5.90556834</v>
      </c>
      <c r="I18" s="129">
        <v>2.58</v>
      </c>
      <c r="J18" s="129">
        <v>2.06</v>
      </c>
      <c r="K18" s="128">
        <v>1.71</v>
      </c>
      <c r="L18" s="128">
        <v>3.87</v>
      </c>
      <c r="M18" s="128"/>
      <c r="N18" s="128">
        <v>5.43474136</v>
      </c>
      <c r="O18" s="128">
        <v>3.52</v>
      </c>
      <c r="P18" s="129">
        <v>1.99</v>
      </c>
      <c r="Q18" s="128">
        <v>2.29</v>
      </c>
      <c r="R18" s="128">
        <v>3.96</v>
      </c>
    </row>
    <row r="19" spans="1:18" ht="12.75">
      <c r="A19" s="127" t="s">
        <v>71</v>
      </c>
      <c r="B19" s="128">
        <v>0.15172318</v>
      </c>
      <c r="C19" s="128">
        <v>-0.13</v>
      </c>
      <c r="D19" s="129">
        <v>0.29</v>
      </c>
      <c r="E19" s="128">
        <v>-0.04</v>
      </c>
      <c r="F19" s="128">
        <v>0.71</v>
      </c>
      <c r="G19" s="129"/>
      <c r="H19" s="129">
        <v>6.06625163</v>
      </c>
      <c r="I19" s="129">
        <v>2.45</v>
      </c>
      <c r="J19" s="129">
        <v>2.35</v>
      </c>
      <c r="K19" s="128">
        <v>1.67</v>
      </c>
      <c r="L19" s="128">
        <v>4.6</v>
      </c>
      <c r="M19" s="128"/>
      <c r="N19" s="128">
        <v>5.94907202</v>
      </c>
      <c r="O19" s="128">
        <v>3.23</v>
      </c>
      <c r="P19" s="129">
        <v>2.41</v>
      </c>
      <c r="Q19" s="128">
        <v>1.96</v>
      </c>
      <c r="R19" s="128">
        <v>4.74</v>
      </c>
    </row>
    <row r="20" spans="1:18" ht="12.75">
      <c r="A20" s="127" t="s">
        <v>72</v>
      </c>
      <c r="B20" s="128">
        <v>0.40644676</v>
      </c>
      <c r="C20" s="128">
        <v>0.04</v>
      </c>
      <c r="D20" s="129">
        <v>0.1</v>
      </c>
      <c r="E20" s="128">
        <v>0.04</v>
      </c>
      <c r="F20" s="130">
        <v>0.28</v>
      </c>
      <c r="G20" s="128"/>
      <c r="H20" s="129">
        <v>6.49735448</v>
      </c>
      <c r="I20" s="129">
        <v>2.49</v>
      </c>
      <c r="J20" s="129">
        <v>2.46</v>
      </c>
      <c r="K20" s="128">
        <v>1.71</v>
      </c>
      <c r="L20" s="130">
        <v>4.89</v>
      </c>
      <c r="M20" s="128"/>
      <c r="N20" s="128">
        <v>6.5115191</v>
      </c>
      <c r="O20" s="128">
        <v>2.85</v>
      </c>
      <c r="P20" s="129">
        <v>2.47</v>
      </c>
      <c r="Q20" s="128">
        <v>1.9</v>
      </c>
      <c r="R20" s="130">
        <v>4.99</v>
      </c>
    </row>
    <row r="21" spans="1:17" ht="12.75">
      <c r="A21" s="127" t="s">
        <v>73</v>
      </c>
      <c r="B21" s="128">
        <v>0.21905625</v>
      </c>
      <c r="C21" s="128">
        <v>-0.03</v>
      </c>
      <c r="D21" s="129">
        <v>0.1587219</v>
      </c>
      <c r="E21" s="128">
        <v>0.01</v>
      </c>
      <c r="G21" s="128"/>
      <c r="H21" s="129">
        <v>6.73064359</v>
      </c>
      <c r="I21" s="129">
        <v>2.46</v>
      </c>
      <c r="J21" s="129">
        <v>2.61839811</v>
      </c>
      <c r="K21" s="128">
        <v>1.72</v>
      </c>
      <c r="M21" s="128"/>
      <c r="N21" s="128">
        <v>6.79463677</v>
      </c>
      <c r="O21" s="128">
        <v>2.6</v>
      </c>
      <c r="P21" s="129">
        <v>2.66931768</v>
      </c>
      <c r="Q21" s="128">
        <v>1.75</v>
      </c>
    </row>
    <row r="22" spans="1:18" ht="12.75">
      <c r="A22" s="127" t="s">
        <v>74</v>
      </c>
      <c r="B22" s="128">
        <v>0.13174359</v>
      </c>
      <c r="C22" s="128">
        <v>0.05</v>
      </c>
      <c r="D22" s="129">
        <v>0.0285922</v>
      </c>
      <c r="E22" s="128">
        <v>0.09</v>
      </c>
      <c r="G22" s="129"/>
      <c r="H22" s="129">
        <v>6.87125437</v>
      </c>
      <c r="I22" s="129">
        <v>2.51</v>
      </c>
      <c r="J22" s="129">
        <v>2.64773896</v>
      </c>
      <c r="K22" s="128">
        <v>1.81</v>
      </c>
      <c r="M22" s="128"/>
      <c r="N22" s="128">
        <v>6.87125437</v>
      </c>
      <c r="O22" s="131">
        <v>2.51</v>
      </c>
      <c r="P22" s="132">
        <v>2.64773896</v>
      </c>
      <c r="Q22" s="131">
        <v>1.81</v>
      </c>
      <c r="R22" s="133"/>
    </row>
    <row r="23" spans="1:18" ht="12.75">
      <c r="A23" s="134" t="s">
        <v>20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27"/>
      <c r="R23" s="127"/>
    </row>
    <row r="24" spans="1:18" ht="12.75">
      <c r="A24" s="165">
        <v>42321</v>
      </c>
      <c r="B24" s="166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</row>
  </sheetData>
  <sheetProtection/>
  <mergeCells count="5">
    <mergeCell ref="A9:A10"/>
    <mergeCell ref="C9:F9"/>
    <mergeCell ref="I9:L9"/>
    <mergeCell ref="O9:R9"/>
    <mergeCell ref="A24:B2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3:I71"/>
  <sheetViews>
    <sheetView zoomScalePageLayoutView="0" workbookViewId="0" topLeftCell="A55">
      <selection activeCell="L20" sqref="L20"/>
    </sheetView>
  </sheetViews>
  <sheetFormatPr defaultColWidth="11.421875" defaultRowHeight="12.75"/>
  <cols>
    <col min="1" max="1" width="24.00390625" style="118" customWidth="1"/>
    <col min="2" max="2" width="8.7109375" style="118" customWidth="1"/>
    <col min="3" max="3" width="8.00390625" style="118" customWidth="1"/>
    <col min="4" max="4" width="8.7109375" style="118" customWidth="1"/>
    <col min="5" max="5" width="1.57421875" style="118" customWidth="1"/>
    <col min="6" max="6" width="26.8515625" style="118" customWidth="1"/>
    <col min="7" max="7" width="8.7109375" style="118" customWidth="1"/>
    <col min="8" max="8" width="7.421875" style="118" customWidth="1"/>
    <col min="9" max="9" width="8.7109375" style="118" customWidth="1"/>
    <col min="10" max="16384" width="11.421875" style="118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spans="1:9" ht="12.75">
      <c r="A13" s="116" t="s">
        <v>75</v>
      </c>
      <c r="B13" s="136"/>
      <c r="C13" s="136"/>
      <c r="D13" s="136"/>
      <c r="E13" s="135"/>
      <c r="F13" s="135"/>
      <c r="G13" s="137"/>
      <c r="H13" s="137"/>
      <c r="I13" s="137"/>
    </row>
    <row r="14" spans="1:9" ht="12.75">
      <c r="A14" s="138" t="str">
        <f>'[1]Anexo6'!A3</f>
        <v>Octubre  2015</v>
      </c>
      <c r="B14" s="136"/>
      <c r="C14" s="136"/>
      <c r="D14" s="136"/>
      <c r="E14" s="135"/>
      <c r="F14" s="135"/>
      <c r="G14" s="137"/>
      <c r="H14" s="137"/>
      <c r="I14" s="137"/>
    </row>
    <row r="15" spans="1:9" ht="12.75">
      <c r="A15" s="199" t="s">
        <v>76</v>
      </c>
      <c r="B15" s="201" t="s">
        <v>77</v>
      </c>
      <c r="C15" s="201"/>
      <c r="D15" s="201"/>
      <c r="E15" s="123"/>
      <c r="F15" s="199" t="s">
        <v>76</v>
      </c>
      <c r="G15" s="202" t="s">
        <v>77</v>
      </c>
      <c r="H15" s="202"/>
      <c r="I15" s="202"/>
    </row>
    <row r="16" spans="1:9" ht="22.5">
      <c r="A16" s="200"/>
      <c r="B16" s="139" t="s">
        <v>6</v>
      </c>
      <c r="C16" s="139" t="s">
        <v>7</v>
      </c>
      <c r="D16" s="139" t="s">
        <v>78</v>
      </c>
      <c r="E16" s="139"/>
      <c r="F16" s="200"/>
      <c r="G16" s="139" t="s">
        <v>6</v>
      </c>
      <c r="H16" s="139" t="s">
        <v>7</v>
      </c>
      <c r="I16" s="139" t="s">
        <v>78</v>
      </c>
    </row>
    <row r="17" spans="1:9" ht="12.75">
      <c r="A17" s="116" t="str">
        <f>'[1]Anexo6'!A6</f>
        <v>Materiales</v>
      </c>
      <c r="B17" s="140">
        <f>'[1]Anexo6'!B6</f>
        <v>0.4</v>
      </c>
      <c r="C17" s="140">
        <f>'[1]Anexo6'!C6</f>
        <v>5.46</v>
      </c>
      <c r="D17" s="140">
        <f>'[1]Anexo6'!D6</f>
        <v>5.63</v>
      </c>
      <c r="E17" s="141"/>
      <c r="F17" s="118" t="str">
        <f>'[1]Anexo6'!F6</f>
        <v>Gravas</v>
      </c>
      <c r="G17" s="142">
        <f>'[1]Anexo6'!G6</f>
        <v>0.21</v>
      </c>
      <c r="H17" s="142">
        <f>'[1]Anexo6'!H6</f>
        <v>3.08</v>
      </c>
      <c r="I17" s="142">
        <f>'[1]Anexo6'!I6</f>
        <v>3.84</v>
      </c>
    </row>
    <row r="18" spans="1:9" ht="12.75">
      <c r="A18" s="118" t="str">
        <f>'[1]Anexo6'!A7</f>
        <v>Ascensores</v>
      </c>
      <c r="B18" s="142">
        <f>'[1]Anexo6'!B7</f>
        <v>-0.23</v>
      </c>
      <c r="C18" s="142">
        <f>'[1]Anexo6'!C7</f>
        <v>22.88</v>
      </c>
      <c r="D18" s="142">
        <f>'[1]Anexo6'!D7</f>
        <v>27.17</v>
      </c>
      <c r="E18" s="143"/>
      <c r="F18" s="144" t="str">
        <f>'[1]Anexo6'!F7</f>
        <v>Enchapes</v>
      </c>
      <c r="G18" s="142">
        <f>'[1]Anexo6'!G7</f>
        <v>0.2</v>
      </c>
      <c r="H18" s="142">
        <f>'[1]Anexo6'!H7</f>
        <v>4.82</v>
      </c>
      <c r="I18" s="142">
        <f>'[1]Anexo6'!I7</f>
        <v>3.73</v>
      </c>
    </row>
    <row r="19" spans="1:9" ht="12.75">
      <c r="A19" s="118" t="str">
        <f>'[1]Anexo6'!A8</f>
        <v>Sistema de aire acondicionado</v>
      </c>
      <c r="B19" s="142">
        <f>'[1]Anexo6'!B8</f>
        <v>1.21</v>
      </c>
      <c r="C19" s="142">
        <f>'[1]Anexo6'!C8</f>
        <v>21.3</v>
      </c>
      <c r="D19" s="142">
        <f>'[1]Anexo6'!D8</f>
        <v>22.24</v>
      </c>
      <c r="E19" s="143"/>
      <c r="F19" s="144" t="str">
        <f>'[1]Anexo6'!F8</f>
        <v>Muebles</v>
      </c>
      <c r="G19" s="142">
        <f>'[1]Anexo6'!G8</f>
        <v>0.59</v>
      </c>
      <c r="H19" s="142">
        <f>'[1]Anexo6'!H8</f>
        <v>4.91</v>
      </c>
      <c r="I19" s="142">
        <f>'[1]Anexo6'!I8</f>
        <v>3.7</v>
      </c>
    </row>
    <row r="20" spans="1:9" ht="12.75">
      <c r="A20" s="118" t="str">
        <f>'[1]Anexo6'!A9</f>
        <v>Calentadores</v>
      </c>
      <c r="B20" s="142">
        <f>'[1]Anexo6'!B9</f>
        <v>1.16</v>
      </c>
      <c r="C20" s="142">
        <f>'[1]Anexo6'!C9</f>
        <v>16.91</v>
      </c>
      <c r="D20" s="142">
        <f>'[1]Anexo6'!D9</f>
        <v>17.02</v>
      </c>
      <c r="F20" s="118" t="str">
        <f>'[1]Anexo6'!F9</f>
        <v>Cables y alambres</v>
      </c>
      <c r="G20" s="142">
        <f>'[1]Anexo6'!G9</f>
        <v>1.51</v>
      </c>
      <c r="H20" s="142">
        <f>'[1]Anexo6'!H9</f>
        <v>3.76</v>
      </c>
      <c r="I20" s="142">
        <f>'[1]Anexo6'!I9</f>
        <v>3.65</v>
      </c>
    </row>
    <row r="21" spans="1:9" ht="12.75">
      <c r="A21" s="118" t="str">
        <f>'[1]Anexo6'!A10</f>
        <v>Vidrios</v>
      </c>
      <c r="B21" s="142">
        <f>'[1]Anexo6'!B10</f>
        <v>1.31</v>
      </c>
      <c r="C21" s="142">
        <f>'[1]Anexo6'!C10</f>
        <v>13.08</v>
      </c>
      <c r="D21" s="142">
        <f>'[1]Anexo6'!D10</f>
        <v>14.76</v>
      </c>
      <c r="F21" s="118" t="str">
        <f>'[1]Anexo6'!F10</f>
        <v>Piso de vinilo</v>
      </c>
      <c r="G21" s="142">
        <f>'[1]Anexo6'!G10</f>
        <v>2.25</v>
      </c>
      <c r="H21" s="142">
        <f>'[1]Anexo6'!H10</f>
        <v>4.12</v>
      </c>
      <c r="I21" s="142">
        <f>'[1]Anexo6'!I10</f>
        <v>3.54</v>
      </c>
    </row>
    <row r="22" spans="1:9" ht="12.75">
      <c r="A22" s="118" t="str">
        <f>'[1]Anexo6'!A11</f>
        <v>Soldaduras</v>
      </c>
      <c r="B22" s="142">
        <f>'[1]Anexo6'!B11</f>
        <v>0.31</v>
      </c>
      <c r="C22" s="142">
        <f>'[1]Anexo6'!C11</f>
        <v>13.14</v>
      </c>
      <c r="D22" s="142">
        <f>'[1]Anexo6'!D11</f>
        <v>14.32</v>
      </c>
      <c r="F22" s="118" t="str">
        <f>'[1]Anexo6'!F11</f>
        <v>Nomenclatura</v>
      </c>
      <c r="G22" s="142">
        <f>'[1]Anexo6'!G11</f>
        <v>0.02</v>
      </c>
      <c r="H22" s="142">
        <f>'[1]Anexo6'!H11</f>
        <v>3.46</v>
      </c>
      <c r="I22" s="142">
        <f>'[1]Anexo6'!I11</f>
        <v>3.46</v>
      </c>
    </row>
    <row r="23" spans="1:9" ht="12.75">
      <c r="A23" s="118" t="str">
        <f>'[1]Anexo6'!A12</f>
        <v>Equipo de presión</v>
      </c>
      <c r="B23" s="142">
        <f>'[1]Anexo6'!B12</f>
        <v>0.41</v>
      </c>
      <c r="C23" s="142">
        <f>'[1]Anexo6'!C12</f>
        <v>13.21</v>
      </c>
      <c r="D23" s="142">
        <f>'[1]Anexo6'!D12</f>
        <v>13.56</v>
      </c>
      <c r="F23" s="118" t="str">
        <f>'[1]Anexo6'!F12</f>
        <v>Recebo común</v>
      </c>
      <c r="G23" s="142">
        <f>'[1]Anexo6'!G12</f>
        <v>0.21</v>
      </c>
      <c r="H23" s="142">
        <f>'[1]Anexo6'!H12</f>
        <v>3.2</v>
      </c>
      <c r="I23" s="142">
        <f>'[1]Anexo6'!I12</f>
        <v>3.31</v>
      </c>
    </row>
    <row r="24" spans="1:9" ht="12.75">
      <c r="A24" s="118" t="str">
        <f>'[1]Anexo6'!A13</f>
        <v>Perfiles</v>
      </c>
      <c r="B24" s="142">
        <f>'[1]Anexo6'!B13</f>
        <v>0.49</v>
      </c>
      <c r="C24" s="142">
        <f>'[1]Anexo6'!C13</f>
        <v>11.95</v>
      </c>
      <c r="D24" s="142">
        <f>'[1]Anexo6'!D13</f>
        <v>12.97</v>
      </c>
      <c r="F24" s="118" t="str">
        <f>'[1]Anexo6'!F13</f>
        <v>Agua</v>
      </c>
      <c r="G24" s="142">
        <f>'[1]Anexo6'!G13</f>
        <v>0.13</v>
      </c>
      <c r="H24" s="142">
        <f>'[1]Anexo6'!H13</f>
        <v>3.01</v>
      </c>
      <c r="I24" s="142">
        <f>'[1]Anexo6'!I13</f>
        <v>3.01</v>
      </c>
    </row>
    <row r="25" spans="1:9" ht="12.75">
      <c r="A25" s="118" t="str">
        <f>'[1]Anexo6'!A14</f>
        <v>Canales y bajantes</v>
      </c>
      <c r="B25" s="142">
        <f>'[1]Anexo6'!B14</f>
        <v>0.25</v>
      </c>
      <c r="C25" s="142">
        <f>'[1]Anexo6'!C14</f>
        <v>11.64</v>
      </c>
      <c r="D25" s="142">
        <f>'[1]Anexo6'!D14</f>
        <v>12.96</v>
      </c>
      <c r="F25" s="118" t="str">
        <f>'[1]Anexo6'!F14</f>
        <v>Ladrillos</v>
      </c>
      <c r="G25" s="142">
        <f>'[1]Anexo6'!G14</f>
        <v>0.89</v>
      </c>
      <c r="H25" s="142">
        <f>'[1]Anexo6'!H14</f>
        <v>2.89</v>
      </c>
      <c r="I25" s="142">
        <f>'[1]Anexo6'!I14</f>
        <v>2.99</v>
      </c>
    </row>
    <row r="26" spans="1:9" ht="12.75">
      <c r="A26" s="118" t="str">
        <f>'[1]Anexo6'!A15</f>
        <v>Tejas</v>
      </c>
      <c r="B26" s="142">
        <f>'[1]Anexo6'!B15</f>
        <v>2.05</v>
      </c>
      <c r="C26" s="142">
        <f>'[1]Anexo6'!C15</f>
        <v>10.86</v>
      </c>
      <c r="D26" s="142">
        <f>'[1]Anexo6'!D15</f>
        <v>12.22</v>
      </c>
      <c r="F26" s="118" t="str">
        <f>'[1]Anexo6'!F15</f>
        <v>Granitos</v>
      </c>
      <c r="G26" s="142">
        <f>'[1]Anexo6'!G15</f>
        <v>0.14</v>
      </c>
      <c r="H26" s="142">
        <f>'[1]Anexo6'!H15</f>
        <v>2.78</v>
      </c>
      <c r="I26" s="142">
        <f>'[1]Anexo6'!I15</f>
        <v>2.98</v>
      </c>
    </row>
    <row r="27" spans="1:9" ht="12.75">
      <c r="A27" s="118" t="str">
        <f>'[1]Anexo6'!A16</f>
        <v>Tanques</v>
      </c>
      <c r="B27" s="142">
        <f>'[1]Anexo6'!B16</f>
        <v>0.99</v>
      </c>
      <c r="C27" s="142">
        <f>'[1]Anexo6'!C16</f>
        <v>10.61</v>
      </c>
      <c r="D27" s="142">
        <f>'[1]Anexo6'!D16</f>
        <v>12.22</v>
      </c>
      <c r="F27" s="118" t="str">
        <f>'[1]Anexo6'!F16</f>
        <v>Concretos</v>
      </c>
      <c r="G27" s="142">
        <f>'[1]Anexo6'!G16</f>
        <v>0</v>
      </c>
      <c r="H27" s="142">
        <f>'[1]Anexo6'!H16</f>
        <v>3</v>
      </c>
      <c r="I27" s="142">
        <f>'[1]Anexo6'!I16</f>
        <v>2.87</v>
      </c>
    </row>
    <row r="28" spans="1:9" ht="12.75">
      <c r="A28" s="118" t="str">
        <f>'[1]Anexo6'!A17</f>
        <v>Equipos de cocina</v>
      </c>
      <c r="B28" s="142">
        <f>'[1]Anexo6'!B17</f>
        <v>0.87</v>
      </c>
      <c r="C28" s="142">
        <f>'[1]Anexo6'!C17</f>
        <v>12.86</v>
      </c>
      <c r="D28" s="142">
        <f>'[1]Anexo6'!D17</f>
        <v>12.09</v>
      </c>
      <c r="F28" s="118" t="str">
        <f>'[1]Anexo6'!F17</f>
        <v>Juegos infantiles</v>
      </c>
      <c r="G28" s="142">
        <f>'[1]Anexo6'!G17</f>
        <v>0.83</v>
      </c>
      <c r="H28" s="142">
        <f>'[1]Anexo6'!H17</f>
        <v>2.76</v>
      </c>
      <c r="I28" s="142">
        <f>'[1]Anexo6'!I17</f>
        <v>2.86</v>
      </c>
    </row>
    <row r="29" spans="1:9" ht="12.75">
      <c r="A29" s="118" t="str">
        <f>'[1]Anexo6'!A18</f>
        <v>Lavamanos</v>
      </c>
      <c r="B29" s="142">
        <f>'[1]Anexo6'!B18</f>
        <v>0.5</v>
      </c>
      <c r="C29" s="142">
        <f>'[1]Anexo6'!C18</f>
        <v>11.78</v>
      </c>
      <c r="D29" s="142">
        <f>'[1]Anexo6'!D18</f>
        <v>12.04</v>
      </c>
      <c r="F29" s="118" t="str">
        <f>'[1]Anexo6'!F18</f>
        <v>Lavaplatos</v>
      </c>
      <c r="G29" s="142">
        <f>'[1]Anexo6'!G18</f>
        <v>0.58</v>
      </c>
      <c r="H29" s="142">
        <f>'[1]Anexo6'!H18</f>
        <v>2.11</v>
      </c>
      <c r="I29" s="142">
        <f>'[1]Anexo6'!I18</f>
        <v>2.34</v>
      </c>
    </row>
    <row r="30" spans="1:9" ht="12.75">
      <c r="A30" s="118" t="str">
        <f>'[1]Anexo6'!A19</f>
        <v>Tubería sanitaria</v>
      </c>
      <c r="B30" s="142">
        <f>'[1]Anexo6'!B19</f>
        <v>-0.1</v>
      </c>
      <c r="C30" s="142">
        <f>'[1]Anexo6'!C19</f>
        <v>11.33</v>
      </c>
      <c r="D30" s="142">
        <f>'[1]Anexo6'!D19</f>
        <v>11.94</v>
      </c>
      <c r="F30" s="118" t="str">
        <f>'[1]Anexo6'!F19</f>
        <v>Cocina integral</v>
      </c>
      <c r="G30" s="142">
        <f>'[1]Anexo6'!G19</f>
        <v>1.54</v>
      </c>
      <c r="H30" s="142">
        <f>'[1]Anexo6'!H19</f>
        <v>2.62</v>
      </c>
      <c r="I30" s="142">
        <f>'[1]Anexo6'!I19</f>
        <v>2.32</v>
      </c>
    </row>
    <row r="31" spans="1:9" ht="12.75">
      <c r="A31" s="118" t="str">
        <f>'[1]Anexo6'!A20</f>
        <v>Citófonos</v>
      </c>
      <c r="B31" s="142">
        <f>'[1]Anexo6'!B20</f>
        <v>1.52</v>
      </c>
      <c r="C31" s="142">
        <f>'[1]Anexo6'!C20</f>
        <v>11.76</v>
      </c>
      <c r="D31" s="142">
        <f>'[1]Anexo6'!D20</f>
        <v>11.66</v>
      </c>
      <c r="F31" s="118" t="str">
        <f>'[1]Anexo6'!F20</f>
        <v>Casetón</v>
      </c>
      <c r="G31" s="142">
        <f>'[1]Anexo6'!G20</f>
        <v>0.46</v>
      </c>
      <c r="H31" s="142">
        <f>'[1]Anexo6'!H20</f>
        <v>2.14</v>
      </c>
      <c r="I31" s="142">
        <f>'[1]Anexo6'!I20</f>
        <v>2.18</v>
      </c>
    </row>
    <row r="32" spans="1:9" ht="12.75">
      <c r="A32" s="118" t="str">
        <f>'[1]Anexo6'!A21</f>
        <v>Tubería hidráulica</v>
      </c>
      <c r="B32" s="142">
        <f>'[1]Anexo6'!B21</f>
        <v>0.08</v>
      </c>
      <c r="C32" s="142">
        <f>'[1]Anexo6'!C21</f>
        <v>10.13</v>
      </c>
      <c r="D32" s="142">
        <f>'[1]Anexo6'!D21</f>
        <v>11.28</v>
      </c>
      <c r="F32" s="118" t="str">
        <f>'[1]Anexo6'!F21</f>
        <v>Lavaderos</v>
      </c>
      <c r="G32" s="142">
        <f>'[1]Anexo6'!G21</f>
        <v>0.01</v>
      </c>
      <c r="H32" s="142">
        <f>'[1]Anexo6'!H21</f>
        <v>2.1</v>
      </c>
      <c r="I32" s="142">
        <f>'[1]Anexo6'!I21</f>
        <v>2.1</v>
      </c>
    </row>
    <row r="33" spans="1:9" ht="12.75">
      <c r="A33" s="118" t="str">
        <f>'[1]Anexo6'!A22</f>
        <v>Cemento gris</v>
      </c>
      <c r="B33" s="142">
        <f>'[1]Anexo6'!B22</f>
        <v>1.84</v>
      </c>
      <c r="C33" s="142">
        <f>'[1]Anexo6'!C22</f>
        <v>10.7</v>
      </c>
      <c r="D33" s="142">
        <f>'[1]Anexo6'!D22</f>
        <v>11.16</v>
      </c>
      <c r="F33" s="118" t="str">
        <f>'[1]Anexo6'!F22</f>
        <v>Lámparas</v>
      </c>
      <c r="G33" s="142">
        <f>'[1]Anexo6'!G22</f>
        <v>-0.04</v>
      </c>
      <c r="H33" s="142">
        <f>'[1]Anexo6'!H22</f>
        <v>1.86</v>
      </c>
      <c r="I33" s="142">
        <f>'[1]Anexo6'!I22</f>
        <v>2.07</v>
      </c>
    </row>
    <row r="34" spans="1:9" ht="12.75">
      <c r="A34" s="118" t="str">
        <f>'[1]Anexo6'!A23</f>
        <v>Limpiadores</v>
      </c>
      <c r="B34" s="142">
        <f>'[1]Anexo6'!B23</f>
        <v>0.09</v>
      </c>
      <c r="C34" s="142">
        <f>'[1]Anexo6'!C23</f>
        <v>10.78</v>
      </c>
      <c r="D34" s="142">
        <f>'[1]Anexo6'!D23</f>
        <v>10.91</v>
      </c>
      <c r="F34" s="118" t="str">
        <f>'[1]Anexo6'!F23</f>
        <v>Morteros</v>
      </c>
      <c r="G34" s="142">
        <f>'[1]Anexo6'!G23</f>
        <v>-0.29</v>
      </c>
      <c r="H34" s="142">
        <f>'[1]Anexo6'!H23</f>
        <v>2.14</v>
      </c>
      <c r="I34" s="142">
        <f>'[1]Anexo6'!I23</f>
        <v>2.03</v>
      </c>
    </row>
    <row r="35" spans="1:9" ht="12.75">
      <c r="A35" s="118" t="str">
        <f>'[1]Anexo6'!A24</f>
        <v>Tubería conduit pvc</v>
      </c>
      <c r="B35" s="142">
        <f>'[1]Anexo6'!B24</f>
        <v>0.82</v>
      </c>
      <c r="C35" s="142">
        <f>'[1]Anexo6'!C24</f>
        <v>9.86</v>
      </c>
      <c r="D35" s="142">
        <f>'[1]Anexo6'!D24</f>
        <v>10.37</v>
      </c>
      <c r="F35" s="118" t="str">
        <f>'[1]Anexo6'!F24</f>
        <v>Alfombras</v>
      </c>
      <c r="G35" s="142">
        <f>'[1]Anexo6'!G24</f>
        <v>1.6</v>
      </c>
      <c r="H35" s="142">
        <f>'[1]Anexo6'!H24</f>
        <v>2.08</v>
      </c>
      <c r="I35" s="142">
        <f>'[1]Anexo6'!I24</f>
        <v>1.98</v>
      </c>
    </row>
    <row r="36" spans="1:9" ht="12.75">
      <c r="A36" s="118" t="str">
        <f>'[1]Anexo6'!A25</f>
        <v>Incrustaciones</v>
      </c>
      <c r="B36" s="142">
        <f>'[1]Anexo6'!B25</f>
        <v>2.44</v>
      </c>
      <c r="C36" s="142">
        <f>'[1]Anexo6'!C25</f>
        <v>10.45</v>
      </c>
      <c r="D36" s="142">
        <f>'[1]Anexo6'!D25</f>
        <v>10.35</v>
      </c>
      <c r="F36" s="118" t="str">
        <f>'[1]Anexo6'!F25</f>
        <v>Adhesivo para enchape</v>
      </c>
      <c r="G36" s="142">
        <f>'[1]Anexo6'!G25</f>
        <v>0.47</v>
      </c>
      <c r="H36" s="142">
        <f>'[1]Anexo6'!H25</f>
        <v>3.42</v>
      </c>
      <c r="I36" s="142">
        <f>'[1]Anexo6'!I25</f>
        <v>1.79</v>
      </c>
    </row>
    <row r="37" spans="1:9" ht="12.75">
      <c r="A37" s="118" t="str">
        <f>'[1]Anexo6'!A26</f>
        <v>Accesorios cubierta</v>
      </c>
      <c r="B37" s="142">
        <f>'[1]Anexo6'!B26</f>
        <v>3.13</v>
      </c>
      <c r="C37" s="142">
        <f>'[1]Anexo6'!C26</f>
        <v>9.18</v>
      </c>
      <c r="D37" s="142">
        <f>'[1]Anexo6'!D26</f>
        <v>10.22</v>
      </c>
      <c r="F37" s="118" t="str">
        <f>'[1]Anexo6'!F26</f>
        <v>Alambres</v>
      </c>
      <c r="G37" s="142">
        <f>'[1]Anexo6'!G26</f>
        <v>0.39</v>
      </c>
      <c r="H37" s="142">
        <f>'[1]Anexo6'!H26</f>
        <v>2.5</v>
      </c>
      <c r="I37" s="142">
        <f>'[1]Anexo6'!I26</f>
        <v>1.77</v>
      </c>
    </row>
    <row r="38" spans="1:9" ht="12.75">
      <c r="A38" s="118" t="str">
        <f>'[1]Anexo6'!A27</f>
        <v>Accesorios sanitarios</v>
      </c>
      <c r="B38" s="142">
        <f>'[1]Anexo6'!B27</f>
        <v>0.04</v>
      </c>
      <c r="C38" s="142">
        <f>'[1]Anexo6'!C27</f>
        <v>9.04</v>
      </c>
      <c r="D38" s="142">
        <f>'[1]Anexo6'!D27</f>
        <v>10.2</v>
      </c>
      <c r="F38" s="118" t="str">
        <f>'[1]Anexo6'!F27</f>
        <v>Cemento blanco</v>
      </c>
      <c r="G38" s="142">
        <f>'[1]Anexo6'!G27</f>
        <v>0.3</v>
      </c>
      <c r="H38" s="142">
        <f>'[1]Anexo6'!H27</f>
        <v>1.65</v>
      </c>
      <c r="I38" s="142">
        <f>'[1]Anexo6'!I27</f>
        <v>1.58</v>
      </c>
    </row>
    <row r="39" spans="1:9" ht="12.75">
      <c r="A39" s="118" t="str">
        <f>'[1]Anexo6'!A28</f>
        <v>Aditivos</v>
      </c>
      <c r="B39" s="142">
        <f>'[1]Anexo6'!B28</f>
        <v>1.66</v>
      </c>
      <c r="C39" s="142">
        <f>'[1]Anexo6'!C28</f>
        <v>9.13</v>
      </c>
      <c r="D39" s="142">
        <f>'[1]Anexo6'!D28</f>
        <v>9.51</v>
      </c>
      <c r="F39" s="118" t="str">
        <f>'[1]Anexo6'!F28</f>
        <v>Estucos</v>
      </c>
      <c r="G39" s="142">
        <f>'[1]Anexo6'!G28</f>
        <v>0.21</v>
      </c>
      <c r="H39" s="142">
        <f>'[1]Anexo6'!H28</f>
        <v>1.98</v>
      </c>
      <c r="I39" s="142">
        <f>'[1]Anexo6'!I28</f>
        <v>1.56</v>
      </c>
    </row>
    <row r="40" spans="1:9" ht="12.75">
      <c r="A40" s="118" t="str">
        <f>'[1]Anexo6'!A29</f>
        <v>Sanitarios</v>
      </c>
      <c r="B40" s="142">
        <f>'[1]Anexo6'!B29</f>
        <v>2.23</v>
      </c>
      <c r="C40" s="142">
        <f>'[1]Anexo6'!C29</f>
        <v>10.21</v>
      </c>
      <c r="D40" s="142">
        <f>'[1]Anexo6'!D29</f>
        <v>9.44</v>
      </c>
      <c r="F40" s="118" t="str">
        <f>'[1]Anexo6'!F29</f>
        <v>Equipo contra incendio</v>
      </c>
      <c r="G40" s="142">
        <f>'[1]Anexo6'!G29</f>
        <v>0.41</v>
      </c>
      <c r="H40" s="142">
        <f>'[1]Anexo6'!H29</f>
        <v>1.47</v>
      </c>
      <c r="I40" s="142">
        <f>'[1]Anexo6'!I29</f>
        <v>1.37</v>
      </c>
    </row>
    <row r="41" spans="1:9" ht="12.75">
      <c r="A41" s="118" t="str">
        <f>'[1]Anexo6'!A30</f>
        <v>Contador agua</v>
      </c>
      <c r="B41" s="142">
        <f>'[1]Anexo6'!B30</f>
        <v>0.4</v>
      </c>
      <c r="C41" s="142">
        <f>'[1]Anexo6'!C30</f>
        <v>7.35</v>
      </c>
      <c r="D41" s="142">
        <f>'[1]Anexo6'!D30</f>
        <v>9.32</v>
      </c>
      <c r="F41" s="118" t="str">
        <f>'[1]Anexo6'!F30</f>
        <v>Rejillas</v>
      </c>
      <c r="G41" s="142">
        <f>'[1]Anexo6'!G30</f>
        <v>-0.01</v>
      </c>
      <c r="H41" s="142">
        <f>'[1]Anexo6'!H30</f>
        <v>1.2</v>
      </c>
      <c r="I41" s="142">
        <f>'[1]Anexo6'!I30</f>
        <v>1.34</v>
      </c>
    </row>
    <row r="42" spans="1:9" ht="12.75">
      <c r="A42" s="118" t="str">
        <f>'[1]Anexo6'!A31</f>
        <v>Arena</v>
      </c>
      <c r="B42" s="142">
        <f>'[1]Anexo6'!B31</f>
        <v>0.47</v>
      </c>
      <c r="C42" s="142">
        <f>'[1]Anexo6'!C31</f>
        <v>7.9</v>
      </c>
      <c r="D42" s="142">
        <f>'[1]Anexo6'!D31</f>
        <v>9.05</v>
      </c>
      <c r="F42" s="118" t="str">
        <f>'[1]Anexo6'!F31</f>
        <v>Domo acrílico</v>
      </c>
      <c r="G42" s="142">
        <f>'[1]Anexo6'!G31</f>
        <v>-0.02</v>
      </c>
      <c r="H42" s="142">
        <f>'[1]Anexo6'!H31</f>
        <v>1.23</v>
      </c>
      <c r="I42" s="142">
        <f>'[1]Anexo6'!I31</f>
        <v>1.23</v>
      </c>
    </row>
    <row r="43" spans="1:9" ht="12.75">
      <c r="A43" s="118" t="str">
        <f>'[1]Anexo6'!A32</f>
        <v>Hierros y aceros</v>
      </c>
      <c r="B43" s="142">
        <f>'[1]Anexo6'!B32</f>
        <v>-0.34</v>
      </c>
      <c r="C43" s="142">
        <f>'[1]Anexo6'!C32</f>
        <v>7.95</v>
      </c>
      <c r="D43" s="142">
        <f>'[1]Anexo6'!D32</f>
        <v>8.15</v>
      </c>
      <c r="F43" s="118" t="str">
        <f>'[1]Anexo6'!F32</f>
        <v>Pavimento</v>
      </c>
      <c r="G43" s="142">
        <f>'[1]Anexo6'!G32</f>
        <v>0</v>
      </c>
      <c r="H43" s="142">
        <f>'[1]Anexo6'!H32</f>
        <v>1.02</v>
      </c>
      <c r="I43" s="142">
        <f>'[1]Anexo6'!I32</f>
        <v>1.09</v>
      </c>
    </row>
    <row r="44" spans="1:9" ht="12.75">
      <c r="A44" s="118" t="str">
        <f>'[1]Anexo6'!A33</f>
        <v>Tableros</v>
      </c>
      <c r="B44" s="142">
        <f>'[1]Anexo6'!B33</f>
        <v>2.37</v>
      </c>
      <c r="C44" s="142">
        <f>'[1]Anexo6'!C33</f>
        <v>7.42</v>
      </c>
      <c r="D44" s="142">
        <f>'[1]Anexo6'!D33</f>
        <v>7.56</v>
      </c>
      <c r="F44" s="118" t="str">
        <f>'[1]Anexo6'!F33</f>
        <v>Pinturas</v>
      </c>
      <c r="G44" s="142">
        <f>'[1]Anexo6'!G33</f>
        <v>0.26</v>
      </c>
      <c r="H44" s="142">
        <f>'[1]Anexo6'!H33</f>
        <v>0.58</v>
      </c>
      <c r="I44" s="142">
        <f>'[1]Anexo6'!I33</f>
        <v>0.79</v>
      </c>
    </row>
    <row r="45" spans="1:9" ht="12.75">
      <c r="A45" s="118" t="str">
        <f>'[1]Anexo6'!A34</f>
        <v>Impermeabilizantes</v>
      </c>
      <c r="B45" s="142">
        <f>'[1]Anexo6'!B34</f>
        <v>1.41</v>
      </c>
      <c r="C45" s="142">
        <f>'[1]Anexo6'!C34</f>
        <v>7.33</v>
      </c>
      <c r="D45" s="142">
        <f>'[1]Anexo6'!D34</f>
        <v>7.37</v>
      </c>
      <c r="F45" s="118" t="str">
        <f>'[1]Anexo6'!F34</f>
        <v>Herrajes</v>
      </c>
      <c r="G45" s="142">
        <f>'[1]Anexo6'!G34</f>
        <v>0.54</v>
      </c>
      <c r="H45" s="142">
        <f>'[1]Anexo6'!H34</f>
        <v>0.58</v>
      </c>
      <c r="I45" s="142">
        <f>'[1]Anexo6'!I34</f>
        <v>0.58</v>
      </c>
    </row>
    <row r="46" spans="1:9" ht="12.75">
      <c r="A46" s="118" t="str">
        <f>'[1]Anexo6'!A35</f>
        <v>Cielo rasos</v>
      </c>
      <c r="B46" s="142">
        <f>'[1]Anexo6'!B35</f>
        <v>0.94</v>
      </c>
      <c r="C46" s="142">
        <f>'[1]Anexo6'!C35</f>
        <v>7.56</v>
      </c>
      <c r="D46" s="142">
        <f>'[1]Anexo6'!D35</f>
        <v>7.23</v>
      </c>
      <c r="F46" s="118" t="str">
        <f>'[1]Anexo6'!F35</f>
        <v>Puertas con marco metálico</v>
      </c>
      <c r="G46" s="142">
        <f>'[1]Anexo6'!G35</f>
        <v>0.3</v>
      </c>
      <c r="H46" s="142">
        <f>'[1]Anexo6'!H35</f>
        <v>0</v>
      </c>
      <c r="I46" s="142">
        <f>'[1]Anexo6'!I35</f>
        <v>0.15</v>
      </c>
    </row>
    <row r="47" spans="1:9" ht="12.75">
      <c r="A47" s="118" t="str">
        <f>'[1]Anexo6'!A36</f>
        <v>Piedra</v>
      </c>
      <c r="B47" s="142">
        <f>'[1]Anexo6'!B36</f>
        <v>0.25</v>
      </c>
      <c r="C47" s="142">
        <f>'[1]Anexo6'!C36</f>
        <v>6.47</v>
      </c>
      <c r="D47" s="142">
        <f>'[1]Anexo6'!D36</f>
        <v>7.16</v>
      </c>
      <c r="F47" s="118" t="str">
        <f>'[1]Anexo6'!F36</f>
        <v>Closets</v>
      </c>
      <c r="G47" s="142">
        <f>'[1]Anexo6'!G36</f>
        <v>0.23</v>
      </c>
      <c r="H47" s="142">
        <f>'[1]Anexo6'!H36</f>
        <v>-0.46</v>
      </c>
      <c r="I47" s="142">
        <f>'[1]Anexo6'!I36</f>
        <v>-0.13</v>
      </c>
    </row>
    <row r="48" spans="1:9" ht="12.75">
      <c r="A48" s="118" t="str">
        <f>'[1]Anexo6'!A37</f>
        <v>Griferías</v>
      </c>
      <c r="B48" s="142">
        <f>'[1]Anexo6'!B37</f>
        <v>1.81</v>
      </c>
      <c r="C48" s="142">
        <f>'[1]Anexo6'!C37</f>
        <v>7.76</v>
      </c>
      <c r="D48" s="142">
        <f>'[1]Anexo6'!D37</f>
        <v>7.09</v>
      </c>
      <c r="F48" s="118" t="str">
        <f>'[1]Anexo6'!F37</f>
        <v>Lubricantes</v>
      </c>
      <c r="G48" s="142">
        <f>'[1]Anexo6'!G37</f>
        <v>0.16</v>
      </c>
      <c r="H48" s="142">
        <f>'[1]Anexo6'!H37</f>
        <v>-6.92</v>
      </c>
      <c r="I48" s="142">
        <f>'[1]Anexo6'!I37</f>
        <v>-8.94</v>
      </c>
    </row>
    <row r="49" spans="1:9" ht="12.75">
      <c r="A49" s="118" t="str">
        <f>'[1]Anexo6'!A38</f>
        <v>Accesorios gas</v>
      </c>
      <c r="B49" s="142">
        <f>'[1]Anexo6'!B38</f>
        <v>1.2</v>
      </c>
      <c r="C49" s="142">
        <f>'[1]Anexo6'!C38</f>
        <v>6.99</v>
      </c>
      <c r="D49" s="142">
        <f>'[1]Anexo6'!D38</f>
        <v>7.08</v>
      </c>
      <c r="G49" s="145"/>
      <c r="H49" s="145"/>
      <c r="I49" s="145"/>
    </row>
    <row r="50" spans="1:9" ht="12.75">
      <c r="A50" s="118" t="str">
        <f>'[1]Anexo6'!A39</f>
        <v>Tubería gas</v>
      </c>
      <c r="B50" s="142">
        <f>'[1]Anexo6'!B39</f>
        <v>0.43</v>
      </c>
      <c r="C50" s="142">
        <f>'[1]Anexo6'!C39</f>
        <v>5.98</v>
      </c>
      <c r="D50" s="142">
        <f>'[1]Anexo6'!D39</f>
        <v>7.07</v>
      </c>
      <c r="G50" s="145"/>
      <c r="H50" s="145"/>
      <c r="I50" s="145"/>
    </row>
    <row r="51" spans="1:9" ht="12.75">
      <c r="A51" s="118" t="str">
        <f>'[1]Anexo6'!A40</f>
        <v>Polietilenos</v>
      </c>
      <c r="B51" s="142">
        <f>'[1]Anexo6'!B40</f>
        <v>2.13</v>
      </c>
      <c r="C51" s="142">
        <f>'[1]Anexo6'!C40</f>
        <v>6.81</v>
      </c>
      <c r="D51" s="142">
        <f>'[1]Anexo6'!D40</f>
        <v>6.92</v>
      </c>
      <c r="F51" s="116" t="str">
        <f>'[1]Anexo6'!F40</f>
        <v>Mano de obra</v>
      </c>
      <c r="G51" s="146">
        <f>'[1]Anexo6'!G40</f>
        <v>0.01</v>
      </c>
      <c r="H51" s="146">
        <f>'[1]Anexo6'!H40</f>
        <v>4.18</v>
      </c>
      <c r="I51" s="146">
        <f>'[1]Anexo6'!I40</f>
        <v>4.2</v>
      </c>
    </row>
    <row r="52" spans="1:9" ht="12.75">
      <c r="A52" s="118" t="str">
        <f>'[1]Anexo6'!A41</f>
        <v>Puertas con marco madera</v>
      </c>
      <c r="B52" s="142">
        <f>'[1]Anexo6'!B41</f>
        <v>0.71</v>
      </c>
      <c r="C52" s="142">
        <f>'[1]Anexo6'!C41</f>
        <v>6.96</v>
      </c>
      <c r="D52" s="142">
        <f>'[1]Anexo6'!D41</f>
        <v>6.88</v>
      </c>
      <c r="F52" s="118" t="str">
        <f>'[1]Anexo6'!F41</f>
        <v>Maestro general</v>
      </c>
      <c r="G52" s="142">
        <f>'[1]Anexo6'!G41</f>
        <v>0.03</v>
      </c>
      <c r="H52" s="142">
        <f>'[1]Anexo6'!H41</f>
        <v>4.39</v>
      </c>
      <c r="I52" s="142">
        <f>'[1]Anexo6'!I41</f>
        <v>4.4</v>
      </c>
    </row>
    <row r="53" spans="1:9" ht="12.75">
      <c r="A53" s="118" t="str">
        <f>'[1]Anexo6'!A42</f>
        <v>Antena de televisión</v>
      </c>
      <c r="B53" s="142">
        <f>'[1]Anexo6'!B42</f>
        <v>0.32</v>
      </c>
      <c r="C53" s="142">
        <f>'[1]Anexo6'!C42</f>
        <v>6.68</v>
      </c>
      <c r="D53" s="142">
        <f>'[1]Anexo6'!D42</f>
        <v>6.67</v>
      </c>
      <c r="F53" s="118" t="str">
        <f>'[1]Anexo6'!F42</f>
        <v>Ayudante</v>
      </c>
      <c r="G53" s="142">
        <f>'[1]Anexo6'!G42</f>
        <v>0.02</v>
      </c>
      <c r="H53" s="142">
        <f>'[1]Anexo6'!H42</f>
        <v>4.29</v>
      </c>
      <c r="I53" s="142">
        <f>'[1]Anexo6'!I42</f>
        <v>4.32</v>
      </c>
    </row>
    <row r="54" spans="1:9" ht="12.75">
      <c r="A54" s="118" t="str">
        <f>'[1]Anexo6'!A43</f>
        <v>Accesorios hidráulicos</v>
      </c>
      <c r="B54" s="142">
        <f>'[1]Anexo6'!B43</f>
        <v>0.4</v>
      </c>
      <c r="C54" s="142">
        <f>'[1]Anexo6'!C43</f>
        <v>5.91</v>
      </c>
      <c r="D54" s="142">
        <f>'[1]Anexo6'!D43</f>
        <v>6.55</v>
      </c>
      <c r="F54" s="118" t="str">
        <f>'[1]Anexo6'!F43</f>
        <v>Oficial</v>
      </c>
      <c r="G54" s="142">
        <f>'[1]Anexo6'!G43</f>
        <v>0.01</v>
      </c>
      <c r="H54" s="142">
        <f>'[1]Anexo6'!H43</f>
        <v>4.07</v>
      </c>
      <c r="I54" s="142">
        <f>'[1]Anexo6'!I43</f>
        <v>4.08</v>
      </c>
    </row>
    <row r="55" spans="1:9" ht="12.75">
      <c r="A55" s="118" t="str">
        <f>'[1]Anexo6'!A44</f>
        <v>Contador eléctrico</v>
      </c>
      <c r="B55" s="142">
        <f>'[1]Anexo6'!B44</f>
        <v>0.72</v>
      </c>
      <c r="C55" s="142">
        <f>'[1]Anexo6'!C44</f>
        <v>5.57</v>
      </c>
      <c r="D55" s="142">
        <f>'[1]Anexo6'!D44</f>
        <v>6.14</v>
      </c>
      <c r="G55" s="142"/>
      <c r="H55" s="142"/>
      <c r="I55" s="142"/>
    </row>
    <row r="56" spans="1:9" ht="12.75">
      <c r="A56" s="118" t="str">
        <f>'[1]Anexo6'!A45</f>
        <v>Accesorios eléctricos</v>
      </c>
      <c r="B56" s="142">
        <f>'[1]Anexo6'!B45</f>
        <v>1.39</v>
      </c>
      <c r="C56" s="142">
        <f>'[1]Anexo6'!C45</f>
        <v>5.88</v>
      </c>
      <c r="D56" s="142">
        <f>'[1]Anexo6'!D45</f>
        <v>6.01</v>
      </c>
      <c r="F56" s="116" t="str">
        <f>'[1]Anexo6'!F45</f>
        <v>Maquinaria y equipo</v>
      </c>
      <c r="G56" s="140">
        <f>'[1]Anexo6'!G45</f>
        <v>0.3</v>
      </c>
      <c r="H56" s="140">
        <f>'[1]Anexo6'!H45</f>
        <v>1.99</v>
      </c>
      <c r="I56" s="140">
        <f>'[1]Anexo6'!I45</f>
        <v>1.7</v>
      </c>
    </row>
    <row r="57" spans="1:9" ht="12.75">
      <c r="A57" s="118" t="str">
        <f>'[1]Anexo6'!A46</f>
        <v>Divisiones baño</v>
      </c>
      <c r="B57" s="142">
        <f>'[1]Anexo6'!B46</f>
        <v>0.23</v>
      </c>
      <c r="C57" s="142">
        <f>'[1]Anexo6'!C46</f>
        <v>5.53</v>
      </c>
      <c r="D57" s="142">
        <f>'[1]Anexo6'!D46</f>
        <v>5.95</v>
      </c>
      <c r="E57" s="147"/>
      <c r="F57" s="118" t="str">
        <f>'[1]Anexo6'!F46</f>
        <v>Herramienta menor</v>
      </c>
      <c r="G57" s="142">
        <f>'[1]Anexo6'!G46</f>
        <v>0.78</v>
      </c>
      <c r="H57" s="142">
        <f>'[1]Anexo6'!H46</f>
        <v>7.2</v>
      </c>
      <c r="I57" s="142">
        <f>'[1]Anexo6'!I46</f>
        <v>7.53</v>
      </c>
    </row>
    <row r="58" spans="1:9" ht="12.75">
      <c r="A58" s="118" t="str">
        <f>'[1]Anexo6'!A47</f>
        <v>Cintas</v>
      </c>
      <c r="B58" s="142">
        <f>'[1]Anexo6'!B47</f>
        <v>0.98</v>
      </c>
      <c r="C58" s="142">
        <f>'[1]Anexo6'!C47</f>
        <v>5.83</v>
      </c>
      <c r="D58" s="142">
        <f>'[1]Anexo6'!D47</f>
        <v>5.91</v>
      </c>
      <c r="E58" s="147"/>
      <c r="F58" s="118" t="str">
        <f>'[1]Anexo6'!F47</f>
        <v>Alquiler andamios</v>
      </c>
      <c r="G58" s="142">
        <f>'[1]Anexo6'!G47</f>
        <v>1.89</v>
      </c>
      <c r="H58" s="142">
        <f>'[1]Anexo6'!H47</f>
        <v>4.37</v>
      </c>
      <c r="I58" s="142">
        <f>'[1]Anexo6'!I47</f>
        <v>4.36</v>
      </c>
    </row>
    <row r="59" spans="1:9" ht="12.75">
      <c r="A59" s="118" t="str">
        <f>'[1]Anexo6'!A48</f>
        <v>Maderas de construcción</v>
      </c>
      <c r="B59" s="142">
        <f>'[1]Anexo6'!B48</f>
        <v>0.32</v>
      </c>
      <c r="C59" s="142">
        <f>'[1]Anexo6'!C48</f>
        <v>4.41</v>
      </c>
      <c r="D59" s="142">
        <f>'[1]Anexo6'!D48</f>
        <v>5.75</v>
      </c>
      <c r="E59" s="147"/>
      <c r="F59" s="118" t="str">
        <f>'[1]Anexo6'!F48</f>
        <v>Vibrador</v>
      </c>
      <c r="G59" s="142">
        <f>'[1]Anexo6'!G48</f>
        <v>0.54</v>
      </c>
      <c r="H59" s="142">
        <f>'[1]Anexo6'!H48</f>
        <v>2.63</v>
      </c>
      <c r="I59" s="142">
        <f>'[1]Anexo6'!I48</f>
        <v>3.12</v>
      </c>
    </row>
    <row r="60" spans="1:9" ht="12.75">
      <c r="A60" s="118" t="str">
        <f>'[1]Anexo6'!A49</f>
        <v>Transformadores</v>
      </c>
      <c r="B60" s="142">
        <f>'[1]Anexo6'!B49</f>
        <v>1.1</v>
      </c>
      <c r="C60" s="142">
        <f>'[1]Anexo6'!C49</f>
        <v>6.3</v>
      </c>
      <c r="D60" s="142">
        <f>'[1]Anexo6'!D49</f>
        <v>5.62</v>
      </c>
      <c r="E60" s="147"/>
      <c r="F60" s="118" t="str">
        <f>'[1]Anexo6'!F49</f>
        <v>Vibrocompactador</v>
      </c>
      <c r="G60" s="142">
        <f>'[1]Anexo6'!G49</f>
        <v>0.47</v>
      </c>
      <c r="H60" s="142">
        <f>'[1]Anexo6'!H49</f>
        <v>2.56</v>
      </c>
      <c r="I60" s="142">
        <f>'[1]Anexo6'!I49</f>
        <v>2.74</v>
      </c>
    </row>
    <row r="61" spans="1:9" ht="12.75">
      <c r="A61" s="118" t="str">
        <f>'[1]Anexo6'!A50</f>
        <v>Geotextiles</v>
      </c>
      <c r="B61" s="142">
        <f>'[1]Anexo6'!B50</f>
        <v>-0.13</v>
      </c>
      <c r="C61" s="142">
        <f>'[1]Anexo6'!C50</f>
        <v>4.91</v>
      </c>
      <c r="D61" s="142">
        <f>'[1]Anexo6'!D50</f>
        <v>5.33</v>
      </c>
      <c r="E61" s="147"/>
      <c r="F61" s="118" t="str">
        <f>'[1]Anexo6'!F50</f>
        <v>Pulidora</v>
      </c>
      <c r="G61" s="142">
        <f>'[1]Anexo6'!G50</f>
        <v>1.57</v>
      </c>
      <c r="H61" s="142">
        <f>'[1]Anexo6'!H50</f>
        <v>1.99</v>
      </c>
      <c r="I61" s="142">
        <f>'[1]Anexo6'!I50</f>
        <v>1.99</v>
      </c>
    </row>
    <row r="62" spans="1:9" ht="12.75">
      <c r="A62" s="118" t="str">
        <f>'[1]Anexo6'!A51</f>
        <v>Postes</v>
      </c>
      <c r="B62" s="142">
        <f>'[1]Anexo6'!B51</f>
        <v>0.45</v>
      </c>
      <c r="C62" s="142">
        <f>'[1]Anexo6'!C51</f>
        <v>5.22</v>
      </c>
      <c r="D62" s="142">
        <f>'[1]Anexo6'!D51</f>
        <v>5.28</v>
      </c>
      <c r="E62" s="147"/>
      <c r="F62" s="118" t="str">
        <f>'[1]Anexo6'!F51</f>
        <v>Planta eléctrica</v>
      </c>
      <c r="G62" s="142">
        <f>'[1]Anexo6'!G51</f>
        <v>0.2</v>
      </c>
      <c r="H62" s="142">
        <f>'[1]Anexo6'!H51</f>
        <v>1.92</v>
      </c>
      <c r="I62" s="142">
        <f>'[1]Anexo6'!I51</f>
        <v>1.83</v>
      </c>
    </row>
    <row r="63" spans="1:9" ht="12.75">
      <c r="A63" s="118" t="str">
        <f>'[1]Anexo6'!A52</f>
        <v>Marcos ventanas metálica</v>
      </c>
      <c r="B63" s="142">
        <f>'[1]Anexo6'!B52</f>
        <v>0.31</v>
      </c>
      <c r="C63" s="142">
        <f>'[1]Anexo6'!C52</f>
        <v>4.64</v>
      </c>
      <c r="D63" s="142">
        <f>'[1]Anexo6'!D52</f>
        <v>5.18</v>
      </c>
      <c r="E63" s="147"/>
      <c r="F63" s="118" t="str">
        <f>'[1]Anexo6'!F52</f>
        <v>Cargador</v>
      </c>
      <c r="G63" s="142">
        <f>'[1]Anexo6'!G52</f>
        <v>0.14</v>
      </c>
      <c r="H63" s="142">
        <f>'[1]Anexo6'!H52</f>
        <v>1.83</v>
      </c>
      <c r="I63" s="142">
        <f>'[1]Anexo6'!I52</f>
        <v>1.83</v>
      </c>
    </row>
    <row r="64" spans="1:9" ht="12.75">
      <c r="A64" s="118" t="str">
        <f>'[1]Anexo6'!A53</f>
        <v>Equipos baño</v>
      </c>
      <c r="B64" s="142">
        <f>'[1]Anexo6'!B53</f>
        <v>0.31</v>
      </c>
      <c r="C64" s="142">
        <f>'[1]Anexo6'!C53</f>
        <v>4.88</v>
      </c>
      <c r="D64" s="142">
        <f>'[1]Anexo6'!D53</f>
        <v>4.9</v>
      </c>
      <c r="E64" s="147"/>
      <c r="F64" s="118" t="str">
        <f>'[1]Anexo6'!F53</f>
        <v>Volqueta</v>
      </c>
      <c r="G64" s="142">
        <f>'[1]Anexo6'!G53</f>
        <v>0.02</v>
      </c>
      <c r="H64" s="142">
        <f>'[1]Anexo6'!H53</f>
        <v>1.6</v>
      </c>
      <c r="I64" s="142">
        <f>'[1]Anexo6'!I53</f>
        <v>1.64</v>
      </c>
    </row>
    <row r="65" spans="1:9" ht="12.75">
      <c r="A65" s="118" t="str">
        <f>'[1]Anexo6'!A54</f>
        <v>Bloques</v>
      </c>
      <c r="B65" s="142">
        <f>'[1]Anexo6'!B54</f>
        <v>0.12</v>
      </c>
      <c r="C65" s="142">
        <f>'[1]Anexo6'!C54</f>
        <v>4.14</v>
      </c>
      <c r="D65" s="142">
        <f>'[1]Anexo6'!D54</f>
        <v>4.85</v>
      </c>
      <c r="E65" s="147"/>
      <c r="F65" s="118" t="str">
        <f>'[1]Anexo6'!F54</f>
        <v>Retroexcavadora</v>
      </c>
      <c r="G65" s="142">
        <f>'[1]Anexo6'!G54</f>
        <v>0.08</v>
      </c>
      <c r="H65" s="142">
        <f>'[1]Anexo6'!H54</f>
        <v>1.3</v>
      </c>
      <c r="I65" s="142">
        <f>'[1]Anexo6'!I54</f>
        <v>1.26</v>
      </c>
    </row>
    <row r="66" spans="1:9" ht="12.75">
      <c r="A66" s="118" t="str">
        <f>'[1]Anexo6'!A55</f>
        <v>Cerraduras</v>
      </c>
      <c r="B66" s="142">
        <f>'[1]Anexo6'!B55</f>
        <v>0.33</v>
      </c>
      <c r="C66" s="142">
        <f>'[1]Anexo6'!C55</f>
        <v>4.54</v>
      </c>
      <c r="D66" s="142">
        <f>'[1]Anexo6'!D55</f>
        <v>4.69</v>
      </c>
      <c r="E66" s="147"/>
      <c r="F66" s="118" t="str">
        <f>'[1]Anexo6'!F55</f>
        <v>Pluma grúa</v>
      </c>
      <c r="G66" s="142">
        <f>'[1]Anexo6'!G55</f>
        <v>0.14</v>
      </c>
      <c r="H66" s="142">
        <f>'[1]Anexo6'!H55</f>
        <v>0.11</v>
      </c>
      <c r="I66" s="142">
        <f>'[1]Anexo6'!I55</f>
        <v>0.83</v>
      </c>
    </row>
    <row r="67" spans="1:9" ht="12.75">
      <c r="A67" s="118" t="str">
        <f>'[1]Anexo6'!A56</f>
        <v>Pegantes</v>
      </c>
      <c r="B67" s="142">
        <f>'[1]Anexo6'!B56</f>
        <v>0.29</v>
      </c>
      <c r="C67" s="142">
        <f>'[1]Anexo6'!C56</f>
        <v>4.87</v>
      </c>
      <c r="D67" s="142">
        <f>'[1]Anexo6'!D56</f>
        <v>4.33</v>
      </c>
      <c r="E67" s="147"/>
      <c r="F67" s="118" t="str">
        <f>'[1]Anexo6'!F56</f>
        <v>Mezcladora</v>
      </c>
      <c r="G67" s="142">
        <f>'[1]Anexo6'!G56</f>
        <v>0.62</v>
      </c>
      <c r="H67" s="142">
        <f>'[1]Anexo6'!H56</f>
        <v>0.18</v>
      </c>
      <c r="I67" s="142">
        <f>'[1]Anexo6'!I56</f>
        <v>0.57</v>
      </c>
    </row>
    <row r="68" spans="1:9" ht="12.75">
      <c r="A68" s="118" t="str">
        <f>'[1]Anexo6'!A57</f>
        <v>Mallas</v>
      </c>
      <c r="B68" s="142">
        <f>'[1]Anexo6'!B57</f>
        <v>0.85</v>
      </c>
      <c r="C68" s="142">
        <f>'[1]Anexo6'!C57</f>
        <v>3.74</v>
      </c>
      <c r="D68" s="142">
        <f>'[1]Anexo6'!D57</f>
        <v>4</v>
      </c>
      <c r="E68" s="147"/>
      <c r="F68" s="118" t="str">
        <f>'[1]Anexo6'!F57</f>
        <v>Compresor</v>
      </c>
      <c r="G68" s="142">
        <f>'[1]Anexo6'!G57</f>
        <v>0.03</v>
      </c>
      <c r="H68" s="142">
        <f>'[1]Anexo6'!H57</f>
        <v>-0.29</v>
      </c>
      <c r="I68" s="142">
        <f>'[1]Anexo6'!I57</f>
        <v>-0.28</v>
      </c>
    </row>
    <row r="69" spans="1:9" ht="12.75">
      <c r="A69" s="148" t="str">
        <f>'[1]Anexo6'!A58</f>
        <v>Puntillas</v>
      </c>
      <c r="B69" s="131">
        <f>'[1]Anexo6'!B58</f>
        <v>0.72</v>
      </c>
      <c r="C69" s="131">
        <f>'[1]Anexo6'!C58</f>
        <v>4.06</v>
      </c>
      <c r="D69" s="131">
        <f>'[1]Anexo6'!D58</f>
        <v>3.89</v>
      </c>
      <c r="E69" s="149"/>
      <c r="F69" s="148" t="str">
        <f>'[1]Anexo6'!F58</f>
        <v>Formaleta</v>
      </c>
      <c r="G69" s="131">
        <f>'[1]Anexo6'!G58</f>
        <v>0</v>
      </c>
      <c r="H69" s="131">
        <f>'[1]Anexo6'!H58</f>
        <v>0.66</v>
      </c>
      <c r="I69" s="131">
        <f>'[1]Anexo6'!I58</f>
        <v>-0.71</v>
      </c>
    </row>
    <row r="70" spans="1:9" ht="12.75">
      <c r="A70" s="150" t="str">
        <f>'[1]Anexo5'!A21</f>
        <v>Fuente: DANE - ICCV</v>
      </c>
      <c r="B70" s="137"/>
      <c r="C70" s="137"/>
      <c r="D70" s="137"/>
      <c r="E70" s="135"/>
      <c r="F70" s="135"/>
      <c r="G70" s="137"/>
      <c r="H70" s="137"/>
      <c r="I70" s="137"/>
    </row>
    <row r="71" spans="1:2" ht="12.75">
      <c r="A71" s="165">
        <v>42321</v>
      </c>
      <c r="B71" s="166"/>
    </row>
  </sheetData>
  <sheetProtection/>
  <mergeCells count="5">
    <mergeCell ref="A15:A16"/>
    <mergeCell ref="B15:D15"/>
    <mergeCell ref="F15:F16"/>
    <mergeCell ref="G15:I15"/>
    <mergeCell ref="A71:B7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pmgarciar</dc:creator>
  <cp:keywords/>
  <dc:description/>
  <cp:lastModifiedBy>Francisco Javier De Castro Ramos</cp:lastModifiedBy>
  <dcterms:created xsi:type="dcterms:W3CDTF">2015-11-09T19:19:41Z</dcterms:created>
  <dcterms:modified xsi:type="dcterms:W3CDTF">2015-11-13T15:55:36Z</dcterms:modified>
  <cp:category/>
  <cp:version/>
  <cp:contentType/>
  <cp:contentStatus/>
</cp:coreProperties>
</file>