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Anexo1" sheetId="1" r:id="rId1"/>
    <sheet name="Anexo2" sheetId="2" r:id="rId2"/>
    <sheet name="Anexo3" sheetId="3" r:id="rId3"/>
    <sheet name="Anexo4" sheetId="4" r:id="rId4"/>
    <sheet name="Anexo5" sheetId="5" r:id="rId5"/>
    <sheet name="Anexo6" sheetId="6" r:id="rId6"/>
  </sheets>
  <externalReferences>
    <externalReference r:id="rId9"/>
  </externalReferences>
  <definedNames>
    <definedName name="_Fill" hidden="1">#REF!</definedName>
    <definedName name="A_IMPRESIÓN_IM" localSheetId="1">#REF!</definedName>
    <definedName name="A_IMPRESIÓN_IM" localSheetId="2">#REF!</definedName>
    <definedName name="A_IMPRESIÓN_IM" localSheetId="2">#REF!</definedName>
    <definedName name="A_IMPRESIÓN_IM" localSheetId="3">#REF!</definedName>
    <definedName name="A_IMPRESIÓN_IM" localSheetId="3">#REF!</definedName>
    <definedName name="A_IMPRESIÓN_IM" localSheetId="5">#REF!</definedName>
    <definedName name="A_IMPRESIÓN_IM">#REF!</definedName>
    <definedName name="A_IMPRESIÓN_IM">#REF!</definedName>
    <definedName name="_xlnm.Print_Area" localSheetId="0">'Anexo1'!$A$4:$P$23</definedName>
    <definedName name="_xlnm.Print_Area" localSheetId="1">'Anexo2'!$A$3:$P$24</definedName>
    <definedName name="_xlnm.Print_Area" localSheetId="2">'Anexo3'!$A$3:$M$13</definedName>
    <definedName name="_xlnm.Print_Area" localSheetId="3">'Anexo4'!$A$2:$P$24</definedName>
    <definedName name="_xlnm.Print_Area" localSheetId="4">'Anexo5'!$A$5:$O$21</definedName>
    <definedName name="_xlnm.Print_Area" localSheetId="5">'Anexo6'!$A$2:$I$59</definedName>
  </definedNames>
  <calcPr fullCalcOnLoad="1"/>
</workbook>
</file>

<file path=xl/sharedStrings.xml><?xml version="1.0" encoding="utf-8"?>
<sst xmlns="http://schemas.openxmlformats.org/spreadsheetml/2006/main" count="276" uniqueCount="176">
  <si>
    <t>A1. ICCV. Variación mensual, año corrido y doce meses, total nacional y por tipos de vivienda</t>
  </si>
  <si>
    <t>Total nacional</t>
  </si>
  <si>
    <t>Vivienda unifamiliar</t>
  </si>
  <si>
    <t>Vivienda multifamiliar</t>
  </si>
  <si>
    <t>Vivienda de interés social*</t>
  </si>
  <si>
    <t>Año</t>
  </si>
  <si>
    <t>Mensual</t>
  </si>
  <si>
    <t>Año corrido</t>
  </si>
  <si>
    <t>Doce meses</t>
  </si>
  <si>
    <t>Fuente: DANE</t>
  </si>
  <si>
    <t>* VIS a partir de 2000</t>
  </si>
  <si>
    <t>- - No aplica o no se investiga</t>
  </si>
  <si>
    <t>A2. ICCV. Variación mensual, año corrido y doce meses, total nacional y por tipos de vivienda, según ciudades</t>
  </si>
  <si>
    <t>Vivienda de interés social</t>
  </si>
  <si>
    <t>Ciudades</t>
  </si>
  <si>
    <t>A3. ICCV. Variación, contribución y participación mensual, año corrido y doce meses.</t>
  </si>
  <si>
    <t>según grupos de costos y total</t>
  </si>
  <si>
    <t>Grupos</t>
  </si>
  <si>
    <t>Ponderación</t>
  </si>
  <si>
    <t>Variación (%)</t>
  </si>
  <si>
    <t>Contribución                                      (puntos porcentuales)</t>
  </si>
  <si>
    <t>Participación (%)</t>
  </si>
  <si>
    <t>A4. ICCV. Variación y contribución mensual, año corrido y doce meses, por tipos de vivienda,</t>
  </si>
  <si>
    <t>Vivienda</t>
  </si>
  <si>
    <t>Unifamiliar</t>
  </si>
  <si>
    <t>Multifamiliar</t>
  </si>
  <si>
    <t>De interés social</t>
  </si>
  <si>
    <t>Doce</t>
  </si>
  <si>
    <t>meses</t>
  </si>
  <si>
    <t>Materiales</t>
  </si>
  <si>
    <t>Mano de obra</t>
  </si>
  <si>
    <t>Maquinaria y equipo</t>
  </si>
  <si>
    <t>Total</t>
  </si>
  <si>
    <t>Contribución
(puntos   porcentuales)</t>
  </si>
  <si>
    <t>corrido</t>
  </si>
  <si>
    <t>A5. ICCV. Variación mensual, año corrido y doce meses, total nacional</t>
  </si>
  <si>
    <t>Meses</t>
  </si>
  <si>
    <t>2009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</si>
  <si>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</si>
  <si>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</si>
  <si>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</si>
  <si>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</si>
  <si>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</si>
  <si>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</si>
  <si>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</si>
  <si>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</si>
  <si>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</si>
  <si>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</si>
  <si>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</si>
  <si>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</si>
  <si>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A6. ICCV. Variación mensual, año corrido y doce meses, según grupos e insumos</t>
  </si>
  <si>
    <t>Julio  2009</t>
  </si>
  <si>
    <t>Grupos e insumos</t>
  </si>
  <si>
    <t>Variación porcentual</t>
  </si>
  <si>
    <t>Doce               meses</t>
  </si>
  <si>
    <t>Equipo contra incendio</t>
  </si>
  <si>
    <t>Cemento gris</t>
  </si>
  <si>
    <t>Rejillas</t>
  </si>
  <si>
    <t>Aditivos</t>
  </si>
  <si>
    <t>Transformadores</t>
  </si>
  <si>
    <t>Ascensores</t>
  </si>
  <si>
    <t>Contador eléctrico</t>
  </si>
  <si>
    <t>Impermeabilizantes</t>
  </si>
  <si>
    <t>Sistema de aire acondicionado</t>
  </si>
  <si>
    <t>Equipo de presión</t>
  </si>
  <si>
    <t>Ladrillos</t>
  </si>
  <si>
    <t>Adhesivo para enchape</t>
  </si>
  <si>
    <t>Cocina integral</t>
  </si>
  <si>
    <t>Divisiones baño</t>
  </si>
  <si>
    <t>Polietilenos</t>
  </si>
  <si>
    <t>Accesorios cubierta</t>
  </si>
  <si>
    <t>Alfombras</t>
  </si>
  <si>
    <t>Enchapes</t>
  </si>
  <si>
    <t>Tubería gas</t>
  </si>
  <si>
    <t>Tableros</t>
  </si>
  <si>
    <t>Postes</t>
  </si>
  <si>
    <t>Cemento blanco</t>
  </si>
  <si>
    <t>Contador agua</t>
  </si>
  <si>
    <t>Marcos ventanas metálica</t>
  </si>
  <si>
    <t>Limpiadores</t>
  </si>
  <si>
    <t>Estucos</t>
  </si>
  <si>
    <t>Closets</t>
  </si>
  <si>
    <t>Geotextiles</t>
  </si>
  <si>
    <t>Accesorios sanitarios</t>
  </si>
  <si>
    <t>Accesorios gas</t>
  </si>
  <si>
    <t>Equipos baño</t>
  </si>
  <si>
    <t>Pavimento</t>
  </si>
  <si>
    <t>Soldaduras</t>
  </si>
  <si>
    <t>Granitos</t>
  </si>
  <si>
    <t>Concretos</t>
  </si>
  <si>
    <t>Juegos infantiles</t>
  </si>
  <si>
    <t>Lavaplatos</t>
  </si>
  <si>
    <t>Citófonos</t>
  </si>
  <si>
    <t>Morteros</t>
  </si>
  <si>
    <t>Puertas con marco metálica</t>
  </si>
  <si>
    <t>Puntillas</t>
  </si>
  <si>
    <t>Tejas</t>
  </si>
  <si>
    <t>Lubricantes</t>
  </si>
  <si>
    <t>Calentadores</t>
  </si>
  <si>
    <t>Tubería conduit pvc</t>
  </si>
  <si>
    <t>Accesorios eléctricos</t>
  </si>
  <si>
    <t>Tubería sanitaria</t>
  </si>
  <si>
    <t>Pinturas</t>
  </si>
  <si>
    <t>Tanques</t>
  </si>
  <si>
    <t>Equipos de cocina</t>
  </si>
  <si>
    <t>Lavamanos</t>
  </si>
  <si>
    <t>Incrustaciones</t>
  </si>
  <si>
    <t>Perfiles</t>
  </si>
  <si>
    <t>Vidrios</t>
  </si>
  <si>
    <t>Sanitarios</t>
  </si>
  <si>
    <t>Piso de vinilo</t>
  </si>
  <si>
    <t>Cables y alambres</t>
  </si>
  <si>
    <t>Griferías</t>
  </si>
  <si>
    <t>Hierros y aceros</t>
  </si>
  <si>
    <t>Domo acrílico</t>
  </si>
  <si>
    <t>Mallas</t>
  </si>
  <si>
    <t>Agua</t>
  </si>
  <si>
    <t>Alambres</t>
  </si>
  <si>
    <t>Bloques</t>
  </si>
  <si>
    <t>Antena de televisión</t>
  </si>
  <si>
    <t>Puertas con marco madera</t>
  </si>
  <si>
    <t>Cerraduras</t>
  </si>
  <si>
    <t>Maestro general</t>
  </si>
  <si>
    <t>Casetón</t>
  </si>
  <si>
    <t>Ayudante</t>
  </si>
  <si>
    <t>Nomenclatura</t>
  </si>
  <si>
    <t>Oficial</t>
  </si>
  <si>
    <t>Piedra</t>
  </si>
  <si>
    <t>Lavaderos</t>
  </si>
  <si>
    <t>Cintas</t>
  </si>
  <si>
    <t>Volqueta</t>
  </si>
  <si>
    <t>Muebles</t>
  </si>
  <si>
    <t>Retroexcavadora</t>
  </si>
  <si>
    <t>Canales y bajantes</t>
  </si>
  <si>
    <t>Cargador</t>
  </si>
  <si>
    <t>Accesorios hidráulicos</t>
  </si>
  <si>
    <t>Compresor</t>
  </si>
  <si>
    <t>Maderas de construcción</t>
  </si>
  <si>
    <t>Planta eléctrica</t>
  </si>
  <si>
    <t>Arena</t>
  </si>
  <si>
    <t>Herramienta menor</t>
  </si>
  <si>
    <t>Pegantes</t>
  </si>
  <si>
    <t>Vibrocompactador</t>
  </si>
  <si>
    <t>Cielo rasos</t>
  </si>
  <si>
    <t>Pulidora</t>
  </si>
  <si>
    <t>Gravas</t>
  </si>
  <si>
    <t>Vibrador</t>
  </si>
  <si>
    <t>Herrajes</t>
  </si>
  <si>
    <t>Formaleta</t>
  </si>
  <si>
    <t>Recebo común</t>
  </si>
  <si>
    <t>Pluma grúa</t>
  </si>
  <si>
    <t>Lámparas</t>
  </si>
  <si>
    <t>Mezcladora</t>
  </si>
  <si>
    <t>Tubería hidráulica</t>
  </si>
  <si>
    <t>Alquiler andamios</t>
  </si>
  <si>
    <t>Nacional</t>
  </si>
  <si>
    <t>2007</t>
  </si>
  <si>
    <t>2008</t>
  </si>
  <si>
    <t>Julio 2009</t>
  </si>
  <si>
    <t>Medellín</t>
  </si>
  <si>
    <t>Barranquilla</t>
  </si>
  <si>
    <t>Bogotá, D.C.</t>
  </si>
  <si>
    <t>Cartagena</t>
  </si>
  <si>
    <t>Manizales</t>
  </si>
  <si>
    <t>Popayán</t>
  </si>
  <si>
    <t>Neiva</t>
  </si>
  <si>
    <t>Santa Marta</t>
  </si>
  <si>
    <t>Pasto</t>
  </si>
  <si>
    <t>Cúcuta</t>
  </si>
  <si>
    <t>Armenia</t>
  </si>
  <si>
    <t>Pereira</t>
  </si>
  <si>
    <t>Bucaramanga</t>
  </si>
  <si>
    <t>Ibagué</t>
  </si>
  <si>
    <t>Cali</t>
  </si>
  <si>
    <t>- -</t>
  </si>
  <si>
    <t>1998 - 2009 (julio)</t>
  </si>
</sst>
</file>

<file path=xl/styles.xml><?xml version="1.0" encoding="utf-8"?>
<styleSheet xmlns="http://schemas.openxmlformats.org/spreadsheetml/2006/main">
  <numFmts count="6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"/>
    <numFmt numFmtId="185" formatCode="0.000"/>
    <numFmt numFmtId="186" formatCode="0.0000"/>
    <numFmt numFmtId="187" formatCode="#,##0\ &quot;Pts&quot;;\-#,##0\ &quot;Pts&quot;"/>
    <numFmt numFmtId="188" formatCode="#,##0\ &quot;Pts&quot;;[Red]\-#,##0\ &quot;Pts&quot;"/>
    <numFmt numFmtId="189" formatCode="#,##0.00\ &quot;Pts&quot;;\-#,##0.00\ &quot;Pts&quot;"/>
    <numFmt numFmtId="190" formatCode="#,##0.00\ &quot;Pts&quot;;[Red]\-#,##0.00\ &quot;Pts&quot;"/>
    <numFmt numFmtId="191" formatCode="&quot;C$&quot;#,##0_);\(&quot;C$&quot;#,##0\)"/>
    <numFmt numFmtId="192" formatCode="&quot;C$&quot;#,##0_);[Red]\(&quot;C$&quot;#,##0\)"/>
    <numFmt numFmtId="193" formatCode="&quot;C$&quot;#,##0.00_);\(&quot;C$&quot;#,##0.00\)"/>
    <numFmt numFmtId="194" formatCode="&quot;C$&quot;#,##0.00_);[Red]\(&quot;C$&quot;#,##0.00\)"/>
    <numFmt numFmtId="195" formatCode="_(&quot;C$&quot;* #,##0_);_(&quot;C$&quot;* \(#,##0\);_(&quot;C$&quot;* &quot;-&quot;_);_(@_)"/>
    <numFmt numFmtId="196" formatCode="_(* #,##0_);_(* \(#,##0\);_(* &quot;-&quot;_);_(@_)"/>
    <numFmt numFmtId="197" formatCode="_(&quot;C$&quot;* #,##0.00_);_(&quot;C$&quot;* \(#,##0.00\);_(&quot;C$&quot;* &quot;-&quot;??_);_(@_)"/>
    <numFmt numFmtId="198" formatCode="_(* #,##0.00_);_(* \(#,##0.00\);_(* &quot;-&quot;??_);_(@_)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* #,##0_-;\-* #,##0_-;_-* &quot;-&quot;_-;_-@_-"/>
    <numFmt numFmtId="205" formatCode="_-&quot;$&quot;* #,##0.00_-;\-&quot;$&quot;* #,##0.00_-;_-&quot;$&quot;* &quot;-&quot;??_-;_-@_-"/>
    <numFmt numFmtId="206" formatCode="_-* #,##0.00_-;\-* #,##0.00_-;_-* &quot;-&quot;??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mmmm\ &quot;de&quot;\ yyyy"/>
    <numFmt numFmtId="211" formatCode="mmmm\ yyyy"/>
    <numFmt numFmtId="212" formatCode="mmmm\ \ yyyy"/>
    <numFmt numFmtId="213" formatCode="0.00000"/>
    <numFmt numFmtId="214" formatCode="0.0%"/>
    <numFmt numFmtId="215" formatCode="0.000000"/>
    <numFmt numFmtId="216" formatCode="0.0000000"/>
    <numFmt numFmtId="217" formatCode="[$€-2]\ #,##0.00_);[Red]\([$€-2]\ #,##0.00\)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vantGarde Bk BT"/>
      <family val="2"/>
    </font>
    <font>
      <sz val="8"/>
      <name val="AvantGarde Bk BT"/>
      <family val="0"/>
    </font>
    <font>
      <sz val="10"/>
      <name val="AvantGarde Bk BT"/>
      <family val="2"/>
    </font>
    <font>
      <b/>
      <sz val="10"/>
      <name val="AvantGarde Bk BT"/>
      <family val="2"/>
    </font>
    <font>
      <b/>
      <sz val="9"/>
      <name val="AvantGarde Bk BT"/>
      <family val="2"/>
    </font>
    <font>
      <sz val="9"/>
      <name val="Arial"/>
      <family val="2"/>
    </font>
    <font>
      <sz val="9"/>
      <name val="AvantGarde Bk BT"/>
      <family val="2"/>
    </font>
    <font>
      <b/>
      <sz val="9"/>
      <name val="Arial"/>
      <family val="2"/>
    </font>
    <font>
      <b/>
      <sz val="7"/>
      <name val="AvantGarde Bk BT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AvantGarde Bk BT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textRotation="90"/>
    </xf>
    <xf numFmtId="2" fontId="3" fillId="0" borderId="0" xfId="0" applyNumberFormat="1" applyFont="1" applyAlignment="1">
      <alignment horizontal="center" vertical="center" textRotation="90"/>
    </xf>
    <xf numFmtId="2" fontId="4" fillId="0" borderId="0" xfId="0" applyNumberFormat="1" applyFont="1" applyBorder="1" applyAlignment="1">
      <alignment horizontal="center" vertical="center" textRotation="90"/>
    </xf>
    <xf numFmtId="0" fontId="4" fillId="0" borderId="0" xfId="0" applyFont="1" applyAlignment="1">
      <alignment textRotation="90"/>
    </xf>
    <xf numFmtId="0" fontId="5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2" fontId="4" fillId="0" borderId="0" xfId="0" applyNumberFormat="1" applyFont="1" applyAlignment="1">
      <alignment horizontal="center" vertical="center" textRotation="90"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right"/>
    </xf>
    <xf numFmtId="2" fontId="5" fillId="0" borderId="2" xfId="0" applyNumberFormat="1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textRotation="90"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5" fillId="0" borderId="0" xfId="0" applyFont="1" applyAlignment="1">
      <alignment horizontal="center" vertical="center" textRotation="90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textRotation="90"/>
    </xf>
    <xf numFmtId="2" fontId="8" fillId="0" borderId="0" xfId="0" applyNumberFormat="1" applyFont="1" applyAlignment="1">
      <alignment horizontal="center" vertical="center" textRotation="90"/>
    </xf>
    <xf numFmtId="2" fontId="0" fillId="0" borderId="0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0" fillId="0" borderId="0" xfId="0" applyFont="1" applyAlignment="1">
      <alignment/>
    </xf>
    <xf numFmtId="2" fontId="9" fillId="0" borderId="0" xfId="0" applyNumberFormat="1" applyFont="1" applyAlignment="1">
      <alignment horizontal="center" vertical="center" textRotation="90"/>
    </xf>
    <xf numFmtId="2" fontId="10" fillId="0" borderId="0" xfId="0" applyNumberFormat="1" applyFont="1" applyBorder="1" applyAlignment="1">
      <alignment horizontal="center" vertical="center" textRotation="90"/>
    </xf>
    <xf numFmtId="0" fontId="10" fillId="0" borderId="0" xfId="0" applyFont="1" applyAlignment="1">
      <alignment textRotation="90"/>
    </xf>
    <xf numFmtId="0" fontId="10" fillId="0" borderId="0" xfId="0" applyFont="1" applyAlignment="1">
      <alignment/>
    </xf>
    <xf numFmtId="0" fontId="6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2" fontId="11" fillId="0" borderId="0" xfId="0" applyNumberFormat="1" applyFont="1" applyAlignment="1">
      <alignment horizontal="center" vertical="center" textRotation="90" wrapText="1"/>
    </xf>
    <xf numFmtId="2" fontId="10" fillId="0" borderId="0" xfId="0" applyNumberFormat="1" applyFont="1" applyBorder="1" applyAlignment="1">
      <alignment horizontal="center" vertical="center" textRotation="90" wrapText="1"/>
    </xf>
    <xf numFmtId="0" fontId="10" fillId="0" borderId="0" xfId="0" applyFont="1" applyAlignment="1">
      <alignment textRotation="90" wrapText="1"/>
    </xf>
    <xf numFmtId="0" fontId="10" fillId="0" borderId="0" xfId="0" applyFont="1" applyAlignment="1">
      <alignment wrapText="1"/>
    </xf>
    <xf numFmtId="0" fontId="11" fillId="0" borderId="0" xfId="0" applyFont="1" applyFill="1" applyBorder="1" applyAlignment="1">
      <alignment horizontal="right"/>
    </xf>
    <xf numFmtId="2" fontId="11" fillId="0" borderId="0" xfId="0" applyNumberFormat="1" applyFont="1" applyAlignment="1">
      <alignment horizontal="right" vertical="center" textRotation="90"/>
    </xf>
    <xf numFmtId="2" fontId="10" fillId="0" borderId="0" xfId="0" applyNumberFormat="1" applyFont="1" applyBorder="1" applyAlignment="1">
      <alignment horizontal="right" vertical="center" textRotation="90"/>
    </xf>
    <xf numFmtId="0" fontId="6" fillId="0" borderId="2" xfId="0" applyFont="1" applyFill="1" applyBorder="1" applyAlignment="1">
      <alignment/>
    </xf>
    <xf numFmtId="0" fontId="11" fillId="0" borderId="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right"/>
    </xf>
    <xf numFmtId="2" fontId="9" fillId="0" borderId="0" xfId="0" applyNumberFormat="1" applyFont="1" applyAlignment="1">
      <alignment horizontal="right" vertical="center" textRotation="90"/>
    </xf>
    <xf numFmtId="2" fontId="12" fillId="0" borderId="0" xfId="0" applyNumberFormat="1" applyFont="1" applyBorder="1" applyAlignment="1">
      <alignment horizontal="right" vertical="center" textRotation="90"/>
    </xf>
    <xf numFmtId="2" fontId="12" fillId="0" borderId="0" xfId="0" applyNumberFormat="1" applyFont="1" applyBorder="1" applyAlignment="1">
      <alignment horizontal="center" vertical="center" textRotation="90"/>
    </xf>
    <xf numFmtId="0" fontId="12" fillId="0" borderId="0" xfId="0" applyFont="1" applyAlignment="1">
      <alignment textRotation="90"/>
    </xf>
    <xf numFmtId="0" fontId="12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2" fontId="13" fillId="0" borderId="0" xfId="0" applyNumberFormat="1" applyFont="1" applyAlignment="1">
      <alignment horizontal="right" vertical="center" textRotation="90"/>
    </xf>
    <xf numFmtId="2" fontId="14" fillId="0" borderId="0" xfId="0" applyNumberFormat="1" applyFont="1" applyBorder="1" applyAlignment="1">
      <alignment horizontal="right" vertical="center" textRotation="90"/>
    </xf>
    <xf numFmtId="2" fontId="14" fillId="0" borderId="0" xfId="0" applyNumberFormat="1" applyFont="1" applyBorder="1" applyAlignment="1">
      <alignment horizontal="center" vertical="center" textRotation="90"/>
    </xf>
    <xf numFmtId="0" fontId="14" fillId="0" borderId="0" xfId="0" applyFont="1" applyAlignment="1">
      <alignment textRotation="90"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 textRotation="90"/>
    </xf>
    <xf numFmtId="2" fontId="15" fillId="0" borderId="0" xfId="0" applyNumberFormat="1" applyFont="1" applyAlignment="1">
      <alignment horizontal="center" vertical="center" textRotation="90"/>
    </xf>
    <xf numFmtId="0" fontId="0" fillId="0" borderId="0" xfId="0" applyNumberFormat="1" applyFont="1" applyAlignment="1" quotePrefix="1">
      <alignment/>
    </xf>
    <xf numFmtId="0" fontId="6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0" fontId="16" fillId="0" borderId="1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2" fontId="17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1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5" fillId="0" borderId="2" xfId="0" applyFont="1" applyFill="1" applyBorder="1" applyAlignment="1">
      <alignment horizontal="left" vertical="center"/>
    </xf>
    <xf numFmtId="2" fontId="6" fillId="0" borderId="3" xfId="0" applyNumberFormat="1" applyFont="1" applyBorder="1" applyAlignment="1">
      <alignment horizontal="centerContinuous" vertical="center"/>
    </xf>
    <xf numFmtId="2" fontId="6" fillId="0" borderId="2" xfId="0" applyNumberFormat="1" applyFont="1" applyBorder="1" applyAlignment="1">
      <alignment horizontal="centerContinuous" vertical="center"/>
    </xf>
    <xf numFmtId="2" fontId="6" fillId="0" borderId="2" xfId="0" applyNumberFormat="1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6" fillId="0" borderId="3" xfId="0" applyFont="1" applyFill="1" applyBorder="1" applyAlignment="1">
      <alignment horizontal="centerContinuous" vertical="center" wrapText="1"/>
    </xf>
    <xf numFmtId="0" fontId="5" fillId="0" borderId="1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 quotePrefix="1">
      <alignment/>
    </xf>
    <xf numFmtId="2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 quotePrefix="1">
      <alignment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Continuous" vertical="center"/>
    </xf>
    <xf numFmtId="0" fontId="10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 wrapText="1"/>
    </xf>
    <xf numFmtId="0" fontId="10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 horizontal="centerContinuous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3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2" fontId="6" fillId="2" borderId="0" xfId="0" applyNumberFormat="1" applyFont="1" applyFill="1" applyAlignment="1">
      <alignment horizontal="center"/>
    </xf>
    <xf numFmtId="49" fontId="5" fillId="2" borderId="0" xfId="0" applyNumberFormat="1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0" fontId="0" fillId="2" borderId="0" xfId="0" applyFill="1" applyAlignment="1">
      <alignment/>
    </xf>
    <xf numFmtId="2" fontId="5" fillId="2" borderId="0" xfId="0" applyNumberFormat="1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2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16" fillId="2" borderId="0" xfId="0" applyFont="1" applyFill="1" applyAlignment="1">
      <alignment/>
    </xf>
    <xf numFmtId="0" fontId="6" fillId="0" borderId="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NICCV\DIFUSION\RESULTADOS\paginaweb\ICCV%20ANEX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1"/>
      <sheetName val="Anexo2"/>
      <sheetName val="Anexo3"/>
      <sheetName val="Anexo4"/>
      <sheetName val="Anexo5"/>
      <sheetName val="Anexo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showGridLines="0" tabSelected="1" workbookViewId="0" topLeftCell="A1">
      <pane ySplit="8" topLeftCell="BM9" activePane="bottomLeft" state="frozen"/>
      <selection pane="topLeft" activeCell="A2" sqref="A2"/>
      <selection pane="bottomLeft" activeCell="L27" sqref="L27"/>
    </sheetView>
  </sheetViews>
  <sheetFormatPr defaultColWidth="11.421875" defaultRowHeight="12.75"/>
  <cols>
    <col min="1" max="1" width="5.57421875" style="2" customWidth="1"/>
    <col min="2" max="4" width="7.7109375" style="2" customWidth="1"/>
    <col min="5" max="5" width="1.1484375" style="2" customWidth="1"/>
    <col min="6" max="8" width="7.7109375" style="2" customWidth="1"/>
    <col min="9" max="9" width="1.1484375" style="2" customWidth="1"/>
    <col min="10" max="11" width="7.7109375" style="2" customWidth="1"/>
    <col min="12" max="12" width="7.7109375" style="3" customWidth="1"/>
    <col min="13" max="13" width="1.1484375" style="3" customWidth="1"/>
    <col min="14" max="16" width="7.7109375" style="3" customWidth="1"/>
    <col min="17" max="17" width="7.28125" style="4" customWidth="1"/>
    <col min="18" max="25" width="7.28125" style="5" customWidth="1"/>
    <col min="26" max="30" width="7.28125" style="6" customWidth="1"/>
    <col min="31" max="44" width="7.28125" style="2" customWidth="1"/>
    <col min="45" max="16384" width="11.421875" style="2" customWidth="1"/>
  </cols>
  <sheetData>
    <row r="1" ht="11.25">
      <c r="A1" s="1"/>
    </row>
    <row r="2" ht="11.25" customHeight="1" hidden="1">
      <c r="A2" s="1"/>
    </row>
    <row r="3" spans="1:16" ht="11.25" customHeight="1" hidden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1.25" customHeight="1">
      <c r="A4" s="164" t="s">
        <v>0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</row>
    <row r="5" spans="1:16" ht="11.25" customHeight="1">
      <c r="A5" s="165" t="s">
        <v>175</v>
      </c>
      <c r="B5" s="165"/>
      <c r="C5" s="165"/>
      <c r="D5" s="165"/>
      <c r="E5" s="166"/>
      <c r="F5" s="165"/>
      <c r="G5" s="165"/>
      <c r="H5" s="167"/>
      <c r="I5" s="165"/>
      <c r="J5" s="165"/>
      <c r="K5" s="165"/>
      <c r="L5" s="165"/>
      <c r="M5" s="165"/>
      <c r="N5" s="165"/>
      <c r="O5" s="165"/>
      <c r="P5" s="165"/>
    </row>
    <row r="6" spans="1:17" ht="11.25">
      <c r="A6" s="8"/>
      <c r="B6" s="168" t="s">
        <v>1</v>
      </c>
      <c r="C6" s="168"/>
      <c r="D6" s="168"/>
      <c r="E6" s="9"/>
      <c r="F6" s="168" t="s">
        <v>2</v>
      </c>
      <c r="G6" s="168"/>
      <c r="H6" s="168"/>
      <c r="I6" s="9"/>
      <c r="J6" s="168" t="s">
        <v>3</v>
      </c>
      <c r="K6" s="168"/>
      <c r="L6" s="168"/>
      <c r="M6" s="9"/>
      <c r="N6" s="168" t="s">
        <v>4</v>
      </c>
      <c r="O6" s="168"/>
      <c r="P6" s="168"/>
      <c r="Q6" s="10"/>
    </row>
    <row r="7" spans="1:17" ht="12.75" customHeight="1">
      <c r="A7" s="11" t="s">
        <v>5</v>
      </c>
      <c r="B7" s="157" t="s">
        <v>6</v>
      </c>
      <c r="C7" s="160" t="s">
        <v>7</v>
      </c>
      <c r="D7" s="160" t="s">
        <v>8</v>
      </c>
      <c r="E7" s="13"/>
      <c r="F7" s="157" t="s">
        <v>6</v>
      </c>
      <c r="G7" s="160" t="s">
        <v>7</v>
      </c>
      <c r="H7" s="160" t="s">
        <v>8</v>
      </c>
      <c r="I7" s="13"/>
      <c r="J7" s="157" t="s">
        <v>6</v>
      </c>
      <c r="K7" s="160" t="s">
        <v>7</v>
      </c>
      <c r="L7" s="160" t="s">
        <v>8</v>
      </c>
      <c r="M7" s="13"/>
      <c r="N7" s="157" t="s">
        <v>6</v>
      </c>
      <c r="O7" s="160" t="s">
        <v>7</v>
      </c>
      <c r="P7" s="160" t="s">
        <v>8</v>
      </c>
      <c r="Q7" s="10"/>
    </row>
    <row r="8" spans="1:17" ht="11.25">
      <c r="A8" s="11"/>
      <c r="B8" s="158"/>
      <c r="C8" s="161"/>
      <c r="D8" s="161"/>
      <c r="E8" s="15"/>
      <c r="F8" s="158"/>
      <c r="G8" s="161"/>
      <c r="H8" s="161"/>
      <c r="I8" s="15"/>
      <c r="J8" s="158"/>
      <c r="K8" s="161"/>
      <c r="L8" s="161"/>
      <c r="M8" s="13"/>
      <c r="N8" s="159"/>
      <c r="O8" s="161"/>
      <c r="P8" s="162"/>
      <c r="Q8" s="10"/>
    </row>
    <row r="9" spans="1:17" ht="14.25" customHeight="1">
      <c r="A9" s="16">
        <v>1998</v>
      </c>
      <c r="B9" s="17">
        <v>1.5133876600698406</v>
      </c>
      <c r="C9" s="17">
        <v>11.070318060914872</v>
      </c>
      <c r="D9" s="17">
        <v>15.99600931160627</v>
      </c>
      <c r="E9" s="18"/>
      <c r="F9" s="17">
        <v>1.603781548071254</v>
      </c>
      <c r="G9" s="17">
        <v>10.676915721142345</v>
      </c>
      <c r="H9" s="17">
        <v>15.429612581511332</v>
      </c>
      <c r="I9" s="18"/>
      <c r="J9" s="17">
        <v>1.4700813456500812</v>
      </c>
      <c r="K9" s="17">
        <v>11.258716151098819</v>
      </c>
      <c r="L9" s="17">
        <v>16.270389825822487</v>
      </c>
      <c r="M9" s="17">
        <v>0</v>
      </c>
      <c r="N9" s="17" t="s">
        <v>174</v>
      </c>
      <c r="O9" s="17" t="s">
        <v>174</v>
      </c>
      <c r="P9" s="17" t="s">
        <v>174</v>
      </c>
      <c r="Q9" s="10"/>
    </row>
    <row r="10" spans="1:17" ht="14.25" customHeight="1">
      <c r="A10" s="16">
        <v>1999</v>
      </c>
      <c r="B10" s="17">
        <v>0.11381570960301526</v>
      </c>
      <c r="C10" s="17">
        <v>5.819418378967982</v>
      </c>
      <c r="D10" s="17">
        <v>11.257083108472761</v>
      </c>
      <c r="E10" s="17"/>
      <c r="F10" s="17">
        <v>0.1391170507185318</v>
      </c>
      <c r="G10" s="17">
        <v>6.845313289540169</v>
      </c>
      <c r="H10" s="17">
        <v>12.425022846224113</v>
      </c>
      <c r="I10" s="17"/>
      <c r="J10" s="17">
        <v>0.10137003133252631</v>
      </c>
      <c r="K10" s="17">
        <v>5.324908288757067</v>
      </c>
      <c r="L10" s="17">
        <v>10.695178083122432</v>
      </c>
      <c r="M10" s="17">
        <v>0</v>
      </c>
      <c r="N10" s="17" t="s">
        <v>174</v>
      </c>
      <c r="O10" s="17" t="s">
        <v>174</v>
      </c>
      <c r="P10" s="17" t="s">
        <v>174</v>
      </c>
      <c r="Q10" s="10"/>
    </row>
    <row r="11" spans="1:16" ht="14.25" customHeight="1">
      <c r="A11" s="16">
        <v>2000</v>
      </c>
      <c r="B11" s="17">
        <v>0.5172397411901036</v>
      </c>
      <c r="C11" s="17">
        <v>5.795400000000001</v>
      </c>
      <c r="D11" s="17">
        <v>10.115674175016268</v>
      </c>
      <c r="E11" s="17"/>
      <c r="F11" s="17">
        <v>0.5492931018123204</v>
      </c>
      <c r="G11" s="17">
        <v>5.968900000000005</v>
      </c>
      <c r="H11" s="17">
        <v>9.71820976456852</v>
      </c>
      <c r="I11" s="17"/>
      <c r="J11" s="17">
        <v>0.49833839658836854</v>
      </c>
      <c r="K11" s="17">
        <v>5.6936000000000035</v>
      </c>
      <c r="L11" s="17">
        <v>10.29278141590205</v>
      </c>
      <c r="M11" s="17">
        <v>105.835</v>
      </c>
      <c r="N11" s="17">
        <v>0.5248740530231057</v>
      </c>
      <c r="O11" s="17">
        <v>5.834999999999994</v>
      </c>
      <c r="P11" s="17" t="s">
        <v>174</v>
      </c>
    </row>
    <row r="12" spans="1:16" ht="14.25" customHeight="1">
      <c r="A12" s="16">
        <v>2001</v>
      </c>
      <c r="B12" s="17">
        <v>0.9809640232256349</v>
      </c>
      <c r="C12" s="17">
        <v>7.138553372274724</v>
      </c>
      <c r="D12" s="17">
        <v>10.99519395928367</v>
      </c>
      <c r="E12" s="17"/>
      <c r="F12" s="17">
        <v>0.8610333850344635</v>
      </c>
      <c r="G12" s="17">
        <v>7.035422387142626</v>
      </c>
      <c r="H12" s="17">
        <v>10.746069922401755</v>
      </c>
      <c r="I12" s="17"/>
      <c r="J12" s="17">
        <v>1.0514572235101094</v>
      </c>
      <c r="K12" s="17">
        <v>7.199262954127583</v>
      </c>
      <c r="L12" s="17">
        <v>11.141942359802288</v>
      </c>
      <c r="M12" s="17">
        <v>117.1101301</v>
      </c>
      <c r="N12" s="17">
        <v>1.0350447960489804</v>
      </c>
      <c r="O12" s="17">
        <v>7.230198260768024</v>
      </c>
      <c r="P12" s="17">
        <v>10.653498464591122</v>
      </c>
    </row>
    <row r="13" spans="1:16" ht="14.25" customHeight="1">
      <c r="A13" s="16">
        <v>2002</v>
      </c>
      <c r="B13" s="17">
        <v>0.17842064045981187</v>
      </c>
      <c r="C13" s="17">
        <v>3.950208996311808</v>
      </c>
      <c r="D13" s="17">
        <v>5.02801849805401</v>
      </c>
      <c r="E13" s="17"/>
      <c r="F13" s="17">
        <v>0.19481640022777988</v>
      </c>
      <c r="G13" s="17">
        <v>4.172110580690729</v>
      </c>
      <c r="H13" s="17">
        <v>5.053349429362134</v>
      </c>
      <c r="I13" s="17"/>
      <c r="J13" s="17">
        <v>0.1688056430860757</v>
      </c>
      <c r="K13" s="17">
        <v>3.8207052040448413</v>
      </c>
      <c r="L13" s="17">
        <v>5.013347255621982</v>
      </c>
      <c r="M13" s="17">
        <v>123.14577244</v>
      </c>
      <c r="N13" s="17">
        <v>0.17315510855267538</v>
      </c>
      <c r="O13" s="17">
        <v>4.302406904630248</v>
      </c>
      <c r="P13" s="17">
        <v>5.153817466384998</v>
      </c>
    </row>
    <row r="14" spans="1:16" ht="14.25" customHeight="1">
      <c r="A14" s="16">
        <v>2003</v>
      </c>
      <c r="B14" s="17">
        <v>0.1498599</v>
      </c>
      <c r="C14" s="17">
        <v>6.87731899</v>
      </c>
      <c r="D14" s="17">
        <v>9.59560142</v>
      </c>
      <c r="E14" s="17"/>
      <c r="F14" s="17">
        <v>0.14479838</v>
      </c>
      <c r="G14" s="17">
        <v>6.65760662</v>
      </c>
      <c r="H14" s="17">
        <v>9.17150497</v>
      </c>
      <c r="I14" s="17"/>
      <c r="J14" s="17">
        <v>0.15280831</v>
      </c>
      <c r="K14" s="17">
        <v>7.00599142</v>
      </c>
      <c r="L14" s="17">
        <v>9.84451014</v>
      </c>
      <c r="M14" s="17">
        <v>134.77680352</v>
      </c>
      <c r="N14" s="17">
        <v>0.10496324</v>
      </c>
      <c r="O14" s="17">
        <v>6.67325218</v>
      </c>
      <c r="P14" s="17">
        <v>9.44492925</v>
      </c>
    </row>
    <row r="15" spans="1:16" ht="14.25" customHeight="1">
      <c r="A15" s="16">
        <v>2004</v>
      </c>
      <c r="B15" s="17">
        <v>0.2471579</v>
      </c>
      <c r="C15" s="17">
        <v>8.33210492</v>
      </c>
      <c r="D15" s="17">
        <v>10.19785316</v>
      </c>
      <c r="E15" s="17"/>
      <c r="F15" s="17">
        <v>0.25281837</v>
      </c>
      <c r="G15" s="17">
        <v>7.65249835</v>
      </c>
      <c r="H15" s="17">
        <v>9.25852057</v>
      </c>
      <c r="I15" s="17"/>
      <c r="J15" s="17">
        <v>0.24392775</v>
      </c>
      <c r="K15" s="17">
        <v>8.72659931</v>
      </c>
      <c r="L15" s="17">
        <v>10.7452231</v>
      </c>
      <c r="M15" s="17">
        <v>148.07794725</v>
      </c>
      <c r="N15" s="17">
        <v>0.25003125</v>
      </c>
      <c r="O15" s="17">
        <v>8.16815809</v>
      </c>
      <c r="P15" s="17">
        <v>9.86901557</v>
      </c>
    </row>
    <row r="16" spans="1:16" ht="14.25" customHeight="1">
      <c r="A16" s="16">
        <v>2005</v>
      </c>
      <c r="B16" s="17">
        <v>-0.26351605</v>
      </c>
      <c r="C16" s="17">
        <v>2.66220937</v>
      </c>
      <c r="D16" s="17">
        <v>2.23498858</v>
      </c>
      <c r="E16" s="17"/>
      <c r="F16" s="17">
        <v>-0.16953504</v>
      </c>
      <c r="G16" s="17">
        <v>2.93310927</v>
      </c>
      <c r="H16" s="17">
        <v>2.28037917</v>
      </c>
      <c r="I16" s="17"/>
      <c r="J16" s="17">
        <v>-0.31749777</v>
      </c>
      <c r="K16" s="17">
        <v>2.5073009</v>
      </c>
      <c r="L16" s="17">
        <v>2.20918013</v>
      </c>
      <c r="M16" s="17">
        <v>152.06901362</v>
      </c>
      <c r="N16" s="17">
        <v>-0.17790937</v>
      </c>
      <c r="O16" s="17">
        <v>3.07874778</v>
      </c>
      <c r="P16" s="17">
        <v>2.69524696</v>
      </c>
    </row>
    <row r="17" spans="1:16" ht="14.25" customHeight="1">
      <c r="A17" s="16">
        <v>2006</v>
      </c>
      <c r="B17" s="17">
        <v>1.12920334</v>
      </c>
      <c r="C17" s="17">
        <v>5.8592633</v>
      </c>
      <c r="D17" s="17">
        <v>5.89378179</v>
      </c>
      <c r="E17" s="17"/>
      <c r="F17" s="17">
        <v>0.98569361</v>
      </c>
      <c r="G17" s="17">
        <v>5.6300695</v>
      </c>
      <c r="H17" s="17">
        <v>5.68795064</v>
      </c>
      <c r="I17" s="17"/>
      <c r="J17" s="17">
        <v>1.21174968</v>
      </c>
      <c r="K17" s="17">
        <v>5.9911213</v>
      </c>
      <c r="L17" s="17">
        <v>6.01225311</v>
      </c>
      <c r="M17" s="17">
        <v>160.96520498</v>
      </c>
      <c r="N17" s="17">
        <v>1.07540665</v>
      </c>
      <c r="O17" s="17">
        <v>5.83794628</v>
      </c>
      <c r="P17" s="17">
        <v>5.85010131</v>
      </c>
    </row>
    <row r="18" spans="1:16" ht="14.25" customHeight="1">
      <c r="A18" s="16" t="s">
        <v>156</v>
      </c>
      <c r="B18" s="17">
        <v>-0.10317849</v>
      </c>
      <c r="C18" s="17">
        <v>3.05070268</v>
      </c>
      <c r="D18" s="17">
        <v>3.80783721</v>
      </c>
      <c r="E18" s="17"/>
      <c r="F18" s="17">
        <v>0.02911593</v>
      </c>
      <c r="G18" s="17">
        <v>3.49984408</v>
      </c>
      <c r="H18" s="17">
        <v>4.42198074</v>
      </c>
      <c r="I18" s="17"/>
      <c r="J18" s="17">
        <v>-0.17959627</v>
      </c>
      <c r="K18" s="17">
        <v>2.79256312</v>
      </c>
      <c r="L18" s="17">
        <v>3.45558336</v>
      </c>
      <c r="M18" s="17">
        <v>167.6729456</v>
      </c>
      <c r="N18" s="17">
        <v>-0.06409026</v>
      </c>
      <c r="O18" s="17">
        <v>3.45230529</v>
      </c>
      <c r="P18" s="17">
        <v>4.16719913</v>
      </c>
    </row>
    <row r="19" spans="1:16" ht="14.25" customHeight="1">
      <c r="A19" s="16" t="s">
        <v>157</v>
      </c>
      <c r="B19" s="17">
        <v>0.32456832</v>
      </c>
      <c r="C19" s="17">
        <v>5.91823682</v>
      </c>
      <c r="D19" s="17">
        <v>7.12979777</v>
      </c>
      <c r="E19" s="17"/>
      <c r="F19" s="17">
        <v>0.24882791</v>
      </c>
      <c r="G19" s="17">
        <v>5.58604567</v>
      </c>
      <c r="H19" s="17">
        <v>6.9249434</v>
      </c>
      <c r="I19" s="17"/>
      <c r="J19" s="17">
        <v>0.36830151</v>
      </c>
      <c r="K19" s="17">
        <v>6.11116169</v>
      </c>
      <c r="L19" s="17">
        <v>7.24866387</v>
      </c>
      <c r="M19" s="17">
        <v>180.12657822</v>
      </c>
      <c r="N19" s="17">
        <v>0.27873312</v>
      </c>
      <c r="O19" s="17">
        <v>5.98796574</v>
      </c>
      <c r="P19" s="17">
        <v>7.42733574</v>
      </c>
    </row>
    <row r="20" spans="1:30" s="1" customFormat="1" ht="14.25" customHeight="1">
      <c r="A20" s="19" t="s">
        <v>37</v>
      </c>
      <c r="B20" s="20">
        <v>-0.01558131</v>
      </c>
      <c r="C20" s="20">
        <v>0.16368841</v>
      </c>
      <c r="D20" s="20">
        <v>-0.42828211</v>
      </c>
      <c r="E20" s="21"/>
      <c r="F20" s="20">
        <v>0.01119596</v>
      </c>
      <c r="G20" s="20">
        <v>0.91789437</v>
      </c>
      <c r="H20" s="20">
        <v>0.6663096</v>
      </c>
      <c r="I20" s="20"/>
      <c r="J20" s="20">
        <v>-0.03127091</v>
      </c>
      <c r="K20" s="20">
        <v>-0.27390427</v>
      </c>
      <c r="L20" s="20">
        <v>-1.06004016</v>
      </c>
      <c r="M20" s="22">
        <v>180.17940916</v>
      </c>
      <c r="N20" s="20">
        <v>-0.03923952</v>
      </c>
      <c r="O20" s="20">
        <v>0.61293028</v>
      </c>
      <c r="P20" s="20">
        <v>0.0293299</v>
      </c>
      <c r="Q20" s="4"/>
      <c r="R20" s="23"/>
      <c r="S20" s="23"/>
      <c r="T20" s="23"/>
      <c r="U20" s="23"/>
      <c r="V20" s="23"/>
      <c r="W20" s="23"/>
      <c r="X20" s="23"/>
      <c r="Y20" s="23"/>
      <c r="Z20" s="24"/>
      <c r="AA20" s="24"/>
      <c r="AB20" s="24"/>
      <c r="AC20" s="24"/>
      <c r="AD20" s="24"/>
    </row>
    <row r="21" spans="1:16" ht="9.75" customHeight="1">
      <c r="A21" s="25" t="s">
        <v>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10.5" customHeight="1">
      <c r="A22" s="25" t="s">
        <v>10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0.5" customHeight="1">
      <c r="A23" s="26" t="s">
        <v>11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7"/>
      <c r="M23" s="27"/>
      <c r="N23" s="27"/>
      <c r="O23" s="27"/>
      <c r="P23" s="27"/>
    </row>
    <row r="24" spans="1:16" ht="10.5" customHeight="1">
      <c r="A24" s="26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7"/>
      <c r="M24" s="27"/>
      <c r="N24" s="27"/>
      <c r="O24" s="27"/>
      <c r="P24" s="27"/>
    </row>
    <row r="25" ht="10.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</sheetData>
  <mergeCells count="19">
    <mergeCell ref="P7:P8"/>
    <mergeCell ref="L7:L8"/>
    <mergeCell ref="A3:P3"/>
    <mergeCell ref="A4:P4"/>
    <mergeCell ref="A5:P5"/>
    <mergeCell ref="B6:D6"/>
    <mergeCell ref="F6:H6"/>
    <mergeCell ref="J6:L6"/>
    <mergeCell ref="N6:P6"/>
    <mergeCell ref="O7:O8"/>
    <mergeCell ref="B7:B8"/>
    <mergeCell ref="F7:F8"/>
    <mergeCell ref="J7:J8"/>
    <mergeCell ref="N7:N8"/>
    <mergeCell ref="C7:C8"/>
    <mergeCell ref="G7:G8"/>
    <mergeCell ref="K7:K8"/>
    <mergeCell ref="D7:D8"/>
    <mergeCell ref="H7:H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zoomScale="85" zoomScaleNormal="85" workbookViewId="0" topLeftCell="A1">
      <selection activeCell="A2" sqref="A2:P2"/>
    </sheetView>
  </sheetViews>
  <sheetFormatPr defaultColWidth="11.421875" defaultRowHeight="12.75"/>
  <cols>
    <col min="1" max="1" width="15.00390625" style="33" customWidth="1"/>
    <col min="2" max="2" width="7.7109375" style="33" customWidth="1"/>
    <col min="3" max="3" width="8.57421875" style="33" customWidth="1"/>
    <col min="4" max="4" width="7.7109375" style="33" customWidth="1"/>
    <col min="5" max="5" width="2.7109375" style="33" customWidth="1"/>
    <col min="6" max="6" width="7.7109375" style="33" customWidth="1"/>
    <col min="7" max="7" width="8.8515625" style="33" customWidth="1"/>
    <col min="8" max="8" width="7.7109375" style="33" customWidth="1"/>
    <col min="9" max="9" width="2.7109375" style="33" customWidth="1"/>
    <col min="10" max="10" width="7.7109375" style="33" customWidth="1"/>
    <col min="11" max="11" width="8.8515625" style="33" customWidth="1"/>
    <col min="12" max="12" width="7.7109375" style="67" customWidth="1"/>
    <col min="13" max="13" width="2.140625" style="67" customWidth="1"/>
    <col min="14" max="14" width="7.7109375" style="67" customWidth="1"/>
    <col min="15" max="15" width="8.421875" style="67" customWidth="1"/>
    <col min="16" max="16" width="7.7109375" style="67" customWidth="1"/>
    <col min="17" max="17" width="7.8515625" style="68" customWidth="1"/>
    <col min="18" max="25" width="3.7109375" style="31" customWidth="1"/>
    <col min="26" max="26" width="3.28125" style="32" customWidth="1"/>
    <col min="27" max="30" width="11.421875" style="32" customWidth="1"/>
    <col min="31" max="16384" width="11.421875" style="33" customWidth="1"/>
  </cols>
  <sheetData>
    <row r="1" spans="1:17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  <c r="M1" s="29"/>
      <c r="N1" s="29"/>
      <c r="O1" s="29"/>
      <c r="P1" s="29"/>
      <c r="Q1" s="30"/>
    </row>
    <row r="2" spans="1:30" s="37" customFormat="1" ht="11.25" customHeight="1" hidden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34"/>
      <c r="R2" s="35"/>
      <c r="S2" s="35"/>
      <c r="T2" s="35"/>
      <c r="U2" s="35"/>
      <c r="V2" s="35"/>
      <c r="W2" s="35"/>
      <c r="X2" s="35"/>
      <c r="Y2" s="35"/>
      <c r="Z2" s="36"/>
      <c r="AA2" s="36"/>
      <c r="AB2" s="36"/>
      <c r="AC2" s="36"/>
      <c r="AD2" s="36"/>
    </row>
    <row r="3" spans="1:30" s="37" customFormat="1" ht="11.25" customHeight="1">
      <c r="A3" s="171" t="s">
        <v>12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34"/>
      <c r="R3" s="35"/>
      <c r="S3" s="35"/>
      <c r="T3" s="35"/>
      <c r="U3" s="35"/>
      <c r="V3" s="35"/>
      <c r="W3" s="35"/>
      <c r="X3" s="35"/>
      <c r="Y3" s="35"/>
      <c r="Z3" s="36"/>
      <c r="AA3" s="36"/>
      <c r="AB3" s="36"/>
      <c r="AC3" s="36"/>
      <c r="AD3" s="36"/>
    </row>
    <row r="4" spans="1:30" s="37" customFormat="1" ht="11.25" customHeight="1">
      <c r="A4" s="172" t="s">
        <v>158</v>
      </c>
      <c r="B4" s="172"/>
      <c r="C4" s="172"/>
      <c r="D4" s="172"/>
      <c r="E4" s="173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34"/>
      <c r="R4" s="35"/>
      <c r="S4" s="35"/>
      <c r="T4" s="35"/>
      <c r="U4" s="35"/>
      <c r="V4" s="35"/>
      <c r="W4" s="35"/>
      <c r="X4" s="35"/>
      <c r="Y4" s="35"/>
      <c r="Z4" s="36"/>
      <c r="AA4" s="36"/>
      <c r="AB4" s="36"/>
      <c r="AC4" s="36"/>
      <c r="AD4" s="36"/>
    </row>
    <row r="5" spans="1:30" s="44" customFormat="1" ht="26.25" customHeight="1">
      <c r="A5" s="38"/>
      <c r="B5" s="113" t="s">
        <v>1</v>
      </c>
      <c r="C5" s="113"/>
      <c r="D5" s="113"/>
      <c r="E5" s="39"/>
      <c r="F5" s="113" t="s">
        <v>2</v>
      </c>
      <c r="G5" s="113"/>
      <c r="H5" s="113"/>
      <c r="I5" s="39"/>
      <c r="J5" s="113" t="s">
        <v>3</v>
      </c>
      <c r="K5" s="113"/>
      <c r="L5" s="113"/>
      <c r="M5" s="40"/>
      <c r="N5" s="113" t="s">
        <v>13</v>
      </c>
      <c r="O5" s="113"/>
      <c r="P5" s="113"/>
      <c r="Q5" s="41"/>
      <c r="R5" s="42"/>
      <c r="S5" s="42"/>
      <c r="T5" s="42"/>
      <c r="U5" s="42"/>
      <c r="V5" s="42"/>
      <c r="W5" s="42"/>
      <c r="X5" s="42"/>
      <c r="Y5" s="42"/>
      <c r="Z5" s="43"/>
      <c r="AA5" s="43"/>
      <c r="AB5" s="43"/>
      <c r="AC5" s="43"/>
      <c r="AD5" s="43"/>
    </row>
    <row r="6" spans="1:30" s="37" customFormat="1" ht="12" customHeight="1">
      <c r="A6" s="11" t="s">
        <v>14</v>
      </c>
      <c r="B6" s="114" t="s">
        <v>6</v>
      </c>
      <c r="C6" s="160" t="s">
        <v>7</v>
      </c>
      <c r="D6" s="169" t="s">
        <v>8</v>
      </c>
      <c r="E6" s="45"/>
      <c r="F6" s="114" t="s">
        <v>6</v>
      </c>
      <c r="G6" s="160" t="s">
        <v>7</v>
      </c>
      <c r="H6" s="169" t="s">
        <v>8</v>
      </c>
      <c r="I6" s="45"/>
      <c r="J6" s="114" t="s">
        <v>6</v>
      </c>
      <c r="K6" s="160" t="s">
        <v>7</v>
      </c>
      <c r="L6" s="169" t="s">
        <v>8</v>
      </c>
      <c r="M6" s="45"/>
      <c r="N6" s="114" t="s">
        <v>6</v>
      </c>
      <c r="O6" s="160" t="s">
        <v>7</v>
      </c>
      <c r="P6" s="169" t="s">
        <v>8</v>
      </c>
      <c r="Q6" s="46"/>
      <c r="R6" s="47"/>
      <c r="S6" s="47"/>
      <c r="T6" s="47"/>
      <c r="U6" s="35"/>
      <c r="V6" s="35"/>
      <c r="W6" s="35"/>
      <c r="X6" s="35"/>
      <c r="Y6" s="35"/>
      <c r="Z6" s="36"/>
      <c r="AA6" s="36"/>
      <c r="AB6" s="36"/>
      <c r="AC6" s="36"/>
      <c r="AD6" s="36"/>
    </row>
    <row r="7" spans="1:30" s="37" customFormat="1" ht="12" customHeight="1">
      <c r="A7" s="48"/>
      <c r="B7" s="115"/>
      <c r="C7" s="162"/>
      <c r="D7" s="170"/>
      <c r="E7" s="49"/>
      <c r="F7" s="115"/>
      <c r="G7" s="161"/>
      <c r="H7" s="170"/>
      <c r="I7" s="49"/>
      <c r="J7" s="115"/>
      <c r="K7" s="161"/>
      <c r="L7" s="170"/>
      <c r="M7" s="49"/>
      <c r="N7" s="115"/>
      <c r="O7" s="161"/>
      <c r="P7" s="170"/>
      <c r="Q7" s="46"/>
      <c r="R7" s="47"/>
      <c r="S7" s="47"/>
      <c r="T7" s="47"/>
      <c r="U7" s="35"/>
      <c r="V7" s="35"/>
      <c r="W7" s="35"/>
      <c r="X7" s="35"/>
      <c r="Y7" s="35"/>
      <c r="Z7" s="36"/>
      <c r="AA7" s="36"/>
      <c r="AB7" s="36"/>
      <c r="AC7" s="36"/>
      <c r="AD7" s="36"/>
    </row>
    <row r="8" spans="1:30" s="57" customFormat="1" ht="14.25" customHeight="1">
      <c r="A8" s="50" t="s">
        <v>155</v>
      </c>
      <c r="B8" s="51">
        <v>-0.01558131</v>
      </c>
      <c r="C8" s="51">
        <v>0.16368841</v>
      </c>
      <c r="D8" s="51">
        <v>-0.42828211</v>
      </c>
      <c r="E8" s="52"/>
      <c r="F8" s="52">
        <v>0.01119596</v>
      </c>
      <c r="G8" s="52">
        <v>0.91789437</v>
      </c>
      <c r="H8" s="52">
        <v>0.6663096</v>
      </c>
      <c r="I8" s="52"/>
      <c r="J8" s="52">
        <v>-0.03127091</v>
      </c>
      <c r="K8" s="52">
        <v>-0.27390427</v>
      </c>
      <c r="L8" s="52">
        <v>-1.06004016</v>
      </c>
      <c r="M8" s="52"/>
      <c r="N8" s="52">
        <v>-0.03923952</v>
      </c>
      <c r="O8" s="52">
        <v>0.61293028</v>
      </c>
      <c r="P8" s="52">
        <v>0.0293299</v>
      </c>
      <c r="Q8" s="53"/>
      <c r="R8" s="54"/>
      <c r="S8" s="54"/>
      <c r="T8" s="54"/>
      <c r="U8" s="55"/>
      <c r="V8" s="55"/>
      <c r="W8" s="55"/>
      <c r="X8" s="55"/>
      <c r="Y8" s="55"/>
      <c r="Z8" s="56"/>
      <c r="AA8" s="56"/>
      <c r="AB8" s="56"/>
      <c r="AC8" s="56"/>
      <c r="AD8" s="56"/>
    </row>
    <row r="9" spans="1:30" s="37" customFormat="1" ht="14.25" customHeight="1">
      <c r="A9" s="58" t="s">
        <v>159</v>
      </c>
      <c r="B9" s="59">
        <v>-0.13297576</v>
      </c>
      <c r="C9" s="59">
        <v>0.08217313</v>
      </c>
      <c r="D9" s="59">
        <v>-0.44924297</v>
      </c>
      <c r="E9" s="17"/>
      <c r="F9" s="17">
        <v>-0.1884332</v>
      </c>
      <c r="G9" s="17">
        <v>0.87053133</v>
      </c>
      <c r="H9" s="17">
        <v>0.68068526</v>
      </c>
      <c r="I9" s="17"/>
      <c r="J9" s="17">
        <v>-0.10821491</v>
      </c>
      <c r="K9" s="17">
        <v>-0.26557221</v>
      </c>
      <c r="L9" s="17">
        <v>-0.94519216</v>
      </c>
      <c r="M9" s="17"/>
      <c r="N9" s="17">
        <v>-0.10002285</v>
      </c>
      <c r="O9" s="17">
        <v>0.91924193</v>
      </c>
      <c r="P9" s="17">
        <v>0.54456464</v>
      </c>
      <c r="Q9" s="46"/>
      <c r="R9" s="47"/>
      <c r="S9" s="47"/>
      <c r="T9" s="47"/>
      <c r="U9" s="35"/>
      <c r="V9" s="35"/>
      <c r="W9" s="35"/>
      <c r="X9" s="35"/>
      <c r="Y9" s="35"/>
      <c r="Z9" s="36"/>
      <c r="AA9" s="36"/>
      <c r="AB9" s="36"/>
      <c r="AC9" s="36"/>
      <c r="AD9" s="36"/>
    </row>
    <row r="10" spans="1:30" s="37" customFormat="1" ht="14.25" customHeight="1">
      <c r="A10" s="58" t="s">
        <v>160</v>
      </c>
      <c r="B10" s="59">
        <v>-0.23168657</v>
      </c>
      <c r="C10" s="59">
        <v>1.56561799</v>
      </c>
      <c r="D10" s="59">
        <v>1.67487136</v>
      </c>
      <c r="E10" s="17"/>
      <c r="F10" s="17">
        <v>-0.19469975</v>
      </c>
      <c r="G10" s="17">
        <v>2.38871194</v>
      </c>
      <c r="H10" s="17">
        <v>2.56568892</v>
      </c>
      <c r="I10" s="17"/>
      <c r="J10" s="17">
        <v>-0.24232154</v>
      </c>
      <c r="K10" s="17">
        <v>1.33128373</v>
      </c>
      <c r="L10" s="17">
        <v>1.42146842</v>
      </c>
      <c r="M10" s="17"/>
      <c r="N10" s="17">
        <v>-0.19777771</v>
      </c>
      <c r="O10" s="17">
        <v>2.20188455</v>
      </c>
      <c r="P10" s="17">
        <v>2.2910715</v>
      </c>
      <c r="Q10" s="46"/>
      <c r="R10" s="47"/>
      <c r="S10" s="47"/>
      <c r="T10" s="47"/>
      <c r="U10" s="35"/>
      <c r="V10" s="35"/>
      <c r="W10" s="35"/>
      <c r="X10" s="35"/>
      <c r="Y10" s="35"/>
      <c r="Z10" s="36"/>
      <c r="AA10" s="36"/>
      <c r="AB10" s="36"/>
      <c r="AC10" s="36"/>
      <c r="AD10" s="36"/>
    </row>
    <row r="11" spans="1:30" s="37" customFormat="1" ht="14.25" customHeight="1">
      <c r="A11" s="58" t="s">
        <v>161</v>
      </c>
      <c r="B11" s="59">
        <v>0.04693183</v>
      </c>
      <c r="C11" s="59">
        <v>-0.15809539</v>
      </c>
      <c r="D11" s="59">
        <v>-1.01066033</v>
      </c>
      <c r="E11" s="17"/>
      <c r="F11" s="17">
        <v>0.05191352</v>
      </c>
      <c r="G11" s="17">
        <v>0.4070339</v>
      </c>
      <c r="H11" s="17">
        <v>-0.04883175</v>
      </c>
      <c r="I11" s="17"/>
      <c r="J11" s="17">
        <v>0.04506615</v>
      </c>
      <c r="K11" s="17">
        <v>-0.36812172</v>
      </c>
      <c r="L11" s="17">
        <v>-1.36615045</v>
      </c>
      <c r="M11" s="17"/>
      <c r="N11" s="17">
        <v>-0.01889793</v>
      </c>
      <c r="O11" s="17">
        <v>0.18085581</v>
      </c>
      <c r="P11" s="17">
        <v>-0.78683856</v>
      </c>
      <c r="Q11" s="53"/>
      <c r="R11" s="47"/>
      <c r="S11" s="47"/>
      <c r="T11" s="47"/>
      <c r="U11" s="35"/>
      <c r="V11" s="35"/>
      <c r="W11" s="35"/>
      <c r="X11" s="35"/>
      <c r="Y11" s="35"/>
      <c r="Z11" s="36"/>
      <c r="AA11" s="36"/>
      <c r="AB11" s="36"/>
      <c r="AC11" s="36"/>
      <c r="AD11" s="36"/>
    </row>
    <row r="12" spans="1:30" s="37" customFormat="1" ht="14.25" customHeight="1">
      <c r="A12" s="58" t="s">
        <v>162</v>
      </c>
      <c r="B12" s="59">
        <v>-0.29981616</v>
      </c>
      <c r="C12" s="59">
        <v>0.95363394</v>
      </c>
      <c r="D12" s="59">
        <v>0.9548122</v>
      </c>
      <c r="E12" s="17"/>
      <c r="F12" s="17">
        <v>-0.2014373</v>
      </c>
      <c r="G12" s="17">
        <v>2.00278091</v>
      </c>
      <c r="H12" s="17">
        <v>2.32018582</v>
      </c>
      <c r="I12" s="17"/>
      <c r="J12" s="17">
        <v>-0.36018243</v>
      </c>
      <c r="K12" s="17">
        <v>0.31948156</v>
      </c>
      <c r="L12" s="17">
        <v>0.13360264</v>
      </c>
      <c r="M12" s="17"/>
      <c r="N12" s="17">
        <v>-0.27674959</v>
      </c>
      <c r="O12" s="17">
        <v>1.6696261</v>
      </c>
      <c r="P12" s="17">
        <v>1.89622973</v>
      </c>
      <c r="Q12" s="53"/>
      <c r="R12" s="47"/>
      <c r="S12" s="47"/>
      <c r="T12" s="47"/>
      <c r="U12" s="35"/>
      <c r="V12" s="35"/>
      <c r="W12" s="35"/>
      <c r="X12" s="35"/>
      <c r="Y12" s="35"/>
      <c r="Z12" s="36"/>
      <c r="AA12" s="36"/>
      <c r="AB12" s="36"/>
      <c r="AC12" s="36"/>
      <c r="AD12" s="36"/>
    </row>
    <row r="13" spans="1:30" s="37" customFormat="1" ht="14.25" customHeight="1">
      <c r="A13" s="58" t="s">
        <v>163</v>
      </c>
      <c r="B13" s="59">
        <v>0.11552218</v>
      </c>
      <c r="C13" s="59">
        <v>0.45554809</v>
      </c>
      <c r="D13" s="59">
        <v>0.41973395</v>
      </c>
      <c r="E13" s="17"/>
      <c r="F13" s="17">
        <v>0.19232035</v>
      </c>
      <c r="G13" s="17">
        <v>0.78520292</v>
      </c>
      <c r="H13" s="17">
        <v>1.24641532</v>
      </c>
      <c r="I13" s="17"/>
      <c r="J13" s="17">
        <v>0.05766734</v>
      </c>
      <c r="K13" s="17">
        <v>0.20829664</v>
      </c>
      <c r="L13" s="17">
        <v>-0.19499483</v>
      </c>
      <c r="M13" s="17"/>
      <c r="N13" s="17">
        <v>0.13116643</v>
      </c>
      <c r="O13" s="17">
        <v>0.68210755</v>
      </c>
      <c r="P13" s="17">
        <v>0.76299033</v>
      </c>
      <c r="Q13" s="53"/>
      <c r="R13" s="47"/>
      <c r="S13" s="47"/>
      <c r="T13" s="47"/>
      <c r="U13" s="35"/>
      <c r="V13" s="35"/>
      <c r="W13" s="35"/>
      <c r="X13" s="35"/>
      <c r="Y13" s="35"/>
      <c r="Z13" s="36"/>
      <c r="AA13" s="36"/>
      <c r="AB13" s="36"/>
      <c r="AC13" s="36"/>
      <c r="AD13" s="36"/>
    </row>
    <row r="14" spans="1:30" s="37" customFormat="1" ht="14.25" customHeight="1">
      <c r="A14" s="58" t="s">
        <v>164</v>
      </c>
      <c r="B14" s="59">
        <v>0.32071985</v>
      </c>
      <c r="C14" s="59">
        <v>1.492807</v>
      </c>
      <c r="D14" s="59">
        <v>1.40828683</v>
      </c>
      <c r="E14" s="17"/>
      <c r="F14" s="17">
        <v>0.32002027</v>
      </c>
      <c r="G14" s="17">
        <v>1.51210553</v>
      </c>
      <c r="H14" s="17">
        <v>1.44857415</v>
      </c>
      <c r="I14" s="17"/>
      <c r="J14" s="17">
        <v>0.34977997</v>
      </c>
      <c r="K14" s="17">
        <v>0.69784158</v>
      </c>
      <c r="L14" s="17">
        <v>-0.23689869</v>
      </c>
      <c r="M14" s="17"/>
      <c r="N14" s="17">
        <v>0.2776852</v>
      </c>
      <c r="O14" s="17">
        <v>0.8239365</v>
      </c>
      <c r="P14" s="17">
        <v>0.11764502</v>
      </c>
      <c r="Q14" s="53"/>
      <c r="R14" s="47"/>
      <c r="S14" s="47"/>
      <c r="T14" s="47"/>
      <c r="U14" s="35"/>
      <c r="V14" s="35"/>
      <c r="W14" s="35"/>
      <c r="X14" s="35"/>
      <c r="Y14" s="35"/>
      <c r="Z14" s="36"/>
      <c r="AA14" s="36"/>
      <c r="AB14" s="36"/>
      <c r="AC14" s="36"/>
      <c r="AD14" s="36"/>
    </row>
    <row r="15" spans="1:30" s="37" customFormat="1" ht="14.25" customHeight="1">
      <c r="A15" s="58" t="s">
        <v>165</v>
      </c>
      <c r="B15" s="59">
        <v>0.00742324</v>
      </c>
      <c r="C15" s="59">
        <v>0.86606048</v>
      </c>
      <c r="D15" s="59">
        <v>-2.54077512</v>
      </c>
      <c r="E15" s="17"/>
      <c r="F15" s="17">
        <v>0.02854674</v>
      </c>
      <c r="G15" s="17">
        <v>1.07747238</v>
      </c>
      <c r="H15" s="17">
        <v>-2.27850069</v>
      </c>
      <c r="I15" s="17"/>
      <c r="J15" s="17">
        <v>-0.08765529</v>
      </c>
      <c r="K15" s="17">
        <v>-0.0757593</v>
      </c>
      <c r="L15" s="17">
        <v>-3.70540951</v>
      </c>
      <c r="M15" s="17"/>
      <c r="N15" s="17">
        <v>0.02582463</v>
      </c>
      <c r="O15" s="17">
        <v>1.0806286</v>
      </c>
      <c r="P15" s="17">
        <v>-2.39028912</v>
      </c>
      <c r="Q15" s="53"/>
      <c r="R15" s="47"/>
      <c r="S15" s="47"/>
      <c r="T15" s="47"/>
      <c r="U15" s="35"/>
      <c r="V15" s="35"/>
      <c r="W15" s="35"/>
      <c r="X15" s="35"/>
      <c r="Y15" s="35"/>
      <c r="Z15" s="36"/>
      <c r="AA15" s="36"/>
      <c r="AB15" s="36"/>
      <c r="AC15" s="36"/>
      <c r="AD15" s="36"/>
    </row>
    <row r="16" spans="1:30" s="37" customFormat="1" ht="14.25" customHeight="1">
      <c r="A16" s="58" t="s">
        <v>166</v>
      </c>
      <c r="B16" s="59">
        <v>0.84296472</v>
      </c>
      <c r="C16" s="59">
        <v>0.79415516</v>
      </c>
      <c r="D16" s="59">
        <v>1.77330192</v>
      </c>
      <c r="E16" s="17"/>
      <c r="F16" s="17">
        <v>1.12856181</v>
      </c>
      <c r="G16" s="17">
        <v>1.63594605</v>
      </c>
      <c r="H16" s="17">
        <v>2.46918663</v>
      </c>
      <c r="I16" s="17"/>
      <c r="J16" s="17">
        <v>0.63893342</v>
      </c>
      <c r="K16" s="17">
        <v>0.19839908</v>
      </c>
      <c r="L16" s="17">
        <v>1.27954127</v>
      </c>
      <c r="M16" s="17"/>
      <c r="N16" s="17">
        <v>1.09141536</v>
      </c>
      <c r="O16" s="17">
        <v>1.37807888</v>
      </c>
      <c r="P16" s="17">
        <v>2.25984558</v>
      </c>
      <c r="Q16" s="53"/>
      <c r="R16" s="47"/>
      <c r="S16" s="47"/>
      <c r="T16" s="47"/>
      <c r="U16" s="35"/>
      <c r="V16" s="35"/>
      <c r="W16" s="35"/>
      <c r="X16" s="35"/>
      <c r="Y16" s="35"/>
      <c r="Z16" s="36"/>
      <c r="AA16" s="36"/>
      <c r="AB16" s="36"/>
      <c r="AC16" s="36"/>
      <c r="AD16" s="36"/>
    </row>
    <row r="17" spans="1:30" s="37" customFormat="1" ht="14.25" customHeight="1">
      <c r="A17" s="58" t="s">
        <v>167</v>
      </c>
      <c r="B17" s="59">
        <v>0.44802271</v>
      </c>
      <c r="C17" s="59">
        <v>2.4331475</v>
      </c>
      <c r="D17" s="59">
        <v>2.77152134</v>
      </c>
      <c r="E17" s="17"/>
      <c r="F17" s="17">
        <v>0.40724182</v>
      </c>
      <c r="G17" s="17">
        <v>2.69395768</v>
      </c>
      <c r="H17" s="17">
        <v>3.18587368</v>
      </c>
      <c r="I17" s="17"/>
      <c r="J17" s="17">
        <v>0.54757706</v>
      </c>
      <c r="K17" s="17">
        <v>1.80286546</v>
      </c>
      <c r="L17" s="17">
        <v>1.77522812</v>
      </c>
      <c r="M17" s="17"/>
      <c r="N17" s="17">
        <v>0.41977544</v>
      </c>
      <c r="O17" s="17">
        <v>2.71831524</v>
      </c>
      <c r="P17" s="17">
        <v>2.94534729</v>
      </c>
      <c r="Q17" s="53"/>
      <c r="R17" s="47"/>
      <c r="S17" s="47"/>
      <c r="T17" s="47"/>
      <c r="U17" s="35"/>
      <c r="V17" s="35"/>
      <c r="W17" s="35"/>
      <c r="X17" s="35"/>
      <c r="Y17" s="35"/>
      <c r="Z17" s="36"/>
      <c r="AA17" s="36"/>
      <c r="AB17" s="36"/>
      <c r="AC17" s="36"/>
      <c r="AD17" s="36"/>
    </row>
    <row r="18" spans="1:30" s="37" customFormat="1" ht="14.25" customHeight="1">
      <c r="A18" s="58" t="s">
        <v>168</v>
      </c>
      <c r="B18" s="59">
        <v>0.04621714</v>
      </c>
      <c r="C18" s="59">
        <v>3.74215745</v>
      </c>
      <c r="D18" s="59">
        <v>4.56897502</v>
      </c>
      <c r="E18" s="17"/>
      <c r="F18" s="17">
        <v>0.04913215</v>
      </c>
      <c r="G18" s="17">
        <v>3.85985347</v>
      </c>
      <c r="H18" s="17">
        <v>4.7695747</v>
      </c>
      <c r="I18" s="17"/>
      <c r="J18" s="17">
        <v>0.03133026</v>
      </c>
      <c r="K18" s="17">
        <v>3.14511169</v>
      </c>
      <c r="L18" s="17">
        <v>3.55619427</v>
      </c>
      <c r="M18" s="17"/>
      <c r="N18" s="17">
        <v>0.04653594</v>
      </c>
      <c r="O18" s="17">
        <v>3.85014413</v>
      </c>
      <c r="P18" s="17">
        <v>4.56405129</v>
      </c>
      <c r="Q18" s="53"/>
      <c r="R18" s="47"/>
      <c r="S18" s="47"/>
      <c r="T18" s="47"/>
      <c r="U18" s="35"/>
      <c r="V18" s="35"/>
      <c r="W18" s="35"/>
      <c r="X18" s="35"/>
      <c r="Y18" s="35"/>
      <c r="Z18" s="36"/>
      <c r="AA18" s="36"/>
      <c r="AB18" s="36"/>
      <c r="AC18" s="36"/>
      <c r="AD18" s="36"/>
    </row>
    <row r="19" spans="1:30" s="37" customFormat="1" ht="14.25" customHeight="1">
      <c r="A19" s="58" t="s">
        <v>169</v>
      </c>
      <c r="B19" s="59">
        <v>-0.23039739</v>
      </c>
      <c r="C19" s="59">
        <v>0.64027256</v>
      </c>
      <c r="D19" s="59">
        <v>0.07719931</v>
      </c>
      <c r="E19" s="17"/>
      <c r="F19" s="17">
        <v>-0.17088991</v>
      </c>
      <c r="G19" s="17">
        <v>1.18994784</v>
      </c>
      <c r="H19" s="17">
        <v>0.91542793</v>
      </c>
      <c r="I19" s="17"/>
      <c r="J19" s="17">
        <v>-0.29562429</v>
      </c>
      <c r="K19" s="17">
        <v>0.04384457</v>
      </c>
      <c r="L19" s="17">
        <v>-0.82686168</v>
      </c>
      <c r="M19" s="17"/>
      <c r="N19" s="17">
        <v>-0.19814636</v>
      </c>
      <c r="O19" s="17">
        <v>1.28638309</v>
      </c>
      <c r="P19" s="17">
        <v>0.95568557</v>
      </c>
      <c r="Q19" s="53"/>
      <c r="R19" s="47"/>
      <c r="S19" s="47"/>
      <c r="T19" s="47"/>
      <c r="U19" s="35"/>
      <c r="V19" s="35"/>
      <c r="W19" s="35"/>
      <c r="X19" s="35"/>
      <c r="Y19" s="35"/>
      <c r="Z19" s="36"/>
      <c r="AA19" s="36"/>
      <c r="AB19" s="36"/>
      <c r="AC19" s="36"/>
      <c r="AD19" s="36"/>
    </row>
    <row r="20" spans="1:30" s="37" customFormat="1" ht="14.25" customHeight="1">
      <c r="A20" s="58" t="s">
        <v>170</v>
      </c>
      <c r="B20" s="59">
        <v>0.18614673</v>
      </c>
      <c r="C20" s="59">
        <v>1.65052303</v>
      </c>
      <c r="D20" s="59">
        <v>1.75330153</v>
      </c>
      <c r="E20" s="17"/>
      <c r="F20" s="17">
        <v>0.22494226</v>
      </c>
      <c r="G20" s="17">
        <v>2.20473303</v>
      </c>
      <c r="H20" s="17">
        <v>2.65193698</v>
      </c>
      <c r="I20" s="17"/>
      <c r="J20" s="17">
        <v>0.13947351</v>
      </c>
      <c r="K20" s="17">
        <v>0.99113197</v>
      </c>
      <c r="L20" s="17">
        <v>0.69192978</v>
      </c>
      <c r="M20" s="17"/>
      <c r="N20" s="17">
        <v>0.2322955</v>
      </c>
      <c r="O20" s="17">
        <v>2.08320153</v>
      </c>
      <c r="P20" s="17">
        <v>1.91911987</v>
      </c>
      <c r="Q20" s="53"/>
      <c r="R20" s="47"/>
      <c r="S20" s="47"/>
      <c r="T20" s="47"/>
      <c r="U20" s="35"/>
      <c r="V20" s="35"/>
      <c r="W20" s="35"/>
      <c r="X20" s="35"/>
      <c r="Y20" s="35"/>
      <c r="Z20" s="36"/>
      <c r="AA20" s="36"/>
      <c r="AB20" s="36"/>
      <c r="AC20" s="36"/>
      <c r="AD20" s="36"/>
    </row>
    <row r="21" spans="1:30" s="37" customFormat="1" ht="14.25" customHeight="1">
      <c r="A21" s="58" t="s">
        <v>171</v>
      </c>
      <c r="B21" s="59">
        <v>-0.20040468</v>
      </c>
      <c r="C21" s="59">
        <v>-0.31691779</v>
      </c>
      <c r="D21" s="59">
        <v>-0.10041598</v>
      </c>
      <c r="E21" s="17"/>
      <c r="F21" s="17">
        <v>-0.17305335</v>
      </c>
      <c r="G21" s="17">
        <v>-0.03836619</v>
      </c>
      <c r="H21" s="17">
        <v>0.44334983</v>
      </c>
      <c r="I21" s="17"/>
      <c r="J21" s="17">
        <v>-0.2109278</v>
      </c>
      <c r="K21" s="17">
        <v>-0.42371507</v>
      </c>
      <c r="L21" s="17">
        <v>-0.30813791</v>
      </c>
      <c r="M21" s="17"/>
      <c r="N21" s="17">
        <v>-0.18190792</v>
      </c>
      <c r="O21" s="17">
        <v>0.10110831</v>
      </c>
      <c r="P21" s="17">
        <v>0.34944078</v>
      </c>
      <c r="Q21" s="53"/>
      <c r="R21" s="47"/>
      <c r="S21" s="47"/>
      <c r="T21" s="47"/>
      <c r="U21" s="35"/>
      <c r="V21" s="35"/>
      <c r="W21" s="35"/>
      <c r="X21" s="35"/>
      <c r="Y21" s="35"/>
      <c r="Z21" s="36"/>
      <c r="AA21" s="36"/>
      <c r="AB21" s="36"/>
      <c r="AC21" s="36"/>
      <c r="AD21" s="36"/>
    </row>
    <row r="22" spans="1:30" s="37" customFormat="1" ht="14.25" customHeight="1">
      <c r="A22" s="58" t="s">
        <v>172</v>
      </c>
      <c r="B22" s="59">
        <v>-0.25608106</v>
      </c>
      <c r="C22" s="59">
        <v>0.20741618</v>
      </c>
      <c r="D22" s="59">
        <v>0.10167294</v>
      </c>
      <c r="E22" s="17"/>
      <c r="F22" s="17">
        <v>-0.22185613</v>
      </c>
      <c r="G22" s="17">
        <v>0.66037266</v>
      </c>
      <c r="H22" s="17">
        <v>0.78997776</v>
      </c>
      <c r="I22" s="17"/>
      <c r="J22" s="17">
        <v>-0.32697846</v>
      </c>
      <c r="K22" s="17">
        <v>-0.71900762</v>
      </c>
      <c r="L22" s="17">
        <v>-1.29612155</v>
      </c>
      <c r="M22" s="17"/>
      <c r="N22" s="17">
        <v>-0.22063981</v>
      </c>
      <c r="O22" s="17">
        <v>0.62379919</v>
      </c>
      <c r="P22" s="17">
        <v>0.67033834</v>
      </c>
      <c r="Q22" s="53"/>
      <c r="R22" s="47"/>
      <c r="S22" s="47"/>
      <c r="T22" s="47"/>
      <c r="U22" s="35"/>
      <c r="V22" s="35"/>
      <c r="W22" s="35"/>
      <c r="X22" s="35"/>
      <c r="Y22" s="35"/>
      <c r="Z22" s="36"/>
      <c r="AA22" s="36"/>
      <c r="AB22" s="36"/>
      <c r="AC22" s="36"/>
      <c r="AD22" s="36"/>
    </row>
    <row r="23" spans="1:30" s="37" customFormat="1" ht="14.25" customHeight="1">
      <c r="A23" s="58" t="s">
        <v>173</v>
      </c>
      <c r="B23" s="59">
        <v>-0.15441753</v>
      </c>
      <c r="C23" s="59">
        <v>-0.347781</v>
      </c>
      <c r="D23" s="59">
        <v>-0.97303058</v>
      </c>
      <c r="E23" s="17"/>
      <c r="F23" s="17">
        <v>-0.11054556</v>
      </c>
      <c r="G23" s="17">
        <v>0.36899459</v>
      </c>
      <c r="H23" s="17">
        <v>0.1271303</v>
      </c>
      <c r="I23" s="17"/>
      <c r="J23" s="17">
        <v>-0.18879814</v>
      </c>
      <c r="K23" s="17">
        <v>-0.90280504</v>
      </c>
      <c r="L23" s="17">
        <v>-1.81908502</v>
      </c>
      <c r="M23" s="17"/>
      <c r="N23" s="17">
        <v>-0.16094268</v>
      </c>
      <c r="O23" s="17">
        <v>-0.04531199</v>
      </c>
      <c r="P23" s="17">
        <v>-0.4360785</v>
      </c>
      <c r="Q23" s="53"/>
      <c r="R23" s="47"/>
      <c r="S23" s="47"/>
      <c r="T23" s="47"/>
      <c r="U23" s="35"/>
      <c r="V23" s="35"/>
      <c r="W23" s="35"/>
      <c r="X23" s="35"/>
      <c r="Y23" s="35"/>
      <c r="Z23" s="36"/>
      <c r="AA23" s="36"/>
      <c r="AB23" s="36"/>
      <c r="AC23" s="36"/>
      <c r="AD23" s="36"/>
    </row>
    <row r="24" spans="1:30" s="66" customFormat="1" ht="11.25">
      <c r="A24" s="60" t="s">
        <v>9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2"/>
      <c r="R24" s="63"/>
      <c r="S24" s="63"/>
      <c r="T24" s="63"/>
      <c r="U24" s="64"/>
      <c r="V24" s="64"/>
      <c r="W24" s="64"/>
      <c r="X24" s="64"/>
      <c r="Y24" s="64"/>
      <c r="Z24" s="65"/>
      <c r="AA24" s="65"/>
      <c r="AB24" s="65"/>
      <c r="AC24" s="65"/>
      <c r="AD24" s="65"/>
    </row>
    <row r="25" spans="1:17" ht="14.2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30"/>
    </row>
    <row r="26" spans="1:17" ht="14.2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9"/>
      <c r="M26" s="29"/>
      <c r="N26" s="29"/>
      <c r="O26" s="29"/>
      <c r="P26" s="29"/>
      <c r="Q26" s="30"/>
    </row>
    <row r="27" ht="14.25" customHeight="1"/>
    <row r="28" ht="14.25" customHeight="1"/>
    <row r="29" ht="14.25" customHeight="1">
      <c r="A29" s="69"/>
    </row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</sheetData>
  <mergeCells count="19">
    <mergeCell ref="F6:F7"/>
    <mergeCell ref="N6:N7"/>
    <mergeCell ref="J6:J7"/>
    <mergeCell ref="C6:C7"/>
    <mergeCell ref="G6:G7"/>
    <mergeCell ref="K6:K7"/>
    <mergeCell ref="D6:D7"/>
    <mergeCell ref="H6:H7"/>
    <mergeCell ref="L6:L7"/>
    <mergeCell ref="P6:P7"/>
    <mergeCell ref="O6:O7"/>
    <mergeCell ref="A2:P2"/>
    <mergeCell ref="A3:P3"/>
    <mergeCell ref="A4:P4"/>
    <mergeCell ref="B5:D5"/>
    <mergeCell ref="F5:H5"/>
    <mergeCell ref="J5:L5"/>
    <mergeCell ref="N5:P5"/>
    <mergeCell ref="B6:B7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zoomScale="120" zoomScaleNormal="120" workbookViewId="0" topLeftCell="A1">
      <selection activeCell="A2" sqref="A2:M2"/>
    </sheetView>
  </sheetViews>
  <sheetFormatPr defaultColWidth="11.421875" defaultRowHeight="12.75"/>
  <cols>
    <col min="1" max="1" width="17.28125" style="33" customWidth="1"/>
    <col min="2" max="2" width="10.8515625" style="33" customWidth="1"/>
    <col min="3" max="4" width="8.00390625" style="33" customWidth="1"/>
    <col min="5" max="5" width="7.00390625" style="33" customWidth="1"/>
    <col min="6" max="6" width="1.1484375" style="33" customWidth="1"/>
    <col min="7" max="7" width="8.00390625" style="33" customWidth="1"/>
    <col min="8" max="8" width="8.140625" style="33" customWidth="1"/>
    <col min="9" max="9" width="7.00390625" style="33" customWidth="1"/>
    <col min="10" max="10" width="1.1484375" style="33" customWidth="1"/>
    <col min="11" max="11" width="8.00390625" style="33" customWidth="1"/>
    <col min="12" max="12" width="8.28125" style="33" customWidth="1"/>
    <col min="13" max="13" width="7.00390625" style="67" customWidth="1"/>
    <col min="14" max="16384" width="11.421875" style="33" customWidth="1"/>
  </cols>
  <sheetData>
    <row r="1" spans="1:13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37" customFormat="1" ht="11.25" customHeight="1" hidden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s="37" customFormat="1" ht="11.25" customHeight="1">
      <c r="A3" s="164" t="s">
        <v>15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3" s="37" customFormat="1" ht="11.25" customHeight="1">
      <c r="A4" s="7" t="s">
        <v>16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37" customFormat="1" ht="11.25" customHeight="1">
      <c r="A5" s="165" t="s">
        <v>158</v>
      </c>
      <c r="B5" s="165"/>
      <c r="C5" s="165"/>
      <c r="D5" s="165"/>
      <c r="E5" s="165"/>
      <c r="F5" s="166"/>
      <c r="G5" s="165"/>
      <c r="H5" s="167"/>
      <c r="I5" s="165"/>
      <c r="J5" s="165"/>
      <c r="K5" s="165"/>
      <c r="L5" s="165"/>
      <c r="M5" s="165"/>
    </row>
    <row r="6" spans="1:13" s="71" customFormat="1" ht="31.5" customHeight="1">
      <c r="A6" s="160" t="s">
        <v>17</v>
      </c>
      <c r="B6" s="87" t="s">
        <v>18</v>
      </c>
      <c r="C6" s="116" t="s">
        <v>19</v>
      </c>
      <c r="D6" s="116"/>
      <c r="E6" s="116"/>
      <c r="F6" s="12"/>
      <c r="G6" s="116" t="s">
        <v>20</v>
      </c>
      <c r="H6" s="116"/>
      <c r="I6" s="116"/>
      <c r="J6" s="12"/>
      <c r="K6" s="116" t="s">
        <v>21</v>
      </c>
      <c r="L6" s="116"/>
      <c r="M6" s="116"/>
    </row>
    <row r="7" spans="1:13" s="37" customFormat="1" ht="12" customHeight="1">
      <c r="A7" s="161"/>
      <c r="B7" s="88"/>
      <c r="C7" s="157" t="s">
        <v>6</v>
      </c>
      <c r="D7" s="160" t="s">
        <v>7</v>
      </c>
      <c r="E7" s="160" t="s">
        <v>8</v>
      </c>
      <c r="F7" s="13"/>
      <c r="G7" s="157" t="s">
        <v>6</v>
      </c>
      <c r="H7" s="160" t="s">
        <v>7</v>
      </c>
      <c r="I7" s="160" t="s">
        <v>8</v>
      </c>
      <c r="J7" s="13"/>
      <c r="K7" s="157" t="s">
        <v>6</v>
      </c>
      <c r="L7" s="160" t="s">
        <v>7</v>
      </c>
      <c r="M7" s="160" t="s">
        <v>8</v>
      </c>
    </row>
    <row r="8" spans="1:13" s="37" customFormat="1" ht="12" customHeight="1">
      <c r="A8" s="162"/>
      <c r="B8" s="174"/>
      <c r="C8" s="159"/>
      <c r="D8" s="162"/>
      <c r="E8" s="162"/>
      <c r="F8" s="15"/>
      <c r="G8" s="159"/>
      <c r="H8" s="162"/>
      <c r="I8" s="162"/>
      <c r="J8" s="15"/>
      <c r="K8" s="159"/>
      <c r="L8" s="162"/>
      <c r="M8" s="162"/>
    </row>
    <row r="9" spans="1:13" s="37" customFormat="1" ht="16.5" customHeight="1">
      <c r="A9" s="11" t="s">
        <v>29</v>
      </c>
      <c r="B9" s="74">
        <v>66.05241161</v>
      </c>
      <c r="C9" s="74">
        <v>-0.03133884</v>
      </c>
      <c r="D9" s="74">
        <v>-2.23462229</v>
      </c>
      <c r="E9" s="74">
        <v>-3.17732826</v>
      </c>
      <c r="F9" s="75"/>
      <c r="G9" s="76">
        <v>-0.02</v>
      </c>
      <c r="H9" s="76">
        <v>-1.51</v>
      </c>
      <c r="I9" s="76">
        <v>-2.15</v>
      </c>
      <c r="J9" s="77"/>
      <c r="K9" s="17">
        <v>132.60906817</v>
      </c>
      <c r="L9" s="17">
        <v>-922.01341561</v>
      </c>
      <c r="M9" s="17">
        <v>502.9408443</v>
      </c>
    </row>
    <row r="10" spans="1:13" s="37" customFormat="1" ht="16.5" customHeight="1">
      <c r="A10" s="11" t="s">
        <v>30</v>
      </c>
      <c r="B10" s="74">
        <v>28.50565764</v>
      </c>
      <c r="C10" s="74">
        <v>0.07340716</v>
      </c>
      <c r="D10" s="74">
        <v>5.96862595</v>
      </c>
      <c r="E10" s="74">
        <v>6.17486576</v>
      </c>
      <c r="F10" s="75"/>
      <c r="G10" s="76">
        <v>0.02</v>
      </c>
      <c r="H10" s="76">
        <v>1.61</v>
      </c>
      <c r="I10" s="76">
        <v>1.66</v>
      </c>
      <c r="J10" s="77"/>
      <c r="K10" s="17">
        <v>-134.54619669</v>
      </c>
      <c r="L10" s="17">
        <v>985.17366624</v>
      </c>
      <c r="M10" s="17">
        <v>-386.48729689</v>
      </c>
    </row>
    <row r="11" spans="1:13" s="37" customFormat="1" ht="16.5" customHeight="1">
      <c r="A11" s="11" t="s">
        <v>31</v>
      </c>
      <c r="B11" s="74">
        <v>5.44193075</v>
      </c>
      <c r="C11" s="74">
        <v>-0.28827623</v>
      </c>
      <c r="D11" s="74">
        <v>1.10781587</v>
      </c>
      <c r="E11" s="74">
        <v>1.30479437</v>
      </c>
      <c r="F11" s="75"/>
      <c r="G11" s="76">
        <v>-0.02</v>
      </c>
      <c r="H11" s="76">
        <v>0.06</v>
      </c>
      <c r="I11" s="76">
        <v>0.07</v>
      </c>
      <c r="J11" s="77"/>
      <c r="K11" s="17">
        <v>101.93712852</v>
      </c>
      <c r="L11" s="17">
        <v>36.83975548</v>
      </c>
      <c r="M11" s="17">
        <v>-16.45354974</v>
      </c>
    </row>
    <row r="12" spans="1:13" s="57" customFormat="1" ht="16.5" customHeight="1">
      <c r="A12" s="11" t="s">
        <v>32</v>
      </c>
      <c r="B12" s="51">
        <v>100</v>
      </c>
      <c r="C12" s="51">
        <v>-0.01558131</v>
      </c>
      <c r="D12" s="51">
        <v>0.16368841</v>
      </c>
      <c r="E12" s="51">
        <v>-0.42828211</v>
      </c>
      <c r="F12" s="78"/>
      <c r="G12" s="79">
        <v>-0.02</v>
      </c>
      <c r="H12" s="79">
        <v>0.16</v>
      </c>
      <c r="I12" s="79">
        <v>-0.43</v>
      </c>
      <c r="J12" s="80"/>
      <c r="K12" s="81">
        <v>100</v>
      </c>
      <c r="L12" s="81">
        <v>100</v>
      </c>
      <c r="M12" s="81">
        <v>100</v>
      </c>
    </row>
    <row r="13" spans="1:13" s="37" customFormat="1" ht="12">
      <c r="A13" s="82" t="s">
        <v>9</v>
      </c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3:13" s="83" customFormat="1" ht="14.25" customHeight="1">
      <c r="C14" s="84"/>
      <c r="D14" s="84"/>
      <c r="E14" s="84"/>
      <c r="F14" s="84"/>
      <c r="G14" s="85">
        <f>IF(ROUND(C12,2)&lt;&gt;ROUND(G12,2),CONCATENATE("Error ",ROUND(C12-G12,2)),"")</f>
      </c>
      <c r="H14" s="85">
        <f>IF(ROUND(D12,2)&lt;&gt;ROUND(H12,2),CONCATENATE("Error ",ROUND(D12-H12,2)),"")</f>
      </c>
      <c r="I14" s="85">
        <f>IF(ROUND(E12,2)&lt;&gt;ROUND(I12,2),CONCATENATE("Error ",ROUND(E12-I12,2)),"")</f>
      </c>
      <c r="J14" s="84"/>
      <c r="K14" s="85">
        <f>IF(K12/1&lt;&gt;100,CONCATENATE("Error ",ROUND(K12-100,2)),"")</f>
      </c>
      <c r="L14" s="85">
        <f>IF(L12/1&lt;&gt;100,CONCATENATE("Error ",ROUND(L12-100,2)),"")</f>
      </c>
      <c r="M14" s="85">
        <f>IF(M12/1&lt;&gt;100,CONCATENATE("Error ",ROUND(M12-100,2)),"")</f>
      </c>
    </row>
    <row r="15" spans="7:13" s="37" customFormat="1" ht="14.25" customHeight="1">
      <c r="G15" s="86"/>
      <c r="H15" s="86"/>
      <c r="I15" s="86"/>
      <c r="K15" s="89"/>
      <c r="L15" s="89"/>
      <c r="M15" s="89"/>
    </row>
    <row r="16" ht="14.25" customHeight="1"/>
    <row r="17" ht="14.25" customHeight="1"/>
    <row r="18" ht="14.25" customHeight="1"/>
    <row r="19" ht="14.25" customHeight="1">
      <c r="K19" s="90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mergeCells count="17">
    <mergeCell ref="M7:M8"/>
    <mergeCell ref="L7:L8"/>
    <mergeCell ref="A2:M2"/>
    <mergeCell ref="A3:M3"/>
    <mergeCell ref="A5:M5"/>
    <mergeCell ref="C6:E6"/>
    <mergeCell ref="G6:I6"/>
    <mergeCell ref="K6:M6"/>
    <mergeCell ref="B6:B8"/>
    <mergeCell ref="E7:E8"/>
    <mergeCell ref="A6:A8"/>
    <mergeCell ref="D7:D8"/>
    <mergeCell ref="C7:C8"/>
    <mergeCell ref="K7:K8"/>
    <mergeCell ref="I7:I8"/>
    <mergeCell ref="H7:H8"/>
    <mergeCell ref="G7:G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showGridLines="0" workbookViewId="0" topLeftCell="A1">
      <selection activeCell="A2" sqref="A2:P2"/>
    </sheetView>
  </sheetViews>
  <sheetFormatPr defaultColWidth="11.421875" defaultRowHeight="12.75"/>
  <cols>
    <col min="1" max="1" width="17.28125" style="33" customWidth="1"/>
    <col min="2" max="2" width="8.00390625" style="33" customWidth="1"/>
    <col min="3" max="3" width="7.57421875" style="33" customWidth="1"/>
    <col min="4" max="4" width="6.57421875" style="33" customWidth="1"/>
    <col min="5" max="5" width="2.57421875" style="33" customWidth="1"/>
    <col min="6" max="8" width="8.57421875" style="33" customWidth="1"/>
    <col min="9" max="9" width="1.1484375" style="33" customWidth="1"/>
    <col min="10" max="12" width="8.57421875" style="33" customWidth="1"/>
    <col min="13" max="13" width="1.1484375" style="33" customWidth="1"/>
    <col min="14" max="16" width="8.57421875" style="33" customWidth="1"/>
    <col min="17" max="17" width="7.8515625" style="33" customWidth="1"/>
    <col min="18" max="47" width="7.421875" style="33" customWidth="1"/>
    <col min="48" max="16384" width="11.421875" style="33" customWidth="1"/>
  </cols>
  <sheetData>
    <row r="1" spans="1:16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37" customFormat="1" ht="11.25" customHeight="1">
      <c r="A2" s="176" t="s">
        <v>22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1:16" s="37" customFormat="1" ht="11.25" customHeight="1">
      <c r="A3" s="176" t="s">
        <v>16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6" s="37" customFormat="1" ht="11.25" customHeight="1">
      <c r="A4" s="177" t="s">
        <v>158</v>
      </c>
      <c r="B4" s="177"/>
      <c r="C4" s="177"/>
      <c r="D4" s="177"/>
      <c r="E4" s="178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6" s="95" customFormat="1" ht="11.25" customHeight="1">
      <c r="A5" s="87" t="s">
        <v>17</v>
      </c>
      <c r="B5" s="91"/>
      <c r="C5" s="91"/>
      <c r="D5" s="91"/>
      <c r="E5" s="92"/>
      <c r="F5" s="93" t="s">
        <v>23</v>
      </c>
      <c r="G5" s="93"/>
      <c r="H5" s="94"/>
      <c r="I5" s="93"/>
      <c r="J5" s="93"/>
      <c r="K5" s="93"/>
      <c r="L5" s="93"/>
      <c r="M5" s="93"/>
      <c r="N5" s="93"/>
      <c r="O5" s="93"/>
      <c r="P5" s="93"/>
    </row>
    <row r="6" spans="1:16" s="71" customFormat="1" ht="15.75" customHeight="1">
      <c r="A6" s="88"/>
      <c r="B6" s="116" t="s">
        <v>1</v>
      </c>
      <c r="C6" s="116"/>
      <c r="D6" s="116"/>
      <c r="E6" s="12"/>
      <c r="F6" s="96" t="s">
        <v>24</v>
      </c>
      <c r="G6" s="96"/>
      <c r="H6" s="96"/>
      <c r="I6" s="12"/>
      <c r="J6" s="96" t="s">
        <v>25</v>
      </c>
      <c r="K6" s="96"/>
      <c r="L6" s="96"/>
      <c r="M6" s="12"/>
      <c r="N6" s="96" t="s">
        <v>26</v>
      </c>
      <c r="O6" s="96"/>
      <c r="P6" s="96"/>
    </row>
    <row r="7" spans="1:16" s="95" customFormat="1" ht="12" customHeight="1">
      <c r="A7" s="88"/>
      <c r="B7" s="87" t="s">
        <v>6</v>
      </c>
      <c r="C7" s="160" t="s">
        <v>7</v>
      </c>
      <c r="D7" s="70" t="s">
        <v>27</v>
      </c>
      <c r="E7" s="72"/>
      <c r="F7" s="161" t="s">
        <v>6</v>
      </c>
      <c r="G7" s="160" t="s">
        <v>7</v>
      </c>
      <c r="H7" s="70" t="s">
        <v>27</v>
      </c>
      <c r="I7" s="88"/>
      <c r="J7" s="161" t="s">
        <v>6</v>
      </c>
      <c r="K7" s="160" t="s">
        <v>7</v>
      </c>
      <c r="L7" s="70" t="s">
        <v>27</v>
      </c>
      <c r="M7" s="88"/>
      <c r="N7" s="161" t="s">
        <v>6</v>
      </c>
      <c r="O7" s="160" t="s">
        <v>7</v>
      </c>
      <c r="P7" s="70" t="s">
        <v>27</v>
      </c>
    </row>
    <row r="8" spans="1:16" s="95" customFormat="1" ht="12" customHeight="1">
      <c r="A8" s="174"/>
      <c r="B8" s="174"/>
      <c r="C8" s="162"/>
      <c r="D8" s="73" t="s">
        <v>28</v>
      </c>
      <c r="E8" s="73"/>
      <c r="F8" s="162"/>
      <c r="G8" s="162"/>
      <c r="H8" s="73" t="s">
        <v>28</v>
      </c>
      <c r="I8" s="174"/>
      <c r="J8" s="162"/>
      <c r="K8" s="162"/>
      <c r="L8" s="73" t="s">
        <v>28</v>
      </c>
      <c r="M8" s="174"/>
      <c r="N8" s="162"/>
      <c r="O8" s="162"/>
      <c r="P8" s="73" t="s">
        <v>28</v>
      </c>
    </row>
    <row r="9" spans="1:16" s="95" customFormat="1" ht="12">
      <c r="A9" s="72"/>
      <c r="B9" s="72"/>
      <c r="C9" s="72"/>
      <c r="D9" s="72"/>
      <c r="E9" s="72"/>
      <c r="F9" s="12"/>
      <c r="G9" s="70"/>
      <c r="H9" s="70"/>
      <c r="I9" s="70"/>
      <c r="J9" s="12"/>
      <c r="K9" s="97" t="s">
        <v>19</v>
      </c>
      <c r="L9" s="70"/>
      <c r="M9" s="70"/>
      <c r="N9" s="12"/>
      <c r="O9" s="70"/>
      <c r="P9" s="70"/>
    </row>
    <row r="10" spans="1:16" s="37" customFormat="1" ht="16.5" customHeight="1">
      <c r="A10" s="11" t="s">
        <v>29</v>
      </c>
      <c r="B10" s="98">
        <v>-0.03133884</v>
      </c>
      <c r="C10" s="98">
        <v>-2.23462229</v>
      </c>
      <c r="D10" s="98">
        <v>-3.17732826</v>
      </c>
      <c r="E10" s="99"/>
      <c r="F10" s="98">
        <v>-0.01321779</v>
      </c>
      <c r="G10" s="98">
        <v>-1.55754825</v>
      </c>
      <c r="H10" s="98">
        <v>-2.09053901</v>
      </c>
      <c r="I10" s="76"/>
      <c r="J10" s="98">
        <v>-0.0410183</v>
      </c>
      <c r="K10" s="98">
        <v>-2.59478072</v>
      </c>
      <c r="L10" s="98">
        <v>-3.75177106</v>
      </c>
      <c r="M10" s="99"/>
      <c r="N10" s="98">
        <v>-0.08542449</v>
      </c>
      <c r="O10" s="98">
        <v>-2.52920995</v>
      </c>
      <c r="P10" s="98">
        <v>-3.62965573</v>
      </c>
    </row>
    <row r="11" spans="1:16" s="37" customFormat="1" ht="16.5" customHeight="1">
      <c r="A11" s="11" t="s">
        <v>30</v>
      </c>
      <c r="B11" s="98">
        <v>0.07340716</v>
      </c>
      <c r="C11" s="98">
        <v>5.96862595</v>
      </c>
      <c r="D11" s="98">
        <v>6.17486576</v>
      </c>
      <c r="E11" s="99"/>
      <c r="F11" s="98">
        <v>0.10179202</v>
      </c>
      <c r="G11" s="98">
        <v>5.95904314</v>
      </c>
      <c r="H11" s="98">
        <v>6.20550351</v>
      </c>
      <c r="I11" s="76"/>
      <c r="J11" s="98">
        <v>0.05282222</v>
      </c>
      <c r="K11" s="98">
        <v>5.9758196</v>
      </c>
      <c r="L11" s="98">
        <v>6.15292427</v>
      </c>
      <c r="M11" s="99"/>
      <c r="N11" s="98">
        <v>0.05457059</v>
      </c>
      <c r="O11" s="98">
        <v>5.92543439</v>
      </c>
      <c r="P11" s="98">
        <v>6.14718483</v>
      </c>
    </row>
    <row r="12" spans="1:16" s="37" customFormat="1" ht="16.5" customHeight="1">
      <c r="A12" s="11" t="s">
        <v>31</v>
      </c>
      <c r="B12" s="98">
        <v>-0.28827623</v>
      </c>
      <c r="C12" s="98">
        <v>1.10781587</v>
      </c>
      <c r="D12" s="98">
        <v>1.30479437</v>
      </c>
      <c r="E12" s="99"/>
      <c r="F12" s="98">
        <v>-0.25816411</v>
      </c>
      <c r="G12" s="98">
        <v>1.34365193</v>
      </c>
      <c r="H12" s="98">
        <v>1.84984834</v>
      </c>
      <c r="I12" s="76"/>
      <c r="J12" s="98">
        <v>-0.30480045</v>
      </c>
      <c r="K12" s="98">
        <v>0.97936852</v>
      </c>
      <c r="L12" s="98">
        <v>1.00966297</v>
      </c>
      <c r="M12" s="99"/>
      <c r="N12" s="98">
        <v>-0.16242203</v>
      </c>
      <c r="O12" s="98">
        <v>1.3359314</v>
      </c>
      <c r="P12" s="98">
        <v>1.77742375</v>
      </c>
    </row>
    <row r="13" spans="1:16" s="104" customFormat="1" ht="16.5" customHeight="1">
      <c r="A13" s="100" t="s">
        <v>32</v>
      </c>
      <c r="B13" s="101">
        <v>-0.01558131</v>
      </c>
      <c r="C13" s="101">
        <v>0.16368841</v>
      </c>
      <c r="D13" s="101">
        <v>-0.42828211</v>
      </c>
      <c r="E13" s="102"/>
      <c r="F13" s="101">
        <v>0.01119596</v>
      </c>
      <c r="G13" s="101">
        <v>0.91789437</v>
      </c>
      <c r="H13" s="101">
        <v>0.6663096</v>
      </c>
      <c r="I13" s="103"/>
      <c r="J13" s="101">
        <v>-0.03127091</v>
      </c>
      <c r="K13" s="101">
        <v>-0.27390427</v>
      </c>
      <c r="L13" s="101">
        <v>-1.06004016</v>
      </c>
      <c r="M13" s="102"/>
      <c r="N13" s="101">
        <v>-0.03923952</v>
      </c>
      <c r="O13" s="101">
        <v>0.61293028</v>
      </c>
      <c r="P13" s="101">
        <v>0.0293299</v>
      </c>
    </row>
    <row r="14" spans="1:16" s="105" customFormat="1" ht="6" customHeight="1">
      <c r="A14" s="11"/>
      <c r="B14" s="99"/>
      <c r="C14" s="99"/>
      <c r="D14" s="99"/>
      <c r="E14" s="99"/>
      <c r="F14" s="99"/>
      <c r="G14" s="99"/>
      <c r="H14" s="99"/>
      <c r="I14" s="76"/>
      <c r="J14" s="99"/>
      <c r="K14" s="99"/>
      <c r="L14" s="99"/>
      <c r="M14" s="99"/>
      <c r="N14" s="99"/>
      <c r="O14" s="99"/>
      <c r="P14" s="99"/>
    </row>
    <row r="15" spans="1:16" s="108" customFormat="1" ht="12" hidden="1">
      <c r="A15" s="175"/>
      <c r="B15" s="106"/>
      <c r="C15" s="106"/>
      <c r="D15" s="106"/>
      <c r="E15" s="106"/>
      <c r="F15" s="107" t="s">
        <v>23</v>
      </c>
      <c r="G15" s="107"/>
      <c r="H15" s="107"/>
      <c r="I15" s="107"/>
      <c r="J15" s="107"/>
      <c r="K15" s="107"/>
      <c r="L15" s="107"/>
      <c r="M15" s="107"/>
      <c r="N15" s="107"/>
      <c r="O15" s="107"/>
      <c r="P15" s="107"/>
    </row>
    <row r="16" spans="1:16" s="110" customFormat="1" ht="10.5" customHeight="1" hidden="1">
      <c r="A16" s="175"/>
      <c r="B16" s="161"/>
      <c r="C16" s="161"/>
      <c r="D16" s="161"/>
      <c r="E16" s="14"/>
      <c r="F16" s="109" t="str">
        <f>+F6</f>
        <v>Unifamiliar</v>
      </c>
      <c r="G16" s="109"/>
      <c r="H16" s="109"/>
      <c r="I16" s="14"/>
      <c r="J16" s="109" t="str">
        <f>+J6</f>
        <v>Multifamiliar</v>
      </c>
      <c r="K16" s="109"/>
      <c r="L16" s="109"/>
      <c r="M16" s="14"/>
      <c r="N16" s="109" t="str">
        <f>+N6</f>
        <v>De interés social</v>
      </c>
      <c r="O16" s="109"/>
      <c r="P16" s="109"/>
    </row>
    <row r="17" spans="1:16" s="110" customFormat="1" ht="24.75" customHeight="1">
      <c r="A17" s="175"/>
      <c r="B17" s="14"/>
      <c r="C17" s="14"/>
      <c r="D17" s="14"/>
      <c r="E17" s="14"/>
      <c r="F17" s="111" t="s">
        <v>33</v>
      </c>
      <c r="G17" s="109"/>
      <c r="H17" s="109"/>
      <c r="I17" s="109"/>
      <c r="J17" s="109"/>
      <c r="K17" s="112"/>
      <c r="L17" s="109"/>
      <c r="M17" s="109"/>
      <c r="N17" s="109"/>
      <c r="O17" s="109"/>
      <c r="P17" s="109"/>
    </row>
    <row r="18" spans="1:16" s="108" customFormat="1" ht="12.75" customHeight="1" hidden="1">
      <c r="A18" s="175"/>
      <c r="B18" s="88"/>
      <c r="C18" s="72"/>
      <c r="D18" s="72"/>
      <c r="E18" s="72"/>
      <c r="F18" s="161" t="s">
        <v>6</v>
      </c>
      <c r="G18" s="72" t="s">
        <v>5</v>
      </c>
      <c r="H18" s="72" t="s">
        <v>27</v>
      </c>
      <c r="I18" s="88"/>
      <c r="J18" s="161" t="s">
        <v>6</v>
      </c>
      <c r="K18" s="72" t="s">
        <v>5</v>
      </c>
      <c r="L18" s="72" t="s">
        <v>27</v>
      </c>
      <c r="M18" s="88"/>
      <c r="N18" s="161" t="s">
        <v>6</v>
      </c>
      <c r="O18" s="72" t="s">
        <v>5</v>
      </c>
      <c r="P18" s="72" t="s">
        <v>27</v>
      </c>
    </row>
    <row r="19" spans="1:16" s="108" customFormat="1" ht="12" hidden="1">
      <c r="A19" s="175"/>
      <c r="B19" s="88"/>
      <c r="C19" s="72"/>
      <c r="D19" s="72"/>
      <c r="E19" s="72"/>
      <c r="F19" s="161"/>
      <c r="G19" s="72" t="s">
        <v>34</v>
      </c>
      <c r="H19" s="72" t="s">
        <v>28</v>
      </c>
      <c r="I19" s="88"/>
      <c r="J19" s="161"/>
      <c r="K19" s="72" t="s">
        <v>34</v>
      </c>
      <c r="L19" s="72" t="s">
        <v>28</v>
      </c>
      <c r="M19" s="88"/>
      <c r="N19" s="161"/>
      <c r="O19" s="72" t="s">
        <v>34</v>
      </c>
      <c r="P19" s="72" t="s">
        <v>28</v>
      </c>
    </row>
    <row r="20" spans="1:16" s="105" customFormat="1" ht="16.5" customHeight="1">
      <c r="A20" s="11" t="str">
        <f>+A10</f>
        <v>Materiales</v>
      </c>
      <c r="B20" s="99"/>
      <c r="C20" s="99"/>
      <c r="D20" s="99"/>
      <c r="E20" s="99"/>
      <c r="F20" s="98">
        <v>-0.00823571</v>
      </c>
      <c r="G20" s="98">
        <v>-0.99463498</v>
      </c>
      <c r="H20" s="98">
        <v>-1.33891875</v>
      </c>
      <c r="I20" s="99"/>
      <c r="J20" s="98">
        <v>-0.02791632</v>
      </c>
      <c r="K20" s="98">
        <v>-1.80786277</v>
      </c>
      <c r="L20" s="98">
        <v>-2.62454197</v>
      </c>
      <c r="M20" s="99"/>
      <c r="N20" s="99">
        <v>-0.04937688</v>
      </c>
      <c r="O20" s="99">
        <v>-1.50835899</v>
      </c>
      <c r="P20" s="99">
        <v>-2.17665654</v>
      </c>
    </row>
    <row r="21" spans="1:16" s="37" customFormat="1" ht="16.5" customHeight="1">
      <c r="A21" s="11" t="str">
        <f>+A11</f>
        <v>Mano de obra</v>
      </c>
      <c r="B21" s="99"/>
      <c r="C21" s="99"/>
      <c r="D21" s="99"/>
      <c r="E21" s="99"/>
      <c r="F21" s="98">
        <v>0.03301274</v>
      </c>
      <c r="G21" s="98">
        <v>1.84233131</v>
      </c>
      <c r="H21" s="98">
        <v>1.90930453</v>
      </c>
      <c r="I21" s="99"/>
      <c r="J21" s="98">
        <v>0.01388476</v>
      </c>
      <c r="K21" s="98">
        <v>1.47940312</v>
      </c>
      <c r="L21" s="98">
        <v>1.50871899</v>
      </c>
      <c r="M21" s="99"/>
      <c r="N21" s="99">
        <v>0.01978605</v>
      </c>
      <c r="O21" s="99">
        <v>2.04259151</v>
      </c>
      <c r="P21" s="99">
        <v>2.10233991</v>
      </c>
    </row>
    <row r="22" spans="1:16" s="37" customFormat="1" ht="16.5" customHeight="1">
      <c r="A22" s="11" t="str">
        <f>+A12</f>
        <v>Maquinaria y equipo</v>
      </c>
      <c r="B22" s="99"/>
      <c r="C22" s="99"/>
      <c r="D22" s="99"/>
      <c r="E22" s="99"/>
      <c r="F22" s="98">
        <v>-0.01358106</v>
      </c>
      <c r="G22" s="98">
        <v>0.07019805</v>
      </c>
      <c r="H22" s="98">
        <v>0.09592383</v>
      </c>
      <c r="I22" s="99"/>
      <c r="J22" s="98">
        <v>-0.01723935</v>
      </c>
      <c r="K22" s="98">
        <v>0.05455538</v>
      </c>
      <c r="L22" s="98">
        <v>0.05578283</v>
      </c>
      <c r="M22" s="99"/>
      <c r="N22" s="99">
        <v>-0.00964869</v>
      </c>
      <c r="O22" s="99">
        <v>0.07869776</v>
      </c>
      <c r="P22" s="99">
        <v>0.10364653</v>
      </c>
    </row>
    <row r="23" spans="1:16" s="57" customFormat="1" ht="16.5" customHeight="1">
      <c r="A23" s="100" t="str">
        <f>+A13</f>
        <v>Total</v>
      </c>
      <c r="B23" s="102"/>
      <c r="C23" s="102"/>
      <c r="D23" s="102"/>
      <c r="E23" s="102"/>
      <c r="F23" s="101">
        <f>F13</f>
        <v>0.01119596</v>
      </c>
      <c r="G23" s="101">
        <f>G13</f>
        <v>0.91789437</v>
      </c>
      <c r="H23" s="101">
        <f>H13</f>
        <v>0.6663096</v>
      </c>
      <c r="I23" s="102"/>
      <c r="J23" s="101">
        <f>J13</f>
        <v>-0.03127091</v>
      </c>
      <c r="K23" s="101">
        <f>K13</f>
        <v>-0.27390427</v>
      </c>
      <c r="L23" s="101">
        <f>L13</f>
        <v>-1.06004016</v>
      </c>
      <c r="M23" s="102"/>
      <c r="N23" s="102">
        <f>+N13</f>
        <v>-0.03923952</v>
      </c>
      <c r="O23" s="102">
        <f>+O13</f>
        <v>0.61293028</v>
      </c>
      <c r="P23" s="102">
        <f>+P13</f>
        <v>0.0293299</v>
      </c>
    </row>
    <row r="24" spans="1:16" s="66" customFormat="1" ht="11.25">
      <c r="A24" s="60" t="s">
        <v>9</v>
      </c>
      <c r="B24" s="60"/>
      <c r="C24" s="60"/>
      <c r="D24" s="60"/>
      <c r="E24" s="60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</row>
    <row r="25" spans="6:16" ht="14.25" customHeight="1">
      <c r="F25" s="118"/>
      <c r="G25" s="118"/>
      <c r="H25" s="118"/>
      <c r="J25" s="118"/>
      <c r="K25" s="118"/>
      <c r="L25" s="118"/>
      <c r="N25" s="118"/>
      <c r="O25" s="118"/>
      <c r="P25" s="118"/>
    </row>
    <row r="26" spans="6:16" s="119" customFormat="1" ht="14.25" customHeight="1">
      <c r="F26" s="120">
        <f>IF(ROUND(F13,2)&lt;&gt;ROUND(F23,2),CONCATENATE("Error ",ROUND(F13-F23,2)),"")</f>
      </c>
      <c r="G26" s="120">
        <f>IF(ROUND(G13,2)&lt;&gt;ROUND(G23,2),CONCATENATE("Error ",ROUND(G13-G23,2)),"")</f>
      </c>
      <c r="H26" s="120">
        <f>IF(ROUND(H13,2)&lt;&gt;ROUND(H23,2),CONCATENATE("Error ",ROUND(H13-H23,2)),"")</f>
      </c>
      <c r="J26" s="120">
        <f>IF(ROUND(J13,2)&lt;&gt;ROUND(J23,2),CONCATENATE("Error ",ROUND(J13-J23,2)),"")</f>
      </c>
      <c r="K26" s="120">
        <f>IF(ROUND(K13,2)&lt;&gt;ROUND(K23,2),CONCATENATE("Error ",ROUND(K13-K23,2)),"")</f>
      </c>
      <c r="L26" s="120">
        <f>IF(ROUND(L13,2)&lt;&gt;ROUND(L23,2),CONCATENATE("Error ",ROUND(L13-L23,2)),"")</f>
      </c>
      <c r="M26" s="120"/>
      <c r="N26" s="120">
        <f>IF(ROUND(N13,2)&lt;&gt;ROUND(N23,2),CONCATENATE("Error ",ROUND(N13-N23,2)),"")</f>
      </c>
      <c r="O26" s="120">
        <f>IF(ROUND(O13,2)&lt;&gt;ROUND(O23,2),CONCATENATE("Error ",ROUND(O13-O23,2)),"")</f>
      </c>
      <c r="P26" s="120">
        <f>IF(ROUND(P13,2)&lt;&gt;ROUND(P23,2),CONCATENATE("Error ",ROUND(P13-P23,2)),"")</f>
      </c>
    </row>
    <row r="27" ht="14.25" customHeight="1">
      <c r="A27" s="121"/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mergeCells count="23">
    <mergeCell ref="O7:O8"/>
    <mergeCell ref="A2:P2"/>
    <mergeCell ref="A3:P3"/>
    <mergeCell ref="A4:P4"/>
    <mergeCell ref="B6:D6"/>
    <mergeCell ref="A5:A8"/>
    <mergeCell ref="N7:N8"/>
    <mergeCell ref="M7:M8"/>
    <mergeCell ref="C7:C8"/>
    <mergeCell ref="F7:F8"/>
    <mergeCell ref="N18:N19"/>
    <mergeCell ref="B16:D16"/>
    <mergeCell ref="B18:B19"/>
    <mergeCell ref="F18:F19"/>
    <mergeCell ref="I18:I19"/>
    <mergeCell ref="B7:B8"/>
    <mergeCell ref="A15:A19"/>
    <mergeCell ref="J18:J19"/>
    <mergeCell ref="M18:M19"/>
    <mergeCell ref="I7:I8"/>
    <mergeCell ref="J7:J8"/>
    <mergeCell ref="G7:G8"/>
    <mergeCell ref="K7:K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="90" zoomScaleNormal="90" workbookViewId="0" topLeftCell="A1">
      <selection activeCell="A2" sqref="A2"/>
    </sheetView>
  </sheetViews>
  <sheetFormatPr defaultColWidth="11.421875" defaultRowHeight="12.75"/>
  <cols>
    <col min="1" max="1" width="10.421875" style="123" bestFit="1" customWidth="1"/>
    <col min="2" max="5" width="7.00390625" style="123" customWidth="1"/>
    <col min="6" max="6" width="0.9921875" style="123" customWidth="1"/>
    <col min="7" max="10" width="7.00390625" style="123" customWidth="1"/>
    <col min="11" max="11" width="0.9921875" style="123" customWidth="1"/>
    <col min="12" max="15" width="7.00390625" style="123" customWidth="1"/>
    <col min="16" max="16384" width="11.28125" style="123" customWidth="1"/>
  </cols>
  <sheetData>
    <row r="1" ht="11.25">
      <c r="A1" s="122" t="s">
        <v>44</v>
      </c>
    </row>
    <row r="2" spans="12:16" ht="11.25">
      <c r="L2" s="124"/>
      <c r="M2" s="124"/>
      <c r="N2" s="124"/>
      <c r="O2" s="124"/>
      <c r="P2" s="124"/>
    </row>
    <row r="3" spans="12:16" ht="11.25">
      <c r="L3" s="124"/>
      <c r="M3" s="125"/>
      <c r="N3" s="125"/>
      <c r="O3" s="125"/>
      <c r="P3" s="125"/>
    </row>
    <row r="4" spans="1:16" ht="11.2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24"/>
      <c r="M4" s="125"/>
      <c r="N4" s="125"/>
      <c r="O4" s="125"/>
      <c r="P4" s="126"/>
    </row>
    <row r="5" spans="1:16" ht="11.25">
      <c r="A5" s="127" t="s">
        <v>35</v>
      </c>
      <c r="B5" s="127"/>
      <c r="C5" s="127"/>
      <c r="D5" s="127"/>
      <c r="E5" s="127"/>
      <c r="F5" s="127"/>
      <c r="G5" s="127"/>
      <c r="H5" s="128"/>
      <c r="I5" s="127"/>
      <c r="J5" s="127"/>
      <c r="K5" s="127"/>
      <c r="L5" s="129"/>
      <c r="M5" s="130"/>
      <c r="N5" s="130"/>
      <c r="O5" s="130"/>
      <c r="P5" s="131"/>
    </row>
    <row r="6" spans="1:16" ht="11.25">
      <c r="A6" s="127" t="str">
        <f>CONCATENATE(B8," - ",E8,(IF($A$1&lt;&gt;"Enero",CONCATENATE(" (enero"," - ",(LOWER($A$1)),")")," (enero)")))</f>
        <v>2006 - 2009 (enero - julio)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32"/>
      <c r="M6" s="131"/>
      <c r="N6" s="131"/>
      <c r="O6" s="131"/>
      <c r="P6" s="131"/>
    </row>
    <row r="7" spans="1:16" s="134" customFormat="1" ht="16.5" customHeight="1">
      <c r="A7" s="179" t="s">
        <v>36</v>
      </c>
      <c r="B7" s="181" t="s">
        <v>6</v>
      </c>
      <c r="C7" s="181"/>
      <c r="D7" s="181"/>
      <c r="E7" s="181"/>
      <c r="F7" s="60"/>
      <c r="G7" s="133" t="s">
        <v>7</v>
      </c>
      <c r="H7" s="133"/>
      <c r="I7" s="133"/>
      <c r="J7" s="133"/>
      <c r="K7" s="60"/>
      <c r="L7" s="181" t="s">
        <v>8</v>
      </c>
      <c r="M7" s="181"/>
      <c r="N7" s="181"/>
      <c r="O7" s="181"/>
      <c r="P7" s="77"/>
    </row>
    <row r="8" spans="1:16" ht="11.25">
      <c r="A8" s="180"/>
      <c r="B8" s="135">
        <f>+C8-1</f>
        <v>2006</v>
      </c>
      <c r="C8" s="135">
        <f>+D8-1</f>
        <v>2007</v>
      </c>
      <c r="D8" s="135">
        <f>+E8-1</f>
        <v>2008</v>
      </c>
      <c r="E8" s="136" t="s">
        <v>37</v>
      </c>
      <c r="F8" s="135"/>
      <c r="G8" s="135">
        <f>+H8-1</f>
        <v>2006</v>
      </c>
      <c r="H8" s="135">
        <f>+I8-1</f>
        <v>2007</v>
      </c>
      <c r="I8" s="135">
        <f>+J8-1</f>
        <v>2008</v>
      </c>
      <c r="J8" s="135" t="s">
        <v>37</v>
      </c>
      <c r="K8" s="135"/>
      <c r="L8" s="135">
        <f>+M8-1</f>
        <v>2006</v>
      </c>
      <c r="M8" s="135">
        <f>+N8-1</f>
        <v>2007</v>
      </c>
      <c r="N8" s="135">
        <f>+O8-1</f>
        <v>2008</v>
      </c>
      <c r="O8" s="135" t="s">
        <v>37</v>
      </c>
      <c r="P8" s="25"/>
    </row>
    <row r="9" spans="1:16" ht="14.25" customHeight="1">
      <c r="A9" s="77" t="s">
        <v>38</v>
      </c>
      <c r="B9" s="76">
        <v>1.52166698</v>
      </c>
      <c r="C9" s="76">
        <v>0.70507624</v>
      </c>
      <c r="D9" s="76">
        <v>1.41963284</v>
      </c>
      <c r="E9" s="76">
        <v>0.51500527</v>
      </c>
      <c r="F9" s="76"/>
      <c r="G9" s="76">
        <v>1.52166698</v>
      </c>
      <c r="H9" s="76">
        <v>0.70507624</v>
      </c>
      <c r="I9" s="76">
        <v>1.41963284</v>
      </c>
      <c r="J9" s="76">
        <v>0.51500527</v>
      </c>
      <c r="K9" s="76"/>
      <c r="L9" s="76">
        <v>3.42688416</v>
      </c>
      <c r="M9" s="76">
        <v>5.77929665</v>
      </c>
      <c r="N9" s="76">
        <v>4.96902695</v>
      </c>
      <c r="O9" s="76">
        <v>4.35308671</v>
      </c>
      <c r="P9" s="25"/>
    </row>
    <row r="10" spans="1:16" ht="14.25" customHeight="1">
      <c r="A10" s="77" t="s">
        <v>39</v>
      </c>
      <c r="B10" s="76">
        <v>0.50945172</v>
      </c>
      <c r="C10" s="76">
        <v>0.99387437</v>
      </c>
      <c r="D10" s="76">
        <v>1.55843004</v>
      </c>
      <c r="E10" s="76">
        <v>0.43587723</v>
      </c>
      <c r="F10" s="76"/>
      <c r="G10" s="76">
        <v>2.03887087</v>
      </c>
      <c r="H10" s="76">
        <v>1.70595818</v>
      </c>
      <c r="I10" s="76">
        <v>3.00018687</v>
      </c>
      <c r="J10" s="76">
        <v>0.95312728</v>
      </c>
      <c r="K10" s="76"/>
      <c r="L10" s="76">
        <v>3.34039225</v>
      </c>
      <c r="M10" s="76">
        <v>6.28911822</v>
      </c>
      <c r="N10" s="76">
        <v>5.55580373</v>
      </c>
      <c r="O10" s="76">
        <v>3.1996438</v>
      </c>
      <c r="P10" s="25"/>
    </row>
    <row r="11" spans="1:16" ht="14.25" customHeight="1">
      <c r="A11" s="77" t="s">
        <v>40</v>
      </c>
      <c r="B11" s="76">
        <v>0.57108614</v>
      </c>
      <c r="C11" s="76">
        <v>0.80429857</v>
      </c>
      <c r="D11" s="76">
        <v>0.74930558</v>
      </c>
      <c r="E11" s="76">
        <v>-0.01869162</v>
      </c>
      <c r="F11" s="137"/>
      <c r="G11" s="76">
        <v>2.62160072</v>
      </c>
      <c r="H11" s="76">
        <v>2.52397775</v>
      </c>
      <c r="I11" s="76">
        <v>3.77197301</v>
      </c>
      <c r="J11" s="76">
        <v>0.93425751</v>
      </c>
      <c r="K11" s="137"/>
      <c r="L11" s="76">
        <v>3.45377964</v>
      </c>
      <c r="M11" s="76">
        <v>6.53559009</v>
      </c>
      <c r="N11" s="76">
        <v>5.49821859</v>
      </c>
      <c r="O11" s="76">
        <v>2.41296803</v>
      </c>
      <c r="P11" s="138"/>
    </row>
    <row r="12" spans="1:16" ht="14.25" customHeight="1">
      <c r="A12" s="77" t="s">
        <v>41</v>
      </c>
      <c r="B12" s="76">
        <v>0.53780488</v>
      </c>
      <c r="C12" s="76">
        <v>0.47926463</v>
      </c>
      <c r="D12" s="76">
        <v>0.50353644</v>
      </c>
      <c r="E12" s="76">
        <v>-0.17514153</v>
      </c>
      <c r="F12" s="76"/>
      <c r="G12" s="76">
        <v>3.1735047</v>
      </c>
      <c r="H12" s="76">
        <v>3.01533891</v>
      </c>
      <c r="I12" s="76">
        <v>4.29450271</v>
      </c>
      <c r="J12" s="76">
        <v>0.7574797</v>
      </c>
      <c r="K12" s="76"/>
      <c r="L12" s="76">
        <v>3.60914205</v>
      </c>
      <c r="M12" s="76">
        <v>6.4735575</v>
      </c>
      <c r="N12" s="76">
        <v>5.52370277</v>
      </c>
      <c r="O12" s="76">
        <v>1.72139609</v>
      </c>
      <c r="P12" s="25"/>
    </row>
    <row r="13" spans="1:16" ht="14.25" customHeight="1">
      <c r="A13" s="77" t="s">
        <v>42</v>
      </c>
      <c r="B13" s="76">
        <v>0.68874349</v>
      </c>
      <c r="C13" s="76">
        <v>0.16801499</v>
      </c>
      <c r="D13" s="76">
        <v>0.31639935</v>
      </c>
      <c r="E13" s="76">
        <v>-0.20513011</v>
      </c>
      <c r="F13" s="76"/>
      <c r="G13" s="76">
        <v>3.8841055</v>
      </c>
      <c r="H13" s="76">
        <v>3.18842013</v>
      </c>
      <c r="I13" s="76">
        <v>4.62448984</v>
      </c>
      <c r="J13" s="76">
        <v>0.55079578</v>
      </c>
      <c r="K13" s="76"/>
      <c r="L13" s="76">
        <v>3.85592175</v>
      </c>
      <c r="M13" s="76">
        <v>5.92291187</v>
      </c>
      <c r="N13" s="76">
        <v>5.6800208</v>
      </c>
      <c r="O13" s="76">
        <v>1.19256228</v>
      </c>
      <c r="P13" s="128"/>
    </row>
    <row r="14" spans="1:16" ht="14.25" customHeight="1">
      <c r="A14" s="77" t="s">
        <v>43</v>
      </c>
      <c r="B14" s="76">
        <v>0.76348433</v>
      </c>
      <c r="C14" s="76">
        <v>-0.03031491</v>
      </c>
      <c r="D14" s="76">
        <v>0.9090435</v>
      </c>
      <c r="E14" s="137">
        <v>-0.36946313</v>
      </c>
      <c r="F14" s="137"/>
      <c r="G14" s="76">
        <v>4.67724436</v>
      </c>
      <c r="H14" s="76">
        <v>3.15713865</v>
      </c>
      <c r="I14" s="76">
        <v>5.57557196</v>
      </c>
      <c r="J14" s="137">
        <v>0.17929766</v>
      </c>
      <c r="K14" s="137"/>
      <c r="L14" s="76">
        <v>4.43544613</v>
      </c>
      <c r="M14" s="76">
        <v>5.08846747</v>
      </c>
      <c r="N14" s="76">
        <v>6.67303599</v>
      </c>
      <c r="O14" s="137">
        <v>-0.0895365</v>
      </c>
      <c r="P14" s="25"/>
    </row>
    <row r="15" spans="1:16" ht="14.25" customHeight="1">
      <c r="A15" s="77" t="s">
        <v>44</v>
      </c>
      <c r="B15" s="76">
        <v>1.12920334</v>
      </c>
      <c r="C15" s="76">
        <v>-0.10317849</v>
      </c>
      <c r="D15" s="76">
        <v>0.32456832</v>
      </c>
      <c r="E15" s="79">
        <v>-0.01558131</v>
      </c>
      <c r="F15" s="76"/>
      <c r="G15" s="76">
        <v>5.8592633</v>
      </c>
      <c r="H15" s="76">
        <v>3.05070268</v>
      </c>
      <c r="I15" s="76">
        <v>5.91823682</v>
      </c>
      <c r="J15" s="79">
        <v>0.16368841</v>
      </c>
      <c r="K15" s="76"/>
      <c r="L15" s="76">
        <v>5.89378179</v>
      </c>
      <c r="M15" s="76">
        <v>3.80783721</v>
      </c>
      <c r="N15" s="76">
        <v>7.12979777</v>
      </c>
      <c r="O15" s="79">
        <v>-0.42828211</v>
      </c>
      <c r="P15" s="25"/>
    </row>
    <row r="16" spans="1:16" ht="14.25" customHeight="1">
      <c r="A16" s="77" t="s">
        <v>45</v>
      </c>
      <c r="B16" s="76">
        <v>0.45563146</v>
      </c>
      <c r="C16" s="76">
        <v>0.21787831</v>
      </c>
      <c r="D16" s="76">
        <v>0.20054472</v>
      </c>
      <c r="E16" s="76"/>
      <c r="F16" s="76"/>
      <c r="G16" s="76">
        <v>6.34159141</v>
      </c>
      <c r="H16" s="76">
        <v>3.27522781</v>
      </c>
      <c r="I16" s="76">
        <v>6.13065024</v>
      </c>
      <c r="J16" s="76"/>
      <c r="K16" s="76"/>
      <c r="L16" s="76">
        <v>6.30953841</v>
      </c>
      <c r="M16" s="76">
        <v>3.56215023</v>
      </c>
      <c r="N16" s="76">
        <v>7.1112687</v>
      </c>
      <c r="O16" s="76"/>
      <c r="P16" s="138"/>
    </row>
    <row r="17" spans="1:16" ht="14.25" customHeight="1">
      <c r="A17" s="77" t="s">
        <v>46</v>
      </c>
      <c r="B17" s="76">
        <v>0.31665904</v>
      </c>
      <c r="C17" s="76">
        <v>0.15707367</v>
      </c>
      <c r="D17" s="76">
        <v>-0.00947533</v>
      </c>
      <c r="E17" s="76"/>
      <c r="F17" s="76"/>
      <c r="G17" s="76">
        <v>6.67833167</v>
      </c>
      <c r="H17" s="76">
        <v>3.437446</v>
      </c>
      <c r="I17" s="76">
        <v>6.12059401</v>
      </c>
      <c r="J17" s="76"/>
      <c r="K17" s="76"/>
      <c r="L17" s="76">
        <v>6.88735587</v>
      </c>
      <c r="M17" s="76">
        <v>3.39740189</v>
      </c>
      <c r="N17" s="76">
        <v>6.93315572</v>
      </c>
      <c r="O17" s="76"/>
      <c r="P17" s="25"/>
    </row>
    <row r="18" spans="1:16" ht="14.25" customHeight="1">
      <c r="A18" s="77" t="s">
        <v>47</v>
      </c>
      <c r="B18" s="76">
        <v>0.19623096</v>
      </c>
      <c r="C18" s="76">
        <v>0.30237291</v>
      </c>
      <c r="D18" s="76">
        <v>-0.28783987</v>
      </c>
      <c r="E18" s="76"/>
      <c r="F18" s="137"/>
      <c r="G18" s="76">
        <v>6.88766758</v>
      </c>
      <c r="H18" s="76">
        <v>3.75021281</v>
      </c>
      <c r="I18" s="76">
        <v>5.81513663</v>
      </c>
      <c r="J18" s="76"/>
      <c r="K18" s="137"/>
      <c r="L18" s="76">
        <v>7.13117727</v>
      </c>
      <c r="M18" s="76">
        <v>3.50693496</v>
      </c>
      <c r="N18" s="76">
        <v>6.30392519</v>
      </c>
      <c r="O18" s="76"/>
      <c r="P18" s="25"/>
    </row>
    <row r="19" spans="1:16" ht="14.25" customHeight="1">
      <c r="A19" s="77" t="s">
        <v>48</v>
      </c>
      <c r="B19" s="76">
        <v>-0.11141537</v>
      </c>
      <c r="C19" s="76">
        <v>0.12874759</v>
      </c>
      <c r="D19" s="76">
        <v>-0.30912913</v>
      </c>
      <c r="E19" s="76"/>
      <c r="F19" s="137"/>
      <c r="G19" s="76">
        <v>6.76857829</v>
      </c>
      <c r="H19" s="76">
        <v>3.88378872</v>
      </c>
      <c r="I19" s="76">
        <v>5.48803122</v>
      </c>
      <c r="J19" s="76"/>
      <c r="K19" s="137"/>
      <c r="L19" s="76">
        <v>6.89446961</v>
      </c>
      <c r="M19" s="76">
        <v>3.75579756</v>
      </c>
      <c r="N19" s="76">
        <v>5.83904357</v>
      </c>
      <c r="O19" s="76"/>
      <c r="P19" s="25"/>
    </row>
    <row r="20" spans="1:16" ht="14.25" customHeight="1">
      <c r="A20" s="77" t="s">
        <v>49</v>
      </c>
      <c r="B20" s="76">
        <v>-0.12320609</v>
      </c>
      <c r="C20" s="76">
        <v>0.33275088</v>
      </c>
      <c r="D20" s="76">
        <v>-0.18558929</v>
      </c>
      <c r="E20" s="76"/>
      <c r="F20" s="76"/>
      <c r="G20" s="76">
        <v>6.6370329</v>
      </c>
      <c r="H20" s="76">
        <v>4.22946294</v>
      </c>
      <c r="I20" s="76">
        <v>5.29225673</v>
      </c>
      <c r="J20" s="76"/>
      <c r="K20" s="76"/>
      <c r="L20" s="76">
        <v>6.6370329</v>
      </c>
      <c r="M20" s="76">
        <v>4.22946294</v>
      </c>
      <c r="N20" s="76">
        <v>5.29225673</v>
      </c>
      <c r="O20" s="76"/>
      <c r="P20" s="25"/>
    </row>
    <row r="21" spans="1:16" ht="11.25">
      <c r="A21" s="60" t="s">
        <v>9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25"/>
    </row>
    <row r="22" spans="1:16" ht="11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</sheetData>
  <mergeCells count="3">
    <mergeCell ref="A7:A8"/>
    <mergeCell ref="L7:O7"/>
    <mergeCell ref="B7:E7"/>
  </mergeCells>
  <printOptions/>
  <pageMargins left="0.75" right="0.75" top="1" bottom="1" header="0" footer="0"/>
  <pageSetup horizontalDpi="600" verticalDpi="600" orientation="landscape" scale="93" r:id="rId1"/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I59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24.00390625" style="0" customWidth="1"/>
    <col min="2" max="2" width="8.7109375" style="0" customWidth="1"/>
    <col min="3" max="3" width="8.00390625" style="0" customWidth="1"/>
    <col min="4" max="4" width="8.7109375" style="0" customWidth="1"/>
    <col min="5" max="5" width="1.57421875" style="0" customWidth="1"/>
    <col min="6" max="6" width="26.8515625" style="0" bestFit="1" customWidth="1"/>
    <col min="7" max="7" width="8.7109375" style="0" customWidth="1"/>
    <col min="8" max="8" width="7.421875" style="0" customWidth="1"/>
    <col min="9" max="9" width="8.7109375" style="0" customWidth="1"/>
  </cols>
  <sheetData>
    <row r="2" spans="1:9" ht="12.75">
      <c r="A2" s="139" t="s">
        <v>50</v>
      </c>
      <c r="B2" s="140"/>
      <c r="C2" s="140"/>
      <c r="D2" s="140"/>
      <c r="E2" s="141"/>
      <c r="F2" s="141"/>
      <c r="G2" s="142"/>
      <c r="H2" s="142"/>
      <c r="I2" s="142"/>
    </row>
    <row r="3" spans="1:9" ht="12.75">
      <c r="A3" s="143" t="s">
        <v>51</v>
      </c>
      <c r="B3" s="140"/>
      <c r="C3" s="140"/>
      <c r="D3" s="140"/>
      <c r="E3" s="141"/>
      <c r="F3" s="141"/>
      <c r="G3" s="142"/>
      <c r="H3" s="142"/>
      <c r="I3" s="142"/>
    </row>
    <row r="4" spans="1:9" ht="12.75">
      <c r="A4" s="182" t="s">
        <v>52</v>
      </c>
      <c r="B4" s="184" t="s">
        <v>53</v>
      </c>
      <c r="C4" s="184"/>
      <c r="D4" s="184"/>
      <c r="E4" s="144"/>
      <c r="F4" s="182" t="s">
        <v>52</v>
      </c>
      <c r="G4" s="185" t="s">
        <v>53</v>
      </c>
      <c r="H4" s="185"/>
      <c r="I4" s="185"/>
    </row>
    <row r="5" spans="1:9" ht="22.5">
      <c r="A5" s="183"/>
      <c r="B5" s="145" t="s">
        <v>54</v>
      </c>
      <c r="C5" s="145" t="s">
        <v>7</v>
      </c>
      <c r="D5" s="145" t="s">
        <v>6</v>
      </c>
      <c r="E5" s="145"/>
      <c r="F5" s="183"/>
      <c r="G5" s="145" t="s">
        <v>54</v>
      </c>
      <c r="H5" s="145" t="s">
        <v>7</v>
      </c>
      <c r="I5" s="145" t="s">
        <v>6</v>
      </c>
    </row>
    <row r="6" spans="1:9" ht="12.75">
      <c r="A6" s="139" t="s">
        <v>29</v>
      </c>
      <c r="B6" s="146">
        <v>-3.18</v>
      </c>
      <c r="C6" s="146">
        <v>-2.23</v>
      </c>
      <c r="D6" s="146">
        <v>-0.03</v>
      </c>
      <c r="E6" s="147"/>
      <c r="F6" t="s">
        <v>55</v>
      </c>
      <c r="G6" s="148">
        <v>0.36</v>
      </c>
      <c r="H6" s="148">
        <v>0.64</v>
      </c>
      <c r="I6" s="148">
        <v>-0.39</v>
      </c>
    </row>
    <row r="7" spans="1:9" ht="12.75">
      <c r="A7" t="s">
        <v>56</v>
      </c>
      <c r="B7" s="148">
        <v>16.43</v>
      </c>
      <c r="C7" s="148">
        <v>1.49</v>
      </c>
      <c r="D7" s="148">
        <v>-1.88</v>
      </c>
      <c r="E7" s="149"/>
      <c r="F7" t="s">
        <v>57</v>
      </c>
      <c r="G7" s="148">
        <v>0.34</v>
      </c>
      <c r="H7" s="148">
        <v>0.41</v>
      </c>
      <c r="I7" s="148">
        <v>0.24</v>
      </c>
    </row>
    <row r="8" spans="1:9" ht="12.75">
      <c r="A8" t="s">
        <v>58</v>
      </c>
      <c r="B8" s="148">
        <v>9.54</v>
      </c>
      <c r="C8" s="148">
        <v>9.1</v>
      </c>
      <c r="D8" s="148">
        <v>4.8</v>
      </c>
      <c r="E8" s="149"/>
      <c r="F8" t="s">
        <v>59</v>
      </c>
      <c r="G8" s="148">
        <v>0.24</v>
      </c>
      <c r="H8" s="148">
        <v>-1.11</v>
      </c>
      <c r="I8" s="148">
        <v>-1.2</v>
      </c>
    </row>
    <row r="9" spans="1:9" ht="12.75">
      <c r="A9" t="s">
        <v>60</v>
      </c>
      <c r="B9" s="148">
        <v>9</v>
      </c>
      <c r="C9" s="148">
        <v>0.74</v>
      </c>
      <c r="D9" s="148">
        <v>0.06</v>
      </c>
      <c r="E9" s="149"/>
      <c r="F9" t="s">
        <v>61</v>
      </c>
      <c r="G9" s="148">
        <v>0.12</v>
      </c>
      <c r="H9" s="148">
        <v>0.62</v>
      </c>
      <c r="I9" s="148">
        <v>-0.24</v>
      </c>
    </row>
    <row r="10" spans="1:9" ht="12.75">
      <c r="A10" t="s">
        <v>62</v>
      </c>
      <c r="B10" s="148">
        <v>8.79</v>
      </c>
      <c r="C10" s="148">
        <v>7.16</v>
      </c>
      <c r="D10" s="148">
        <v>3.86</v>
      </c>
      <c r="E10" s="149"/>
      <c r="F10" t="s">
        <v>63</v>
      </c>
      <c r="G10" s="148">
        <v>-0.05</v>
      </c>
      <c r="H10" s="148">
        <v>4.27</v>
      </c>
      <c r="I10" s="148">
        <v>-0.28</v>
      </c>
    </row>
    <row r="11" spans="1:9" ht="12.75">
      <c r="A11" t="s">
        <v>64</v>
      </c>
      <c r="B11" s="148">
        <v>8.08</v>
      </c>
      <c r="C11" s="148">
        <v>5.7</v>
      </c>
      <c r="D11" s="148">
        <v>0.01</v>
      </c>
      <c r="E11" s="149"/>
      <c r="F11" t="s">
        <v>65</v>
      </c>
      <c r="G11" s="148">
        <v>-0.06</v>
      </c>
      <c r="H11" s="148">
        <v>-0.59</v>
      </c>
      <c r="I11" s="148">
        <v>-0.32</v>
      </c>
    </row>
    <row r="12" spans="1:9" ht="12.75">
      <c r="A12" t="s">
        <v>66</v>
      </c>
      <c r="B12" s="148">
        <v>7.93</v>
      </c>
      <c r="C12" s="148">
        <v>6.16</v>
      </c>
      <c r="D12" s="148">
        <v>0.44</v>
      </c>
      <c r="E12" s="149"/>
      <c r="F12" t="s">
        <v>67</v>
      </c>
      <c r="G12" s="148">
        <v>-0.1</v>
      </c>
      <c r="H12" s="148">
        <v>0.18</v>
      </c>
      <c r="I12" s="148">
        <v>-0.06</v>
      </c>
    </row>
    <row r="13" spans="1:9" ht="12.75">
      <c r="A13" t="s">
        <v>68</v>
      </c>
      <c r="B13" s="148">
        <v>7.07</v>
      </c>
      <c r="C13" s="148">
        <v>2.57</v>
      </c>
      <c r="D13" s="148">
        <v>0.33</v>
      </c>
      <c r="E13" s="149"/>
      <c r="F13" t="s">
        <v>69</v>
      </c>
      <c r="G13" s="148">
        <v>-0.19</v>
      </c>
      <c r="H13" s="148">
        <v>0.59</v>
      </c>
      <c r="I13" s="148">
        <v>-0.09</v>
      </c>
    </row>
    <row r="14" spans="1:9" ht="12.75">
      <c r="A14" t="s">
        <v>70</v>
      </c>
      <c r="B14" s="148">
        <v>6.85</v>
      </c>
      <c r="C14" s="148">
        <v>3.94</v>
      </c>
      <c r="D14" s="148">
        <v>0.08</v>
      </c>
      <c r="E14" s="149"/>
      <c r="F14" t="s">
        <v>71</v>
      </c>
      <c r="G14" s="148">
        <v>-0.4</v>
      </c>
      <c r="H14" s="148">
        <v>-1.59</v>
      </c>
      <c r="I14" s="148">
        <v>0</v>
      </c>
    </row>
    <row r="15" spans="1:9" ht="12.75">
      <c r="A15" t="s">
        <v>72</v>
      </c>
      <c r="B15" s="148">
        <v>6.44</v>
      </c>
      <c r="C15" s="148">
        <v>4.84</v>
      </c>
      <c r="D15" s="148">
        <v>0.22</v>
      </c>
      <c r="E15" s="149"/>
      <c r="F15" t="s">
        <v>73</v>
      </c>
      <c r="G15" s="148">
        <v>-0.44</v>
      </c>
      <c r="H15" s="148">
        <v>-5.82</v>
      </c>
      <c r="I15" s="148">
        <v>-0.57</v>
      </c>
    </row>
    <row r="16" spans="1:9" ht="12.75">
      <c r="A16" t="s">
        <v>74</v>
      </c>
      <c r="B16" s="148">
        <v>6.38</v>
      </c>
      <c r="C16" s="148">
        <v>4.06</v>
      </c>
      <c r="D16" s="148">
        <v>-0.42</v>
      </c>
      <c r="E16" s="149"/>
      <c r="F16" t="s">
        <v>75</v>
      </c>
      <c r="G16" s="148">
        <v>-0.51</v>
      </c>
      <c r="H16" s="148">
        <v>1.87</v>
      </c>
      <c r="I16" s="148">
        <v>0</v>
      </c>
    </row>
    <row r="17" spans="1:9" ht="12.75">
      <c r="A17" t="s">
        <v>76</v>
      </c>
      <c r="B17" s="148">
        <v>6.26</v>
      </c>
      <c r="C17" s="148">
        <v>6.18</v>
      </c>
      <c r="D17" s="148">
        <v>0.04</v>
      </c>
      <c r="E17" s="149"/>
      <c r="F17" t="s">
        <v>77</v>
      </c>
      <c r="G17" s="148">
        <v>-0.69</v>
      </c>
      <c r="H17" s="148">
        <v>-0.81</v>
      </c>
      <c r="I17" s="148">
        <v>-0.07</v>
      </c>
    </row>
    <row r="18" spans="1:9" ht="12.75">
      <c r="A18" t="s">
        <v>78</v>
      </c>
      <c r="B18" s="148">
        <v>5.51</v>
      </c>
      <c r="C18" s="148">
        <v>4.55</v>
      </c>
      <c r="D18" s="148">
        <v>1.36</v>
      </c>
      <c r="E18" s="149"/>
      <c r="F18" t="s">
        <v>79</v>
      </c>
      <c r="G18" s="148">
        <v>-0.79</v>
      </c>
      <c r="H18" s="148">
        <v>-3.08</v>
      </c>
      <c r="I18" s="148">
        <v>0.1</v>
      </c>
    </row>
    <row r="19" spans="1:9" ht="12.75">
      <c r="A19" t="s">
        <v>80</v>
      </c>
      <c r="B19" s="148">
        <v>5.44</v>
      </c>
      <c r="C19" s="148">
        <v>4.83</v>
      </c>
      <c r="D19" s="148">
        <v>1.68</v>
      </c>
      <c r="E19" s="149"/>
      <c r="F19" t="s">
        <v>81</v>
      </c>
      <c r="G19" s="148">
        <v>-1.22</v>
      </c>
      <c r="H19" s="148">
        <v>0.72</v>
      </c>
      <c r="I19" s="148">
        <v>0.49</v>
      </c>
    </row>
    <row r="20" spans="1:9" ht="12.75">
      <c r="A20" t="s">
        <v>82</v>
      </c>
      <c r="B20" s="148">
        <v>5.44</v>
      </c>
      <c r="C20" s="148">
        <v>0.93</v>
      </c>
      <c r="D20" s="148">
        <v>0.18</v>
      </c>
      <c r="E20" s="149"/>
      <c r="F20" t="s">
        <v>83</v>
      </c>
      <c r="G20" s="148">
        <v>-1.38</v>
      </c>
      <c r="H20" s="148">
        <v>-3.83</v>
      </c>
      <c r="I20" s="148">
        <v>0.11</v>
      </c>
    </row>
    <row r="21" spans="1:9" ht="12.75">
      <c r="A21" t="s">
        <v>84</v>
      </c>
      <c r="B21" s="148">
        <v>5.26</v>
      </c>
      <c r="C21" s="148">
        <v>2.41</v>
      </c>
      <c r="D21" s="148">
        <v>0.07</v>
      </c>
      <c r="E21" s="149"/>
      <c r="F21" t="s">
        <v>85</v>
      </c>
      <c r="G21" s="148">
        <v>-1.58</v>
      </c>
      <c r="H21" s="148">
        <v>-2.61</v>
      </c>
      <c r="I21" s="148">
        <v>0.15</v>
      </c>
    </row>
    <row r="22" spans="1:9" ht="12.75">
      <c r="A22" t="s">
        <v>86</v>
      </c>
      <c r="B22" s="148">
        <v>5.1</v>
      </c>
      <c r="C22" s="148">
        <v>-2.1</v>
      </c>
      <c r="D22" s="148">
        <v>0.36</v>
      </c>
      <c r="E22" s="149"/>
      <c r="F22" t="s">
        <v>87</v>
      </c>
      <c r="G22" s="148">
        <v>-1.71</v>
      </c>
      <c r="H22" s="148">
        <v>-4.19</v>
      </c>
      <c r="I22" s="148">
        <v>-0.34</v>
      </c>
    </row>
    <row r="23" spans="1:9" ht="12.75">
      <c r="A23" t="s">
        <v>88</v>
      </c>
      <c r="B23" s="148">
        <v>5.05</v>
      </c>
      <c r="C23" s="148">
        <v>4.15</v>
      </c>
      <c r="D23" s="148">
        <v>0.05</v>
      </c>
      <c r="E23" s="149"/>
      <c r="F23" t="s">
        <v>89</v>
      </c>
      <c r="G23" s="148">
        <v>-1.86</v>
      </c>
      <c r="H23" s="148">
        <v>-2.08</v>
      </c>
      <c r="I23" s="148">
        <v>-0.06</v>
      </c>
    </row>
    <row r="24" spans="1:9" ht="12.75">
      <c r="A24" t="s">
        <v>90</v>
      </c>
      <c r="B24" s="148">
        <v>5.01</v>
      </c>
      <c r="C24" s="148">
        <v>4.58</v>
      </c>
      <c r="D24" s="148">
        <v>0.09</v>
      </c>
      <c r="E24" s="149"/>
      <c r="F24" t="s">
        <v>91</v>
      </c>
      <c r="G24" s="148">
        <v>-1.93</v>
      </c>
      <c r="H24" s="148">
        <v>-1.31</v>
      </c>
      <c r="I24" s="148">
        <v>0.56</v>
      </c>
    </row>
    <row r="25" spans="1:9" ht="12.75">
      <c r="A25" t="s">
        <v>92</v>
      </c>
      <c r="B25" s="148">
        <v>4.22</v>
      </c>
      <c r="C25" s="148">
        <v>3.47</v>
      </c>
      <c r="D25" s="148">
        <v>0.28</v>
      </c>
      <c r="E25" s="149"/>
      <c r="F25" t="s">
        <v>93</v>
      </c>
      <c r="G25" s="148">
        <v>-2.2</v>
      </c>
      <c r="H25" s="148">
        <v>-1.59</v>
      </c>
      <c r="I25" s="148">
        <v>0.49</v>
      </c>
    </row>
    <row r="26" spans="1:9" ht="12.75">
      <c r="A26" t="s">
        <v>94</v>
      </c>
      <c r="B26" s="148">
        <v>3.96</v>
      </c>
      <c r="C26" s="148">
        <v>3.6</v>
      </c>
      <c r="D26" s="148">
        <v>-0.41</v>
      </c>
      <c r="E26" s="149"/>
      <c r="F26" t="s">
        <v>95</v>
      </c>
      <c r="G26" s="148">
        <v>-3.13</v>
      </c>
      <c r="H26" s="148">
        <v>-3.59</v>
      </c>
      <c r="I26" s="148">
        <v>-0.36</v>
      </c>
    </row>
    <row r="27" spans="1:9" ht="12.75">
      <c r="A27" t="s">
        <v>96</v>
      </c>
      <c r="B27" s="148">
        <v>3.87</v>
      </c>
      <c r="C27" s="148">
        <v>0.45</v>
      </c>
      <c r="D27" s="148">
        <v>1.33</v>
      </c>
      <c r="E27" s="149"/>
      <c r="F27" t="s">
        <v>97</v>
      </c>
      <c r="G27" s="148">
        <v>-3.33</v>
      </c>
      <c r="H27" s="148">
        <v>-6.07</v>
      </c>
      <c r="I27" s="148">
        <v>0.01</v>
      </c>
    </row>
    <row r="28" spans="1:9" ht="12.75">
      <c r="A28" t="s">
        <v>98</v>
      </c>
      <c r="B28" s="148">
        <v>3.86</v>
      </c>
      <c r="C28" s="148">
        <v>2.97</v>
      </c>
      <c r="D28" s="148">
        <v>0.12</v>
      </c>
      <c r="E28" s="149"/>
      <c r="F28" t="s">
        <v>99</v>
      </c>
      <c r="G28" s="148">
        <v>-4.75</v>
      </c>
      <c r="H28" s="148">
        <v>-6.63</v>
      </c>
      <c r="I28" s="148">
        <v>0.38</v>
      </c>
    </row>
    <row r="29" spans="1:9" ht="12.75">
      <c r="A29" t="s">
        <v>100</v>
      </c>
      <c r="B29" s="148">
        <v>3.58</v>
      </c>
      <c r="C29" s="148">
        <v>2.07</v>
      </c>
      <c r="D29" s="148">
        <v>0.26</v>
      </c>
      <c r="E29" s="149"/>
      <c r="F29" t="s">
        <v>101</v>
      </c>
      <c r="G29" s="148">
        <v>-4.9</v>
      </c>
      <c r="H29" s="148">
        <v>-5.33</v>
      </c>
      <c r="I29" s="148">
        <v>-0.11</v>
      </c>
    </row>
    <row r="30" spans="1:9" ht="12.75">
      <c r="A30" t="s">
        <v>102</v>
      </c>
      <c r="B30" s="148">
        <v>3.51</v>
      </c>
      <c r="C30" s="148">
        <v>3.19</v>
      </c>
      <c r="D30" s="148">
        <v>0.04</v>
      </c>
      <c r="E30" s="149"/>
      <c r="F30" t="s">
        <v>103</v>
      </c>
      <c r="G30" s="148">
        <v>-4.96</v>
      </c>
      <c r="H30" s="148">
        <v>-4.57</v>
      </c>
      <c r="I30" s="148">
        <v>-1.23</v>
      </c>
    </row>
    <row r="31" spans="1:9" ht="12.75">
      <c r="A31" t="s">
        <v>104</v>
      </c>
      <c r="B31" s="148">
        <v>3.47</v>
      </c>
      <c r="C31" s="148">
        <v>4.82</v>
      </c>
      <c r="D31" s="148">
        <v>-0.01</v>
      </c>
      <c r="E31" s="149"/>
      <c r="F31" t="s">
        <v>105</v>
      </c>
      <c r="G31" s="148">
        <v>-8.91</v>
      </c>
      <c r="H31" s="148">
        <v>-0.72</v>
      </c>
      <c r="I31" s="148">
        <v>-0.87</v>
      </c>
    </row>
    <row r="32" spans="1:9" ht="12.75">
      <c r="A32" t="s">
        <v>106</v>
      </c>
      <c r="B32" s="148">
        <v>3.35</v>
      </c>
      <c r="C32" s="148">
        <v>4.66</v>
      </c>
      <c r="D32" s="148">
        <v>-0.25</v>
      </c>
      <c r="E32" s="149"/>
      <c r="F32" t="s">
        <v>107</v>
      </c>
      <c r="G32" s="148">
        <v>-10.38</v>
      </c>
      <c r="H32" s="148">
        <v>-8.44</v>
      </c>
      <c r="I32" s="148">
        <v>-1.2</v>
      </c>
    </row>
    <row r="33" spans="1:9" ht="12.75">
      <c r="A33" t="s">
        <v>108</v>
      </c>
      <c r="B33" s="148">
        <v>3.14</v>
      </c>
      <c r="C33" s="148">
        <v>1.88</v>
      </c>
      <c r="D33" s="148">
        <v>-0.08</v>
      </c>
      <c r="E33" s="149"/>
      <c r="F33" t="s">
        <v>109</v>
      </c>
      <c r="G33" s="148">
        <v>-10.97</v>
      </c>
      <c r="H33" s="148">
        <v>-2.18</v>
      </c>
      <c r="I33" s="148">
        <v>-0.93</v>
      </c>
    </row>
    <row r="34" spans="1:9" ht="12.75">
      <c r="A34" t="s">
        <v>110</v>
      </c>
      <c r="B34" s="148">
        <v>3.07</v>
      </c>
      <c r="C34" s="148">
        <v>2.09</v>
      </c>
      <c r="D34" s="148">
        <v>0.1</v>
      </c>
      <c r="E34" s="149"/>
      <c r="F34" t="s">
        <v>111</v>
      </c>
      <c r="G34" s="148">
        <v>-12.5</v>
      </c>
      <c r="H34" s="148">
        <v>-6.21</v>
      </c>
      <c r="I34" s="148">
        <v>0.78</v>
      </c>
    </row>
    <row r="35" spans="1:9" ht="12.75">
      <c r="A35" t="s">
        <v>112</v>
      </c>
      <c r="B35" s="148">
        <v>2.98</v>
      </c>
      <c r="C35" s="148">
        <v>2.83</v>
      </c>
      <c r="D35" s="148">
        <v>-0.19</v>
      </c>
      <c r="E35" s="149"/>
      <c r="F35" t="s">
        <v>113</v>
      </c>
      <c r="G35" s="148">
        <v>-25.73</v>
      </c>
      <c r="H35" s="148">
        <v>-16.27</v>
      </c>
      <c r="I35" s="148">
        <v>-0.36</v>
      </c>
    </row>
    <row r="36" spans="1:9" ht="12.75">
      <c r="A36" t="s">
        <v>114</v>
      </c>
      <c r="B36" s="148">
        <v>2.88</v>
      </c>
      <c r="C36" s="148">
        <v>1.5</v>
      </c>
      <c r="D36" s="148">
        <v>0.03</v>
      </c>
      <c r="E36" s="149"/>
      <c r="F36" t="s">
        <v>115</v>
      </c>
      <c r="G36" s="148">
        <v>-26.74</v>
      </c>
      <c r="H36" s="148">
        <v>-22.39</v>
      </c>
      <c r="I36" s="148">
        <v>-2.21</v>
      </c>
    </row>
    <row r="37" spans="1:9" ht="12.75">
      <c r="A37" t="s">
        <v>116</v>
      </c>
      <c r="B37" s="148">
        <v>2.87</v>
      </c>
      <c r="C37" s="148">
        <v>1.72</v>
      </c>
      <c r="D37" s="148">
        <v>0.32</v>
      </c>
      <c r="E37" s="149"/>
      <c r="F37" t="s">
        <v>117</v>
      </c>
      <c r="G37" s="148">
        <v>-27.33</v>
      </c>
      <c r="H37" s="148">
        <v>-24.03</v>
      </c>
      <c r="I37" s="148">
        <v>-3.61</v>
      </c>
    </row>
    <row r="38" spans="1:5" ht="12.75">
      <c r="A38" t="s">
        <v>118</v>
      </c>
      <c r="B38" s="148">
        <v>2.73</v>
      </c>
      <c r="C38" s="148">
        <v>2.76</v>
      </c>
      <c r="D38" s="148">
        <v>-0.14</v>
      </c>
      <c r="E38" s="149"/>
    </row>
    <row r="39" spans="1:5" ht="12.75">
      <c r="A39" t="s">
        <v>119</v>
      </c>
      <c r="B39" s="148">
        <v>2.3</v>
      </c>
      <c r="C39" s="148">
        <v>2.5</v>
      </c>
      <c r="D39" s="148">
        <v>2.32</v>
      </c>
      <c r="E39" s="149"/>
    </row>
    <row r="40" spans="1:9" ht="12.75">
      <c r="A40" t="s">
        <v>120</v>
      </c>
      <c r="B40" s="148">
        <v>2.18</v>
      </c>
      <c r="C40" s="148">
        <v>0.81</v>
      </c>
      <c r="D40" s="148">
        <v>-0.24</v>
      </c>
      <c r="E40" s="149"/>
      <c r="F40" s="139" t="s">
        <v>30</v>
      </c>
      <c r="G40" s="150">
        <v>6.17</v>
      </c>
      <c r="H40" s="150">
        <v>5.97</v>
      </c>
      <c r="I40" s="150">
        <v>0.07</v>
      </c>
    </row>
    <row r="41" spans="1:9" ht="12.75">
      <c r="A41" t="s">
        <v>121</v>
      </c>
      <c r="B41" s="148">
        <v>2.12</v>
      </c>
      <c r="C41" s="148">
        <v>0.51</v>
      </c>
      <c r="D41" s="148">
        <v>-0.02</v>
      </c>
      <c r="E41" s="149"/>
      <c r="F41" t="s">
        <v>122</v>
      </c>
      <c r="G41" s="148">
        <v>6.83</v>
      </c>
      <c r="H41" s="148">
        <v>6.27</v>
      </c>
      <c r="I41" s="148">
        <v>0.05</v>
      </c>
    </row>
    <row r="42" spans="1:9" ht="12.75">
      <c r="A42" t="s">
        <v>123</v>
      </c>
      <c r="B42" s="148">
        <v>2.07</v>
      </c>
      <c r="C42" s="148">
        <v>0.48</v>
      </c>
      <c r="D42" s="148">
        <v>0.42</v>
      </c>
      <c r="E42" s="149"/>
      <c r="F42" t="s">
        <v>124</v>
      </c>
      <c r="G42" s="148">
        <v>6.77</v>
      </c>
      <c r="H42" s="148">
        <v>6.61</v>
      </c>
      <c r="I42" s="148">
        <v>0.08</v>
      </c>
    </row>
    <row r="43" spans="1:9" ht="12.75">
      <c r="A43" t="s">
        <v>125</v>
      </c>
      <c r="B43" s="148">
        <v>1.94</v>
      </c>
      <c r="C43" s="148">
        <v>1.49</v>
      </c>
      <c r="D43" s="148">
        <v>0.11</v>
      </c>
      <c r="E43" s="149"/>
      <c r="F43" t="s">
        <v>126</v>
      </c>
      <c r="G43" s="148">
        <v>5.6</v>
      </c>
      <c r="H43" s="148">
        <v>5.38</v>
      </c>
      <c r="I43" s="148">
        <v>0.07</v>
      </c>
    </row>
    <row r="44" spans="1:9" ht="12.75">
      <c r="A44" t="s">
        <v>127</v>
      </c>
      <c r="B44" s="148">
        <v>1.87</v>
      </c>
      <c r="C44" s="148">
        <v>0.48</v>
      </c>
      <c r="D44" s="148">
        <v>0.25</v>
      </c>
      <c r="E44" s="149"/>
      <c r="F44" s="149"/>
      <c r="G44" s="151"/>
      <c r="H44" s="151"/>
      <c r="I44" s="151"/>
    </row>
    <row r="45" spans="1:9" ht="12.75">
      <c r="A45" t="s">
        <v>128</v>
      </c>
      <c r="B45" s="148">
        <v>1.71</v>
      </c>
      <c r="C45" s="148">
        <v>1.2</v>
      </c>
      <c r="D45" s="148">
        <v>0.05</v>
      </c>
      <c r="E45" s="149"/>
      <c r="F45" s="139" t="s">
        <v>31</v>
      </c>
      <c r="G45" s="146">
        <v>1.3</v>
      </c>
      <c r="H45" s="146">
        <v>1.11</v>
      </c>
      <c r="I45" s="146">
        <v>-0.29</v>
      </c>
    </row>
    <row r="46" spans="1:9" ht="12.75">
      <c r="A46" t="s">
        <v>129</v>
      </c>
      <c r="B46" s="148">
        <v>1.62</v>
      </c>
      <c r="C46" s="148">
        <v>0.79</v>
      </c>
      <c r="D46" s="148">
        <v>-0.01</v>
      </c>
      <c r="E46" s="152"/>
      <c r="F46" t="s">
        <v>130</v>
      </c>
      <c r="G46" s="148">
        <v>5.82</v>
      </c>
      <c r="H46" s="148">
        <v>4.26</v>
      </c>
      <c r="I46" s="148">
        <v>0.12</v>
      </c>
    </row>
    <row r="47" spans="1:9" ht="12.75">
      <c r="A47" t="s">
        <v>131</v>
      </c>
      <c r="B47" s="148">
        <v>1.53</v>
      </c>
      <c r="C47" s="148">
        <v>-0.1</v>
      </c>
      <c r="D47" s="148">
        <v>0.09</v>
      </c>
      <c r="E47" s="152"/>
      <c r="F47" t="s">
        <v>132</v>
      </c>
      <c r="G47" s="148">
        <v>5.59</v>
      </c>
      <c r="H47" s="148">
        <v>3.75</v>
      </c>
      <c r="I47" s="148">
        <v>0</v>
      </c>
    </row>
    <row r="48" spans="1:9" ht="12.75">
      <c r="A48" t="s">
        <v>133</v>
      </c>
      <c r="B48" s="148">
        <v>1.37</v>
      </c>
      <c r="C48" s="148">
        <v>-2.23</v>
      </c>
      <c r="D48" s="148">
        <v>-0.02</v>
      </c>
      <c r="E48" s="152"/>
      <c r="F48" t="s">
        <v>134</v>
      </c>
      <c r="G48" s="148">
        <v>5.36</v>
      </c>
      <c r="H48" s="148">
        <v>3.39</v>
      </c>
      <c r="I48" s="148">
        <v>0.89</v>
      </c>
    </row>
    <row r="49" spans="1:9" ht="12.75">
      <c r="A49" t="s">
        <v>135</v>
      </c>
      <c r="B49" s="148">
        <v>1.27</v>
      </c>
      <c r="C49" s="148">
        <v>-0.81</v>
      </c>
      <c r="D49" s="148">
        <v>0.13</v>
      </c>
      <c r="E49" s="152"/>
      <c r="F49" t="s">
        <v>136</v>
      </c>
      <c r="G49" s="148">
        <v>1.73</v>
      </c>
      <c r="H49" s="148">
        <v>2.53</v>
      </c>
      <c r="I49" s="148">
        <v>1.29</v>
      </c>
    </row>
    <row r="50" spans="1:9" ht="12.75">
      <c r="A50" t="s">
        <v>137</v>
      </c>
      <c r="B50" s="148">
        <v>1.23</v>
      </c>
      <c r="C50" s="148">
        <v>0.41</v>
      </c>
      <c r="D50" s="148">
        <v>0.04</v>
      </c>
      <c r="E50" s="152"/>
      <c r="F50" t="s">
        <v>138</v>
      </c>
      <c r="G50" s="148">
        <v>1.45</v>
      </c>
      <c r="H50" s="148">
        <v>0.4</v>
      </c>
      <c r="I50" s="148">
        <v>0.05</v>
      </c>
    </row>
    <row r="51" spans="1:9" ht="12.75">
      <c r="A51" t="s">
        <v>139</v>
      </c>
      <c r="B51" s="148">
        <v>1.12</v>
      </c>
      <c r="C51" s="148">
        <v>1.03</v>
      </c>
      <c r="D51" s="148">
        <v>-0.34</v>
      </c>
      <c r="E51" s="152"/>
      <c r="F51" t="s">
        <v>140</v>
      </c>
      <c r="G51" s="148">
        <v>0.78</v>
      </c>
      <c r="H51" s="148">
        <v>0.39</v>
      </c>
      <c r="I51" s="148">
        <v>-0.17</v>
      </c>
    </row>
    <row r="52" spans="1:9" ht="12.75">
      <c r="A52" t="s">
        <v>141</v>
      </c>
      <c r="B52" s="148">
        <v>1.11</v>
      </c>
      <c r="C52" s="148">
        <v>1.28</v>
      </c>
      <c r="D52" s="148">
        <v>0</v>
      </c>
      <c r="E52" s="152"/>
      <c r="F52" t="s">
        <v>142</v>
      </c>
      <c r="G52" s="148">
        <v>0.42</v>
      </c>
      <c r="H52" s="148">
        <v>0.96</v>
      </c>
      <c r="I52" s="148">
        <v>-0.5</v>
      </c>
    </row>
    <row r="53" spans="1:9" ht="12.75">
      <c r="A53" t="s">
        <v>143</v>
      </c>
      <c r="B53" s="148">
        <v>1.05</v>
      </c>
      <c r="C53" s="148">
        <v>-0.76</v>
      </c>
      <c r="D53" s="148">
        <v>-0.25</v>
      </c>
      <c r="E53" s="152"/>
      <c r="F53" t="s">
        <v>144</v>
      </c>
      <c r="G53" s="148">
        <v>0.07</v>
      </c>
      <c r="H53" s="148">
        <v>0.87</v>
      </c>
      <c r="I53" s="148">
        <v>-0.55</v>
      </c>
    </row>
    <row r="54" spans="1:9" ht="12.75">
      <c r="A54" t="s">
        <v>145</v>
      </c>
      <c r="B54" s="148">
        <v>1.01</v>
      </c>
      <c r="C54" s="148">
        <v>1.01</v>
      </c>
      <c r="D54" s="148">
        <v>-0.04</v>
      </c>
      <c r="E54" s="152"/>
      <c r="F54" t="s">
        <v>146</v>
      </c>
      <c r="G54" s="148">
        <v>0.04</v>
      </c>
      <c r="H54" s="148">
        <v>-0.27</v>
      </c>
      <c r="I54" s="148">
        <v>-0.61</v>
      </c>
    </row>
    <row r="55" spans="1:9" ht="12.75">
      <c r="A55" t="s">
        <v>147</v>
      </c>
      <c r="B55" s="148">
        <v>0.88</v>
      </c>
      <c r="C55" s="148">
        <v>-0.19</v>
      </c>
      <c r="D55" s="148">
        <v>0.21</v>
      </c>
      <c r="E55" s="152"/>
      <c r="F55" t="s">
        <v>148</v>
      </c>
      <c r="G55" s="148">
        <v>-0.29</v>
      </c>
      <c r="H55" s="148">
        <v>-0.06</v>
      </c>
      <c r="I55" s="148">
        <v>-0.61</v>
      </c>
    </row>
    <row r="56" spans="1:9" ht="12.75">
      <c r="A56" t="s">
        <v>149</v>
      </c>
      <c r="B56" s="148">
        <v>0.78</v>
      </c>
      <c r="C56" s="148">
        <v>0.49</v>
      </c>
      <c r="D56" s="148">
        <v>0.08</v>
      </c>
      <c r="E56" s="152"/>
      <c r="F56" t="s">
        <v>150</v>
      </c>
      <c r="G56" s="148">
        <v>-0.77</v>
      </c>
      <c r="H56" s="148">
        <v>0.07</v>
      </c>
      <c r="I56" s="148">
        <v>-0.57</v>
      </c>
    </row>
    <row r="57" spans="1:9" ht="12.75">
      <c r="A57" t="s">
        <v>151</v>
      </c>
      <c r="B57" s="148">
        <v>0.5</v>
      </c>
      <c r="C57" s="148">
        <v>0.6</v>
      </c>
      <c r="D57" s="148">
        <v>-0.07</v>
      </c>
      <c r="E57" s="152"/>
      <c r="F57" t="s">
        <v>152</v>
      </c>
      <c r="G57" s="148">
        <v>-0.8</v>
      </c>
      <c r="H57" s="148">
        <v>0.54</v>
      </c>
      <c r="I57" s="148">
        <v>-0.12</v>
      </c>
    </row>
    <row r="58" spans="1:9" ht="12.75">
      <c r="A58" s="153" t="s">
        <v>153</v>
      </c>
      <c r="B58" s="154">
        <v>0.39</v>
      </c>
      <c r="C58" s="154">
        <v>-2.01</v>
      </c>
      <c r="D58" s="154">
        <v>-0.1</v>
      </c>
      <c r="E58" s="155"/>
      <c r="F58" s="153" t="s">
        <v>154</v>
      </c>
      <c r="G58" s="154">
        <v>-1</v>
      </c>
      <c r="H58" s="154">
        <v>-0.46</v>
      </c>
      <c r="I58" s="154">
        <v>-0.63</v>
      </c>
    </row>
    <row r="59" spans="1:9" ht="12.75">
      <c r="A59" s="156" t="s">
        <v>9</v>
      </c>
      <c r="B59" s="142"/>
      <c r="C59" s="142"/>
      <c r="D59" s="142"/>
      <c r="E59" s="141"/>
      <c r="F59" s="141"/>
      <c r="G59" s="142"/>
      <c r="H59" s="142"/>
      <c r="I59" s="142"/>
    </row>
  </sheetData>
  <mergeCells count="4">
    <mergeCell ref="A4:A5"/>
    <mergeCell ref="B4:D4"/>
    <mergeCell ref="F4:F5"/>
    <mergeCell ref="G4:I4"/>
  </mergeCells>
  <printOptions/>
  <pageMargins left="0.75" right="0.75" top="1" bottom="1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DAFlauteroF</dc:creator>
  <cp:keywords/>
  <dc:description/>
  <cp:lastModifiedBy>mjvargasr</cp:lastModifiedBy>
  <dcterms:created xsi:type="dcterms:W3CDTF">2009-08-04T12:12:42Z</dcterms:created>
  <dcterms:modified xsi:type="dcterms:W3CDTF">2009-08-10T15:47:44Z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