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8800" windowHeight="17535" tabRatio="849" activeTab="0"/>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s>
  <definedNames>
    <definedName name="Ej" localSheetId="2">'1.2'!#REF!</definedName>
    <definedName name="Ej" localSheetId="3">'1.3'!#REF!</definedName>
    <definedName name="Ej" localSheetId="4">'1.4'!#REF!</definedName>
    <definedName name="Ej" localSheetId="5">'1.5'!#REF!</definedName>
    <definedName name="Ej" localSheetId="6">'1.6'!#REF!</definedName>
    <definedName name="Ej" localSheetId="7">'1.7'!#REF!</definedName>
    <definedName name="Ej" localSheetId="8">'1.8'!#REF!</definedName>
    <definedName name="Ej" localSheetId="9">'1.9'!#REF!</definedName>
    <definedName name="Ej">'1.1'!#REF!</definedName>
  </definedNames>
  <calcPr fullCalcOnLoad="1"/>
</workbook>
</file>

<file path=xl/sharedStrings.xml><?xml version="1.0" encoding="utf-8"?>
<sst xmlns="http://schemas.openxmlformats.org/spreadsheetml/2006/main" count="1259" uniqueCount="170">
  <si>
    <t>TOTAL NACIONAL</t>
  </si>
  <si>
    <t>Total Nacional</t>
  </si>
  <si>
    <t>SI</t>
  </si>
  <si>
    <t>1.1 Estado de la operación - Impacto del COVID-19</t>
  </si>
  <si>
    <t>DIVISIÓN</t>
  </si>
  <si>
    <t xml:space="preserve">DESCRIPCIÓN </t>
  </si>
  <si>
    <t xml:space="preserve">OPERACIÓN NORMAL </t>
  </si>
  <si>
    <t xml:space="preserve">OPERACIÓN PARCIAL </t>
  </si>
  <si>
    <t xml:space="preserve">CIERRE TEMPORAL </t>
  </si>
  <si>
    <t>Resto de la industria</t>
  </si>
  <si>
    <t>PARTICIPACIÓN</t>
  </si>
  <si>
    <t>1.2 Canales que afectan la operación - Impacto del COVID-19</t>
  </si>
  <si>
    <t>Niveles y participación porcentual de los canales que afectan la operación, según divisiones CIIU</t>
  </si>
  <si>
    <t>REDUCCIÓN DE TRABAJADORES U HORAS LABORADAS</t>
  </si>
  <si>
    <t>NO</t>
  </si>
  <si>
    <t>NIVELES</t>
  </si>
  <si>
    <t>APROVISIONAMIENTO DE INSUMOS</t>
  </si>
  <si>
    <t>DEMANDA DE PRODUCTOS Y SERVICIOS</t>
  </si>
  <si>
    <t>DIFICULTADES ACCESO A SERVICIOS FINANCIEROS</t>
  </si>
  <si>
    <t>DISMINUCIÓN EN EL FLUJO DE EFECTIVO</t>
  </si>
  <si>
    <t>AUMENTO</t>
  </si>
  <si>
    <t>DISMINUCIÓN</t>
  </si>
  <si>
    <t>SIN CAMBIO</t>
  </si>
  <si>
    <t>Número de empresas y porcentaje</t>
  </si>
  <si>
    <t>Niveles y participación porcentual de los mecanismos de ajuste utilizados por las empresas, según divisiones CIIU</t>
  </si>
  <si>
    <t>VENTA DE PRODUCTOS</t>
  </si>
  <si>
    <t>COMPRA DE INSUMOS</t>
  </si>
  <si>
    <t>TRABAJO EN CASA</t>
  </si>
  <si>
    <t>MEDIOS DE PAGO</t>
  </si>
  <si>
    <t>1.3 Mecanismos de ajuste - Uso de internet o plataformas digitales</t>
  </si>
  <si>
    <t>1.4 Mecanismos de ajuste</t>
  </si>
  <si>
    <t>INVERSIÓN EN SOLUCIONES DIGITALES</t>
  </si>
  <si>
    <t>PERSONAL TRABAJANDO EN CASA</t>
  </si>
  <si>
    <t>RETRASO PASIVOS PENDIENTES O DEUDAS</t>
  </si>
  <si>
    <t>Niveles y participación porcentual de las expectativas e incertidumbre en el pago de pasivos pendientes y deudas, según divisiones CIIU</t>
  </si>
  <si>
    <t>Niveles y participación porcentual de las expectativas e incertidumbre frente a la situación del país, según divisiones CIIU</t>
  </si>
  <si>
    <t>SITUACIÓN DEL PAÍS</t>
  </si>
  <si>
    <t>PERCEPCIÓN AÑO ANTERIOR</t>
  </si>
  <si>
    <t>PERCEPCIÓN AÑO SIGUIENTE</t>
  </si>
  <si>
    <t>MUCHO MEJOR</t>
  </si>
  <si>
    <t>MEJOR</t>
  </si>
  <si>
    <t xml:space="preserve">IGUAL </t>
  </si>
  <si>
    <t>PEOR</t>
  </si>
  <si>
    <t>MUCHO PEOR</t>
  </si>
  <si>
    <t>SITUACIÓN DE LA EMPRESA</t>
  </si>
  <si>
    <t>Niveles y participación porcentual sobre el conocimiento, solicitud y beneficio de políticas gubernamentales de apoyo al sector privado emitdas como respuesta al brote de COVID-19, según divisiones CIIU</t>
  </si>
  <si>
    <t>CONOCIMIENTO SOBRE POLITICAS GUBERNAMENTALES DE APOYO AL SECTOR PRIVADO</t>
  </si>
  <si>
    <t>SOLICITUD O BENEFICIO DE POLITICAS GUBERNAMENTALES DE APOYO AL SECTOR PRIVADO</t>
  </si>
  <si>
    <t>1.7 Políticas</t>
  </si>
  <si>
    <t>Estado de la operación - Impacto del COVID-19</t>
  </si>
  <si>
    <t xml:space="preserve">PULSO EMPRESARIAL </t>
  </si>
  <si>
    <t>Canales que afectan la operación - Impacto del COVID-19</t>
  </si>
  <si>
    <t>Mecanismos de ajuste - Uso de internet o plataformas digitales</t>
  </si>
  <si>
    <t>Mecanismos de ajuste</t>
  </si>
  <si>
    <t>Expectativas e incertidumbre en el pago de pasivos pendientes y deudas</t>
  </si>
  <si>
    <t>Expectativas e incertidumbre frente a la situación del país</t>
  </si>
  <si>
    <t>Políticas</t>
  </si>
  <si>
    <t>Elaboración de productos alimenticios</t>
  </si>
  <si>
    <t>Elaboración de bebidas</t>
  </si>
  <si>
    <t>Fabricación de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</si>
  <si>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</si>
  <si>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</si>
  <si>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</si>
  <si>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cartón</t>
  </si>
  <si>
    <t>Actividades de impresión y de producción de copias a partir de grabaciones originales</t>
  </si>
  <si>
    <t>Coquización, fabricación de productos de la refinación del petróleo y actividad de mezcla de combustibles</t>
  </si>
  <si>
    <t>Fabricación de sustancias y productos químicos</t>
  </si>
  <si>
    <t>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</si>
  <si>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</si>
  <si>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</si>
  <si>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t>
  </si>
  <si>
    <t>Fabricación de productos elaborados de metal, excepto maquinaria y equipo</t>
  </si>
  <si>
    <t>Fabricación de aparatos y equipo eléctrico</t>
  </si>
  <si>
    <t>Fabricación de maquinaria y equipo n.c.p.</t>
  </si>
  <si>
    <t>Fabricación de vehículos automotores, remolques y semirremolques</t>
  </si>
  <si>
    <t>Fabricación de otros tipos de equipo de transporte</t>
  </si>
  <si>
    <t>Fabricación de muebles, colchones y somieres</t>
  </si>
  <si>
    <t>Comercio, mantenimiento y reparación de vehículos automotores y motocicletas, sus partes, piezas y accesorios</t>
  </si>
  <si>
    <t>Comercio al por mayor y en comisión o por contrata, excepto el comercio de vehículos automotores y motocicletas</t>
  </si>
  <si>
    <t>Comercio al por menor (incluso el comercio al por menor de combustibles), excepto el de vehículos automotores y motocicletas</t>
  </si>
  <si>
    <t>Almacenamiento y actividades complementarias al transporte</t>
  </si>
  <si>
    <t>Correo y servicios de mensajería</t>
  </si>
  <si>
    <t>Alojamiento</t>
  </si>
  <si>
    <t>Actividades de servicios de comidas y bebidas</t>
  </si>
  <si>
    <t>Actividades de edición</t>
  </si>
  <si>
    <t>Actividades cinematográficas, de video y producción de programas de televisión, grabación de sonido y edición de música</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</si>
  <si>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</si>
  <si>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</si>
  <si>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</si>
  <si>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</si>
  <si>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t>Actividades inmobiliarias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</si>
  <si>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</si>
  <si>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</si>
  <si>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</si>
  <si>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</si>
  <si>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</si>
  <si>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</si>
  <si>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de alquiler y arrendamiento</t>
  </si>
  <si>
    <t>Actividades de empleo</t>
  </si>
  <si>
    <t>Actividades de las agencias de viajes, operadores turísticos, servicios de reserva y actividades relacionadas</t>
  </si>
  <si>
    <t>Actividades de seguridad e investigación privada</t>
  </si>
  <si>
    <t>Actividades de servicios a edificios y paisajismo (jardines, zonas verdes)</t>
  </si>
  <si>
    <t>Actividades administrativas y de apoyo de oficina y otras actividades de apoyo a las empresas</t>
  </si>
  <si>
    <t>Educación</t>
  </si>
  <si>
    <t>Actividades de atención de la salud humana</t>
  </si>
  <si>
    <t>Actividades de atención residencial medicalizada</t>
  </si>
  <si>
    <t>Actividades creativas, artísticas y de entretenimiento</t>
  </si>
  <si>
    <t>Actividades de juegos de azar y apuestas</t>
  </si>
  <si>
    <t>Actividades deportivas y actividades recreativas y de esparcimiento</t>
  </si>
  <si>
    <t>Mantenimiento y reparación de computadores, efectos personales y enseres domésticos</t>
  </si>
  <si>
    <t>Otras actividades de servicios personales</t>
  </si>
  <si>
    <t>NÚMERO DE EMPRESAS QUE RESPONDEN</t>
  </si>
  <si>
    <t>TOTAL EMPRESAS</t>
  </si>
  <si>
    <t>Industria Manufacturera</t>
  </si>
  <si>
    <t>Comercio</t>
  </si>
  <si>
    <t>Servicios</t>
  </si>
  <si>
    <t>10-33</t>
  </si>
  <si>
    <t>45-47</t>
  </si>
  <si>
    <t>52-96</t>
  </si>
  <si>
    <t>Niveles y participación porcentual de las variables de estado de operación, según sectores y divisiones CIIU</t>
  </si>
  <si>
    <t>SÍ</t>
  </si>
  <si>
    <t xml:space="preserve">PARTICIPACIÓN </t>
  </si>
  <si>
    <t>PROBLEMAS EN EL APROVISIONAMIENTO DE INSUMOS</t>
  </si>
  <si>
    <t>Fuente: DANE - PE</t>
  </si>
  <si>
    <t>*Aplica únicamente para el sector servicios conformado por las divisiones 52 a 96.</t>
  </si>
  <si>
    <t>DESCRIPCIÓN</t>
  </si>
  <si>
    <t>1.5 Expectativas e incertidumbre</t>
  </si>
  <si>
    <t>COMPORTAMIENTO DE LOS INGRESOS EN LOS PRÓXIMOS 3 MESES</t>
  </si>
  <si>
    <t>COMPORTAMIENTO DEL PERSONAL OCUPADO EN LOS PRÓXIMOS 3 MESES</t>
  </si>
  <si>
    <t>PERMANECEN IGUALES</t>
  </si>
  <si>
    <t>COMPORTAMIENTO DE LA INVERSIÓN EN LOS PRÓXIMOS 3 MESES</t>
  </si>
  <si>
    <t>1.8 Actividades en Investigación y Desarrollo (I+D)</t>
  </si>
  <si>
    <t>ACTIVIDADES I+D REALIZADAS</t>
  </si>
  <si>
    <t>ACTIVIDADES I+D INTERRUMPIDAS</t>
  </si>
  <si>
    <t>Niveles y participación porcentual sobre las actividades de investigación y desarrollo (I+D) como respuesta al brote de COVID-19, según divisiones CIIU</t>
  </si>
  <si>
    <t>Actividades en Investigación y Desarrollo (I+D)</t>
  </si>
  <si>
    <t>41-43</t>
  </si>
  <si>
    <t>Construcción</t>
  </si>
  <si>
    <t>Construcción de edificios</t>
  </si>
  <si>
    <t>Obras de ingeniería civil</t>
  </si>
  <si>
    <t>Actividades especializadas para la construcción de edificios y obras de ingeniería civil</t>
  </si>
  <si>
    <t>BIENES Y PROCESOS NUEVOS O MEJORADOS</t>
  </si>
  <si>
    <t>Otras industrias manufactureras</t>
  </si>
  <si>
    <t>1.8 Indicador de Confianza Empresarial - ICE</t>
  </si>
  <si>
    <t>Según sectores</t>
  </si>
  <si>
    <t>Indicadores y componentes del ICE</t>
  </si>
  <si>
    <t>Total Empresas</t>
  </si>
  <si>
    <t>Periodo</t>
  </si>
  <si>
    <t>Indicador de confianza empresarial</t>
  </si>
  <si>
    <t>P1. ¿Cómo considera usted la situación económica de su empresa comparada con la de hace 12 meses?</t>
  </si>
  <si>
    <t>P2. ¿Cómo cree usted que será la situación económica de su empresa dentro de 12 meses comparada con la actual?</t>
  </si>
  <si>
    <t>P3. ¿Cómo considera hoy la situación económica del país comparada con la de hace 12 meses?</t>
  </si>
  <si>
    <t>P4. ¿Cómo cree que será la situación económica del país dentro de 12 meses comparada con la situación actual?</t>
  </si>
  <si>
    <t>P5. De cara a los siguientes tres meses, ¿cuál es el cambio esperado que usted anticipa en la inversión (p. ej. maquinaria, equipo, construcciones, equipo de transporte, logística, soluciones digitales, procesos), de esta empresa con respecto al mismo periodo del año pasado?</t>
  </si>
  <si>
    <t>Indicador</t>
  </si>
  <si>
    <t>Variación mensual</t>
  </si>
  <si>
    <t>Junio</t>
  </si>
  <si>
    <t>Julio</t>
  </si>
  <si>
    <t>Industria manufacturera</t>
  </si>
  <si>
    <t>Indicador de confianza empresarial - industria manufacturera</t>
  </si>
  <si>
    <t>Indicador de confianza empresarial - construcción</t>
  </si>
  <si>
    <t>Indicador de confianza empresarial - Comercio</t>
  </si>
  <si>
    <t>Indicador de confianza empresarial - servicios</t>
  </si>
  <si>
    <t>Agosto</t>
  </si>
  <si>
    <t>Indicador de Confianza Empresarial - ICE</t>
  </si>
  <si>
    <t>Agosto de 2020</t>
  </si>
  <si>
    <t>1.6 Expectativas e incertidumbre frente a la situación del país y la empresa</t>
  </si>
  <si>
    <t>Septiembre de 2020</t>
  </si>
  <si>
    <t>Junio-septiembre de 2020</t>
  </si>
  <si>
    <t>Septiembre</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</si>
</sst>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COP&quot;#,##0_);\(&quot;COP&quot;#,##0\)"/>
    <numFmt numFmtId="179" formatCode="&quot;COP&quot;#,##0_);[Red]\(&quot;COP&quot;#,##0\)"/>
    <numFmt numFmtId="180" formatCode="&quot;COP&quot;#,##0.00_);\(&quot;COP&quot;#,##0.00\)"/>
    <numFmt numFmtId="181" formatCode="&quot;COP&quot;#,##0.00_);[Red]\(&quot;COP&quot;#,##0.00\)"/>
    <numFmt numFmtId="182" formatCode="_(&quot;COP&quot;* #,##0_);_(&quot;COP&quot;* \(#,##0\);_(&quot;COP&quot;* &quot;-&quot;_);_(@_)"/>
    <numFmt numFmtId="183" formatCode="_(&quot;COP&quot;* #,##0.00_);_(&quot;COP&quot;* \(#,##0.00\);_(&quot;COP&quot;* &quot;-&quot;??_);_(@_)"/>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_-* #,##0.00\ [$€]_-;\-* #,##0.00\ [$€]_-;_-* &quot;-&quot;??\ [$€]_-;_-@_-"/>
    <numFmt numFmtId="190" formatCode="#,##0.0"/>
    <numFmt numFmtId="191" formatCode="[$-240A]dddd\,\ d\ &quot;de&quot;\ mmmm\ &quot;de&quot;\ yyyy"/>
    <numFmt numFmtId="192" formatCode="[$-240A]h:mm:ss\ AM/PM"/>
    <numFmt numFmtId="193" formatCode="_ * #,##0.0_ ;_ * \-#,##0.0_ ;_ * &quot;-&quot;??_ ;_ @_ "/>
    <numFmt numFmtId="194" formatCode="_ * #,##0_ ;_ * \-#,##0_ ;_ * &quot;-&quot;??_ ;_ @_ "/>
    <numFmt numFmtId="195" formatCode="[$-80A]dddd\,\ d&quot; de &quot;mmmm&quot; de &quot;yyyy"/>
    <numFmt numFmtId="196" formatCode="[$-80A]hh:mm:ss\ AM/PM"/>
    <numFmt numFmtId="197" formatCode="0.0000000"/>
    <numFmt numFmtId="198" formatCode="0.000000"/>
    <numFmt numFmtId="199" formatCode="0.00000"/>
    <numFmt numFmtId="200" formatCode="0.0000"/>
    <numFmt numFmtId="201" formatCode="0.000"/>
    <numFmt numFmtId="202" formatCode="0.00000000"/>
    <numFmt numFmtId="203" formatCode="0.000000000"/>
    <numFmt numFmtId="204" formatCode="0.0000000000"/>
    <numFmt numFmtId="205" formatCode="0.00000000000"/>
    <numFmt numFmtId="206" formatCode="0.000000000000"/>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45">
    <font>
      <sz val="10"/>
      <name val="Arial"/>
      <family val="0"/>
    </font>
    <font>
      <u val="single"/>
      <sz val="10"/>
      <color indexed="12"/>
      <name val="Arial"/>
      <family val="2"/>
    </font>
    <font>
      <u val="single"/>
      <sz val="10"/>
      <color indexed="20"/>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u val="single"/>
      <sz val="10"/>
      <color indexed="12"/>
      <name val="Arial"/>
      <family val="2"/>
    </font>
    <font>
      <sz val="10"/>
      <name val="MS Sans Serif"/>
      <family val="2"/>
    </font>
    <font>
      <b/>
      <u val="single"/>
      <sz val="10"/>
      <color indexed="12"/>
      <name val="Segoe UI"/>
      <family val="2"/>
    </font>
    <font>
      <sz val="10"/>
      <name val="Segoe UI"/>
      <family val="2"/>
    </font>
    <font>
      <sz val="9"/>
      <name val="Segoe UI"/>
      <family val="2"/>
    </font>
    <font>
      <b/>
      <sz val="9"/>
      <name val="Segoe UI"/>
      <family val="2"/>
    </font>
    <font>
      <sz val="11"/>
      <color indexed="63"/>
      <name val="Calibri"/>
      <family val="2"/>
    </font>
    <font>
      <b/>
      <sz val="11"/>
      <color indexed="60"/>
      <name val="Segoe UI"/>
      <family val="2"/>
    </font>
    <font>
      <sz val="9"/>
      <color indexed="9"/>
      <name val="Segoe UI"/>
      <family val="2"/>
    </font>
    <font>
      <sz val="10"/>
      <color indexed="9"/>
      <name val="Arial"/>
      <family val="2"/>
    </font>
    <font>
      <b/>
      <sz val="11"/>
      <color indexed="9"/>
      <name val="Segoe UI"/>
      <family val="2"/>
    </font>
    <font>
      <sz val="8"/>
      <color indexed="63"/>
      <name val="Calibri"/>
      <family val="2"/>
    </font>
    <font>
      <b/>
      <sz val="14"/>
      <color indexed="9"/>
      <name val="Segoe UI"/>
      <family val="2"/>
    </font>
    <font>
      <b/>
      <sz val="10"/>
      <color indexed="9"/>
      <name val="Segoe UI"/>
      <family val="2"/>
    </font>
    <font>
      <sz val="11"/>
      <color theme="1"/>
      <name val="Calibri"/>
      <family val="2"/>
    </font>
    <font>
      <b/>
      <sz val="11"/>
      <color rgb="FFC00000"/>
      <name val="Segoe UI"/>
      <family val="2"/>
    </font>
    <font>
      <sz val="9"/>
      <color theme="0"/>
      <name val="Segoe UI"/>
      <family val="2"/>
    </font>
    <font>
      <sz val="10"/>
      <color theme="0"/>
      <name val="Arial"/>
      <family val="2"/>
    </font>
    <font>
      <b/>
      <sz val="11"/>
      <color theme="0"/>
      <name val="Segoe UI"/>
      <family val="2"/>
    </font>
    <font>
      <sz val="8"/>
      <color rgb="FF000000"/>
      <name val="Calibri"/>
      <family val="2"/>
    </font>
    <font>
      <b/>
      <sz val="14"/>
      <color theme="0"/>
      <name val="Segoe UI"/>
      <family val="2"/>
    </font>
    <font>
      <b/>
      <sz val="10"/>
      <color theme="0"/>
      <name val="Segoe UI"/>
      <family val="2"/>
    </font>
  </fonts>
  <fills count="22">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bgColor indexed="64"/>
      </patternFill>
    </fill>
    <fill>
      <patternFill patternType="solid">
        <fgColor rgb="FFEAEAEA"/>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color indexed="63"/>
      </top>
      <bottom style="thin"/>
    </border>
    <border>
      <left/>
      <right style="thin"/>
      <top/>
      <bottom/>
    </border>
    <border>
      <left/>
      <right style="thin"/>
      <top/>
      <bottom style="thin"/>
    </border>
    <border>
      <left style="thin"/>
      <right/>
      <top/>
      <bottom style="thin"/>
    </border>
    <border>
      <left style="thin"/>
      <right/>
      <top/>
      <bottom/>
    </border>
    <border>
      <left style="thin"/>
      <right style="thin"/>
      <top/>
      <bottom>
        <color indexed="63"/>
      </bottom>
    </border>
    <border>
      <left style="thin"/>
      <right style="thin"/>
      <top style="thin"/>
      <bottom/>
    </border>
    <border>
      <left style="thin"/>
      <right style="thin"/>
      <top>
        <color indexed="63"/>
      </top>
      <bottom style="thin"/>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9" fillId="0" borderId="4"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89" fontId="0" fillId="0" borderId="0" applyFont="0" applyFill="0" applyBorder="0" applyAlignment="0" applyProtection="0"/>
    <xf numFmtId="18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1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8" borderId="0" applyNumberFormat="0" applyBorder="0" applyAlignment="0" applyProtection="0"/>
    <xf numFmtId="0" fontId="0" fillId="0" borderId="0">
      <alignment/>
      <protection/>
    </xf>
    <xf numFmtId="0" fontId="24" fillId="0" borderId="0">
      <alignment/>
      <protection/>
    </xf>
    <xf numFmtId="0" fontId="37" fillId="0" borderId="0">
      <alignment/>
      <protection/>
    </xf>
    <xf numFmtId="0" fontId="0" fillId="4" borderId="5" applyNumberFormat="0" applyFont="0" applyAlignment="0" applyProtection="0"/>
    <xf numFmtId="9" fontId="0" fillId="0" borderId="0" applyFont="0" applyFill="0" applyBorder="0" applyAlignment="0" applyProtection="0"/>
    <xf numFmtId="0" fontId="15" fillId="2"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390">
    <xf numFmtId="0" fontId="0" fillId="0" borderId="0" xfId="0" applyAlignment="1">
      <alignment/>
    </xf>
    <xf numFmtId="0" fontId="3" fillId="0" borderId="0" xfId="0" applyFont="1" applyFill="1" applyBorder="1" applyAlignment="1">
      <alignment horizontal="left"/>
    </xf>
    <xf numFmtId="0" fontId="23" fillId="0" borderId="0" xfId="48" applyFont="1" applyAlignment="1" applyProtection="1">
      <alignment/>
      <protection/>
    </xf>
    <xf numFmtId="0" fontId="4" fillId="0" borderId="0" xfId="0" applyFont="1" applyAlignment="1">
      <alignment horizontal="center"/>
    </xf>
    <xf numFmtId="0" fontId="23" fillId="0" borderId="0" xfId="48" applyFont="1" applyAlignment="1" applyProtection="1" quotePrefix="1">
      <alignment/>
      <protection/>
    </xf>
    <xf numFmtId="0" fontId="38" fillId="0" borderId="10" xfId="0" applyFont="1" applyBorder="1" applyAlignment="1">
      <alignment horizontal="right" vertical="center"/>
    </xf>
    <xf numFmtId="0" fontId="26" fillId="0" borderId="11" xfId="0" applyFont="1" applyBorder="1" applyAlignment="1">
      <alignment vertical="center"/>
    </xf>
    <xf numFmtId="0" fontId="26" fillId="0" borderId="12" xfId="0" applyFont="1" applyBorder="1" applyAlignment="1">
      <alignment vertical="center"/>
    </xf>
    <xf numFmtId="0" fontId="38" fillId="0" borderId="13" xfId="0" applyFont="1" applyBorder="1" applyAlignment="1">
      <alignment horizontal="right" vertical="center"/>
    </xf>
    <xf numFmtId="0" fontId="26" fillId="0" borderId="14" xfId="0" applyFont="1" applyBorder="1" applyAlignment="1">
      <alignment vertical="center"/>
    </xf>
    <xf numFmtId="0" fontId="26" fillId="0" borderId="15" xfId="0" applyFont="1" applyBorder="1" applyAlignment="1">
      <alignment vertical="center"/>
    </xf>
    <xf numFmtId="0" fontId="27" fillId="0" borderId="0" xfId="0" applyFont="1" applyFill="1" applyAlignment="1">
      <alignment/>
    </xf>
    <xf numFmtId="0" fontId="27" fillId="0" borderId="0" xfId="0" applyFont="1" applyFill="1" applyAlignment="1">
      <alignment/>
    </xf>
    <xf numFmtId="0" fontId="27" fillId="0" borderId="0" xfId="0" applyFont="1" applyFill="1" applyBorder="1" applyAlignment="1">
      <alignment/>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27" fillId="0" borderId="0" xfId="0" applyFont="1" applyFill="1" applyBorder="1" applyAlignment="1">
      <alignment/>
    </xf>
    <xf numFmtId="3" fontId="27" fillId="0" borderId="0" xfId="0" applyNumberFormat="1" applyFont="1" applyFill="1" applyAlignment="1">
      <alignment/>
    </xf>
    <xf numFmtId="0" fontId="27" fillId="0" borderId="0" xfId="0" applyFont="1" applyFill="1" applyBorder="1" applyAlignment="1">
      <alignment horizontal="center" vertical="center"/>
    </xf>
    <xf numFmtId="0" fontId="28" fillId="0" borderId="0" xfId="0" applyFont="1" applyFill="1" applyBorder="1" applyAlignment="1">
      <alignment horizontal="center"/>
    </xf>
    <xf numFmtId="0" fontId="39" fillId="0" borderId="0" xfId="0" applyFont="1" applyFill="1" applyAlignment="1">
      <alignment/>
    </xf>
    <xf numFmtId="0" fontId="40" fillId="0" borderId="0" xfId="0" applyFont="1" applyAlignment="1">
      <alignment/>
    </xf>
    <xf numFmtId="188" fontId="27" fillId="0" borderId="0" xfId="0" applyNumberFormat="1" applyFont="1" applyFill="1" applyAlignment="1">
      <alignment horizontal="center"/>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41" fillId="19" borderId="0" xfId="0" applyFont="1" applyFill="1" applyBorder="1" applyAlignment="1">
      <alignment vertical="center"/>
    </xf>
    <xf numFmtId="0" fontId="28" fillId="0" borderId="16" xfId="0" applyFont="1" applyFill="1" applyBorder="1" applyAlignment="1" applyProtection="1">
      <alignment horizontal="center" vertical="center" wrapText="1"/>
      <protection/>
    </xf>
    <xf numFmtId="1" fontId="27" fillId="0" borderId="0" xfId="0" applyNumberFormat="1" applyFont="1" applyFill="1" applyBorder="1" applyAlignment="1">
      <alignment horizontal="center"/>
    </xf>
    <xf numFmtId="1" fontId="27" fillId="2" borderId="0" xfId="0" applyNumberFormat="1" applyFont="1" applyFill="1" applyBorder="1" applyAlignment="1">
      <alignment horizontal="center"/>
    </xf>
    <xf numFmtId="1" fontId="27" fillId="0" borderId="0" xfId="0" applyNumberFormat="1" applyFont="1" applyFill="1" applyBorder="1" applyAlignment="1" applyProtection="1">
      <alignment horizontal="center"/>
      <protection/>
    </xf>
    <xf numFmtId="1" fontId="27" fillId="2" borderId="0" xfId="0" applyNumberFormat="1" applyFont="1" applyFill="1" applyBorder="1" applyAlignment="1" applyProtection="1">
      <alignment horizontal="center"/>
      <protection/>
    </xf>
    <xf numFmtId="0" fontId="28" fillId="0" borderId="16" xfId="0" applyFont="1" applyBorder="1" applyAlignment="1">
      <alignment horizontal="center" vertical="center" wrapText="1"/>
    </xf>
    <xf numFmtId="0" fontId="28" fillId="0" borderId="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188" fontId="27" fillId="0" borderId="0" xfId="0" applyNumberFormat="1" applyFont="1" applyFill="1" applyBorder="1" applyAlignment="1" applyProtection="1">
      <alignment/>
      <protection/>
    </xf>
    <xf numFmtId="1" fontId="27" fillId="0" borderId="0" xfId="0" applyNumberFormat="1" applyFont="1" applyFill="1" applyAlignment="1">
      <alignment/>
    </xf>
    <xf numFmtId="188" fontId="27" fillId="0" borderId="16" xfId="0" applyNumberFormat="1" applyFont="1" applyFill="1" applyBorder="1" applyAlignment="1">
      <alignment horizontal="center"/>
    </xf>
    <xf numFmtId="0" fontId="27" fillId="20" borderId="0" xfId="0" applyFont="1" applyFill="1" applyAlignment="1">
      <alignment/>
    </xf>
    <xf numFmtId="1" fontId="28" fillId="21" borderId="0" xfId="0" applyNumberFormat="1" applyFont="1" applyFill="1" applyBorder="1" applyAlignment="1" applyProtection="1">
      <alignment horizontal="center" vertical="center"/>
      <protection/>
    </xf>
    <xf numFmtId="1" fontId="27" fillId="21" borderId="0" xfId="0" applyNumberFormat="1" applyFont="1" applyFill="1" applyBorder="1" applyAlignment="1">
      <alignment horizontal="center"/>
    </xf>
    <xf numFmtId="0" fontId="28" fillId="21" borderId="0" xfId="0" applyFont="1" applyFill="1" applyBorder="1" applyAlignment="1">
      <alignment horizontal="center" vertical="center"/>
    </xf>
    <xf numFmtId="0" fontId="28" fillId="21" borderId="0" xfId="0" applyFont="1" applyFill="1" applyBorder="1" applyAlignment="1">
      <alignment horizontal="left" vertical="center"/>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1" fontId="28" fillId="21" borderId="17" xfId="0" applyNumberFormat="1" applyFont="1" applyFill="1" applyBorder="1" applyAlignment="1" applyProtection="1">
      <alignment horizontal="center" vertical="center"/>
      <protection/>
    </xf>
    <xf numFmtId="1" fontId="27" fillId="0" borderId="17" xfId="0" applyNumberFormat="1" applyFont="1" applyFill="1" applyBorder="1" applyAlignment="1">
      <alignment horizontal="center"/>
    </xf>
    <xf numFmtId="1" fontId="27" fillId="21" borderId="17" xfId="0" applyNumberFormat="1" applyFont="1" applyFill="1" applyBorder="1" applyAlignment="1">
      <alignment horizontal="center"/>
    </xf>
    <xf numFmtId="3" fontId="27" fillId="0" borderId="0" xfId="0" applyNumberFormat="1" applyFont="1" applyBorder="1" applyAlignment="1">
      <alignment horizontal="center"/>
    </xf>
    <xf numFmtId="3" fontId="27" fillId="0" borderId="17" xfId="0" applyNumberFormat="1" applyFont="1" applyBorder="1" applyAlignment="1">
      <alignment horizontal="center"/>
    </xf>
    <xf numFmtId="0" fontId="28" fillId="0" borderId="12" xfId="0" applyFont="1" applyFill="1" applyBorder="1" applyAlignment="1" applyProtection="1">
      <alignment horizontal="center" vertical="center" wrapText="1"/>
      <protection/>
    </xf>
    <xf numFmtId="1" fontId="27" fillId="2" borderId="17" xfId="0" applyNumberFormat="1" applyFont="1" applyFill="1" applyBorder="1" applyAlignment="1">
      <alignment horizontal="center"/>
    </xf>
    <xf numFmtId="0" fontId="28" fillId="0" borderId="10"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vertical="center" wrapText="1"/>
      <protection/>
    </xf>
    <xf numFmtId="1" fontId="27" fillId="0" borderId="20" xfId="0" applyNumberFormat="1" applyFont="1" applyFill="1" applyBorder="1" applyAlignment="1">
      <alignment horizontal="center"/>
    </xf>
    <xf numFmtId="1" fontId="27" fillId="2" borderId="20" xfId="0" applyNumberFormat="1"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18" xfId="0" applyFont="1" applyBorder="1" applyAlignment="1">
      <alignment horizontal="center" vertical="center" wrapText="1"/>
    </xf>
    <xf numFmtId="0" fontId="28" fillId="20" borderId="0" xfId="0" applyFont="1" applyFill="1" applyBorder="1" applyAlignment="1">
      <alignment vertical="center" wrapText="1"/>
    </xf>
    <xf numFmtId="188" fontId="27" fillId="2" borderId="17" xfId="0" applyNumberFormat="1" applyFont="1" applyFill="1" applyBorder="1" applyAlignment="1">
      <alignment horizontal="center"/>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1" fontId="28" fillId="18" borderId="20" xfId="0" applyNumberFormat="1" applyFont="1" applyFill="1" applyBorder="1" applyAlignment="1">
      <alignment horizontal="center" vertical="center" wrapText="1"/>
    </xf>
    <xf numFmtId="1" fontId="28" fillId="18" borderId="0" xfId="0" applyNumberFormat="1" applyFont="1" applyFill="1" applyBorder="1" applyAlignment="1">
      <alignment horizontal="center" vertical="center" wrapText="1"/>
    </xf>
    <xf numFmtId="1" fontId="28" fillId="18" borderId="17" xfId="0" applyNumberFormat="1" applyFont="1" applyFill="1" applyBorder="1" applyAlignment="1">
      <alignment horizontal="center" vertical="center" wrapText="1"/>
    </xf>
    <xf numFmtId="0" fontId="27" fillId="20" borderId="16" xfId="0" applyFont="1" applyFill="1" applyBorder="1" applyAlignment="1">
      <alignment horizontal="center"/>
    </xf>
    <xf numFmtId="0" fontId="27" fillId="20" borderId="16" xfId="0" applyFont="1" applyFill="1" applyBorder="1" applyAlignment="1">
      <alignment/>
    </xf>
    <xf numFmtId="0" fontId="27" fillId="21" borderId="0" xfId="0" applyFont="1" applyFill="1" applyBorder="1" applyAlignment="1">
      <alignment horizontal="center" vertical="center"/>
    </xf>
    <xf numFmtId="1" fontId="28" fillId="21" borderId="14" xfId="51" applyNumberFormat="1" applyFont="1" applyFill="1" applyBorder="1" applyAlignment="1">
      <alignment horizontal="center" vertical="center"/>
    </xf>
    <xf numFmtId="1" fontId="28" fillId="21" borderId="15" xfId="51" applyNumberFormat="1" applyFont="1" applyFill="1" applyBorder="1" applyAlignment="1">
      <alignment horizontal="center" vertical="center"/>
    </xf>
    <xf numFmtId="1" fontId="28" fillId="21" borderId="13" xfId="51" applyNumberFormat="1" applyFont="1" applyFill="1" applyBorder="1" applyAlignment="1">
      <alignment horizontal="center" vertical="center"/>
    </xf>
    <xf numFmtId="1" fontId="27" fillId="21" borderId="0" xfId="51" applyNumberFormat="1" applyFont="1" applyFill="1" applyBorder="1" applyAlignment="1">
      <alignment horizontal="center" vertical="center"/>
    </xf>
    <xf numFmtId="1" fontId="27" fillId="21" borderId="17" xfId="51" applyNumberFormat="1" applyFont="1" applyFill="1" applyBorder="1" applyAlignment="1">
      <alignment horizontal="center" vertical="center"/>
    </xf>
    <xf numFmtId="1" fontId="27" fillId="21" borderId="20" xfId="51" applyNumberFormat="1" applyFont="1" applyFill="1" applyBorder="1" applyAlignment="1">
      <alignment horizontal="center" vertical="center"/>
    </xf>
    <xf numFmtId="0" fontId="28" fillId="0" borderId="0" xfId="0" applyFont="1" applyFill="1" applyAlignment="1">
      <alignment/>
    </xf>
    <xf numFmtId="1" fontId="27" fillId="20" borderId="0" xfId="0" applyNumberFormat="1" applyFont="1" applyFill="1" applyBorder="1" applyAlignment="1">
      <alignment horizontal="center" vertical="center" wrapText="1"/>
    </xf>
    <xf numFmtId="1" fontId="27" fillId="20" borderId="17" xfId="0" applyNumberFormat="1" applyFont="1" applyFill="1" applyBorder="1" applyAlignment="1">
      <alignment horizontal="center" vertical="center" wrapText="1"/>
    </xf>
    <xf numFmtId="1" fontId="27" fillId="20" borderId="20" xfId="0" applyNumberFormat="1" applyFont="1" applyFill="1" applyBorder="1" applyAlignment="1">
      <alignment horizontal="center" vertical="center" wrapText="1"/>
    </xf>
    <xf numFmtId="188" fontId="27" fillId="20" borderId="20" xfId="0" applyNumberFormat="1" applyFont="1" applyFill="1" applyBorder="1" applyAlignment="1" applyProtection="1">
      <alignment horizontal="center" vertical="center"/>
      <protection/>
    </xf>
    <xf numFmtId="188" fontId="27" fillId="20" borderId="17" xfId="0" applyNumberFormat="1" applyFont="1" applyFill="1" applyBorder="1" applyAlignment="1" applyProtection="1">
      <alignment horizontal="center" vertical="center"/>
      <protection/>
    </xf>
    <xf numFmtId="188" fontId="27" fillId="20" borderId="0" xfId="0" applyNumberFormat="1" applyFont="1" applyFill="1" applyBorder="1" applyAlignment="1" applyProtection="1">
      <alignment horizontal="center" vertical="center"/>
      <protection/>
    </xf>
    <xf numFmtId="1" fontId="27" fillId="20" borderId="16" xfId="0" applyNumberFormat="1" applyFont="1" applyFill="1" applyBorder="1" applyAlignment="1">
      <alignment horizontal="center" vertical="center" wrapText="1"/>
    </xf>
    <xf numFmtId="1" fontId="27" fillId="20" borderId="18" xfId="0" applyNumberFormat="1" applyFont="1" applyFill="1" applyBorder="1" applyAlignment="1">
      <alignment horizontal="center" vertical="center" wrapText="1"/>
    </xf>
    <xf numFmtId="1" fontId="27" fillId="20" borderId="19" xfId="0" applyNumberFormat="1" applyFont="1" applyFill="1" applyBorder="1" applyAlignment="1">
      <alignment horizontal="center" vertical="center" wrapText="1"/>
    </xf>
    <xf numFmtId="188" fontId="27" fillId="20" borderId="19" xfId="0" applyNumberFormat="1" applyFont="1" applyFill="1" applyBorder="1" applyAlignment="1" applyProtection="1">
      <alignment horizontal="center" vertical="center"/>
      <protection/>
    </xf>
    <xf numFmtId="188" fontId="27" fillId="20" borderId="18" xfId="0" applyNumberFormat="1" applyFont="1" applyFill="1" applyBorder="1" applyAlignment="1" applyProtection="1">
      <alignment horizontal="center" vertical="center"/>
      <protection/>
    </xf>
    <xf numFmtId="188" fontId="27" fillId="21" borderId="20" xfId="51" applyNumberFormat="1" applyFont="1" applyFill="1" applyBorder="1" applyAlignment="1">
      <alignment horizontal="center" vertical="center"/>
    </xf>
    <xf numFmtId="188" fontId="27" fillId="21" borderId="17" xfId="51" applyNumberFormat="1" applyFont="1" applyFill="1" applyBorder="1" applyAlignment="1">
      <alignment horizontal="center" vertical="center"/>
    </xf>
    <xf numFmtId="188" fontId="27" fillId="21" borderId="0" xfId="51" applyNumberFormat="1" applyFont="1" applyFill="1" applyBorder="1" applyAlignment="1">
      <alignment horizontal="center" vertical="center"/>
    </xf>
    <xf numFmtId="188" fontId="28" fillId="21" borderId="13" xfId="51" applyNumberFormat="1" applyFont="1" applyFill="1" applyBorder="1" applyAlignment="1">
      <alignment horizontal="center" vertical="center"/>
    </xf>
    <xf numFmtId="188" fontId="28" fillId="21" borderId="15" xfId="51" applyNumberFormat="1" applyFont="1" applyFill="1" applyBorder="1" applyAlignment="1">
      <alignment horizontal="center" vertical="center"/>
    </xf>
    <xf numFmtId="188" fontId="28" fillId="21" borderId="14" xfId="51" applyNumberFormat="1" applyFont="1" applyFill="1" applyBorder="1" applyAlignment="1">
      <alignment horizontal="center" vertical="center"/>
    </xf>
    <xf numFmtId="0" fontId="27" fillId="20" borderId="0" xfId="0" applyFont="1" applyFill="1" applyBorder="1" applyAlignment="1">
      <alignment horizontal="center"/>
    </xf>
    <xf numFmtId="0" fontId="27" fillId="20" borderId="0" xfId="0" applyFont="1" applyFill="1" applyBorder="1" applyAlignment="1">
      <alignment/>
    </xf>
    <xf numFmtId="0" fontId="27" fillId="20" borderId="0" xfId="0" applyFont="1" applyFill="1" applyBorder="1" applyAlignment="1">
      <alignment horizontal="center" vertical="center"/>
    </xf>
    <xf numFmtId="1" fontId="27" fillId="20" borderId="0" xfId="51" applyNumberFormat="1" applyFont="1" applyFill="1" applyBorder="1" applyAlignment="1">
      <alignment horizontal="center" vertical="center"/>
    </xf>
    <xf numFmtId="1" fontId="27" fillId="20" borderId="17" xfId="51" applyNumberFormat="1" applyFont="1" applyFill="1" applyBorder="1" applyAlignment="1">
      <alignment horizontal="center" vertical="center"/>
    </xf>
    <xf numFmtId="1" fontId="27" fillId="20" borderId="20" xfId="51" applyNumberFormat="1" applyFont="1" applyFill="1" applyBorder="1" applyAlignment="1">
      <alignment horizontal="center" vertical="center"/>
    </xf>
    <xf numFmtId="188" fontId="27" fillId="20" borderId="20" xfId="51" applyNumberFormat="1" applyFont="1" applyFill="1" applyBorder="1" applyAlignment="1">
      <alignment horizontal="center" vertical="center"/>
    </xf>
    <xf numFmtId="188" fontId="27" fillId="20" borderId="17" xfId="51" applyNumberFormat="1" applyFont="1" applyFill="1" applyBorder="1" applyAlignment="1">
      <alignment horizontal="center" vertical="center"/>
    </xf>
    <xf numFmtId="188" fontId="27" fillId="20" borderId="0" xfId="51" applyNumberFormat="1" applyFont="1" applyFill="1" applyBorder="1" applyAlignment="1">
      <alignment horizontal="center" vertical="center"/>
    </xf>
    <xf numFmtId="188" fontId="27" fillId="0" borderId="20" xfId="0" applyNumberFormat="1" applyFont="1" applyBorder="1" applyAlignment="1" applyProtection="1">
      <alignment horizontal="center" vertical="center"/>
      <protection/>
    </xf>
    <xf numFmtId="188" fontId="27" fillId="0" borderId="17" xfId="0" applyNumberFormat="1" applyFont="1" applyBorder="1" applyAlignment="1" applyProtection="1">
      <alignment horizontal="center" vertical="center"/>
      <protection/>
    </xf>
    <xf numFmtId="188" fontId="27" fillId="0" borderId="0" xfId="0" applyNumberFormat="1" applyFont="1" applyBorder="1" applyAlignment="1" applyProtection="1">
      <alignment horizontal="center" vertical="center"/>
      <protection/>
    </xf>
    <xf numFmtId="1" fontId="28" fillId="18" borderId="13" xfId="0" applyNumberFormat="1" applyFont="1" applyFill="1" applyBorder="1" applyAlignment="1">
      <alignment horizontal="center" vertical="center" wrapText="1"/>
    </xf>
    <xf numFmtId="1" fontId="28" fillId="18" borderId="14" xfId="0" applyNumberFormat="1" applyFont="1" applyFill="1" applyBorder="1" applyAlignment="1">
      <alignment horizontal="center" vertical="center" wrapText="1"/>
    </xf>
    <xf numFmtId="1" fontId="28" fillId="18" borderId="15" xfId="0" applyNumberFormat="1" applyFont="1" applyFill="1" applyBorder="1" applyAlignment="1">
      <alignment horizontal="center" vertical="center" wrapText="1"/>
    </xf>
    <xf numFmtId="188" fontId="27" fillId="2" borderId="0" xfId="51" applyNumberFormat="1" applyFont="1" applyFill="1" applyBorder="1" applyAlignment="1">
      <alignment horizontal="center"/>
    </xf>
    <xf numFmtId="1" fontId="28" fillId="2" borderId="0" xfId="0" applyNumberFormat="1" applyFont="1" applyFill="1" applyBorder="1" applyAlignment="1" applyProtection="1">
      <alignment horizontal="center"/>
      <protection/>
    </xf>
    <xf numFmtId="1" fontId="28" fillId="2" borderId="14" xfId="0" applyNumberFormat="1" applyFont="1" applyFill="1" applyBorder="1" applyAlignment="1">
      <alignment horizontal="center"/>
    </xf>
    <xf numFmtId="1" fontId="28" fillId="2" borderId="15" xfId="0" applyNumberFormat="1" applyFont="1" applyFill="1" applyBorder="1" applyAlignment="1">
      <alignment horizontal="center"/>
    </xf>
    <xf numFmtId="188" fontId="27" fillId="2" borderId="20" xfId="51" applyNumberFormat="1" applyFont="1" applyFill="1" applyBorder="1" applyAlignment="1">
      <alignment horizontal="center"/>
    </xf>
    <xf numFmtId="188" fontId="27" fillId="2" borderId="17" xfId="51" applyNumberFormat="1" applyFont="1" applyFill="1" applyBorder="1" applyAlignment="1">
      <alignment horizontal="center"/>
    </xf>
    <xf numFmtId="1" fontId="27" fillId="20" borderId="0" xfId="0" applyNumberFormat="1" applyFont="1" applyFill="1" applyBorder="1" applyAlignment="1" applyProtection="1">
      <alignment horizontal="center"/>
      <protection/>
    </xf>
    <xf numFmtId="1" fontId="27" fillId="20" borderId="20"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3" fontId="27" fillId="20" borderId="0" xfId="0" applyNumberFormat="1" applyFont="1" applyFill="1" applyBorder="1" applyAlignment="1" applyProtection="1">
      <alignment horizontal="center"/>
      <protection/>
    </xf>
    <xf numFmtId="3" fontId="27" fillId="20" borderId="0" xfId="0" applyNumberFormat="1" applyFont="1" applyFill="1" applyBorder="1" applyAlignment="1">
      <alignment horizontal="center"/>
    </xf>
    <xf numFmtId="3" fontId="27" fillId="20" borderId="17" xfId="0" applyNumberFormat="1" applyFont="1" applyFill="1" applyBorder="1" applyAlignment="1">
      <alignment horizontal="center"/>
    </xf>
    <xf numFmtId="0" fontId="27" fillId="20" borderId="0" xfId="0" applyFont="1" applyFill="1" applyBorder="1" applyAlignment="1">
      <alignment/>
    </xf>
    <xf numFmtId="3" fontId="27" fillId="20" borderId="16" xfId="0" applyNumberFormat="1" applyFont="1" applyFill="1" applyBorder="1" applyAlignment="1" applyProtection="1">
      <alignment horizontal="center"/>
      <protection/>
    </xf>
    <xf numFmtId="1" fontId="28" fillId="2" borderId="13" xfId="0" applyNumberFormat="1" applyFont="1" applyFill="1" applyBorder="1" applyAlignment="1">
      <alignment horizontal="center"/>
    </xf>
    <xf numFmtId="188" fontId="28" fillId="2" borderId="13" xfId="51" applyNumberFormat="1" applyFont="1" applyFill="1" applyBorder="1" applyAlignment="1">
      <alignment horizontal="center"/>
    </xf>
    <xf numFmtId="188" fontId="28" fillId="2" borderId="15" xfId="51" applyNumberFormat="1" applyFont="1" applyFill="1" applyBorder="1" applyAlignment="1">
      <alignment horizontal="center"/>
    </xf>
    <xf numFmtId="0" fontId="28" fillId="0" borderId="14" xfId="0" applyFont="1" applyFill="1" applyBorder="1" applyAlignment="1" applyProtection="1">
      <alignment horizontal="center" vertical="center" wrapText="1"/>
      <protection/>
    </xf>
    <xf numFmtId="188" fontId="28" fillId="18" borderId="13" xfId="0" applyNumberFormat="1" applyFont="1" applyFill="1" applyBorder="1" applyAlignment="1" applyProtection="1">
      <alignment horizontal="center" vertical="center"/>
      <protection/>
    </xf>
    <xf numFmtId="188" fontId="28" fillId="18" borderId="15" xfId="0" applyNumberFormat="1" applyFont="1" applyFill="1" applyBorder="1" applyAlignment="1" applyProtection="1">
      <alignment horizontal="center" vertical="center"/>
      <protection/>
    </xf>
    <xf numFmtId="188" fontId="28" fillId="18" borderId="14" xfId="0" applyNumberFormat="1" applyFont="1" applyFill="1" applyBorder="1" applyAlignment="1" applyProtection="1">
      <alignment horizontal="center" vertical="center"/>
      <protection/>
    </xf>
    <xf numFmtId="188" fontId="27" fillId="2" borderId="0" xfId="0" applyNumberFormat="1" applyFont="1" applyFill="1" applyBorder="1" applyAlignment="1">
      <alignment horizontal="center"/>
    </xf>
    <xf numFmtId="188" fontId="27" fillId="2" borderId="20" xfId="0" applyNumberFormat="1" applyFont="1" applyFill="1" applyBorder="1" applyAlignment="1">
      <alignment horizontal="center"/>
    </xf>
    <xf numFmtId="1" fontId="27" fillId="0" borderId="0" xfId="0" applyNumberFormat="1" applyFont="1" applyBorder="1" applyAlignment="1" applyProtection="1">
      <alignment horizontal="center" vertical="center"/>
      <protection/>
    </xf>
    <xf numFmtId="1" fontId="27" fillId="21" borderId="0" xfId="0" applyNumberFormat="1" applyFont="1" applyFill="1" applyBorder="1" applyAlignment="1" applyProtection="1">
      <alignment horizontal="center" vertical="center"/>
      <protection/>
    </xf>
    <xf numFmtId="0" fontId="28" fillId="21" borderId="21" xfId="0" applyFont="1" applyFill="1" applyBorder="1" applyAlignment="1">
      <alignment horizontal="left" vertical="center"/>
    </xf>
    <xf numFmtId="0" fontId="27" fillId="20" borderId="21" xfId="0" applyFont="1" applyFill="1" applyBorder="1" applyAlignment="1">
      <alignment/>
    </xf>
    <xf numFmtId="0" fontId="27" fillId="21" borderId="21" xfId="0" applyFont="1" applyFill="1" applyBorder="1" applyAlignment="1">
      <alignment horizontal="left" vertical="center"/>
    </xf>
    <xf numFmtId="0" fontId="27" fillId="0" borderId="21" xfId="0" applyFont="1" applyFill="1" applyBorder="1" applyAlignment="1">
      <alignment/>
    </xf>
    <xf numFmtId="0" fontId="27" fillId="0" borderId="22" xfId="0" applyFont="1" applyFill="1" applyBorder="1" applyAlignment="1">
      <alignment/>
    </xf>
    <xf numFmtId="188" fontId="27" fillId="0" borderId="21" xfId="0" applyNumberFormat="1" applyFont="1" applyFill="1" applyBorder="1" applyAlignment="1" applyProtection="1">
      <alignment/>
      <protection/>
    </xf>
    <xf numFmtId="188" fontId="27" fillId="21" borderId="21" xfId="0" applyNumberFormat="1" applyFont="1" applyFill="1" applyBorder="1" applyAlignment="1" applyProtection="1">
      <alignment horizontal="left"/>
      <protection/>
    </xf>
    <xf numFmtId="188" fontId="27" fillId="0" borderId="21" xfId="0" applyNumberFormat="1" applyFont="1" applyFill="1" applyBorder="1" applyAlignment="1" applyProtection="1">
      <alignment horizontal="left"/>
      <protection/>
    </xf>
    <xf numFmtId="3" fontId="27" fillId="2" borderId="21" xfId="0" applyNumberFormat="1" applyFont="1" applyFill="1" applyBorder="1" applyAlignment="1" applyProtection="1">
      <alignment horizontal="left"/>
      <protection/>
    </xf>
    <xf numFmtId="3" fontId="27" fillId="0" borderId="21" xfId="0" applyNumberFormat="1" applyFont="1" applyFill="1" applyBorder="1" applyAlignment="1" applyProtection="1">
      <alignment horizontal="left"/>
      <protection/>
    </xf>
    <xf numFmtId="3" fontId="27" fillId="0" borderId="23" xfId="0" applyNumberFormat="1" applyFont="1" applyFill="1" applyBorder="1" applyAlignment="1" applyProtection="1">
      <alignment horizontal="left"/>
      <protection/>
    </xf>
    <xf numFmtId="0" fontId="27" fillId="20" borderId="21" xfId="0" applyFont="1" applyFill="1" applyBorder="1" applyAlignment="1">
      <alignment horizontal="left" vertical="center"/>
    </xf>
    <xf numFmtId="0" fontId="28" fillId="21" borderId="21" xfId="0" applyFont="1" applyFill="1" applyBorder="1" applyAlignment="1">
      <alignment horizontal="center" vertical="center"/>
    </xf>
    <xf numFmtId="0" fontId="27" fillId="20" borderId="21" xfId="0" applyFont="1" applyFill="1" applyBorder="1" applyAlignment="1">
      <alignment horizontal="center"/>
    </xf>
    <xf numFmtId="188" fontId="28" fillId="21" borderId="22" xfId="0" applyNumberFormat="1" applyFont="1" applyFill="1" applyBorder="1" applyAlignment="1" applyProtection="1">
      <alignment horizontal="left"/>
      <protection/>
    </xf>
    <xf numFmtId="188" fontId="27" fillId="20" borderId="21" xfId="0" applyNumberFormat="1" applyFont="1" applyFill="1" applyBorder="1" applyAlignment="1" applyProtection="1">
      <alignment/>
      <protection/>
    </xf>
    <xf numFmtId="188" fontId="27" fillId="20" borderId="21" xfId="0" applyNumberFormat="1" applyFont="1" applyFill="1" applyBorder="1" applyAlignment="1" applyProtection="1">
      <alignment horizontal="left"/>
      <protection/>
    </xf>
    <xf numFmtId="3" fontId="27" fillId="20" borderId="21" xfId="0" applyNumberFormat="1" applyFont="1" applyFill="1" applyBorder="1" applyAlignment="1" applyProtection="1">
      <alignment horizontal="left"/>
      <protection/>
    </xf>
    <xf numFmtId="3" fontId="27" fillId="20" borderId="23" xfId="0" applyNumberFormat="1" applyFont="1" applyFill="1" applyBorder="1" applyAlignment="1" applyProtection="1">
      <alignment horizontal="left"/>
      <protection/>
    </xf>
    <xf numFmtId="0" fontId="28" fillId="21" borderId="14" xfId="0" applyFont="1" applyFill="1" applyBorder="1" applyAlignment="1">
      <alignment horizontal="center" vertical="center"/>
    </xf>
    <xf numFmtId="0" fontId="28" fillId="21" borderId="15" xfId="0" applyFont="1" applyFill="1" applyBorder="1" applyAlignment="1">
      <alignment horizontal="center" vertical="center"/>
    </xf>
    <xf numFmtId="188" fontId="28" fillId="21" borderId="13" xfId="0" applyNumberFormat="1" applyFont="1" applyFill="1" applyBorder="1" applyAlignment="1">
      <alignment horizontal="center" vertical="center"/>
    </xf>
    <xf numFmtId="188" fontId="28" fillId="21" borderId="14" xfId="0" applyNumberFormat="1" applyFont="1" applyFill="1" applyBorder="1" applyAlignment="1">
      <alignment horizontal="center" vertical="center"/>
    </xf>
    <xf numFmtId="188" fontId="27" fillId="21" borderId="0" xfId="0" applyNumberFormat="1" applyFont="1" applyFill="1" applyBorder="1" applyAlignment="1">
      <alignment horizontal="center" vertical="center"/>
    </xf>
    <xf numFmtId="0" fontId="27" fillId="21" borderId="17" xfId="0" applyFont="1" applyFill="1" applyBorder="1" applyAlignment="1">
      <alignment horizontal="center" vertical="center"/>
    </xf>
    <xf numFmtId="0" fontId="28" fillId="21" borderId="22" xfId="0" applyFont="1" applyFill="1" applyBorder="1" applyAlignment="1">
      <alignment horizontal="left" vertical="center"/>
    </xf>
    <xf numFmtId="188" fontId="27" fillId="21" borderId="20" xfId="0" applyNumberFormat="1" applyFont="1" applyFill="1" applyBorder="1" applyAlignment="1">
      <alignment horizontal="center" vertical="center"/>
    </xf>
    <xf numFmtId="0" fontId="28" fillId="21" borderId="13" xfId="0" applyFont="1" applyFill="1" applyBorder="1" applyAlignment="1">
      <alignment horizontal="center" vertical="center"/>
    </xf>
    <xf numFmtId="0" fontId="27" fillId="21" borderId="20" xfId="0" applyFont="1" applyFill="1" applyBorder="1" applyAlignment="1">
      <alignment horizontal="center" vertical="center"/>
    </xf>
    <xf numFmtId="0" fontId="27" fillId="20" borderId="20" xfId="0" applyFont="1" applyFill="1" applyBorder="1" applyAlignment="1">
      <alignment horizontal="center"/>
    </xf>
    <xf numFmtId="0" fontId="27" fillId="21" borderId="20" xfId="0" applyFont="1" applyFill="1" applyBorder="1" applyAlignment="1">
      <alignment horizontal="center"/>
    </xf>
    <xf numFmtId="0" fontId="27" fillId="20" borderId="19" xfId="0" applyFont="1" applyFill="1" applyBorder="1" applyAlignment="1">
      <alignment horizontal="center"/>
    </xf>
    <xf numFmtId="188" fontId="28" fillId="21" borderId="0" xfId="51" applyNumberFormat="1" applyFont="1" applyFill="1" applyBorder="1" applyAlignment="1">
      <alignment horizontal="center" vertical="center"/>
    </xf>
    <xf numFmtId="0" fontId="27" fillId="20" borderId="20" xfId="0" applyFont="1" applyFill="1" applyBorder="1" applyAlignment="1">
      <alignment horizontal="center" vertical="center"/>
    </xf>
    <xf numFmtId="0" fontId="27" fillId="20" borderId="17" xfId="0" applyFont="1" applyFill="1" applyBorder="1" applyAlignment="1">
      <alignment horizontal="center" vertical="center"/>
    </xf>
    <xf numFmtId="188" fontId="27" fillId="20" borderId="19" xfId="51" applyNumberFormat="1" applyFont="1" applyFill="1" applyBorder="1" applyAlignment="1">
      <alignment horizontal="center" vertical="center"/>
    </xf>
    <xf numFmtId="188" fontId="27" fillId="20" borderId="16" xfId="51" applyNumberFormat="1" applyFont="1" applyFill="1" applyBorder="1" applyAlignment="1">
      <alignment horizontal="center" vertical="center"/>
    </xf>
    <xf numFmtId="188" fontId="27" fillId="20" borderId="18" xfId="51" applyNumberFormat="1" applyFont="1" applyFill="1" applyBorder="1" applyAlignment="1">
      <alignment horizontal="center" vertical="center"/>
    </xf>
    <xf numFmtId="188" fontId="27" fillId="21" borderId="17" xfId="0" applyNumberFormat="1" applyFont="1" applyFill="1" applyBorder="1" applyAlignment="1">
      <alignment horizontal="center" vertical="center"/>
    </xf>
    <xf numFmtId="0" fontId="27" fillId="20" borderId="20" xfId="0" applyFont="1" applyFill="1" applyBorder="1" applyAlignment="1">
      <alignment/>
    </xf>
    <xf numFmtId="0" fontId="27" fillId="21" borderId="20" xfId="0" applyFont="1" applyFill="1" applyBorder="1" applyAlignment="1">
      <alignment/>
    </xf>
    <xf numFmtId="0" fontId="27" fillId="20" borderId="19" xfId="0" applyFont="1" applyFill="1" applyBorder="1" applyAlignment="1">
      <alignment/>
    </xf>
    <xf numFmtId="0" fontId="27" fillId="21" borderId="0" xfId="0" applyFont="1" applyFill="1" applyBorder="1" applyAlignment="1">
      <alignment horizontal="center"/>
    </xf>
    <xf numFmtId="0" fontId="27" fillId="20" borderId="17" xfId="0" applyFont="1" applyFill="1" applyBorder="1" applyAlignment="1">
      <alignment horizontal="center"/>
    </xf>
    <xf numFmtId="0" fontId="27" fillId="21" borderId="17" xfId="0" applyFont="1" applyFill="1" applyBorder="1" applyAlignment="1">
      <alignment horizontal="center"/>
    </xf>
    <xf numFmtId="188" fontId="28" fillId="21" borderId="15" xfId="0" applyNumberFormat="1" applyFont="1" applyFill="1" applyBorder="1" applyAlignment="1">
      <alignment horizontal="center" vertical="center"/>
    </xf>
    <xf numFmtId="188" fontId="27" fillId="20" borderId="0" xfId="0" applyNumberFormat="1" applyFont="1" applyFill="1" applyBorder="1" applyAlignment="1">
      <alignment horizontal="center" vertical="center" wrapText="1"/>
    </xf>
    <xf numFmtId="188" fontId="27" fillId="20" borderId="20" xfId="0" applyNumberFormat="1" applyFont="1" applyFill="1" applyBorder="1" applyAlignment="1">
      <alignment horizontal="center" vertical="center" wrapText="1"/>
    </xf>
    <xf numFmtId="188" fontId="27" fillId="20" borderId="17" xfId="0" applyNumberFormat="1" applyFont="1" applyFill="1" applyBorder="1" applyAlignment="1">
      <alignment horizontal="center" vertical="center" wrapText="1"/>
    </xf>
    <xf numFmtId="1" fontId="27" fillId="21" borderId="16" xfId="0" applyNumberFormat="1" applyFont="1" applyFill="1" applyBorder="1" applyAlignment="1">
      <alignment horizontal="center"/>
    </xf>
    <xf numFmtId="1" fontId="27" fillId="21" borderId="18" xfId="0" applyNumberFormat="1" applyFont="1" applyFill="1" applyBorder="1" applyAlignment="1">
      <alignment horizontal="center"/>
    </xf>
    <xf numFmtId="188" fontId="27" fillId="21" borderId="16" xfId="0" applyNumberFormat="1" applyFont="1" applyFill="1" applyBorder="1" applyAlignment="1">
      <alignment horizontal="center"/>
    </xf>
    <xf numFmtId="0" fontId="27" fillId="20" borderId="0" xfId="51" applyNumberFormat="1" applyFont="1" applyFill="1" applyBorder="1" applyAlignment="1">
      <alignment horizontal="center" vertical="center"/>
    </xf>
    <xf numFmtId="0" fontId="27" fillId="20" borderId="17" xfId="51" applyNumberFormat="1" applyFont="1" applyFill="1" applyBorder="1" applyAlignment="1">
      <alignment horizontal="center" vertical="center"/>
    </xf>
    <xf numFmtId="1" fontId="27" fillId="21" borderId="18" xfId="51" applyNumberFormat="1" applyFont="1" applyFill="1" applyBorder="1" applyAlignment="1">
      <alignment horizontal="center" vertical="center"/>
    </xf>
    <xf numFmtId="188" fontId="27" fillId="21" borderId="19" xfId="51" applyNumberFormat="1" applyFont="1" applyFill="1" applyBorder="1" applyAlignment="1">
      <alignment horizontal="center" vertical="center"/>
    </xf>
    <xf numFmtId="188" fontId="27" fillId="21" borderId="18" xfId="51" applyNumberFormat="1" applyFont="1" applyFill="1" applyBorder="1" applyAlignment="1">
      <alignment horizontal="center" vertical="center"/>
    </xf>
    <xf numFmtId="188" fontId="27" fillId="21" borderId="16" xfId="51" applyNumberFormat="1" applyFont="1" applyFill="1" applyBorder="1" applyAlignment="1">
      <alignment horizontal="center" vertical="center"/>
    </xf>
    <xf numFmtId="0" fontId="27" fillId="20" borderId="18" xfId="0" applyFont="1" applyFill="1" applyBorder="1" applyAlignment="1">
      <alignment horizontal="center"/>
    </xf>
    <xf numFmtId="0" fontId="28" fillId="0" borderId="20" xfId="0" applyFont="1" applyBorder="1" applyAlignment="1">
      <alignment horizontal="center" vertical="center" wrapText="1"/>
    </xf>
    <xf numFmtId="0" fontId="27" fillId="0" borderId="0" xfId="0" applyFont="1" applyFill="1" applyBorder="1" applyAlignment="1">
      <alignment horizontal="center"/>
    </xf>
    <xf numFmtId="0" fontId="27" fillId="0" borderId="20" xfId="0" applyFont="1" applyFill="1" applyBorder="1" applyAlignment="1">
      <alignment horizontal="center"/>
    </xf>
    <xf numFmtId="0" fontId="27" fillId="0" borderId="0" xfId="0" applyFont="1" applyBorder="1" applyAlignment="1">
      <alignment horizontal="center"/>
    </xf>
    <xf numFmtId="0" fontId="27" fillId="0" borderId="17" xfId="0" applyFont="1" applyBorder="1" applyAlignment="1">
      <alignment horizontal="center"/>
    </xf>
    <xf numFmtId="0" fontId="27" fillId="0" borderId="20" xfId="0" applyFont="1" applyFill="1" applyBorder="1" applyAlignment="1">
      <alignment/>
    </xf>
    <xf numFmtId="188" fontId="27" fillId="21" borderId="0" xfId="0" applyNumberFormat="1" applyFont="1" applyFill="1" applyBorder="1" applyAlignment="1">
      <alignment horizontal="center"/>
    </xf>
    <xf numFmtId="188" fontId="27" fillId="20" borderId="0" xfId="0" applyNumberFormat="1" applyFont="1" applyFill="1" applyBorder="1" applyAlignment="1">
      <alignment horizontal="center"/>
    </xf>
    <xf numFmtId="188" fontId="27" fillId="20" borderId="20" xfId="0" applyNumberFormat="1" applyFont="1" applyFill="1" applyBorder="1" applyAlignment="1">
      <alignment horizontal="center"/>
    </xf>
    <xf numFmtId="0" fontId="27" fillId="21" borderId="19" xfId="0" applyFont="1" applyFill="1" applyBorder="1" applyAlignment="1">
      <alignment horizontal="center"/>
    </xf>
    <xf numFmtId="0" fontId="27" fillId="21" borderId="16" xfId="0" applyFont="1" applyFill="1" applyBorder="1" applyAlignment="1">
      <alignment horizontal="center"/>
    </xf>
    <xf numFmtId="0" fontId="27" fillId="21" borderId="18" xfId="0" applyFont="1" applyFill="1" applyBorder="1" applyAlignment="1">
      <alignment horizontal="center"/>
    </xf>
    <xf numFmtId="0" fontId="27" fillId="21" borderId="16" xfId="0" applyFont="1" applyFill="1" applyBorder="1" applyAlignment="1">
      <alignment horizontal="center" vertical="center"/>
    </xf>
    <xf numFmtId="0" fontId="27" fillId="21" borderId="18" xfId="0" applyFont="1" applyFill="1" applyBorder="1" applyAlignment="1">
      <alignment horizontal="center" vertical="center"/>
    </xf>
    <xf numFmtId="0" fontId="27" fillId="21" borderId="19" xfId="0" applyFont="1" applyFill="1" applyBorder="1" applyAlignment="1">
      <alignment horizontal="center" vertical="center"/>
    </xf>
    <xf numFmtId="1" fontId="28" fillId="21" borderId="14" xfId="0" applyNumberFormat="1" applyFont="1" applyFill="1" applyBorder="1" applyAlignment="1" applyProtection="1">
      <alignment horizontal="center" vertical="center"/>
      <protection/>
    </xf>
    <xf numFmtId="1" fontId="28" fillId="21" borderId="15" xfId="0" applyNumberFormat="1" applyFont="1" applyFill="1" applyBorder="1" applyAlignment="1" applyProtection="1">
      <alignment horizontal="center" vertical="center"/>
      <protection/>
    </xf>
    <xf numFmtId="188" fontId="28" fillId="21" borderId="14" xfId="0" applyNumberFormat="1" applyFont="1" applyFill="1" applyBorder="1" applyAlignment="1">
      <alignment horizontal="center"/>
    </xf>
    <xf numFmtId="188" fontId="27" fillId="0" borderId="0" xfId="0" applyNumberFormat="1" applyFont="1" applyFill="1" applyBorder="1" applyAlignment="1">
      <alignment horizontal="center"/>
    </xf>
    <xf numFmtId="188" fontId="27" fillId="21" borderId="23" xfId="0" applyNumberFormat="1" applyFont="1" applyFill="1" applyBorder="1" applyAlignment="1" applyProtection="1">
      <alignment horizontal="left"/>
      <protection/>
    </xf>
    <xf numFmtId="1" fontId="27" fillId="21" borderId="16" xfId="0" applyNumberFormat="1" applyFont="1" applyFill="1" applyBorder="1" applyAlignment="1" applyProtection="1">
      <alignment horizontal="center" vertical="center"/>
      <protection/>
    </xf>
    <xf numFmtId="3" fontId="27" fillId="0" borderId="16" xfId="0" applyNumberFormat="1" applyFont="1" applyBorder="1" applyAlignment="1">
      <alignment horizontal="center"/>
    </xf>
    <xf numFmtId="3" fontId="27" fillId="0" borderId="18" xfId="0" applyNumberFormat="1" applyFont="1" applyBorder="1" applyAlignment="1">
      <alignment horizontal="center"/>
    </xf>
    <xf numFmtId="0" fontId="27" fillId="20" borderId="16" xfId="51" applyNumberFormat="1" applyFont="1" applyFill="1" applyBorder="1" applyAlignment="1">
      <alignment horizontal="center" vertical="center"/>
    </xf>
    <xf numFmtId="0" fontId="27" fillId="20" borderId="18" xfId="51" applyNumberFormat="1" applyFont="1" applyFill="1" applyBorder="1" applyAlignment="1">
      <alignment horizontal="center" vertical="center"/>
    </xf>
    <xf numFmtId="0" fontId="27" fillId="21" borderId="23" xfId="0" applyFont="1" applyFill="1" applyBorder="1" applyAlignment="1">
      <alignment horizontal="left" vertical="center"/>
    </xf>
    <xf numFmtId="1" fontId="27" fillId="21" borderId="16" xfId="51" applyNumberFormat="1" applyFont="1" applyFill="1" applyBorder="1" applyAlignment="1">
      <alignment horizontal="center" vertical="center"/>
    </xf>
    <xf numFmtId="1" fontId="27" fillId="21" borderId="19" xfId="51" applyNumberFormat="1" applyFont="1" applyFill="1" applyBorder="1" applyAlignment="1">
      <alignment horizontal="center" vertical="center"/>
    </xf>
    <xf numFmtId="1" fontId="27" fillId="2" borderId="20" xfId="0" applyNumberFormat="1" applyFont="1" applyFill="1" applyBorder="1" applyAlignment="1" applyProtection="1">
      <alignment horizontal="center"/>
      <protection/>
    </xf>
    <xf numFmtId="1" fontId="27" fillId="2" borderId="19" xfId="0" applyNumberFormat="1" applyFont="1" applyFill="1" applyBorder="1" applyAlignment="1" applyProtection="1">
      <alignment horizontal="center"/>
      <protection/>
    </xf>
    <xf numFmtId="1" fontId="27" fillId="2" borderId="19" xfId="0" applyNumberFormat="1" applyFont="1" applyFill="1" applyBorder="1" applyAlignment="1">
      <alignment horizontal="center"/>
    </xf>
    <xf numFmtId="1" fontId="27" fillId="2" borderId="16" xfId="0" applyNumberFormat="1" applyFont="1" applyFill="1" applyBorder="1" applyAlignment="1">
      <alignment horizontal="center"/>
    </xf>
    <xf numFmtId="1" fontId="27" fillId="2" borderId="18" xfId="0" applyNumberFormat="1" applyFont="1" applyFill="1" applyBorder="1" applyAlignment="1">
      <alignment horizontal="center"/>
    </xf>
    <xf numFmtId="188" fontId="27" fillId="2" borderId="19" xfId="51" applyNumberFormat="1" applyFont="1" applyFill="1" applyBorder="1" applyAlignment="1">
      <alignment horizontal="center"/>
    </xf>
    <xf numFmtId="188" fontId="27" fillId="2" borderId="18" xfId="51" applyNumberFormat="1" applyFont="1" applyFill="1" applyBorder="1" applyAlignment="1">
      <alignment horizontal="center"/>
    </xf>
    <xf numFmtId="188" fontId="27" fillId="2" borderId="16" xfId="51" applyNumberFormat="1" applyFont="1" applyFill="1" applyBorder="1" applyAlignment="1">
      <alignment horizontal="center"/>
    </xf>
    <xf numFmtId="188" fontId="28" fillId="20" borderId="22" xfId="0" applyNumberFormat="1" applyFont="1" applyFill="1" applyBorder="1" applyAlignment="1" applyProtection="1">
      <alignment horizontal="left"/>
      <protection/>
    </xf>
    <xf numFmtId="1" fontId="28" fillId="20" borderId="13" xfId="0" applyNumberFormat="1" applyFont="1" applyFill="1" applyBorder="1" applyAlignment="1">
      <alignment horizontal="center"/>
    </xf>
    <xf numFmtId="1" fontId="28" fillId="20" borderId="14" xfId="0" applyNumberFormat="1" applyFont="1" applyFill="1" applyBorder="1" applyAlignment="1">
      <alignment horizontal="center"/>
    </xf>
    <xf numFmtId="1" fontId="28" fillId="20" borderId="15" xfId="0" applyNumberFormat="1" applyFont="1" applyFill="1" applyBorder="1" applyAlignment="1">
      <alignment horizontal="center"/>
    </xf>
    <xf numFmtId="188" fontId="28" fillId="20" borderId="13" xfId="51" applyNumberFormat="1" applyFont="1" applyFill="1" applyBorder="1" applyAlignment="1">
      <alignment horizontal="center"/>
    </xf>
    <xf numFmtId="188" fontId="28" fillId="20" borderId="15" xfId="51" applyNumberFormat="1" applyFont="1" applyFill="1" applyBorder="1" applyAlignment="1">
      <alignment horizontal="center"/>
    </xf>
    <xf numFmtId="188" fontId="28" fillId="20" borderId="14" xfId="51" applyNumberFormat="1" applyFont="1" applyFill="1" applyBorder="1" applyAlignment="1">
      <alignment horizontal="center"/>
    </xf>
    <xf numFmtId="188" fontId="27" fillId="20" borderId="20" xfId="51" applyNumberFormat="1" applyFont="1" applyFill="1" applyBorder="1" applyAlignment="1">
      <alignment horizontal="center"/>
    </xf>
    <xf numFmtId="188" fontId="27" fillId="20" borderId="17" xfId="51" applyNumberFormat="1" applyFont="1" applyFill="1" applyBorder="1" applyAlignment="1">
      <alignment horizontal="center"/>
    </xf>
    <xf numFmtId="188" fontId="27" fillId="20" borderId="0" xfId="51" applyNumberFormat="1" applyFont="1" applyFill="1" applyBorder="1" applyAlignment="1">
      <alignment horizontal="center"/>
    </xf>
    <xf numFmtId="1" fontId="28" fillId="20" borderId="20" xfId="0" applyNumberFormat="1" applyFont="1" applyFill="1" applyBorder="1" applyAlignment="1" applyProtection="1">
      <alignment horizontal="center"/>
      <protection/>
    </xf>
    <xf numFmtId="1" fontId="27" fillId="20" borderId="20" xfId="0" applyNumberFormat="1" applyFont="1" applyFill="1" applyBorder="1" applyAlignment="1" applyProtection="1">
      <alignment horizontal="center"/>
      <protection/>
    </xf>
    <xf numFmtId="3" fontId="27" fillId="20" borderId="20" xfId="0" applyNumberFormat="1" applyFont="1" applyFill="1" applyBorder="1" applyAlignment="1" applyProtection="1">
      <alignment horizontal="center"/>
      <protection/>
    </xf>
    <xf numFmtId="0" fontId="28" fillId="21" borderId="20" xfId="0" applyFont="1" applyFill="1" applyBorder="1" applyAlignment="1">
      <alignment horizontal="center" vertical="center"/>
    </xf>
    <xf numFmtId="188" fontId="28" fillId="21" borderId="0" xfId="0" applyNumberFormat="1" applyFont="1" applyFill="1" applyBorder="1" applyAlignment="1">
      <alignment horizontal="center"/>
    </xf>
    <xf numFmtId="188" fontId="28" fillId="21" borderId="17" xfId="0" applyNumberFormat="1" applyFont="1" applyFill="1" applyBorder="1" applyAlignment="1">
      <alignment horizontal="center"/>
    </xf>
    <xf numFmtId="1" fontId="27" fillId="0" borderId="20" xfId="0" applyNumberFormat="1" applyFont="1" applyFill="1" applyBorder="1" applyAlignment="1" applyProtection="1">
      <alignment horizontal="center"/>
      <protection/>
    </xf>
    <xf numFmtId="188" fontId="27" fillId="0" borderId="17" xfId="0" applyNumberFormat="1" applyFont="1" applyFill="1" applyBorder="1" applyAlignment="1">
      <alignment horizontal="center"/>
    </xf>
    <xf numFmtId="188" fontId="27" fillId="21" borderId="17" xfId="0" applyNumberFormat="1" applyFont="1" applyFill="1" applyBorder="1" applyAlignment="1">
      <alignment horizontal="center"/>
    </xf>
    <xf numFmtId="1" fontId="27" fillId="21" borderId="20" xfId="0" applyNumberFormat="1" applyFont="1" applyFill="1" applyBorder="1" applyAlignment="1" applyProtection="1">
      <alignment horizontal="center"/>
      <protection/>
    </xf>
    <xf numFmtId="3" fontId="27" fillId="0" borderId="20" xfId="0" applyNumberFormat="1" applyFont="1" applyFill="1" applyBorder="1" applyAlignment="1" applyProtection="1">
      <alignment horizontal="center"/>
      <protection/>
    </xf>
    <xf numFmtId="3" fontId="27" fillId="0" borderId="19" xfId="0" applyNumberFormat="1" applyFont="1" applyFill="1" applyBorder="1" applyAlignment="1" applyProtection="1">
      <alignment horizontal="center"/>
      <protection/>
    </xf>
    <xf numFmtId="188" fontId="27" fillId="0" borderId="18" xfId="0" applyNumberFormat="1" applyFont="1" applyFill="1" applyBorder="1" applyAlignment="1">
      <alignment horizontal="center"/>
    </xf>
    <xf numFmtId="188" fontId="28" fillId="21" borderId="15" xfId="0" applyNumberFormat="1" applyFont="1" applyFill="1" applyBorder="1" applyAlignment="1">
      <alignment horizontal="center"/>
    </xf>
    <xf numFmtId="1" fontId="27" fillId="21" borderId="19" xfId="0" applyNumberFormat="1" applyFont="1" applyFill="1" applyBorder="1" applyAlignment="1" applyProtection="1">
      <alignment horizontal="center"/>
      <protection/>
    </xf>
    <xf numFmtId="188" fontId="27" fillId="21" borderId="18" xfId="0" applyNumberFormat="1" applyFont="1" applyFill="1" applyBorder="1" applyAlignment="1">
      <alignment horizontal="center"/>
    </xf>
    <xf numFmtId="0" fontId="28" fillId="0" borderId="15" xfId="0" applyFont="1" applyFill="1" applyBorder="1" applyAlignment="1" applyProtection="1">
      <alignment horizontal="center" vertical="center" wrapText="1"/>
      <protection/>
    </xf>
    <xf numFmtId="188" fontId="27" fillId="2" borderId="19" xfId="0" applyNumberFormat="1" applyFont="1" applyFill="1" applyBorder="1" applyAlignment="1">
      <alignment horizontal="center"/>
    </xf>
    <xf numFmtId="188" fontId="27" fillId="2" borderId="16" xfId="0" applyNumberFormat="1" applyFont="1" applyFill="1" applyBorder="1" applyAlignment="1">
      <alignment horizontal="center"/>
    </xf>
    <xf numFmtId="188" fontId="27" fillId="2" borderId="18" xfId="0" applyNumberFormat="1" applyFont="1" applyFill="1" applyBorder="1" applyAlignment="1">
      <alignment horizontal="center"/>
    </xf>
    <xf numFmtId="188" fontId="27" fillId="20" borderId="17" xfId="0" applyNumberFormat="1" applyFont="1" applyFill="1" applyBorder="1" applyAlignment="1">
      <alignment horizontal="center"/>
    </xf>
    <xf numFmtId="1" fontId="27" fillId="20" borderId="16" xfId="0" applyNumberFormat="1" applyFont="1" applyFill="1" applyBorder="1" applyAlignment="1" applyProtection="1">
      <alignment horizontal="center"/>
      <protection/>
    </xf>
    <xf numFmtId="188" fontId="27" fillId="20" borderId="23" xfId="0" applyNumberFormat="1" applyFont="1" applyFill="1" applyBorder="1" applyAlignment="1" applyProtection="1">
      <alignment/>
      <protection/>
    </xf>
    <xf numFmtId="188" fontId="27" fillId="20" borderId="20" xfId="0" applyNumberFormat="1" applyFont="1" applyFill="1" applyBorder="1" applyAlignment="1">
      <alignment horizontal="center" vertical="center"/>
    </xf>
    <xf numFmtId="188" fontId="27" fillId="20" borderId="0" xfId="0" applyNumberFormat="1" applyFont="1" applyFill="1" applyBorder="1" applyAlignment="1">
      <alignment horizontal="center" vertical="center"/>
    </xf>
    <xf numFmtId="188" fontId="27" fillId="20" borderId="17" xfId="0" applyNumberFormat="1" applyFont="1" applyFill="1" applyBorder="1" applyAlignment="1">
      <alignment horizontal="center" vertical="center"/>
    </xf>
    <xf numFmtId="188" fontId="27" fillId="20" borderId="19" xfId="0" applyNumberFormat="1" applyFont="1" applyFill="1" applyBorder="1" applyAlignment="1">
      <alignment horizontal="center"/>
    </xf>
    <xf numFmtId="188" fontId="27" fillId="20" borderId="16" xfId="0" applyNumberFormat="1" applyFont="1" applyFill="1" applyBorder="1" applyAlignment="1">
      <alignment horizontal="center"/>
    </xf>
    <xf numFmtId="188" fontId="27" fillId="20" borderId="18" xfId="0" applyNumberFormat="1" applyFont="1" applyFill="1" applyBorder="1" applyAlignment="1">
      <alignment horizontal="center"/>
    </xf>
    <xf numFmtId="0" fontId="27" fillId="21" borderId="19" xfId="0" applyFont="1" applyFill="1" applyBorder="1" applyAlignment="1">
      <alignment/>
    </xf>
    <xf numFmtId="188" fontId="27" fillId="21" borderId="19" xfId="0" applyNumberFormat="1" applyFont="1" applyFill="1" applyBorder="1" applyAlignment="1">
      <alignment horizontal="center" vertical="center"/>
    </xf>
    <xf numFmtId="188" fontId="27" fillId="21" borderId="16" xfId="0" applyNumberFormat="1" applyFont="1" applyFill="1" applyBorder="1" applyAlignment="1">
      <alignment horizontal="center" vertical="center"/>
    </xf>
    <xf numFmtId="188" fontId="27" fillId="21" borderId="18" xfId="0" applyNumberFormat="1" applyFont="1" applyFill="1" applyBorder="1" applyAlignment="1">
      <alignment horizontal="center" vertical="center"/>
    </xf>
    <xf numFmtId="1" fontId="27" fillId="20" borderId="17" xfId="0" applyNumberFormat="1" applyFont="1" applyFill="1" applyBorder="1" applyAlignment="1">
      <alignment horizontal="center" vertical="center"/>
    </xf>
    <xf numFmtId="188" fontId="27" fillId="20" borderId="20" xfId="54" applyNumberFormat="1" applyFont="1" applyFill="1" applyBorder="1" applyAlignment="1">
      <alignment horizontal="center" vertical="center"/>
    </xf>
    <xf numFmtId="188" fontId="27" fillId="20" borderId="0" xfId="54" applyNumberFormat="1" applyFont="1" applyFill="1" applyBorder="1" applyAlignment="1">
      <alignment horizontal="center" vertical="center"/>
    </xf>
    <xf numFmtId="188" fontId="27" fillId="20" borderId="17" xfId="54" applyNumberFormat="1" applyFont="1" applyFill="1" applyBorder="1" applyAlignment="1">
      <alignment horizontal="center" vertical="center"/>
    </xf>
    <xf numFmtId="188" fontId="28" fillId="21" borderId="17" xfId="51" applyNumberFormat="1" applyFont="1" applyFill="1" applyBorder="1" applyAlignment="1">
      <alignment horizontal="center" vertical="center"/>
    </xf>
    <xf numFmtId="0" fontId="27" fillId="21" borderId="0" xfId="0" applyFont="1" applyFill="1" applyBorder="1" applyAlignment="1">
      <alignment/>
    </xf>
    <xf numFmtId="3" fontId="27" fillId="20" borderId="19" xfId="0" applyNumberFormat="1" applyFont="1" applyFill="1" applyBorder="1" applyAlignment="1" applyProtection="1">
      <alignment horizontal="center"/>
      <protection/>
    </xf>
    <xf numFmtId="0" fontId="27" fillId="21" borderId="16" xfId="0" applyFont="1" applyFill="1" applyBorder="1" applyAlignment="1">
      <alignment/>
    </xf>
    <xf numFmtId="1" fontId="28" fillId="2" borderId="14" xfId="0" applyNumberFormat="1" applyFont="1" applyFill="1" applyBorder="1" applyAlignment="1">
      <alignment horizontal="center" vertical="center"/>
    </xf>
    <xf numFmtId="1" fontId="28" fillId="2" borderId="15" xfId="0" applyNumberFormat="1" applyFont="1" applyFill="1" applyBorder="1" applyAlignment="1">
      <alignment horizontal="center" vertical="center"/>
    </xf>
    <xf numFmtId="0" fontId="27" fillId="0" borderId="0" xfId="0" applyFont="1" applyFill="1" applyAlignment="1">
      <alignment vertical="center"/>
    </xf>
    <xf numFmtId="0" fontId="42" fillId="0" borderId="0" xfId="0" applyFont="1" applyAlignment="1">
      <alignment/>
    </xf>
    <xf numFmtId="0" fontId="27" fillId="21" borderId="21" xfId="0" applyFont="1" applyFill="1" applyBorder="1" applyAlignment="1">
      <alignment/>
    </xf>
    <xf numFmtId="0" fontId="27" fillId="21" borderId="23" xfId="0" applyFont="1" applyFill="1" applyBorder="1" applyAlignment="1">
      <alignment/>
    </xf>
    <xf numFmtId="188" fontId="27" fillId="20" borderId="19" xfId="0" applyNumberFormat="1" applyFont="1" applyFill="1" applyBorder="1" applyAlignment="1">
      <alignment horizontal="center" vertical="center"/>
    </xf>
    <xf numFmtId="188" fontId="27" fillId="20" borderId="18" xfId="0" applyNumberFormat="1" applyFont="1" applyFill="1" applyBorder="1" applyAlignment="1">
      <alignment horizontal="center" vertical="center"/>
    </xf>
    <xf numFmtId="188" fontId="27" fillId="20" borderId="16" xfId="0" applyNumberFormat="1" applyFont="1" applyFill="1" applyBorder="1" applyAlignment="1">
      <alignment horizontal="center" vertical="center"/>
    </xf>
    <xf numFmtId="188" fontId="27" fillId="20" borderId="19" xfId="54" applyNumberFormat="1" applyFont="1" applyFill="1" applyBorder="1" applyAlignment="1">
      <alignment horizontal="center" vertical="center"/>
    </xf>
    <xf numFmtId="188" fontId="27" fillId="20" borderId="16" xfId="54" applyNumberFormat="1" applyFont="1" applyFill="1" applyBorder="1" applyAlignment="1">
      <alignment horizontal="center" vertical="center"/>
    </xf>
    <xf numFmtId="188" fontId="27" fillId="20" borderId="18" xfId="54" applyNumberFormat="1" applyFont="1" applyFill="1" applyBorder="1" applyAlignment="1">
      <alignment horizontal="center" vertical="center"/>
    </xf>
    <xf numFmtId="188" fontId="27" fillId="0" borderId="20" xfId="0" applyNumberFormat="1" applyFont="1" applyFill="1" applyBorder="1" applyAlignment="1">
      <alignment horizontal="center"/>
    </xf>
    <xf numFmtId="188" fontId="27" fillId="21" borderId="20" xfId="0" applyNumberFormat="1" applyFont="1" applyFill="1" applyBorder="1" applyAlignment="1">
      <alignment horizontal="center"/>
    </xf>
    <xf numFmtId="188" fontId="27" fillId="0" borderId="19" xfId="0" applyNumberFormat="1" applyFont="1" applyFill="1" applyBorder="1" applyAlignment="1">
      <alignment horizontal="center"/>
    </xf>
    <xf numFmtId="1" fontId="27" fillId="0" borderId="19" xfId="0" applyNumberFormat="1" applyFont="1" applyFill="1" applyBorder="1" applyAlignment="1">
      <alignment horizontal="center"/>
    </xf>
    <xf numFmtId="1" fontId="27" fillId="20" borderId="19" xfId="51" applyNumberFormat="1" applyFont="1" applyFill="1" applyBorder="1" applyAlignment="1">
      <alignment horizontal="center" vertical="center"/>
    </xf>
    <xf numFmtId="1" fontId="27" fillId="20" borderId="16" xfId="51" applyNumberFormat="1" applyFont="1" applyFill="1" applyBorder="1" applyAlignment="1">
      <alignment horizontal="center" vertical="center"/>
    </xf>
    <xf numFmtId="1" fontId="27" fillId="0" borderId="19" xfId="0" applyNumberFormat="1" applyFont="1" applyBorder="1" applyAlignment="1" applyProtection="1">
      <alignment horizontal="center" vertical="center"/>
      <protection/>
    </xf>
    <xf numFmtId="1" fontId="27" fillId="0" borderId="0" xfId="0" applyNumberFormat="1" applyFont="1" applyAlignment="1">
      <alignment/>
    </xf>
    <xf numFmtId="188" fontId="27" fillId="21" borderId="19" xfId="0" applyNumberFormat="1" applyFont="1" applyFill="1" applyBorder="1" applyAlignment="1">
      <alignment horizontal="center"/>
    </xf>
    <xf numFmtId="0" fontId="39" fillId="0" borderId="0" xfId="61" applyFont="1">
      <alignment/>
      <protection/>
    </xf>
    <xf numFmtId="0" fontId="28" fillId="18" borderId="0" xfId="61" applyFont="1" applyFill="1" applyAlignment="1">
      <alignment vertical="center"/>
      <protection/>
    </xf>
    <xf numFmtId="0" fontId="27" fillId="0" borderId="0" xfId="61" applyFont="1">
      <alignment/>
      <protection/>
    </xf>
    <xf numFmtId="0" fontId="28" fillId="18" borderId="0" xfId="61" applyFont="1" applyFill="1" applyAlignment="1">
      <alignment vertical="center" wrapText="1"/>
      <protection/>
    </xf>
    <xf numFmtId="0" fontId="28" fillId="0" borderId="12" xfId="61" applyFont="1" applyBorder="1" applyAlignment="1">
      <alignment horizontal="center" vertical="center" wrapText="1"/>
      <protection/>
    </xf>
    <xf numFmtId="0" fontId="28" fillId="0" borderId="11" xfId="61" applyFont="1" applyBorder="1" applyAlignment="1">
      <alignment horizontal="center" vertical="center"/>
      <protection/>
    </xf>
    <xf numFmtId="0" fontId="28" fillId="0" borderId="16" xfId="61" applyFont="1" applyBorder="1" applyAlignment="1">
      <alignment horizontal="center" vertical="center" wrapText="1"/>
      <protection/>
    </xf>
    <xf numFmtId="0" fontId="28" fillId="0" borderId="18" xfId="61" applyFont="1" applyBorder="1" applyAlignment="1">
      <alignment horizontal="center" vertical="center" wrapText="1"/>
      <protection/>
    </xf>
    <xf numFmtId="0" fontId="28" fillId="21" borderId="21" xfId="61" applyFont="1" applyFill="1" applyBorder="1" applyAlignment="1">
      <alignment horizontal="center" vertical="center"/>
      <protection/>
    </xf>
    <xf numFmtId="0" fontId="28" fillId="21" borderId="0" xfId="61" applyFont="1" applyFill="1" applyAlignment="1">
      <alignment horizontal="left" vertical="center"/>
      <protection/>
    </xf>
    <xf numFmtId="0" fontId="28" fillId="21" borderId="15" xfId="61" applyFont="1" applyFill="1" applyBorder="1" applyAlignment="1">
      <alignment horizontal="left" vertical="center"/>
      <protection/>
    </xf>
    <xf numFmtId="0" fontId="28" fillId="21" borderId="14" xfId="61" applyFont="1" applyFill="1" applyBorder="1" applyAlignment="1">
      <alignment horizontal="center" vertical="center"/>
      <protection/>
    </xf>
    <xf numFmtId="0" fontId="28" fillId="21" borderId="15" xfId="61" applyFont="1" applyFill="1" applyBorder="1" applyAlignment="1">
      <alignment horizontal="center" vertical="center"/>
      <protection/>
    </xf>
    <xf numFmtId="188" fontId="28" fillId="21" borderId="14" xfId="57" applyNumberFormat="1" applyFont="1" applyFill="1" applyBorder="1" applyAlignment="1">
      <alignment horizontal="center" vertical="center"/>
    </xf>
    <xf numFmtId="188" fontId="28" fillId="21" borderId="15" xfId="57" applyNumberFormat="1" applyFont="1" applyFill="1" applyBorder="1" applyAlignment="1">
      <alignment horizontal="center" vertical="center"/>
    </xf>
    <xf numFmtId="188" fontId="28" fillId="21" borderId="0" xfId="57" applyNumberFormat="1" applyFont="1" applyFill="1" applyBorder="1" applyAlignment="1">
      <alignment horizontal="center" vertical="center"/>
    </xf>
    <xf numFmtId="188" fontId="28" fillId="21" borderId="17" xfId="57" applyNumberFormat="1" applyFont="1" applyFill="1" applyBorder="1" applyAlignment="1">
      <alignment horizontal="center" vertical="center"/>
    </xf>
    <xf numFmtId="0" fontId="27" fillId="20" borderId="21" xfId="61" applyFont="1" applyFill="1" applyBorder="1" applyAlignment="1">
      <alignment horizontal="center"/>
      <protection/>
    </xf>
    <xf numFmtId="2" fontId="27" fillId="20" borderId="0" xfId="61" applyNumberFormat="1" applyFont="1" applyFill="1">
      <alignment/>
      <protection/>
    </xf>
    <xf numFmtId="0" fontId="27" fillId="20" borderId="17" xfId="61" applyFont="1" applyFill="1" applyBorder="1">
      <alignment/>
      <protection/>
    </xf>
    <xf numFmtId="1" fontId="27" fillId="20" borderId="17" xfId="61" applyNumberFormat="1" applyFont="1" applyFill="1" applyBorder="1" applyAlignment="1">
      <alignment horizontal="center" vertical="center" wrapText="1"/>
      <protection/>
    </xf>
    <xf numFmtId="188" fontId="27" fillId="20" borderId="17" xfId="61" applyNumberFormat="1" applyFont="1" applyFill="1" applyBorder="1" applyAlignment="1">
      <alignment horizontal="center" vertical="center"/>
      <protection/>
    </xf>
    <xf numFmtId="0" fontId="27" fillId="21" borderId="21" xfId="61" applyFont="1" applyFill="1" applyBorder="1" applyAlignment="1">
      <alignment horizontal="center"/>
      <protection/>
    </xf>
    <xf numFmtId="2" fontId="27" fillId="21" borderId="0" xfId="61" applyNumberFormat="1" applyFont="1" applyFill="1">
      <alignment/>
      <protection/>
    </xf>
    <xf numFmtId="2" fontId="27" fillId="21" borderId="17" xfId="61" applyNumberFormat="1" applyFont="1" applyFill="1" applyBorder="1" applyAlignment="1">
      <alignment horizontal="center" vertical="center"/>
      <protection/>
    </xf>
    <xf numFmtId="0" fontId="27" fillId="20" borderId="17" xfId="61" applyFont="1" applyFill="1" applyBorder="1" applyAlignment="1">
      <alignment horizontal="center"/>
      <protection/>
    </xf>
    <xf numFmtId="2" fontId="27" fillId="20" borderId="17" xfId="61" applyNumberFormat="1" applyFont="1" applyFill="1" applyBorder="1" applyAlignment="1">
      <alignment horizontal="center" vertical="center"/>
      <protection/>
    </xf>
    <xf numFmtId="0" fontId="27" fillId="21" borderId="18" xfId="61" applyFont="1" applyFill="1" applyBorder="1" applyAlignment="1">
      <alignment horizontal="center"/>
      <protection/>
    </xf>
    <xf numFmtId="2" fontId="27" fillId="21" borderId="19" xfId="61" applyNumberFormat="1" applyFont="1" applyFill="1" applyBorder="1">
      <alignment/>
      <protection/>
    </xf>
    <xf numFmtId="2" fontId="27" fillId="21" borderId="18" xfId="61" applyNumberFormat="1" applyFont="1" applyFill="1" applyBorder="1" applyAlignment="1">
      <alignment horizontal="center" vertical="center"/>
      <protection/>
    </xf>
    <xf numFmtId="0" fontId="27" fillId="20" borderId="0" xfId="61" applyFont="1" applyFill="1">
      <alignment/>
      <protection/>
    </xf>
    <xf numFmtId="0" fontId="28" fillId="20" borderId="0" xfId="61" applyFont="1" applyFill="1" applyAlignment="1">
      <alignment vertical="center" wrapText="1"/>
      <protection/>
    </xf>
    <xf numFmtId="0" fontId="27" fillId="20" borderId="0" xfId="61" applyFont="1" applyFill="1" applyAlignment="1">
      <alignment horizontal="center"/>
      <protection/>
    </xf>
    <xf numFmtId="0" fontId="27" fillId="21" borderId="16" xfId="61" applyFont="1" applyFill="1" applyBorder="1" applyAlignment="1">
      <alignment horizontal="center"/>
      <protection/>
    </xf>
    <xf numFmtId="0" fontId="28" fillId="0" borderId="11" xfId="61" applyFont="1" applyBorder="1" applyAlignment="1">
      <alignment vertical="center"/>
      <protection/>
    </xf>
    <xf numFmtId="0" fontId="28" fillId="0" borderId="12" xfId="61" applyFont="1" applyBorder="1" applyAlignment="1">
      <alignment vertical="center"/>
      <protection/>
    </xf>
    <xf numFmtId="0" fontId="25" fillId="0" borderId="11" xfId="48" applyFont="1" applyBorder="1" applyAlignment="1" applyProtection="1">
      <alignment horizontal="left" vertical="center"/>
      <protection/>
    </xf>
    <xf numFmtId="0" fontId="23" fillId="0" borderId="11" xfId="48" applyFont="1" applyBorder="1" applyAlignment="1" applyProtection="1">
      <alignment horizontal="left" vertical="center"/>
      <protection/>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3" fillId="19" borderId="13"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0" fontId="43" fillId="19" borderId="19" xfId="0" applyFont="1" applyFill="1" applyBorder="1" applyAlignment="1">
      <alignment horizontal="center" vertical="center" wrapText="1"/>
    </xf>
    <xf numFmtId="0" fontId="43" fillId="19" borderId="16" xfId="0" applyFont="1" applyFill="1" applyBorder="1" applyAlignment="1">
      <alignment horizontal="center" vertical="center" wrapText="1"/>
    </xf>
    <xf numFmtId="0" fontId="43" fillId="19" borderId="18" xfId="0" applyFont="1" applyFill="1" applyBorder="1" applyAlignment="1">
      <alignment horizontal="center" vertical="center" wrapText="1"/>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44" fillId="19" borderId="11" xfId="0" applyFont="1" applyFill="1" applyBorder="1" applyAlignment="1">
      <alignment horizontal="center"/>
    </xf>
    <xf numFmtId="0" fontId="44" fillId="19" borderId="12" xfId="0" applyFont="1" applyFill="1" applyBorder="1" applyAlignment="1">
      <alignment horizontal="center"/>
    </xf>
    <xf numFmtId="0" fontId="28" fillId="0" borderId="13"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41" fillId="19" borderId="0" xfId="0" applyFont="1" applyFill="1" applyBorder="1" applyAlignment="1">
      <alignment horizontal="center" vertical="center"/>
    </xf>
    <xf numFmtId="0" fontId="28" fillId="0" borderId="14"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44" fillId="19" borderId="10" xfId="0"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44" fillId="19" borderId="14" xfId="0" applyFont="1" applyFill="1" applyBorder="1" applyAlignment="1">
      <alignment horizontal="center"/>
    </xf>
    <xf numFmtId="0" fontId="44" fillId="19" borderId="15" xfId="0" applyFont="1" applyFill="1" applyBorder="1" applyAlignment="1">
      <alignment horizontal="center"/>
    </xf>
    <xf numFmtId="0" fontId="41" fillId="19" borderId="0" xfId="61" applyFont="1" applyFill="1" applyAlignment="1">
      <alignment horizontal="center" vertical="center"/>
      <protection/>
    </xf>
    <xf numFmtId="0" fontId="28" fillId="0" borderId="21"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12" xfId="61" applyFont="1" applyBorder="1" applyAlignment="1">
      <alignment horizontal="center" vertical="center" wrapText="1"/>
      <protection/>
    </xf>
    <xf numFmtId="0" fontId="28" fillId="0" borderId="24" xfId="61" applyFont="1" applyBorder="1" applyAlignment="1">
      <alignment horizontal="center" vertical="center" wrapText="1"/>
      <protection/>
    </xf>
    <xf numFmtId="0" fontId="28" fillId="0" borderId="11" xfId="61" applyFont="1" applyBorder="1" applyAlignment="1">
      <alignment horizontal="center" vertical="center" wrapText="1"/>
      <protection/>
    </xf>
    <xf numFmtId="0" fontId="28" fillId="0" borderId="10" xfId="61" applyFont="1"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Currency" xfId="58"/>
    <cellStyle name="Currency [0]" xfId="59"/>
    <cellStyle name="Neutral" xfId="60"/>
    <cellStyle name="Normal 2" xfId="61"/>
    <cellStyle name="Normal 3" xfId="62"/>
    <cellStyle name="Normal 4"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3</xdr:col>
      <xdr:colOff>542925</xdr:colOff>
      <xdr:row>3</xdr:row>
      <xdr:rowOff>190500</xdr:rowOff>
    </xdr:to>
    <xdr:pic>
      <xdr:nvPicPr>
        <xdr:cNvPr id="1" name="Imagen 3"/>
        <xdr:cNvPicPr preferRelativeResize="1">
          <a:picLocks noChangeAspect="1"/>
        </xdr:cNvPicPr>
      </xdr:nvPicPr>
      <xdr:blipFill>
        <a:blip r:embed="rId1"/>
        <a:stretch>
          <a:fillRect/>
        </a:stretch>
      </xdr:blipFill>
      <xdr:spPr>
        <a:xfrm>
          <a:off x="104775" y="142875"/>
          <a:ext cx="2085975" cy="847725"/>
        </a:xfrm>
        <a:prstGeom prst="rect">
          <a:avLst/>
        </a:prstGeom>
        <a:noFill/>
        <a:ln w="9525" cmpd="sng">
          <a:noFill/>
        </a:ln>
      </xdr:spPr>
    </xdr:pic>
    <xdr:clientData/>
  </xdr:twoCellAnchor>
  <xdr:twoCellAnchor editAs="oneCell">
    <xdr:from>
      <xdr:col>9</xdr:col>
      <xdr:colOff>219075</xdr:colOff>
      <xdr:row>0</xdr:row>
      <xdr:rowOff>104775</xdr:rowOff>
    </xdr:from>
    <xdr:to>
      <xdr:col>14</xdr:col>
      <xdr:colOff>657225</xdr:colOff>
      <xdr:row>3</xdr:row>
      <xdr:rowOff>257175</xdr:rowOff>
    </xdr:to>
    <xdr:pic>
      <xdr:nvPicPr>
        <xdr:cNvPr id="2" name="Imagen 4"/>
        <xdr:cNvPicPr preferRelativeResize="1">
          <a:picLocks noChangeAspect="1"/>
        </xdr:cNvPicPr>
      </xdr:nvPicPr>
      <xdr:blipFill>
        <a:blip r:embed="rId2"/>
        <a:stretch>
          <a:fillRect/>
        </a:stretch>
      </xdr:blipFill>
      <xdr:spPr>
        <a:xfrm>
          <a:off x="7077075" y="104775"/>
          <a:ext cx="4248150" cy="952500"/>
        </a:xfrm>
        <a:prstGeom prst="rect">
          <a:avLst/>
        </a:prstGeom>
        <a:noFill/>
        <a:ln w="9525" cmpd="sng">
          <a:noFill/>
        </a:ln>
      </xdr:spPr>
    </xdr:pic>
    <xdr:clientData/>
  </xdr:twoCellAnchor>
  <xdr:twoCellAnchor>
    <xdr:from>
      <xdr:col>0</xdr:col>
      <xdr:colOff>0</xdr:colOff>
      <xdr:row>4</xdr:row>
      <xdr:rowOff>123825</xdr:rowOff>
    </xdr:from>
    <xdr:to>
      <xdr:col>15</xdr:col>
      <xdr:colOff>0</xdr:colOff>
      <xdr:row>4</xdr:row>
      <xdr:rowOff>200025</xdr:rowOff>
    </xdr:to>
    <xdr:pic>
      <xdr:nvPicPr>
        <xdr:cNvPr id="3" name="Imagen 2" descr="linea"/>
        <xdr:cNvPicPr preferRelativeResize="1">
          <a:picLocks noChangeAspect="0"/>
        </xdr:cNvPicPr>
      </xdr:nvPicPr>
      <xdr:blipFill>
        <a:blip r:embed="rId3"/>
        <a:stretch>
          <a:fillRect/>
        </a:stretch>
      </xdr:blipFill>
      <xdr:spPr>
        <a:xfrm>
          <a:off x="0" y="1190625"/>
          <a:ext cx="11430000" cy="76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244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B16" sqref="B16:G16"/>
    </sheetView>
  </sheetViews>
  <sheetFormatPr defaultColWidth="11.421875" defaultRowHeight="12.75"/>
  <cols>
    <col min="1" max="1" width="9.140625" style="3" customWidth="1"/>
    <col min="2" max="2" width="4.140625" style="0" customWidth="1"/>
    <col min="7" max="7" width="19.421875" style="0" customWidth="1"/>
    <col min="9" max="9" width="13.00390625" style="0" customWidth="1"/>
  </cols>
  <sheetData>
    <row r="1" spans="1:15" ht="21" customHeight="1">
      <c r="A1" s="339"/>
      <c r="B1" s="340"/>
      <c r="C1" s="340"/>
      <c r="D1" s="340"/>
      <c r="E1" s="340"/>
      <c r="F1" s="340"/>
      <c r="G1" s="340"/>
      <c r="H1" s="340"/>
      <c r="I1" s="340"/>
      <c r="J1" s="340"/>
      <c r="K1" s="340"/>
      <c r="L1" s="340"/>
      <c r="M1" s="340"/>
      <c r="N1" s="340"/>
      <c r="O1" s="341"/>
    </row>
    <row r="2" spans="1:15" ht="21" customHeight="1">
      <c r="A2" s="342"/>
      <c r="B2" s="343"/>
      <c r="C2" s="343"/>
      <c r="D2" s="343"/>
      <c r="E2" s="343"/>
      <c r="F2" s="343"/>
      <c r="G2" s="343"/>
      <c r="H2" s="343"/>
      <c r="I2" s="343"/>
      <c r="J2" s="343"/>
      <c r="K2" s="343"/>
      <c r="L2" s="343"/>
      <c r="M2" s="343"/>
      <c r="N2" s="343"/>
      <c r="O2" s="344"/>
    </row>
    <row r="3" spans="1:15" ht="21" customHeight="1">
      <c r="A3" s="342"/>
      <c r="B3" s="343"/>
      <c r="C3" s="343"/>
      <c r="D3" s="343"/>
      <c r="E3" s="343"/>
      <c r="F3" s="343"/>
      <c r="G3" s="343"/>
      <c r="H3" s="343"/>
      <c r="I3" s="343"/>
      <c r="J3" s="343"/>
      <c r="K3" s="343"/>
      <c r="L3" s="343"/>
      <c r="M3" s="343"/>
      <c r="N3" s="343"/>
      <c r="O3" s="344"/>
    </row>
    <row r="4" spans="1:15" ht="21" customHeight="1">
      <c r="A4" s="342"/>
      <c r="B4" s="343"/>
      <c r="C4" s="343"/>
      <c r="D4" s="343"/>
      <c r="E4" s="343"/>
      <c r="F4" s="343"/>
      <c r="G4" s="343"/>
      <c r="H4" s="343"/>
      <c r="I4" s="343"/>
      <c r="J4" s="343"/>
      <c r="K4" s="343"/>
      <c r="L4" s="343"/>
      <c r="M4" s="343"/>
      <c r="N4" s="343"/>
      <c r="O4" s="344"/>
    </row>
    <row r="5" spans="1:15" ht="21" customHeight="1">
      <c r="A5" s="345"/>
      <c r="B5" s="346"/>
      <c r="C5" s="346"/>
      <c r="D5" s="346"/>
      <c r="E5" s="346"/>
      <c r="F5" s="346"/>
      <c r="G5" s="346"/>
      <c r="H5" s="346"/>
      <c r="I5" s="346"/>
      <c r="J5" s="346"/>
      <c r="K5" s="346"/>
      <c r="L5" s="346"/>
      <c r="M5" s="346"/>
      <c r="N5" s="346"/>
      <c r="O5" s="347"/>
    </row>
    <row r="6" spans="1:15" s="21" customFormat="1" ht="26.25" customHeight="1">
      <c r="A6" s="348" t="s">
        <v>50</v>
      </c>
      <c r="B6" s="349"/>
      <c r="C6" s="349"/>
      <c r="D6" s="349"/>
      <c r="E6" s="349"/>
      <c r="F6" s="349"/>
      <c r="G6" s="349"/>
      <c r="H6" s="349"/>
      <c r="I6" s="349"/>
      <c r="J6" s="349"/>
      <c r="K6" s="349"/>
      <c r="L6" s="349"/>
      <c r="M6" s="349"/>
      <c r="N6" s="349"/>
      <c r="O6" s="350"/>
    </row>
    <row r="7" spans="1:15" ht="12.75" customHeight="1">
      <c r="A7" s="351"/>
      <c r="B7" s="352"/>
      <c r="C7" s="352"/>
      <c r="D7" s="352"/>
      <c r="E7" s="352"/>
      <c r="F7" s="352"/>
      <c r="G7" s="352"/>
      <c r="H7" s="352"/>
      <c r="I7" s="352"/>
      <c r="J7" s="352"/>
      <c r="K7" s="352"/>
      <c r="L7" s="352"/>
      <c r="M7" s="352"/>
      <c r="N7" s="352"/>
      <c r="O7" s="353"/>
    </row>
    <row r="8" spans="1:15" ht="27" customHeight="1">
      <c r="A8" s="5">
        <v>1.1</v>
      </c>
      <c r="B8" s="337" t="s">
        <v>49</v>
      </c>
      <c r="C8" s="337"/>
      <c r="D8" s="337"/>
      <c r="E8" s="337"/>
      <c r="F8" s="337"/>
      <c r="G8" s="337"/>
      <c r="H8" s="6"/>
      <c r="I8" s="6"/>
      <c r="J8" s="6"/>
      <c r="K8" s="6"/>
      <c r="L8" s="6"/>
      <c r="M8" s="6"/>
      <c r="N8" s="6"/>
      <c r="O8" s="7"/>
    </row>
    <row r="9" spans="1:15" ht="27" customHeight="1">
      <c r="A9" s="8">
        <v>1.2</v>
      </c>
      <c r="B9" s="337" t="s">
        <v>51</v>
      </c>
      <c r="C9" s="337"/>
      <c r="D9" s="337"/>
      <c r="E9" s="337"/>
      <c r="F9" s="337"/>
      <c r="G9" s="337"/>
      <c r="H9" s="337"/>
      <c r="I9" s="337"/>
      <c r="J9" s="9"/>
      <c r="K9" s="9"/>
      <c r="L9" s="9"/>
      <c r="M9" s="9"/>
      <c r="N9" s="9"/>
      <c r="O9" s="10"/>
    </row>
    <row r="10" spans="1:15" ht="27" customHeight="1">
      <c r="A10" s="8">
        <v>1.3</v>
      </c>
      <c r="B10" s="337" t="s">
        <v>52</v>
      </c>
      <c r="C10" s="337"/>
      <c r="D10" s="337"/>
      <c r="E10" s="337"/>
      <c r="F10" s="337"/>
      <c r="G10" s="337"/>
      <c r="H10" s="337"/>
      <c r="I10" s="337"/>
      <c r="J10" s="9"/>
      <c r="K10" s="9"/>
      <c r="L10" s="9"/>
      <c r="M10" s="9"/>
      <c r="N10" s="9"/>
      <c r="O10" s="10"/>
    </row>
    <row r="11" spans="1:15" ht="27" customHeight="1">
      <c r="A11" s="8">
        <v>1.4</v>
      </c>
      <c r="B11" s="337" t="s">
        <v>53</v>
      </c>
      <c r="C11" s="337"/>
      <c r="D11" s="337"/>
      <c r="E11" s="337"/>
      <c r="F11" s="337"/>
      <c r="G11" s="337"/>
      <c r="H11" s="337"/>
      <c r="I11" s="337"/>
      <c r="J11" s="9"/>
      <c r="K11" s="9"/>
      <c r="L11" s="9"/>
      <c r="M11" s="9"/>
      <c r="N11" s="9"/>
      <c r="O11" s="10"/>
    </row>
    <row r="12" spans="1:15" ht="27" customHeight="1">
      <c r="A12" s="8">
        <v>1.5</v>
      </c>
      <c r="B12" s="337" t="s">
        <v>54</v>
      </c>
      <c r="C12" s="337"/>
      <c r="D12" s="337"/>
      <c r="E12" s="337"/>
      <c r="F12" s="337"/>
      <c r="G12" s="337"/>
      <c r="H12" s="337"/>
      <c r="I12" s="337"/>
      <c r="J12" s="9"/>
      <c r="K12" s="9"/>
      <c r="L12" s="9"/>
      <c r="M12" s="9"/>
      <c r="N12" s="9"/>
      <c r="O12" s="10"/>
    </row>
    <row r="13" spans="1:15" ht="27" customHeight="1">
      <c r="A13" s="8">
        <v>1.6</v>
      </c>
      <c r="B13" s="337" t="s">
        <v>55</v>
      </c>
      <c r="C13" s="337"/>
      <c r="D13" s="337"/>
      <c r="E13" s="337"/>
      <c r="F13" s="337"/>
      <c r="G13" s="337"/>
      <c r="H13" s="337"/>
      <c r="I13" s="337"/>
      <c r="J13" s="9"/>
      <c r="K13" s="9"/>
      <c r="L13" s="9"/>
      <c r="M13" s="9"/>
      <c r="N13" s="9"/>
      <c r="O13" s="10"/>
    </row>
    <row r="14" spans="1:15" ht="27" customHeight="1">
      <c r="A14" s="5">
        <v>1.7</v>
      </c>
      <c r="B14" s="337" t="s">
        <v>56</v>
      </c>
      <c r="C14" s="337"/>
      <c r="D14" s="337"/>
      <c r="E14" s="337"/>
      <c r="F14" s="337"/>
      <c r="G14" s="337"/>
      <c r="H14" s="337"/>
      <c r="I14" s="337"/>
      <c r="J14" s="6"/>
      <c r="K14" s="6"/>
      <c r="L14" s="6"/>
      <c r="M14" s="6"/>
      <c r="N14" s="6"/>
      <c r="O14" s="7"/>
    </row>
    <row r="15" spans="1:15" ht="27" customHeight="1">
      <c r="A15" s="5">
        <v>1.8</v>
      </c>
      <c r="B15" s="337" t="s">
        <v>135</v>
      </c>
      <c r="C15" s="337"/>
      <c r="D15" s="337"/>
      <c r="E15" s="337"/>
      <c r="F15" s="337"/>
      <c r="G15" s="337"/>
      <c r="H15" s="337"/>
      <c r="I15" s="337"/>
      <c r="J15" s="6"/>
      <c r="K15" s="6"/>
      <c r="L15" s="6"/>
      <c r="M15" s="6"/>
      <c r="N15" s="6"/>
      <c r="O15" s="7"/>
    </row>
    <row r="16" spans="1:15" ht="16.5">
      <c r="A16" s="5">
        <v>1.9</v>
      </c>
      <c r="B16" s="338" t="s">
        <v>164</v>
      </c>
      <c r="C16" s="338"/>
      <c r="D16" s="338"/>
      <c r="E16" s="338"/>
      <c r="F16" s="338"/>
      <c r="G16" s="338"/>
      <c r="H16" s="337"/>
      <c r="I16" s="337"/>
      <c r="J16" s="6"/>
      <c r="K16" s="6"/>
      <c r="L16" s="6"/>
      <c r="M16" s="6"/>
      <c r="N16" s="6"/>
      <c r="O16" s="7"/>
    </row>
    <row r="17" ht="12.75">
      <c r="C17" s="1"/>
    </row>
    <row r="18" ht="12.75">
      <c r="C18" s="1"/>
    </row>
    <row r="20" ht="12.75">
      <c r="B20" s="4"/>
    </row>
    <row r="21" ht="12.75">
      <c r="C21" s="1"/>
    </row>
    <row r="22" ht="12.75">
      <c r="C22" s="1"/>
    </row>
    <row r="24" ht="12.75">
      <c r="B24" s="2"/>
    </row>
    <row r="25" ht="12.75">
      <c r="C25" s="1"/>
    </row>
    <row r="26" ht="12.75">
      <c r="C26" s="1"/>
    </row>
  </sheetData>
  <sheetProtection/>
  <mergeCells count="19">
    <mergeCell ref="B16:G16"/>
    <mergeCell ref="H16:I16"/>
    <mergeCell ref="B15:G15"/>
    <mergeCell ref="H15:I15"/>
    <mergeCell ref="A1:O5"/>
    <mergeCell ref="A6:O7"/>
    <mergeCell ref="B9:G9"/>
    <mergeCell ref="B10:G10"/>
    <mergeCell ref="B8:G8"/>
    <mergeCell ref="B11:G11"/>
    <mergeCell ref="B14:G14"/>
    <mergeCell ref="H14:I14"/>
    <mergeCell ref="H9:I9"/>
    <mergeCell ref="H10:I10"/>
    <mergeCell ref="H11:I11"/>
    <mergeCell ref="B12:G12"/>
    <mergeCell ref="H12:I12"/>
    <mergeCell ref="B13:G13"/>
    <mergeCell ref="H13:I13"/>
  </mergeCells>
  <hyperlinks>
    <hyperlink ref="B8" location="'1.1'!A1" display="Ficha metodológica"/>
    <hyperlink ref="B9" location="'P y T N'!A1" display="P y T N: Serie trimestre móvil Total nacional por sexo"/>
    <hyperlink ref="B10" location="'P y T Cab'!A1" display="P y T Cab: Serie trimestre móvil - Total Cabecera según sexo"/>
    <hyperlink ref="B11" location="'P y T Resto'!A1" display="P y T Resto: Serie trimestre móvil - Total resto según sexo"/>
    <hyperlink ref="B13" location="'Ramas N'!A1" display="Ramas N: Serie trimestre móvil - Total nacional según sexo y ramas de actividad"/>
    <hyperlink ref="B14" location="'Ces Ramas N'!A1" display="Ces Ramas N: Serie trimestre móvil - Total nacional según sexo ramas de actividad anterior"/>
    <hyperlink ref="B12" location="'Ramas N'!A1" display="Ramas N: Serie trimestre móvil - Total nacional según sexo y ramas de actividad"/>
    <hyperlink ref="B9:G9" location="'1.2'!A1" display="P y T N: Serie trimestre móvil - Total nacional según sexo"/>
    <hyperlink ref="B10:G10" location="'1.3'!A1" display="Mecanismos de ajuste - Uso de internet o plataformas digitales"/>
    <hyperlink ref="B11:G11" location="'1.4'!A1" display="Mecanismos de ajuste"/>
    <hyperlink ref="B12:I12" location="'1.5'!A1" display="Expectativas e incertidumbre en el pago de pasivos pendientes y deudas"/>
    <hyperlink ref="B13:I13" location="'1.6'!A1" display="Expectativas e incertidumbre frente a la situación del país"/>
    <hyperlink ref="B14:I14" location="'1.7'!A1" display="Políticas"/>
    <hyperlink ref="B15" location="'Ces Ramas N'!A1" display="Ces Ramas N: Serie trimestre móvil - Total nacional según sexo ramas de actividad anterior"/>
    <hyperlink ref="B15:I15" location="'1.7'!A1" display="Políticas"/>
    <hyperlink ref="B15:G15" location="'1.8'!A1" display="Actividades en Investigación y Desarrollo (I+D)"/>
    <hyperlink ref="B16" location="'Ces Ramas N'!A1" display="Ces Ramas N: Serie trimestre móvil - Total nacional según sexo ramas de actividad anterior"/>
    <hyperlink ref="B16:I16" location="'1.7'!A1" display="Políticas"/>
    <hyperlink ref="B16:G16" location="'1.9'!A1" display="Indicador de Confianza Empresarial - ICE"/>
  </hyperlinks>
  <printOptions/>
  <pageMargins left="0.75" right="0.75" top="1" bottom="1" header="0" footer="0"/>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6:M63"/>
  <sheetViews>
    <sheetView showGridLines="0" zoomScalePageLayoutView="0" workbookViewId="0" topLeftCell="A1">
      <selection activeCell="A12" sqref="A12:M12"/>
    </sheetView>
  </sheetViews>
  <sheetFormatPr defaultColWidth="11.421875" defaultRowHeight="12.75"/>
  <cols>
    <col min="1" max="1" width="24.00390625" style="303" customWidth="1"/>
    <col min="2" max="2" width="18.00390625" style="303" customWidth="1"/>
    <col min="3" max="3" width="15.421875" style="303" customWidth="1"/>
    <col min="4" max="4" width="11.140625" style="303" customWidth="1"/>
    <col min="5" max="5" width="15.00390625" style="303" customWidth="1"/>
    <col min="6" max="7" width="13.8515625" style="303" customWidth="1"/>
    <col min="8" max="8" width="12.421875" style="303" customWidth="1"/>
    <col min="9" max="9" width="16.421875" style="303" customWidth="1"/>
    <col min="10" max="10" width="13.8515625" style="303" customWidth="1"/>
    <col min="11" max="11" width="17.421875" style="303" customWidth="1"/>
    <col min="12" max="12" width="19.28125" style="303" customWidth="1"/>
    <col min="13" max="13" width="24.7109375" style="303" customWidth="1"/>
    <col min="14" max="16384" width="11.421875" style="303" customWidth="1"/>
  </cols>
  <sheetData>
    <row r="1" ht="12"/>
    <row r="2" ht="12"/>
    <row r="3" ht="12"/>
    <row r="4" ht="12"/>
    <row r="5" ht="12"/>
    <row r="6" spans="1:13" s="301" customFormat="1" ht="16.5">
      <c r="A6" s="383" t="s">
        <v>50</v>
      </c>
      <c r="B6" s="383"/>
      <c r="C6" s="383"/>
      <c r="D6" s="383"/>
      <c r="E6" s="383"/>
      <c r="F6" s="383"/>
      <c r="G6" s="383"/>
      <c r="H6" s="383"/>
      <c r="I6" s="383"/>
      <c r="J6" s="383"/>
      <c r="K6" s="383"/>
      <c r="L6" s="383"/>
      <c r="M6" s="383"/>
    </row>
    <row r="7" spans="1:13" ht="15" customHeight="1">
      <c r="A7" s="302" t="s">
        <v>143</v>
      </c>
      <c r="B7" s="302"/>
      <c r="C7" s="302"/>
      <c r="D7" s="302"/>
      <c r="E7" s="302"/>
      <c r="F7" s="302"/>
      <c r="G7" s="302"/>
      <c r="H7" s="302"/>
      <c r="I7" s="302"/>
      <c r="J7" s="302"/>
      <c r="K7" s="302"/>
      <c r="L7" s="302"/>
      <c r="M7" s="302"/>
    </row>
    <row r="8" spans="1:13" ht="15" customHeight="1">
      <c r="A8" s="302" t="s">
        <v>1</v>
      </c>
      <c r="B8" s="302"/>
      <c r="C8" s="302"/>
      <c r="D8" s="302"/>
      <c r="E8" s="302"/>
      <c r="F8" s="302"/>
      <c r="G8" s="302"/>
      <c r="H8" s="302"/>
      <c r="I8" s="302"/>
      <c r="J8" s="302"/>
      <c r="K8" s="302"/>
      <c r="L8" s="302"/>
      <c r="M8" s="302"/>
    </row>
    <row r="9" spans="1:13" ht="15" customHeight="1">
      <c r="A9" s="302" t="s">
        <v>144</v>
      </c>
      <c r="B9" s="304"/>
      <c r="C9" s="304"/>
      <c r="D9" s="304"/>
      <c r="E9" s="304"/>
      <c r="F9" s="304"/>
      <c r="G9" s="304"/>
      <c r="H9" s="304"/>
      <c r="I9" s="304"/>
      <c r="J9" s="304"/>
      <c r="K9" s="304"/>
      <c r="L9" s="304"/>
      <c r="M9" s="304"/>
    </row>
    <row r="10" spans="1:13" ht="15" customHeight="1">
      <c r="A10" s="302" t="s">
        <v>145</v>
      </c>
      <c r="B10" s="304"/>
      <c r="C10" s="304"/>
      <c r="D10" s="304"/>
      <c r="E10" s="304"/>
      <c r="F10" s="304"/>
      <c r="G10" s="304"/>
      <c r="H10" s="304"/>
      <c r="I10" s="304"/>
      <c r="J10" s="304"/>
      <c r="K10" s="304"/>
      <c r="L10" s="304"/>
      <c r="M10" s="304"/>
    </row>
    <row r="11" spans="1:13" ht="15" customHeight="1">
      <c r="A11" s="304" t="s">
        <v>168</v>
      </c>
      <c r="B11" s="304"/>
      <c r="C11" s="304"/>
      <c r="D11" s="304"/>
      <c r="E11" s="304"/>
      <c r="F11" s="304"/>
      <c r="G11" s="304"/>
      <c r="H11" s="304"/>
      <c r="I11" s="304"/>
      <c r="J11" s="304"/>
      <c r="K11" s="304"/>
      <c r="L11" s="304"/>
      <c r="M11" s="304"/>
    </row>
    <row r="12" spans="1:13" ht="15" customHeight="1">
      <c r="A12" s="383" t="s">
        <v>146</v>
      </c>
      <c r="B12" s="383"/>
      <c r="C12" s="383"/>
      <c r="D12" s="383"/>
      <c r="E12" s="383"/>
      <c r="F12" s="383"/>
      <c r="G12" s="383"/>
      <c r="H12" s="383"/>
      <c r="I12" s="383"/>
      <c r="J12" s="383"/>
      <c r="K12" s="383"/>
      <c r="L12" s="383"/>
      <c r="M12" s="383"/>
    </row>
    <row r="13" spans="1:13" ht="92.25" customHeight="1">
      <c r="A13" s="384" t="s">
        <v>147</v>
      </c>
      <c r="B13" s="386" t="s">
        <v>148</v>
      </c>
      <c r="C13" s="387"/>
      <c r="D13" s="388" t="s">
        <v>149</v>
      </c>
      <c r="E13" s="386"/>
      <c r="F13" s="389" t="s">
        <v>150</v>
      </c>
      <c r="G13" s="386"/>
      <c r="H13" s="389" t="s">
        <v>151</v>
      </c>
      <c r="I13" s="388"/>
      <c r="J13" s="389" t="s">
        <v>152</v>
      </c>
      <c r="K13" s="386"/>
      <c r="L13" s="389" t="s">
        <v>153</v>
      </c>
      <c r="M13" s="386"/>
    </row>
    <row r="14" spans="1:13" ht="45" customHeight="1">
      <c r="A14" s="385"/>
      <c r="B14" s="306" t="s">
        <v>154</v>
      </c>
      <c r="C14" s="305" t="s">
        <v>155</v>
      </c>
      <c r="D14" s="307" t="s">
        <v>154</v>
      </c>
      <c r="E14" s="308" t="s">
        <v>155</v>
      </c>
      <c r="F14" s="307" t="s">
        <v>154</v>
      </c>
      <c r="G14" s="308" t="s">
        <v>155</v>
      </c>
      <c r="H14" s="307" t="s">
        <v>154</v>
      </c>
      <c r="I14" s="308" t="s">
        <v>155</v>
      </c>
      <c r="J14" s="307" t="s">
        <v>154</v>
      </c>
      <c r="K14" s="308" t="s">
        <v>155</v>
      </c>
      <c r="L14" s="307" t="s">
        <v>154</v>
      </c>
      <c r="M14" s="308" t="s">
        <v>155</v>
      </c>
    </row>
    <row r="15" spans="1:13" ht="15" customHeight="1">
      <c r="A15" s="309">
        <v>2020</v>
      </c>
      <c r="B15" s="310"/>
      <c r="C15" s="311"/>
      <c r="D15" s="312"/>
      <c r="E15" s="313"/>
      <c r="F15" s="312"/>
      <c r="G15" s="313"/>
      <c r="H15" s="314"/>
      <c r="I15" s="315"/>
      <c r="J15" s="316"/>
      <c r="K15" s="317"/>
      <c r="L15" s="316"/>
      <c r="M15" s="317"/>
    </row>
    <row r="16" spans="1:13" ht="15" customHeight="1">
      <c r="A16" s="318" t="s">
        <v>156</v>
      </c>
      <c r="B16" s="319">
        <v>38.22335990613211</v>
      </c>
      <c r="C16" s="320"/>
      <c r="D16" s="319">
        <v>29.176587301587304</v>
      </c>
      <c r="E16" s="321"/>
      <c r="F16" s="319">
        <v>59.491660047656865</v>
      </c>
      <c r="G16" s="321"/>
      <c r="H16" s="319">
        <v>15.482785912148794</v>
      </c>
      <c r="I16" s="322"/>
      <c r="J16" s="319">
        <v>50.554894966309945</v>
      </c>
      <c r="K16" s="322"/>
      <c r="L16" s="319">
        <v>36.41087130295763</v>
      </c>
      <c r="M16" s="322"/>
    </row>
    <row r="17" spans="1:13" ht="15" customHeight="1">
      <c r="A17" s="323" t="s">
        <v>157</v>
      </c>
      <c r="B17" s="324">
        <v>40.991270511377664</v>
      </c>
      <c r="C17" s="325">
        <f>B17-B16</f>
        <v>2.7679106052455538</v>
      </c>
      <c r="D17" s="324">
        <v>31.59541188738269</v>
      </c>
      <c r="E17" s="325">
        <f>D17-D16</f>
        <v>2.4188245857953845</v>
      </c>
      <c r="F17" s="324">
        <v>62.18366814505609</v>
      </c>
      <c r="G17" s="325">
        <f>F17-F16</f>
        <v>2.692008097399224</v>
      </c>
      <c r="H17" s="324">
        <v>17.571614583333336</v>
      </c>
      <c r="I17" s="325">
        <f>H17-H16</f>
        <v>2.088828671184542</v>
      </c>
      <c r="J17" s="324">
        <v>53.401094605160274</v>
      </c>
      <c r="K17" s="325">
        <f>J17-J16</f>
        <v>2.8461996388503294</v>
      </c>
      <c r="L17" s="324">
        <v>40.20456333595594</v>
      </c>
      <c r="M17" s="325">
        <f>L17-L16</f>
        <v>3.793692032998308</v>
      </c>
    </row>
    <row r="18" spans="1:13" ht="12">
      <c r="A18" s="326" t="s">
        <v>163</v>
      </c>
      <c r="B18" s="319">
        <v>44.63782770191353</v>
      </c>
      <c r="C18" s="327">
        <f>B18-B17</f>
        <v>3.646557190535866</v>
      </c>
      <c r="D18" s="319">
        <v>34.80898700485361</v>
      </c>
      <c r="E18" s="327">
        <f>D18-D17</f>
        <v>3.213575117470924</v>
      </c>
      <c r="F18" s="319">
        <v>65.39877781259794</v>
      </c>
      <c r="G18" s="327">
        <f>F18-F17</f>
        <v>3.215109667541853</v>
      </c>
      <c r="H18" s="319">
        <v>20.140625</v>
      </c>
      <c r="I18" s="327">
        <f>H18-H17</f>
        <v>2.5690104166666643</v>
      </c>
      <c r="J18" s="319">
        <v>57.600031259768684</v>
      </c>
      <c r="K18" s="327">
        <f>J18-J17</f>
        <v>4.19893665460841</v>
      </c>
      <c r="L18" s="319">
        <v>45.240717432347395</v>
      </c>
      <c r="M18" s="327">
        <f>L18-L17</f>
        <v>5.036154096391456</v>
      </c>
    </row>
    <row r="19" spans="1:13" ht="15" customHeight="1">
      <c r="A19" s="328" t="s">
        <v>169</v>
      </c>
      <c r="B19" s="329">
        <v>46.33937365217203</v>
      </c>
      <c r="C19" s="330">
        <f>B19-B18</f>
        <v>1.7015459502584989</v>
      </c>
      <c r="D19" s="329">
        <v>35.88838111064949</v>
      </c>
      <c r="E19" s="330">
        <f>D19-D18</f>
        <v>1.0793941057958776</v>
      </c>
      <c r="F19" s="329">
        <v>66.28221113881963</v>
      </c>
      <c r="G19" s="330">
        <f>F19-F18</f>
        <v>0.8834333262216916</v>
      </c>
      <c r="H19" s="329">
        <v>23.68166089965398</v>
      </c>
      <c r="I19" s="330">
        <f>H19-H18</f>
        <v>3.5410358996539806</v>
      </c>
      <c r="J19" s="329">
        <v>59.358992108542154</v>
      </c>
      <c r="K19" s="330">
        <f>J19-J18</f>
        <v>1.7589608487734694</v>
      </c>
      <c r="L19" s="329">
        <v>46.48562300319489</v>
      </c>
      <c r="M19" s="330">
        <f>L19-L18</f>
        <v>1.244905570847493</v>
      </c>
    </row>
    <row r="20" spans="1:11" s="331" customFormat="1" ht="15" customHeight="1">
      <c r="A20" s="303" t="s">
        <v>123</v>
      </c>
      <c r="D20" s="332"/>
      <c r="E20" s="332"/>
      <c r="F20" s="332"/>
      <c r="G20" s="332"/>
      <c r="H20" s="332"/>
      <c r="I20" s="332"/>
      <c r="J20" s="332"/>
      <c r="K20" s="332"/>
    </row>
    <row r="21" spans="1:11" s="331" customFormat="1" ht="15" customHeight="1">
      <c r="A21" s="333"/>
      <c r="D21" s="332"/>
      <c r="E21" s="332"/>
      <c r="F21" s="332"/>
      <c r="G21" s="332"/>
      <c r="H21" s="332"/>
      <c r="I21" s="332"/>
      <c r="J21" s="332"/>
      <c r="K21" s="332"/>
    </row>
    <row r="22" spans="1:13" s="331" customFormat="1" ht="15" customHeight="1">
      <c r="A22" s="383" t="s">
        <v>158</v>
      </c>
      <c r="B22" s="383"/>
      <c r="C22" s="383"/>
      <c r="D22" s="383"/>
      <c r="E22" s="383"/>
      <c r="F22" s="383"/>
      <c r="G22" s="383"/>
      <c r="H22" s="383"/>
      <c r="I22" s="383"/>
      <c r="J22" s="383"/>
      <c r="K22" s="383"/>
      <c r="L22" s="383"/>
      <c r="M22" s="383"/>
    </row>
    <row r="23" spans="1:13" ht="92.25" customHeight="1">
      <c r="A23" s="384" t="s">
        <v>147</v>
      </c>
      <c r="B23" s="386" t="s">
        <v>159</v>
      </c>
      <c r="C23" s="387"/>
      <c r="D23" s="388" t="s">
        <v>149</v>
      </c>
      <c r="E23" s="386"/>
      <c r="F23" s="389" t="s">
        <v>150</v>
      </c>
      <c r="G23" s="386"/>
      <c r="H23" s="389" t="s">
        <v>151</v>
      </c>
      <c r="I23" s="388"/>
      <c r="J23" s="389" t="s">
        <v>152</v>
      </c>
      <c r="K23" s="386"/>
      <c r="L23" s="389" t="s">
        <v>153</v>
      </c>
      <c r="M23" s="386"/>
    </row>
    <row r="24" spans="1:13" ht="24">
      <c r="A24" s="385"/>
      <c r="B24" s="306" t="s">
        <v>154</v>
      </c>
      <c r="C24" s="305" t="s">
        <v>155</v>
      </c>
      <c r="D24" s="307" t="s">
        <v>154</v>
      </c>
      <c r="E24" s="308" t="s">
        <v>155</v>
      </c>
      <c r="F24" s="307" t="s">
        <v>154</v>
      </c>
      <c r="G24" s="308" t="s">
        <v>155</v>
      </c>
      <c r="H24" s="307" t="s">
        <v>154</v>
      </c>
      <c r="I24" s="308" t="s">
        <v>155</v>
      </c>
      <c r="J24" s="307" t="s">
        <v>154</v>
      </c>
      <c r="K24" s="308" t="s">
        <v>155</v>
      </c>
      <c r="L24" s="307" t="s">
        <v>154</v>
      </c>
      <c r="M24" s="308" t="s">
        <v>155</v>
      </c>
    </row>
    <row r="25" spans="1:13" ht="12">
      <c r="A25" s="309">
        <v>2020</v>
      </c>
      <c r="B25" s="310"/>
      <c r="C25" s="311"/>
      <c r="D25" s="312"/>
      <c r="E25" s="313"/>
      <c r="F25" s="312"/>
      <c r="G25" s="313"/>
      <c r="H25" s="314"/>
      <c r="I25" s="315"/>
      <c r="J25" s="316"/>
      <c r="K25" s="317"/>
      <c r="L25" s="316"/>
      <c r="M25" s="317"/>
    </row>
    <row r="26" spans="1:13" ht="12">
      <c r="A26" s="318" t="s">
        <v>156</v>
      </c>
      <c r="B26" s="319">
        <v>39.21470042893462</v>
      </c>
      <c r="C26" s="320"/>
      <c r="D26" s="319">
        <v>31.013431013431017</v>
      </c>
      <c r="E26" s="321"/>
      <c r="F26" s="319">
        <v>60.02444987775061</v>
      </c>
      <c r="G26" s="321"/>
      <c r="H26" s="319">
        <v>16.84981684981685</v>
      </c>
      <c r="I26" s="322"/>
      <c r="J26" s="319">
        <v>51.098901098901095</v>
      </c>
      <c r="K26" s="322"/>
      <c r="L26" s="319">
        <v>37.086903304773564</v>
      </c>
      <c r="M26" s="322"/>
    </row>
    <row r="27" spans="1:13" ht="12">
      <c r="A27" s="323" t="s">
        <v>157</v>
      </c>
      <c r="B27" s="324">
        <v>42.55434626565697</v>
      </c>
      <c r="C27" s="325">
        <f>B27-B26</f>
        <v>3.3396458367223474</v>
      </c>
      <c r="D27" s="324">
        <v>37.06550802139037</v>
      </c>
      <c r="E27" s="325">
        <f>D27-D26</f>
        <v>6.052077007959355</v>
      </c>
      <c r="F27" s="324">
        <v>61.29679144385027</v>
      </c>
      <c r="G27" s="325">
        <f>F27-F26</f>
        <v>1.272341566099655</v>
      </c>
      <c r="H27" s="324">
        <v>19.385026737967916</v>
      </c>
      <c r="I27" s="325">
        <f>H27-H26</f>
        <v>2.5352098881510656</v>
      </c>
      <c r="J27" s="324">
        <v>52.27272727272728</v>
      </c>
      <c r="K27" s="325">
        <f>J27-J26</f>
        <v>1.1738261738261855</v>
      </c>
      <c r="L27" s="324">
        <v>42.751677852349</v>
      </c>
      <c r="M27" s="325">
        <f>L27-L26</f>
        <v>5.664774547575433</v>
      </c>
    </row>
    <row r="28" spans="1:13" ht="12">
      <c r="A28" s="326" t="s">
        <v>163</v>
      </c>
      <c r="B28" s="319">
        <v>45.48612688977783</v>
      </c>
      <c r="C28" s="327">
        <f>B28-B27</f>
        <v>2.9317806241208615</v>
      </c>
      <c r="D28" s="319">
        <v>37.61025358324145</v>
      </c>
      <c r="E28" s="327">
        <f>D28-D27</f>
        <v>0.5447455618510801</v>
      </c>
      <c r="F28" s="319">
        <v>65.83885209713024</v>
      </c>
      <c r="G28" s="327">
        <f>F28-F27</f>
        <v>4.542060653279975</v>
      </c>
      <c r="H28" s="319">
        <v>20.255775577557756</v>
      </c>
      <c r="I28" s="327">
        <f>H28-H27</f>
        <v>0.8707488395898402</v>
      </c>
      <c r="J28" s="319">
        <v>57.16446644664466</v>
      </c>
      <c r="K28" s="327">
        <f>J28-J27</f>
        <v>4.8917391739173794</v>
      </c>
      <c r="L28" s="319">
        <v>46.56128674431503</v>
      </c>
      <c r="M28" s="327">
        <f>L28-L27</f>
        <v>3.809608891966029</v>
      </c>
    </row>
    <row r="29" spans="1:13" ht="15" customHeight="1">
      <c r="A29" s="334" t="s">
        <v>169</v>
      </c>
      <c r="B29" s="329">
        <v>47.52597699693681</v>
      </c>
      <c r="C29" s="330">
        <f>B29-B28</f>
        <v>2.0398501071589834</v>
      </c>
      <c r="D29" s="329">
        <v>38.88888888888889</v>
      </c>
      <c r="E29" s="330">
        <f>D29-D28</f>
        <v>1.278635305647441</v>
      </c>
      <c r="F29" s="329">
        <v>66.69960474308301</v>
      </c>
      <c r="G29" s="330">
        <f>F29-F28</f>
        <v>0.8607526459527719</v>
      </c>
      <c r="H29" s="329">
        <v>24.259990133201775</v>
      </c>
      <c r="I29" s="330">
        <f>H29-H28</f>
        <v>4.004214555644019</v>
      </c>
      <c r="J29" s="329">
        <v>59.192991115498515</v>
      </c>
      <c r="K29" s="330">
        <f>J29-J28</f>
        <v>2.028524668853855</v>
      </c>
      <c r="L29" s="329">
        <v>48.588410104011885</v>
      </c>
      <c r="M29" s="330">
        <f>L29-L28</f>
        <v>2.0271233596968585</v>
      </c>
    </row>
    <row r="30" spans="1:13" ht="12">
      <c r="A30" s="303" t="s">
        <v>123</v>
      </c>
      <c r="B30" s="332"/>
      <c r="C30" s="332"/>
      <c r="D30" s="332"/>
      <c r="E30" s="332"/>
      <c r="F30" s="332"/>
      <c r="G30" s="332"/>
      <c r="H30" s="332"/>
      <c r="I30" s="332"/>
      <c r="J30" s="319"/>
      <c r="K30" s="332"/>
      <c r="L30" s="331"/>
      <c r="M30" s="331"/>
    </row>
    <row r="33" spans="1:13" ht="16.5">
      <c r="A33" s="383" t="s">
        <v>137</v>
      </c>
      <c r="B33" s="383"/>
      <c r="C33" s="383"/>
      <c r="D33" s="383"/>
      <c r="E33" s="383"/>
      <c r="F33" s="383"/>
      <c r="G33" s="383"/>
      <c r="H33" s="383"/>
      <c r="I33" s="383"/>
      <c r="J33" s="383"/>
      <c r="K33" s="383"/>
      <c r="L33" s="383"/>
      <c r="M33" s="383"/>
    </row>
    <row r="34" spans="1:13" ht="100.5" customHeight="1">
      <c r="A34" s="384" t="s">
        <v>147</v>
      </c>
      <c r="B34" s="386" t="s">
        <v>160</v>
      </c>
      <c r="C34" s="387"/>
      <c r="D34" s="388" t="s">
        <v>149</v>
      </c>
      <c r="E34" s="386"/>
      <c r="F34" s="389" t="s">
        <v>150</v>
      </c>
      <c r="G34" s="386"/>
      <c r="H34" s="389" t="s">
        <v>151</v>
      </c>
      <c r="I34" s="388"/>
      <c r="J34" s="389" t="s">
        <v>152</v>
      </c>
      <c r="K34" s="386"/>
      <c r="L34" s="389" t="s">
        <v>153</v>
      </c>
      <c r="M34" s="386"/>
    </row>
    <row r="35" spans="1:13" ht="24">
      <c r="A35" s="385"/>
      <c r="B35" s="306" t="s">
        <v>154</v>
      </c>
      <c r="C35" s="305" t="s">
        <v>155</v>
      </c>
      <c r="D35" s="307" t="s">
        <v>154</v>
      </c>
      <c r="E35" s="308" t="s">
        <v>155</v>
      </c>
      <c r="F35" s="307" t="s">
        <v>154</v>
      </c>
      <c r="G35" s="308" t="s">
        <v>155</v>
      </c>
      <c r="H35" s="307" t="s">
        <v>154</v>
      </c>
      <c r="I35" s="308" t="s">
        <v>155</v>
      </c>
      <c r="J35" s="307" t="s">
        <v>154</v>
      </c>
      <c r="K35" s="308" t="s">
        <v>155</v>
      </c>
      <c r="L35" s="307" t="s">
        <v>154</v>
      </c>
      <c r="M35" s="308" t="s">
        <v>155</v>
      </c>
    </row>
    <row r="36" spans="1:13" ht="12">
      <c r="A36" s="309">
        <v>2020</v>
      </c>
      <c r="B36" s="310"/>
      <c r="C36" s="311"/>
      <c r="D36" s="312"/>
      <c r="E36" s="313"/>
      <c r="F36" s="312"/>
      <c r="G36" s="313"/>
      <c r="H36" s="314"/>
      <c r="I36" s="315"/>
      <c r="J36" s="316"/>
      <c r="K36" s="317"/>
      <c r="L36" s="316"/>
      <c r="M36" s="317"/>
    </row>
    <row r="37" spans="1:13" ht="12">
      <c r="A37" s="318" t="s">
        <v>156</v>
      </c>
      <c r="B37" s="319">
        <v>38.26281903111534</v>
      </c>
      <c r="C37" s="320"/>
      <c r="D37" s="319">
        <v>29.146341463414636</v>
      </c>
      <c r="E37" s="321"/>
      <c r="F37" s="319">
        <v>61.51960784313725</v>
      </c>
      <c r="G37" s="321"/>
      <c r="H37" s="319">
        <v>12.560386473429952</v>
      </c>
      <c r="I37" s="322"/>
      <c r="J37" s="319">
        <v>52.54854368932039</v>
      </c>
      <c r="K37" s="322"/>
      <c r="L37" s="319">
        <v>35.53921568627451</v>
      </c>
      <c r="M37" s="322"/>
    </row>
    <row r="38" spans="1:13" ht="12">
      <c r="A38" s="323" t="s">
        <v>157</v>
      </c>
      <c r="B38" s="324">
        <v>39.55002843761302</v>
      </c>
      <c r="C38" s="325">
        <f>B38-B37</f>
        <v>1.2872094064976807</v>
      </c>
      <c r="D38" s="324">
        <v>28.792134831460675</v>
      </c>
      <c r="E38" s="325">
        <f>D38-D37</f>
        <v>-0.35420663195396074</v>
      </c>
      <c r="F38" s="324">
        <v>61.15819209039548</v>
      </c>
      <c r="G38" s="325">
        <f>F38-F37</f>
        <v>-0.3614157527417703</v>
      </c>
      <c r="H38" s="324">
        <v>15.546218487394958</v>
      </c>
      <c r="I38" s="325">
        <f>H38-H37</f>
        <v>2.9858320139650054</v>
      </c>
      <c r="J38" s="324">
        <v>53.16011235955056</v>
      </c>
      <c r="K38" s="325">
        <f>J38-J37</f>
        <v>0.6115686702301701</v>
      </c>
      <c r="L38" s="324">
        <v>39.093484419263454</v>
      </c>
      <c r="M38" s="325">
        <f>L38-L37</f>
        <v>3.5542687329889446</v>
      </c>
    </row>
    <row r="39" spans="1:13" ht="12">
      <c r="A39" s="326" t="s">
        <v>163</v>
      </c>
      <c r="B39" s="319">
        <v>44.38018854650345</v>
      </c>
      <c r="C39" s="327">
        <f>B39-B38</f>
        <v>4.830160108890425</v>
      </c>
      <c r="D39" s="319">
        <v>31.34057971014493</v>
      </c>
      <c r="E39" s="327">
        <f>D39-D38</f>
        <v>2.548444878684254</v>
      </c>
      <c r="F39" s="319">
        <v>66.3647342995169</v>
      </c>
      <c r="G39" s="327">
        <f>F39-F38</f>
        <v>5.206542209121416</v>
      </c>
      <c r="H39" s="319">
        <v>18.47826086956522</v>
      </c>
      <c r="I39" s="327">
        <f>H39-H38</f>
        <v>2.932042382170261</v>
      </c>
      <c r="J39" s="319">
        <v>59.72222222222223</v>
      </c>
      <c r="K39" s="327">
        <f>J39-J38</f>
        <v>6.562109862671669</v>
      </c>
      <c r="L39" s="319">
        <v>45.99514563106796</v>
      </c>
      <c r="M39" s="327">
        <f>L39-L38</f>
        <v>6.901661211804509</v>
      </c>
    </row>
    <row r="40" spans="1:13" ht="15" customHeight="1">
      <c r="A40" s="328" t="s">
        <v>169</v>
      </c>
      <c r="B40" s="329">
        <v>45.751070848257555</v>
      </c>
      <c r="C40" s="330">
        <f>B40-B39</f>
        <v>1.3708823017541079</v>
      </c>
      <c r="D40" s="329">
        <v>35.18518518518518</v>
      </c>
      <c r="E40" s="330">
        <f>D40-D39</f>
        <v>3.844605475040254</v>
      </c>
      <c r="F40" s="329">
        <v>65.9041394335512</v>
      </c>
      <c r="G40" s="330">
        <f>F40-F39</f>
        <v>-0.4605948659657031</v>
      </c>
      <c r="H40" s="329">
        <v>23.315217391304348</v>
      </c>
      <c r="I40" s="330">
        <f>H40-H39</f>
        <v>4.836956521739129</v>
      </c>
      <c r="J40" s="329">
        <v>59.07608695652174</v>
      </c>
      <c r="K40" s="330">
        <f>J40-J39</f>
        <v>-0.6461352657004866</v>
      </c>
      <c r="L40" s="329">
        <v>45.27472527472527</v>
      </c>
      <c r="M40" s="330">
        <f>L40-L39</f>
        <v>-0.720420356342693</v>
      </c>
    </row>
    <row r="41" spans="1:13" ht="12">
      <c r="A41" s="303" t="s">
        <v>123</v>
      </c>
      <c r="B41" s="332"/>
      <c r="C41" s="332"/>
      <c r="D41" s="332"/>
      <c r="E41" s="332"/>
      <c r="F41" s="332"/>
      <c r="G41" s="332"/>
      <c r="H41" s="332"/>
      <c r="I41" s="332"/>
      <c r="J41" s="332"/>
      <c r="K41" s="332"/>
      <c r="L41" s="331"/>
      <c r="M41" s="331"/>
    </row>
    <row r="44" spans="1:13" ht="16.5">
      <c r="A44" s="383" t="s">
        <v>114</v>
      </c>
      <c r="B44" s="383"/>
      <c r="C44" s="383"/>
      <c r="D44" s="383"/>
      <c r="E44" s="383"/>
      <c r="F44" s="383"/>
      <c r="G44" s="383"/>
      <c r="H44" s="383"/>
      <c r="I44" s="383"/>
      <c r="J44" s="383"/>
      <c r="K44" s="383"/>
      <c r="L44" s="383"/>
      <c r="M44" s="383"/>
    </row>
    <row r="45" spans="1:13" ht="89.25" customHeight="1">
      <c r="A45" s="384" t="s">
        <v>147</v>
      </c>
      <c r="B45" s="386" t="s">
        <v>161</v>
      </c>
      <c r="C45" s="387"/>
      <c r="D45" s="388" t="s">
        <v>149</v>
      </c>
      <c r="E45" s="386"/>
      <c r="F45" s="389" t="s">
        <v>150</v>
      </c>
      <c r="G45" s="386"/>
      <c r="H45" s="389" t="s">
        <v>151</v>
      </c>
      <c r="I45" s="388"/>
      <c r="J45" s="389" t="s">
        <v>152</v>
      </c>
      <c r="K45" s="386"/>
      <c r="L45" s="389" t="s">
        <v>153</v>
      </c>
      <c r="M45" s="386"/>
    </row>
    <row r="46" spans="1:13" ht="24">
      <c r="A46" s="385"/>
      <c r="B46" s="306" t="s">
        <v>154</v>
      </c>
      <c r="C46" s="305" t="s">
        <v>155</v>
      </c>
      <c r="D46" s="307" t="s">
        <v>154</v>
      </c>
      <c r="E46" s="308" t="s">
        <v>155</v>
      </c>
      <c r="F46" s="307" t="s">
        <v>154</v>
      </c>
      <c r="G46" s="308" t="s">
        <v>155</v>
      </c>
      <c r="H46" s="307" t="s">
        <v>154</v>
      </c>
      <c r="I46" s="308" t="s">
        <v>155</v>
      </c>
      <c r="J46" s="307" t="s">
        <v>154</v>
      </c>
      <c r="K46" s="308" t="s">
        <v>155</v>
      </c>
      <c r="L46" s="307" t="s">
        <v>154</v>
      </c>
      <c r="M46" s="308" t="s">
        <v>155</v>
      </c>
    </row>
    <row r="47" spans="1:13" ht="12">
      <c r="A47" s="309">
        <v>2020</v>
      </c>
      <c r="B47" s="310"/>
      <c r="C47" s="311"/>
      <c r="D47" s="312"/>
      <c r="E47" s="313"/>
      <c r="F47" s="312"/>
      <c r="G47" s="313"/>
      <c r="H47" s="314"/>
      <c r="I47" s="315"/>
      <c r="J47" s="316"/>
      <c r="K47" s="317"/>
      <c r="L47" s="316"/>
      <c r="M47" s="317"/>
    </row>
    <row r="48" spans="1:13" ht="12">
      <c r="A48" s="318" t="s">
        <v>156</v>
      </c>
      <c r="B48" s="319">
        <v>38.973898519575606</v>
      </c>
      <c r="C48" s="320"/>
      <c r="D48" s="319">
        <v>28.87323943661972</v>
      </c>
      <c r="E48" s="321"/>
      <c r="F48" s="319">
        <v>60.12323943661972</v>
      </c>
      <c r="G48" s="321"/>
      <c r="H48" s="319">
        <v>15.509666080843584</v>
      </c>
      <c r="I48" s="322"/>
      <c r="J48" s="319">
        <v>50.88028169014084</v>
      </c>
      <c r="K48" s="322"/>
      <c r="L48" s="319">
        <v>39.48306595365419</v>
      </c>
      <c r="M48" s="322"/>
    </row>
    <row r="49" spans="1:13" ht="12">
      <c r="A49" s="323" t="s">
        <v>157</v>
      </c>
      <c r="B49" s="324">
        <v>43.25598170483736</v>
      </c>
      <c r="C49" s="325">
        <f>B49-B48</f>
        <v>4.2820831852617545</v>
      </c>
      <c r="D49" s="324">
        <v>35.01131221719457</v>
      </c>
      <c r="E49" s="325">
        <f>D49-D48</f>
        <v>6.138072780574852</v>
      </c>
      <c r="F49" s="324">
        <v>63.68778280542987</v>
      </c>
      <c r="G49" s="325">
        <f>F49-F48</f>
        <v>3.564543368810149</v>
      </c>
      <c r="H49" s="324">
        <v>19.79638009049774</v>
      </c>
      <c r="I49" s="325">
        <f>H49-H48</f>
        <v>4.286714009654155</v>
      </c>
      <c r="J49" s="324">
        <v>54.49660633484162</v>
      </c>
      <c r="K49" s="325">
        <f>J49-J48</f>
        <v>3.616324644700782</v>
      </c>
      <c r="L49" s="324">
        <v>43.28782707622298</v>
      </c>
      <c r="M49" s="325">
        <f>L49-L48</f>
        <v>3.8047611225687916</v>
      </c>
    </row>
    <row r="50" spans="1:13" ht="12">
      <c r="A50" s="326" t="s">
        <v>163</v>
      </c>
      <c r="B50" s="319">
        <v>45.88305394667294</v>
      </c>
      <c r="C50" s="327">
        <f>B50-B49</f>
        <v>2.6270722418355774</v>
      </c>
      <c r="D50" s="319">
        <v>37.26371599815583</v>
      </c>
      <c r="E50" s="327">
        <f>D50-D49</f>
        <v>2.2524037809612594</v>
      </c>
      <c r="F50" s="319">
        <v>65.7014305491463</v>
      </c>
      <c r="G50" s="327">
        <f>F50-F49</f>
        <v>2.013647743716426</v>
      </c>
      <c r="H50" s="319">
        <v>21.597701149425284</v>
      </c>
      <c r="I50" s="327">
        <f>H50-H49</f>
        <v>1.8013210589275452</v>
      </c>
      <c r="J50" s="319">
        <v>57.842686292548294</v>
      </c>
      <c r="K50" s="327">
        <f>J50-J49</f>
        <v>3.346079957706671</v>
      </c>
      <c r="L50" s="319">
        <v>47.00973574408901</v>
      </c>
      <c r="M50" s="327">
        <f>L50-L49</f>
        <v>3.7219086678660247</v>
      </c>
    </row>
    <row r="51" spans="1:13" ht="15" customHeight="1">
      <c r="A51" s="328" t="s">
        <v>169</v>
      </c>
      <c r="B51" s="329">
        <v>47.58297504044991</v>
      </c>
      <c r="C51" s="330">
        <f>B51-B50</f>
        <v>1.6999210937769718</v>
      </c>
      <c r="D51" s="329">
        <v>38.17037953795379</v>
      </c>
      <c r="E51" s="330">
        <f>D51-D50</f>
        <v>0.906663539797961</v>
      </c>
      <c r="F51" s="329">
        <v>66.80767643417252</v>
      </c>
      <c r="G51" s="330">
        <f>F51-F50</f>
        <v>1.106245885026226</v>
      </c>
      <c r="H51" s="329">
        <v>24.804042904290426</v>
      </c>
      <c r="I51" s="330">
        <f>H51-H50</f>
        <v>3.206341754865143</v>
      </c>
      <c r="J51" s="329">
        <v>59.7256600660066</v>
      </c>
      <c r="K51" s="330">
        <f>J51-J50</f>
        <v>1.8829737734583034</v>
      </c>
      <c r="L51" s="329">
        <v>48.407116259826225</v>
      </c>
      <c r="M51" s="330">
        <f>L51-L50</f>
        <v>1.3973805157372183</v>
      </c>
    </row>
    <row r="52" spans="1:13" ht="12">
      <c r="A52" s="303" t="s">
        <v>123</v>
      </c>
      <c r="B52" s="332"/>
      <c r="C52" s="332"/>
      <c r="D52" s="332"/>
      <c r="E52" s="332"/>
      <c r="F52" s="332"/>
      <c r="G52" s="332"/>
      <c r="H52" s="332"/>
      <c r="I52" s="332"/>
      <c r="J52" s="332"/>
      <c r="K52" s="332"/>
      <c r="L52" s="331"/>
      <c r="M52" s="331"/>
    </row>
    <row r="55" spans="1:13" ht="16.5">
      <c r="A55" s="383" t="s">
        <v>115</v>
      </c>
      <c r="B55" s="383"/>
      <c r="C55" s="383"/>
      <c r="D55" s="383"/>
      <c r="E55" s="383"/>
      <c r="F55" s="383"/>
      <c r="G55" s="383"/>
      <c r="H55" s="383"/>
      <c r="I55" s="383"/>
      <c r="J55" s="383"/>
      <c r="K55" s="383"/>
      <c r="L55" s="383"/>
      <c r="M55" s="383"/>
    </row>
    <row r="56" spans="1:13" ht="87.75" customHeight="1">
      <c r="A56" s="384" t="s">
        <v>147</v>
      </c>
      <c r="B56" s="386" t="s">
        <v>162</v>
      </c>
      <c r="C56" s="387"/>
      <c r="D56" s="388" t="s">
        <v>149</v>
      </c>
      <c r="E56" s="386"/>
      <c r="F56" s="389" t="s">
        <v>150</v>
      </c>
      <c r="G56" s="386"/>
      <c r="H56" s="389" t="s">
        <v>151</v>
      </c>
      <c r="I56" s="388"/>
      <c r="J56" s="389" t="s">
        <v>152</v>
      </c>
      <c r="K56" s="386"/>
      <c r="L56" s="389" t="s">
        <v>153</v>
      </c>
      <c r="M56" s="386"/>
    </row>
    <row r="57" spans="1:13" ht="24">
      <c r="A57" s="385"/>
      <c r="B57" s="335" t="s">
        <v>154</v>
      </c>
      <c r="C57" s="336" t="s">
        <v>155</v>
      </c>
      <c r="D57" s="307" t="s">
        <v>154</v>
      </c>
      <c r="E57" s="308" t="s">
        <v>155</v>
      </c>
      <c r="F57" s="307" t="s">
        <v>154</v>
      </c>
      <c r="G57" s="308" t="s">
        <v>155</v>
      </c>
      <c r="H57" s="307" t="s">
        <v>154</v>
      </c>
      <c r="I57" s="308" t="s">
        <v>155</v>
      </c>
      <c r="J57" s="307" t="s">
        <v>154</v>
      </c>
      <c r="K57" s="308" t="s">
        <v>155</v>
      </c>
      <c r="L57" s="307" t="s">
        <v>154</v>
      </c>
      <c r="M57" s="308" t="s">
        <v>155</v>
      </c>
    </row>
    <row r="58" spans="1:13" ht="12">
      <c r="A58" s="309">
        <v>2020</v>
      </c>
      <c r="B58" s="310"/>
      <c r="C58" s="311"/>
      <c r="D58" s="312"/>
      <c r="E58" s="313"/>
      <c r="F58" s="312"/>
      <c r="G58" s="313"/>
      <c r="H58" s="314"/>
      <c r="I58" s="315"/>
      <c r="J58" s="316"/>
      <c r="K58" s="317"/>
      <c r="L58" s="316"/>
      <c r="M58" s="317"/>
    </row>
    <row r="59" spans="1:13" ht="12">
      <c r="A59" s="318" t="s">
        <v>156</v>
      </c>
      <c r="B59" s="319">
        <v>36.88351634874103</v>
      </c>
      <c r="C59" s="320"/>
      <c r="D59" s="319">
        <v>27.747844827586206</v>
      </c>
      <c r="E59" s="321"/>
      <c r="F59" s="319">
        <v>58.1896551724138</v>
      </c>
      <c r="G59" s="321"/>
      <c r="H59" s="319">
        <v>14.914163090128755</v>
      </c>
      <c r="I59" s="322"/>
      <c r="J59" s="319">
        <v>49.435483870967744</v>
      </c>
      <c r="K59" s="322"/>
      <c r="L59" s="319">
        <v>34.130434782608695</v>
      </c>
      <c r="M59" s="322"/>
    </row>
    <row r="60" spans="1:13" ht="12">
      <c r="A60" s="323" t="s">
        <v>157</v>
      </c>
      <c r="B60" s="324">
        <v>39.552493553675504</v>
      </c>
      <c r="C60" s="325">
        <f>B60-B59</f>
        <v>2.668977204934471</v>
      </c>
      <c r="D60" s="324">
        <v>28.28733766233766</v>
      </c>
      <c r="E60" s="325">
        <f>D60-D59</f>
        <v>0.5394928347514529</v>
      </c>
      <c r="F60" s="324">
        <v>62.019491066594476</v>
      </c>
      <c r="G60" s="325">
        <f>F60-F59</f>
        <v>3.8298358941806754</v>
      </c>
      <c r="H60" s="324">
        <v>16.166936790923828</v>
      </c>
      <c r="I60" s="325">
        <f>H60-H59</f>
        <v>1.252773700795073</v>
      </c>
      <c r="J60" s="324">
        <v>53.38020551649541</v>
      </c>
      <c r="K60" s="325">
        <f>J60-J59</f>
        <v>3.9447216455276646</v>
      </c>
      <c r="L60" s="324">
        <v>37.90849673202614</v>
      </c>
      <c r="M60" s="325">
        <f>L60-L59</f>
        <v>3.7780619494174417</v>
      </c>
    </row>
    <row r="61" spans="1:13" ht="12">
      <c r="A61" s="326" t="s">
        <v>163</v>
      </c>
      <c r="B61" s="319">
        <v>42.56233925079276</v>
      </c>
      <c r="C61" s="327">
        <f>B61-B60</f>
        <v>3.0098456971172567</v>
      </c>
      <c r="D61" s="319">
        <v>30.301507537688444</v>
      </c>
      <c r="E61" s="327">
        <f>D61-D60</f>
        <v>2.0141698753507846</v>
      </c>
      <c r="F61" s="319">
        <v>64.46706887883359</v>
      </c>
      <c r="G61" s="327">
        <f>F61-F60</f>
        <v>2.4475778122391105</v>
      </c>
      <c r="H61" s="319">
        <v>18.790767686904164</v>
      </c>
      <c r="I61" s="327">
        <f>H61-H60</f>
        <v>2.623830895980337</v>
      </c>
      <c r="J61" s="319">
        <v>57.291666666666664</v>
      </c>
      <c r="K61" s="327">
        <f>J61-J60</f>
        <v>3.911461150171256</v>
      </c>
      <c r="L61" s="319">
        <v>41.96068548387097</v>
      </c>
      <c r="M61" s="327">
        <f>L61-L60</f>
        <v>4.052188751844831</v>
      </c>
    </row>
    <row r="62" spans="1:13" ht="15" customHeight="1">
      <c r="A62" s="328" t="s">
        <v>169</v>
      </c>
      <c r="B62" s="329">
        <v>44.1143737217457</v>
      </c>
      <c r="C62" s="330">
        <f>B62-B61</f>
        <v>1.5520344709529397</v>
      </c>
      <c r="D62" s="329">
        <v>31.009511456982274</v>
      </c>
      <c r="E62" s="330">
        <f>D62-D61</f>
        <v>0.7080039192938301</v>
      </c>
      <c r="F62" s="329">
        <v>65.44117647058823</v>
      </c>
      <c r="G62" s="330">
        <f>F62-F61</f>
        <v>0.9741075917546453</v>
      </c>
      <c r="H62" s="329">
        <v>22.072169403630078</v>
      </c>
      <c r="I62" s="330">
        <f>H62-H61</f>
        <v>3.281401716725913</v>
      </c>
      <c r="J62" s="329">
        <v>59.17639429312582</v>
      </c>
      <c r="K62" s="330">
        <f>J62-J61</f>
        <v>1.8847276264591528</v>
      </c>
      <c r="L62" s="329">
        <v>42.872616984402086</v>
      </c>
      <c r="M62" s="330">
        <f>L62-L61</f>
        <v>0.9119315005311179</v>
      </c>
    </row>
    <row r="63" spans="1:13" ht="12">
      <c r="A63" s="303" t="s">
        <v>123</v>
      </c>
      <c r="B63" s="332"/>
      <c r="C63" s="332"/>
      <c r="D63" s="332"/>
      <c r="E63" s="332"/>
      <c r="F63" s="332"/>
      <c r="G63" s="332"/>
      <c r="H63" s="319"/>
      <c r="I63" s="332"/>
      <c r="J63" s="332"/>
      <c r="K63" s="332"/>
      <c r="L63" s="331"/>
      <c r="M63" s="331"/>
    </row>
  </sheetData>
  <sheetProtection/>
  <mergeCells count="41">
    <mergeCell ref="A6:M6"/>
    <mergeCell ref="A12:M12"/>
    <mergeCell ref="A13:A14"/>
    <mergeCell ref="B13:C13"/>
    <mergeCell ref="D13:E13"/>
    <mergeCell ref="F13:G13"/>
    <mergeCell ref="H13:I13"/>
    <mergeCell ref="J13:K13"/>
    <mergeCell ref="L13:M13"/>
    <mergeCell ref="A22:M22"/>
    <mergeCell ref="A23:A24"/>
    <mergeCell ref="B23:C23"/>
    <mergeCell ref="D23:E23"/>
    <mergeCell ref="F23:G23"/>
    <mergeCell ref="H23:I23"/>
    <mergeCell ref="J23:K23"/>
    <mergeCell ref="L23:M23"/>
    <mergeCell ref="A33:M33"/>
    <mergeCell ref="A34:A35"/>
    <mergeCell ref="B34:C34"/>
    <mergeCell ref="D34:E34"/>
    <mergeCell ref="F34:G34"/>
    <mergeCell ref="H34:I34"/>
    <mergeCell ref="J34:K34"/>
    <mergeCell ref="L34:M34"/>
    <mergeCell ref="A44:M44"/>
    <mergeCell ref="A45:A46"/>
    <mergeCell ref="B45:C45"/>
    <mergeCell ref="D45:E45"/>
    <mergeCell ref="F45:G45"/>
    <mergeCell ref="H45:I45"/>
    <mergeCell ref="J45:K45"/>
    <mergeCell ref="L45:M45"/>
    <mergeCell ref="A55:M55"/>
    <mergeCell ref="A56:A57"/>
    <mergeCell ref="B56:C56"/>
    <mergeCell ref="D56:E56"/>
    <mergeCell ref="F56:G56"/>
    <mergeCell ref="H56:I56"/>
    <mergeCell ref="J56:K56"/>
    <mergeCell ref="L56:M56"/>
  </mergeCell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6:I87"/>
  <sheetViews>
    <sheetView showGridLines="0" zoomScale="90" zoomScaleNormal="90" zoomScalePageLayoutView="0" workbookViewId="0" topLeftCell="A4">
      <selection activeCell="F49" sqref="F49:F51"/>
    </sheetView>
  </sheetViews>
  <sheetFormatPr defaultColWidth="11.421875" defaultRowHeight="12.75"/>
  <cols>
    <col min="1" max="1" width="24.00390625" style="11" customWidth="1"/>
    <col min="2" max="2" width="48.140625" style="11" customWidth="1"/>
    <col min="3" max="3" width="19.421875" style="12" customWidth="1"/>
    <col min="4" max="4" width="13.140625" style="12" customWidth="1"/>
    <col min="5" max="5" width="14.140625" style="12" customWidth="1"/>
    <col min="6" max="6" width="12.140625" style="12" customWidth="1"/>
    <col min="7" max="7" width="12.8515625" style="11" customWidth="1"/>
    <col min="8" max="8" width="14.421875" style="11" customWidth="1"/>
    <col min="9" max="9" width="13.140625" style="11" customWidth="1"/>
    <col min="10" max="16384" width="11.421875" style="11" customWidth="1"/>
  </cols>
  <sheetData>
    <row r="1" ht="12"/>
    <row r="2" ht="12"/>
    <row r="3" ht="12"/>
    <row r="4" ht="12"/>
    <row r="5" ht="12"/>
    <row r="6" spans="1:9" s="20" customFormat="1" ht="16.5">
      <c r="A6" s="365" t="s">
        <v>50</v>
      </c>
      <c r="B6" s="365"/>
      <c r="C6" s="365"/>
      <c r="D6" s="365"/>
      <c r="E6" s="365"/>
      <c r="F6" s="365"/>
      <c r="G6" s="365"/>
      <c r="H6" s="365"/>
      <c r="I6" s="365"/>
    </row>
    <row r="7" spans="1:9" ht="15" customHeight="1">
      <c r="A7" s="14" t="s">
        <v>3</v>
      </c>
      <c r="B7" s="23"/>
      <c r="C7" s="14"/>
      <c r="D7" s="14"/>
      <c r="E7" s="14"/>
      <c r="F7" s="23"/>
      <c r="G7" s="23"/>
      <c r="H7" s="23"/>
      <c r="I7" s="23"/>
    </row>
    <row r="8" spans="1:9" ht="15" customHeight="1">
      <c r="A8" s="23" t="s">
        <v>119</v>
      </c>
      <c r="B8" s="23"/>
      <c r="C8" s="23"/>
      <c r="D8" s="23"/>
      <c r="E8" s="23"/>
      <c r="F8" s="23"/>
      <c r="G8" s="23"/>
      <c r="H8" s="23"/>
      <c r="I8" s="23"/>
    </row>
    <row r="9" spans="1:9" ht="15" customHeight="1">
      <c r="A9" s="14" t="s">
        <v>1</v>
      </c>
      <c r="B9" s="23"/>
      <c r="C9" s="14"/>
      <c r="D9" s="14"/>
      <c r="E9" s="14"/>
      <c r="F9" s="23"/>
      <c r="G9" s="23"/>
      <c r="H9" s="23"/>
      <c r="I9" s="23"/>
    </row>
    <row r="10" spans="1:9" ht="15" customHeight="1">
      <c r="A10" s="23" t="s">
        <v>23</v>
      </c>
      <c r="B10" s="24"/>
      <c r="C10" s="15"/>
      <c r="D10" s="15"/>
      <c r="E10" s="15"/>
      <c r="F10" s="24"/>
      <c r="G10" s="24"/>
      <c r="H10" s="24"/>
      <c r="I10" s="24"/>
    </row>
    <row r="11" spans="1:9" ht="15" customHeight="1">
      <c r="A11" s="15" t="s">
        <v>165</v>
      </c>
      <c r="B11" s="24"/>
      <c r="C11" s="15"/>
      <c r="D11" s="15"/>
      <c r="E11" s="15"/>
      <c r="F11" s="24"/>
      <c r="G11" s="24"/>
      <c r="H11" s="24"/>
      <c r="I11" s="24"/>
    </row>
    <row r="12" spans="1:9" ht="14.25">
      <c r="A12" s="360" t="s">
        <v>4</v>
      </c>
      <c r="B12" s="138"/>
      <c r="C12" s="358" t="s">
        <v>15</v>
      </c>
      <c r="D12" s="358"/>
      <c r="E12" s="358"/>
      <c r="F12" s="359"/>
      <c r="G12" s="358" t="s">
        <v>121</v>
      </c>
      <c r="H12" s="358"/>
      <c r="I12" s="359"/>
    </row>
    <row r="13" spans="1:9" ht="20.25" customHeight="1">
      <c r="A13" s="361"/>
      <c r="B13" s="363" t="s">
        <v>125</v>
      </c>
      <c r="C13" s="356" t="s">
        <v>111</v>
      </c>
      <c r="D13" s="356" t="s">
        <v>6</v>
      </c>
      <c r="E13" s="356" t="s">
        <v>7</v>
      </c>
      <c r="F13" s="354" t="s">
        <v>8</v>
      </c>
      <c r="G13" s="356" t="s">
        <v>6</v>
      </c>
      <c r="H13" s="356" t="s">
        <v>7</v>
      </c>
      <c r="I13" s="354" t="s">
        <v>8</v>
      </c>
    </row>
    <row r="14" spans="1:9" ht="17.25" customHeight="1">
      <c r="A14" s="362"/>
      <c r="B14" s="364"/>
      <c r="C14" s="357"/>
      <c r="D14" s="357"/>
      <c r="E14" s="357"/>
      <c r="F14" s="355"/>
      <c r="G14" s="357"/>
      <c r="H14" s="357"/>
      <c r="I14" s="355"/>
    </row>
    <row r="15" spans="1:9" ht="12">
      <c r="A15" s="161" t="s">
        <v>0</v>
      </c>
      <c r="B15" s="159" t="s">
        <v>112</v>
      </c>
      <c r="C15" s="208">
        <f>SUM(D15:F15)</f>
        <v>7375</v>
      </c>
      <c r="D15" s="208">
        <f>SUM(D16:D19)</f>
        <v>5215</v>
      </c>
      <c r="E15" s="208">
        <f>SUM(E16:E19)</f>
        <v>1783</v>
      </c>
      <c r="F15" s="209">
        <f>SUM(F16:F19)</f>
        <v>377</v>
      </c>
      <c r="G15" s="210">
        <f>(D15/$C15)*100</f>
        <v>70.71186440677965</v>
      </c>
      <c r="H15" s="210">
        <f>(E15/$C15)*100</f>
        <v>24.17627118644068</v>
      </c>
      <c r="I15" s="252">
        <f>(F15/$C15)*100</f>
        <v>5.111864406779661</v>
      </c>
    </row>
    <row r="16" spans="1:9" ht="12">
      <c r="A16" s="195" t="s">
        <v>116</v>
      </c>
      <c r="B16" s="137" t="s">
        <v>113</v>
      </c>
      <c r="C16" s="27">
        <f>+SUM(C27:C48)</f>
        <v>2085</v>
      </c>
      <c r="D16" s="27">
        <f>+SUM(D27:D48)</f>
        <v>1681</v>
      </c>
      <c r="E16" s="27">
        <f>+SUM(E27:E48)</f>
        <v>373</v>
      </c>
      <c r="F16" s="45">
        <f>+SUM(F27:F48)</f>
        <v>31</v>
      </c>
      <c r="G16" s="211">
        <f>+(D16/$C$16)*100</f>
        <v>80.62350119904077</v>
      </c>
      <c r="H16" s="211">
        <f>+(E16/$C$16)*100</f>
        <v>17.88968824940048</v>
      </c>
      <c r="I16" s="246">
        <f>+(F16/$C$16)*100</f>
        <v>1.486810551558753</v>
      </c>
    </row>
    <row r="17" spans="1:9" ht="12">
      <c r="A17" s="221" t="s">
        <v>136</v>
      </c>
      <c r="B17" s="140" t="s">
        <v>137</v>
      </c>
      <c r="C17" s="133">
        <f>SUM(C49:C51)</f>
        <v>471</v>
      </c>
      <c r="D17" s="39">
        <f>SUM(D49:D51)</f>
        <v>290</v>
      </c>
      <c r="E17" s="39">
        <f>SUM(E49:E51)</f>
        <v>164</v>
      </c>
      <c r="F17" s="46">
        <f>SUM(F49:F51)</f>
        <v>17</v>
      </c>
      <c r="G17" s="199">
        <f>(D17/$C17)*100</f>
        <v>61.57112526539278</v>
      </c>
      <c r="H17" s="199">
        <f>(E17/$C17)*100</f>
        <v>34.81953290870488</v>
      </c>
      <c r="I17" s="247">
        <f>(F17/$C17)*100</f>
        <v>3.6093418259023355</v>
      </c>
    </row>
    <row r="18" spans="1:9" ht="12">
      <c r="A18" s="195" t="s">
        <v>117</v>
      </c>
      <c r="B18" s="137" t="s">
        <v>114</v>
      </c>
      <c r="C18" s="27">
        <f>SUM(C52:C54)</f>
        <v>2477</v>
      </c>
      <c r="D18" s="27">
        <f>SUM(D52:D54)</f>
        <v>1783</v>
      </c>
      <c r="E18" s="27">
        <f>SUM(E52:E54)</f>
        <v>655</v>
      </c>
      <c r="F18" s="45">
        <f>SUM(F52:F54)</f>
        <v>39</v>
      </c>
      <c r="G18" s="211">
        <f>+D18/$C$18*100</f>
        <v>71.98223657650384</v>
      </c>
      <c r="H18" s="211">
        <f>+E18/$C$18*100</f>
        <v>26.443278159063382</v>
      </c>
      <c r="I18" s="246">
        <f>+F18/$C$18*100</f>
        <v>1.5744852644327816</v>
      </c>
    </row>
    <row r="19" spans="1:9" ht="12">
      <c r="A19" s="253" t="s">
        <v>118</v>
      </c>
      <c r="B19" s="212" t="s">
        <v>115</v>
      </c>
      <c r="C19" s="213">
        <f>SUM(C55:C85)</f>
        <v>2342</v>
      </c>
      <c r="D19" s="183">
        <f>SUM(D55:D85)</f>
        <v>1461</v>
      </c>
      <c r="E19" s="183">
        <f>SUM(E55:E85)</f>
        <v>591</v>
      </c>
      <c r="F19" s="184">
        <f>SUM(F55:F85)</f>
        <v>290</v>
      </c>
      <c r="G19" s="300">
        <f>(D19/$C19)*100</f>
        <v>62.382578992314265</v>
      </c>
      <c r="H19" s="185">
        <f>(E19/$C19)*100</f>
        <v>25.234842015371477</v>
      </c>
      <c r="I19" s="254">
        <f>(F19/$C19)*100</f>
        <v>12.382578992314262</v>
      </c>
    </row>
    <row r="20" spans="1:9" ht="12">
      <c r="A20" s="11" t="s">
        <v>123</v>
      </c>
      <c r="C20" s="35"/>
      <c r="D20" s="35"/>
      <c r="E20" s="35"/>
      <c r="F20" s="35"/>
      <c r="G20" s="22"/>
      <c r="H20" s="22"/>
      <c r="I20" s="22"/>
    </row>
    <row r="21" spans="3:9" ht="12">
      <c r="C21" s="35"/>
      <c r="D21" s="35"/>
      <c r="E21" s="35"/>
      <c r="F21" s="35"/>
      <c r="G21" s="22"/>
      <c r="H21" s="22"/>
      <c r="I21" s="22"/>
    </row>
    <row r="22" spans="3:9" ht="12">
      <c r="C22" s="283"/>
      <c r="D22" s="299"/>
      <c r="E22" s="299"/>
      <c r="F22" s="299"/>
      <c r="G22" s="22"/>
      <c r="H22" s="22"/>
      <c r="I22" s="22"/>
    </row>
    <row r="23" spans="1:9" ht="14.25">
      <c r="A23" s="360" t="s">
        <v>4</v>
      </c>
      <c r="B23" s="138"/>
      <c r="C23" s="358" t="s">
        <v>15</v>
      </c>
      <c r="D23" s="358"/>
      <c r="E23" s="358"/>
      <c r="F23" s="359"/>
      <c r="G23" s="358" t="s">
        <v>121</v>
      </c>
      <c r="H23" s="358"/>
      <c r="I23" s="359"/>
    </row>
    <row r="24" spans="1:9" ht="21" customHeight="1">
      <c r="A24" s="361"/>
      <c r="B24" s="363" t="s">
        <v>5</v>
      </c>
      <c r="C24" s="356" t="s">
        <v>111</v>
      </c>
      <c r="D24" s="356" t="s">
        <v>6</v>
      </c>
      <c r="E24" s="356" t="s">
        <v>7</v>
      </c>
      <c r="F24" s="354" t="s">
        <v>8</v>
      </c>
      <c r="G24" s="356" t="s">
        <v>6</v>
      </c>
      <c r="H24" s="356" t="s">
        <v>7</v>
      </c>
      <c r="I24" s="354" t="s">
        <v>8</v>
      </c>
    </row>
    <row r="25" spans="1:9" ht="19.5" customHeight="1">
      <c r="A25" s="362"/>
      <c r="B25" s="364"/>
      <c r="C25" s="357"/>
      <c r="D25" s="357"/>
      <c r="E25" s="357"/>
      <c r="F25" s="355"/>
      <c r="G25" s="357"/>
      <c r="H25" s="357"/>
      <c r="I25" s="355"/>
    </row>
    <row r="26" spans="1:9" ht="12">
      <c r="A26" s="242" t="s">
        <v>0</v>
      </c>
      <c r="B26" s="134" t="s">
        <v>112</v>
      </c>
      <c r="C26" s="38">
        <f>SUM(D26:F26)</f>
        <v>7375</v>
      </c>
      <c r="D26" s="38">
        <f>SUM(D27:D85)</f>
        <v>5215</v>
      </c>
      <c r="E26" s="38">
        <f>SUM(E27:E85)</f>
        <v>1783</v>
      </c>
      <c r="F26" s="44">
        <f>SUM(F27:F85)</f>
        <v>377</v>
      </c>
      <c r="G26" s="243">
        <f aca="true" t="shared" si="0" ref="G26:G52">(D26/$C26)*100</f>
        <v>70.71186440677965</v>
      </c>
      <c r="H26" s="243">
        <f aca="true" t="shared" si="1" ref="H26:H48">(E26/$C26)*100</f>
        <v>24.17627118644068</v>
      </c>
      <c r="I26" s="244">
        <f aca="true" t="shared" si="2" ref="I26:I48">(F26/$C26)*100</f>
        <v>5.111864406779661</v>
      </c>
    </row>
    <row r="27" spans="1:9" ht="12">
      <c r="A27" s="245">
        <v>10</v>
      </c>
      <c r="B27" s="139" t="s">
        <v>57</v>
      </c>
      <c r="C27" s="132">
        <f aca="true" t="shared" si="3" ref="C27:C85">SUM(D27:F27)</f>
        <v>438</v>
      </c>
      <c r="D27" s="27">
        <v>382</v>
      </c>
      <c r="E27" s="27">
        <v>54</v>
      </c>
      <c r="F27" s="45">
        <v>2</v>
      </c>
      <c r="G27" s="211">
        <f t="shared" si="0"/>
        <v>87.21461187214612</v>
      </c>
      <c r="H27" s="211">
        <f t="shared" si="1"/>
        <v>12.32876712328767</v>
      </c>
      <c r="I27" s="246">
        <f t="shared" si="2"/>
        <v>0.45662100456621</v>
      </c>
    </row>
    <row r="28" spans="1:9" ht="12">
      <c r="A28" s="221">
        <v>11</v>
      </c>
      <c r="B28" s="140" t="s">
        <v>58</v>
      </c>
      <c r="C28" s="133">
        <f t="shared" si="3"/>
        <v>42</v>
      </c>
      <c r="D28" s="39">
        <v>26</v>
      </c>
      <c r="E28" s="39">
        <v>15</v>
      </c>
      <c r="F28" s="46">
        <v>1</v>
      </c>
      <c r="G28" s="199">
        <f t="shared" si="0"/>
        <v>61.904761904761905</v>
      </c>
      <c r="H28" s="199">
        <f t="shared" si="1"/>
        <v>35.714285714285715</v>
      </c>
      <c r="I28" s="247">
        <f t="shared" si="2"/>
        <v>2.380952380952381</v>
      </c>
    </row>
    <row r="29" spans="1:9" ht="12">
      <c r="A29" s="245">
        <v>13</v>
      </c>
      <c r="B29" s="141" t="s">
        <v>59</v>
      </c>
      <c r="C29" s="132">
        <f t="shared" si="3"/>
        <v>62</v>
      </c>
      <c r="D29" s="27">
        <v>51</v>
      </c>
      <c r="E29" s="27">
        <v>11</v>
      </c>
      <c r="F29" s="45"/>
      <c r="G29" s="211">
        <f t="shared" si="0"/>
        <v>82.25806451612904</v>
      </c>
      <c r="H29" s="211">
        <f t="shared" si="1"/>
        <v>17.741935483870968</v>
      </c>
      <c r="I29" s="246">
        <f t="shared" si="2"/>
        <v>0</v>
      </c>
    </row>
    <row r="30" spans="1:9" ht="12">
      <c r="A30" s="248">
        <v>14</v>
      </c>
      <c r="B30" s="140" t="s">
        <v>60</v>
      </c>
      <c r="C30" s="133">
        <f t="shared" si="3"/>
        <v>149</v>
      </c>
      <c r="D30" s="39">
        <v>103</v>
      </c>
      <c r="E30" s="39">
        <v>44</v>
      </c>
      <c r="F30" s="46">
        <v>2</v>
      </c>
      <c r="G30" s="199">
        <f t="shared" si="0"/>
        <v>69.12751677852349</v>
      </c>
      <c r="H30" s="199">
        <f t="shared" si="1"/>
        <v>29.53020134228188</v>
      </c>
      <c r="I30" s="247">
        <f t="shared" si="2"/>
        <v>1.342281879194631</v>
      </c>
    </row>
    <row r="31" spans="1:9" ht="12">
      <c r="A31" s="245">
        <v>15</v>
      </c>
      <c r="B31" s="141" t="s">
        <v>61</v>
      </c>
      <c r="C31" s="132">
        <f t="shared" si="3"/>
        <v>92</v>
      </c>
      <c r="D31" s="27">
        <v>37</v>
      </c>
      <c r="E31" s="27">
        <v>46</v>
      </c>
      <c r="F31" s="45">
        <v>9</v>
      </c>
      <c r="G31" s="211">
        <f t="shared" si="0"/>
        <v>40.21739130434783</v>
      </c>
      <c r="H31" s="211">
        <f t="shared" si="1"/>
        <v>50</v>
      </c>
      <c r="I31" s="246">
        <f t="shared" si="2"/>
        <v>9.782608695652174</v>
      </c>
    </row>
    <row r="32" spans="1:9" ht="12">
      <c r="A32" s="248">
        <v>16</v>
      </c>
      <c r="B32" s="140" t="s">
        <v>62</v>
      </c>
      <c r="C32" s="133">
        <f t="shared" si="3"/>
        <v>55</v>
      </c>
      <c r="D32" s="39">
        <v>47</v>
      </c>
      <c r="E32" s="39">
        <v>7</v>
      </c>
      <c r="F32" s="46">
        <v>1</v>
      </c>
      <c r="G32" s="199">
        <f t="shared" si="0"/>
        <v>85.45454545454545</v>
      </c>
      <c r="H32" s="199">
        <f t="shared" si="1"/>
        <v>12.727272727272727</v>
      </c>
      <c r="I32" s="247">
        <f t="shared" si="2"/>
        <v>1.8181818181818181</v>
      </c>
    </row>
    <row r="33" spans="1:9" ht="12">
      <c r="A33" s="245">
        <v>17</v>
      </c>
      <c r="B33" s="141" t="s">
        <v>63</v>
      </c>
      <c r="C33" s="132">
        <f t="shared" si="3"/>
        <v>44</v>
      </c>
      <c r="D33" s="27">
        <v>38</v>
      </c>
      <c r="E33" s="27">
        <v>6</v>
      </c>
      <c r="F33" s="45"/>
      <c r="G33" s="211">
        <f t="shared" si="0"/>
        <v>86.36363636363636</v>
      </c>
      <c r="H33" s="211">
        <f t="shared" si="1"/>
        <v>13.636363636363635</v>
      </c>
      <c r="I33" s="246">
        <f t="shared" si="2"/>
        <v>0</v>
      </c>
    </row>
    <row r="34" spans="1:9" ht="12">
      <c r="A34" s="221">
        <v>18</v>
      </c>
      <c r="B34" s="142" t="s">
        <v>64</v>
      </c>
      <c r="C34" s="133">
        <f t="shared" si="3"/>
        <v>103</v>
      </c>
      <c r="D34" s="39">
        <v>80</v>
      </c>
      <c r="E34" s="39">
        <v>23</v>
      </c>
      <c r="F34" s="46"/>
      <c r="G34" s="199">
        <f t="shared" si="0"/>
        <v>77.66990291262135</v>
      </c>
      <c r="H34" s="199">
        <f t="shared" si="1"/>
        <v>22.330097087378643</v>
      </c>
      <c r="I34" s="247">
        <f t="shared" si="2"/>
        <v>0</v>
      </c>
    </row>
    <row r="35" spans="1:9" ht="12">
      <c r="A35" s="245">
        <v>19</v>
      </c>
      <c r="B35" s="143" t="s">
        <v>65</v>
      </c>
      <c r="C35" s="132">
        <f t="shared" si="3"/>
        <v>26</v>
      </c>
      <c r="D35" s="27">
        <v>24</v>
      </c>
      <c r="E35" s="27">
        <v>2</v>
      </c>
      <c r="F35" s="45"/>
      <c r="G35" s="211">
        <f t="shared" si="0"/>
        <v>92.3076923076923</v>
      </c>
      <c r="H35" s="211">
        <f t="shared" si="1"/>
        <v>7.6923076923076925</v>
      </c>
      <c r="I35" s="246">
        <f t="shared" si="2"/>
        <v>0</v>
      </c>
    </row>
    <row r="36" spans="1:9" ht="12">
      <c r="A36" s="221">
        <v>20</v>
      </c>
      <c r="B36" s="142" t="s">
        <v>66</v>
      </c>
      <c r="C36" s="133">
        <f t="shared" si="3"/>
        <v>177</v>
      </c>
      <c r="D36" s="39">
        <v>159</v>
      </c>
      <c r="E36" s="39">
        <v>16</v>
      </c>
      <c r="F36" s="46">
        <v>2</v>
      </c>
      <c r="G36" s="199">
        <f t="shared" si="0"/>
        <v>89.83050847457628</v>
      </c>
      <c r="H36" s="199">
        <f t="shared" si="1"/>
        <v>9.03954802259887</v>
      </c>
      <c r="I36" s="247">
        <f t="shared" si="2"/>
        <v>1.1299435028248588</v>
      </c>
    </row>
    <row r="37" spans="1:9" ht="12.75" customHeight="1">
      <c r="A37" s="245">
        <v>21</v>
      </c>
      <c r="B37" s="141" t="s">
        <v>67</v>
      </c>
      <c r="C37" s="132">
        <f t="shared" si="3"/>
        <v>52</v>
      </c>
      <c r="D37" s="27">
        <v>52</v>
      </c>
      <c r="E37" s="27"/>
      <c r="F37" s="45"/>
      <c r="G37" s="211">
        <f t="shared" si="0"/>
        <v>100</v>
      </c>
      <c r="H37" s="211">
        <f t="shared" si="1"/>
        <v>0</v>
      </c>
      <c r="I37" s="246">
        <f t="shared" si="2"/>
        <v>0</v>
      </c>
    </row>
    <row r="38" spans="1:9" ht="12">
      <c r="A38" s="221">
        <v>22</v>
      </c>
      <c r="B38" s="142" t="s">
        <v>68</v>
      </c>
      <c r="C38" s="133">
        <f t="shared" si="3"/>
        <v>159</v>
      </c>
      <c r="D38" s="39">
        <v>143</v>
      </c>
      <c r="E38" s="39">
        <v>16</v>
      </c>
      <c r="F38" s="46"/>
      <c r="G38" s="199">
        <f t="shared" si="0"/>
        <v>89.937106918239</v>
      </c>
      <c r="H38" s="199">
        <f t="shared" si="1"/>
        <v>10.062893081761008</v>
      </c>
      <c r="I38" s="247">
        <f t="shared" si="2"/>
        <v>0</v>
      </c>
    </row>
    <row r="39" spans="1:9" ht="12">
      <c r="A39" s="245">
        <v>23</v>
      </c>
      <c r="B39" s="143" t="s">
        <v>69</v>
      </c>
      <c r="C39" s="132">
        <f t="shared" si="3"/>
        <v>127</v>
      </c>
      <c r="D39" s="27">
        <v>114</v>
      </c>
      <c r="E39" s="27">
        <v>12</v>
      </c>
      <c r="F39" s="45">
        <v>1</v>
      </c>
      <c r="G39" s="211">
        <f t="shared" si="0"/>
        <v>89.76377952755905</v>
      </c>
      <c r="H39" s="211">
        <f t="shared" si="1"/>
        <v>9.448818897637794</v>
      </c>
      <c r="I39" s="246">
        <f t="shared" si="2"/>
        <v>0.7874015748031495</v>
      </c>
    </row>
    <row r="40" spans="1:9" ht="12">
      <c r="A40" s="221">
        <v>24</v>
      </c>
      <c r="B40" s="142" t="s">
        <v>70</v>
      </c>
      <c r="C40" s="133">
        <f t="shared" si="3"/>
        <v>47</v>
      </c>
      <c r="D40" s="39">
        <v>36</v>
      </c>
      <c r="E40" s="39">
        <v>11</v>
      </c>
      <c r="F40" s="46"/>
      <c r="G40" s="199">
        <f t="shared" si="0"/>
        <v>76.59574468085107</v>
      </c>
      <c r="H40" s="199">
        <f t="shared" si="1"/>
        <v>23.404255319148938</v>
      </c>
      <c r="I40" s="247">
        <f t="shared" si="2"/>
        <v>0</v>
      </c>
    </row>
    <row r="41" spans="1:9" ht="12">
      <c r="A41" s="245">
        <v>25</v>
      </c>
      <c r="B41" s="143" t="s">
        <v>71</v>
      </c>
      <c r="C41" s="132">
        <f t="shared" si="3"/>
        <v>136</v>
      </c>
      <c r="D41" s="27">
        <v>110</v>
      </c>
      <c r="E41" s="27">
        <v>23</v>
      </c>
      <c r="F41" s="45">
        <v>3</v>
      </c>
      <c r="G41" s="211">
        <f t="shared" si="0"/>
        <v>80.88235294117648</v>
      </c>
      <c r="H41" s="211">
        <f t="shared" si="1"/>
        <v>16.911764705882355</v>
      </c>
      <c r="I41" s="246">
        <f t="shared" si="2"/>
        <v>2.2058823529411766</v>
      </c>
    </row>
    <row r="42" spans="1:9" ht="12">
      <c r="A42" s="221">
        <v>27</v>
      </c>
      <c r="B42" s="142" t="s">
        <v>72</v>
      </c>
      <c r="C42" s="133">
        <f t="shared" si="3"/>
        <v>50</v>
      </c>
      <c r="D42" s="39">
        <v>42</v>
      </c>
      <c r="E42" s="39">
        <v>7</v>
      </c>
      <c r="F42" s="46">
        <v>1</v>
      </c>
      <c r="G42" s="199">
        <f t="shared" si="0"/>
        <v>84</v>
      </c>
      <c r="H42" s="199">
        <f t="shared" si="1"/>
        <v>14.000000000000002</v>
      </c>
      <c r="I42" s="247">
        <f t="shared" si="2"/>
        <v>2</v>
      </c>
    </row>
    <row r="43" spans="1:9" ht="12">
      <c r="A43" s="245">
        <v>28</v>
      </c>
      <c r="B43" s="143" t="s">
        <v>73</v>
      </c>
      <c r="C43" s="132">
        <f t="shared" si="3"/>
        <v>102</v>
      </c>
      <c r="D43" s="27">
        <v>78</v>
      </c>
      <c r="E43" s="27">
        <v>24</v>
      </c>
      <c r="F43" s="45"/>
      <c r="G43" s="211">
        <f t="shared" si="0"/>
        <v>76.47058823529412</v>
      </c>
      <c r="H43" s="211">
        <f t="shared" si="1"/>
        <v>23.52941176470588</v>
      </c>
      <c r="I43" s="246">
        <f t="shared" si="2"/>
        <v>0</v>
      </c>
    </row>
    <row r="44" spans="1:9" ht="12">
      <c r="A44" s="221">
        <v>29</v>
      </c>
      <c r="B44" s="142" t="s">
        <v>74</v>
      </c>
      <c r="C44" s="133">
        <f t="shared" si="3"/>
        <v>55</v>
      </c>
      <c r="D44" s="39">
        <v>42</v>
      </c>
      <c r="E44" s="39">
        <v>9</v>
      </c>
      <c r="F44" s="46">
        <v>4</v>
      </c>
      <c r="G44" s="199">
        <f t="shared" si="0"/>
        <v>76.36363636363637</v>
      </c>
      <c r="H44" s="199">
        <f t="shared" si="1"/>
        <v>16.363636363636363</v>
      </c>
      <c r="I44" s="247">
        <f t="shared" si="2"/>
        <v>7.2727272727272725</v>
      </c>
    </row>
    <row r="45" spans="1:9" ht="12">
      <c r="A45" s="245">
        <v>30</v>
      </c>
      <c r="B45" s="143" t="s">
        <v>75</v>
      </c>
      <c r="C45" s="132">
        <f t="shared" si="3"/>
        <v>16</v>
      </c>
      <c r="D45" s="27">
        <v>12</v>
      </c>
      <c r="E45" s="27">
        <v>4</v>
      </c>
      <c r="F45" s="45"/>
      <c r="G45" s="211">
        <f t="shared" si="0"/>
        <v>75</v>
      </c>
      <c r="H45" s="211">
        <f t="shared" si="1"/>
        <v>25</v>
      </c>
      <c r="I45" s="246">
        <f t="shared" si="2"/>
        <v>0</v>
      </c>
    </row>
    <row r="46" spans="1:9" ht="12">
      <c r="A46" s="221">
        <v>31</v>
      </c>
      <c r="B46" s="142" t="s">
        <v>76</v>
      </c>
      <c r="C46" s="133">
        <f t="shared" si="3"/>
        <v>88</v>
      </c>
      <c r="D46" s="39">
        <v>58</v>
      </c>
      <c r="E46" s="39">
        <v>27</v>
      </c>
      <c r="F46" s="46">
        <v>3</v>
      </c>
      <c r="G46" s="199">
        <f t="shared" si="0"/>
        <v>65.9090909090909</v>
      </c>
      <c r="H46" s="199">
        <f t="shared" si="1"/>
        <v>30.681818181818183</v>
      </c>
      <c r="I46" s="247">
        <f t="shared" si="2"/>
        <v>3.4090909090909087</v>
      </c>
    </row>
    <row r="47" spans="1:9" ht="12">
      <c r="A47" s="245">
        <v>32</v>
      </c>
      <c r="B47" s="143" t="s">
        <v>9</v>
      </c>
      <c r="C47" s="132">
        <f t="shared" si="3"/>
        <v>54</v>
      </c>
      <c r="D47" s="27">
        <v>38</v>
      </c>
      <c r="E47" s="27">
        <v>14</v>
      </c>
      <c r="F47" s="45">
        <v>2</v>
      </c>
      <c r="G47" s="211">
        <f t="shared" si="0"/>
        <v>70.37037037037037</v>
      </c>
      <c r="H47" s="211">
        <f t="shared" si="1"/>
        <v>25.925925925925924</v>
      </c>
      <c r="I47" s="246">
        <f t="shared" si="2"/>
        <v>3.7037037037037033</v>
      </c>
    </row>
    <row r="48" spans="1:9" ht="12">
      <c r="A48" s="221">
        <v>33</v>
      </c>
      <c r="B48" s="142" t="s">
        <v>142</v>
      </c>
      <c r="C48" s="133">
        <f t="shared" si="3"/>
        <v>11</v>
      </c>
      <c r="D48" s="39">
        <v>9</v>
      </c>
      <c r="E48" s="39">
        <v>2</v>
      </c>
      <c r="F48" s="46"/>
      <c r="G48" s="199">
        <f t="shared" si="0"/>
        <v>81.81818181818183</v>
      </c>
      <c r="H48" s="199">
        <f t="shared" si="1"/>
        <v>18.181818181818183</v>
      </c>
      <c r="I48" s="247">
        <f t="shared" si="2"/>
        <v>0</v>
      </c>
    </row>
    <row r="49" spans="1:9" ht="12">
      <c r="A49" s="245">
        <v>41</v>
      </c>
      <c r="B49" s="143" t="s">
        <v>138</v>
      </c>
      <c r="C49" s="132">
        <f t="shared" si="3"/>
        <v>354</v>
      </c>
      <c r="D49" s="27">
        <v>222</v>
      </c>
      <c r="E49" s="27">
        <v>119</v>
      </c>
      <c r="F49" s="45">
        <v>13</v>
      </c>
      <c r="G49" s="211">
        <f aca="true" t="shared" si="4" ref="G49:I51">(D49/$C49)*100</f>
        <v>62.71186440677966</v>
      </c>
      <c r="H49" s="211">
        <f t="shared" si="4"/>
        <v>33.61581920903955</v>
      </c>
      <c r="I49" s="246">
        <f t="shared" si="4"/>
        <v>3.672316384180791</v>
      </c>
    </row>
    <row r="50" spans="1:9" ht="12">
      <c r="A50" s="221">
        <v>42</v>
      </c>
      <c r="B50" s="142" t="s">
        <v>139</v>
      </c>
      <c r="C50" s="133">
        <f t="shared" si="3"/>
        <v>76</v>
      </c>
      <c r="D50" s="39">
        <v>46</v>
      </c>
      <c r="E50" s="39">
        <v>28</v>
      </c>
      <c r="F50" s="46">
        <v>2</v>
      </c>
      <c r="G50" s="199">
        <f t="shared" si="4"/>
        <v>60.526315789473685</v>
      </c>
      <c r="H50" s="199">
        <f t="shared" si="4"/>
        <v>36.84210526315789</v>
      </c>
      <c r="I50" s="247">
        <f t="shared" si="4"/>
        <v>2.631578947368421</v>
      </c>
    </row>
    <row r="51" spans="1:9" ht="12">
      <c r="A51" s="245">
        <v>43</v>
      </c>
      <c r="B51" s="143" t="s">
        <v>140</v>
      </c>
      <c r="C51" s="132">
        <f t="shared" si="3"/>
        <v>41</v>
      </c>
      <c r="D51" s="27">
        <v>22</v>
      </c>
      <c r="E51" s="27">
        <v>17</v>
      </c>
      <c r="F51" s="45">
        <v>2</v>
      </c>
      <c r="G51" s="211">
        <f t="shared" si="4"/>
        <v>53.65853658536586</v>
      </c>
      <c r="H51" s="211">
        <f t="shared" si="4"/>
        <v>41.46341463414634</v>
      </c>
      <c r="I51" s="246">
        <f t="shared" si="4"/>
        <v>4.878048780487805</v>
      </c>
    </row>
    <row r="52" spans="1:9" ht="12">
      <c r="A52" s="221">
        <v>45</v>
      </c>
      <c r="B52" s="142" t="s">
        <v>77</v>
      </c>
      <c r="C52" s="133">
        <f t="shared" si="3"/>
        <v>450</v>
      </c>
      <c r="D52" s="39">
        <v>318</v>
      </c>
      <c r="E52" s="39">
        <v>123</v>
      </c>
      <c r="F52" s="46">
        <v>9</v>
      </c>
      <c r="G52" s="199">
        <f t="shared" si="0"/>
        <v>70.66666666666667</v>
      </c>
      <c r="H52" s="199">
        <f>(E52/$C52)*100</f>
        <v>27.333333333333332</v>
      </c>
      <c r="I52" s="247">
        <f>(F52/$C52)*100</f>
        <v>2</v>
      </c>
    </row>
    <row r="53" spans="1:9" ht="12">
      <c r="A53" s="249">
        <v>46</v>
      </c>
      <c r="B53" s="143" t="s">
        <v>78</v>
      </c>
      <c r="C53" s="132">
        <f t="shared" si="3"/>
        <v>1023</v>
      </c>
      <c r="D53" s="47">
        <v>840</v>
      </c>
      <c r="E53" s="47">
        <v>175</v>
      </c>
      <c r="F53" s="48">
        <v>8</v>
      </c>
      <c r="G53" s="292">
        <f aca="true" t="shared" si="5" ref="G53:I54">(D53/$C53)*100</f>
        <v>82.11143695014663</v>
      </c>
      <c r="H53" s="211">
        <f t="shared" si="5"/>
        <v>17.10654936461388</v>
      </c>
      <c r="I53" s="246">
        <f t="shared" si="5"/>
        <v>0.7820136852394917</v>
      </c>
    </row>
    <row r="54" spans="1:9" ht="12">
      <c r="A54" s="221">
        <v>47</v>
      </c>
      <c r="B54" s="142" t="s">
        <v>79</v>
      </c>
      <c r="C54" s="133">
        <f t="shared" si="3"/>
        <v>1004</v>
      </c>
      <c r="D54" s="39">
        <v>625</v>
      </c>
      <c r="E54" s="39">
        <v>357</v>
      </c>
      <c r="F54" s="46">
        <v>22</v>
      </c>
      <c r="G54" s="293">
        <f t="shared" si="5"/>
        <v>62.25099601593625</v>
      </c>
      <c r="H54" s="199">
        <f t="shared" si="5"/>
        <v>35.55776892430279</v>
      </c>
      <c r="I54" s="247">
        <f t="shared" si="5"/>
        <v>2.1912350597609564</v>
      </c>
    </row>
    <row r="55" spans="1:9" ht="12">
      <c r="A55" s="249">
        <v>52</v>
      </c>
      <c r="B55" s="143" t="s">
        <v>80</v>
      </c>
      <c r="C55" s="132">
        <f t="shared" si="3"/>
        <v>146</v>
      </c>
      <c r="D55" s="47">
        <v>118</v>
      </c>
      <c r="E55" s="47">
        <v>26</v>
      </c>
      <c r="F55" s="48">
        <v>2</v>
      </c>
      <c r="G55" s="292">
        <f aca="true" t="shared" si="6" ref="G55:G85">(D55/$C55)*100</f>
        <v>80.82191780821918</v>
      </c>
      <c r="H55" s="211">
        <f aca="true" t="shared" si="7" ref="H55:H85">(E55/$C55)*100</f>
        <v>17.80821917808219</v>
      </c>
      <c r="I55" s="246">
        <f aca="true" t="shared" si="8" ref="I55:I85">(F55/$C55)*100</f>
        <v>1.36986301369863</v>
      </c>
    </row>
    <row r="56" spans="1:9" ht="12">
      <c r="A56" s="221">
        <v>53</v>
      </c>
      <c r="B56" s="142" t="s">
        <v>81</v>
      </c>
      <c r="C56" s="133">
        <f t="shared" si="3"/>
        <v>36</v>
      </c>
      <c r="D56" s="39">
        <v>24</v>
      </c>
      <c r="E56" s="39">
        <v>11</v>
      </c>
      <c r="F56" s="46">
        <v>1</v>
      </c>
      <c r="G56" s="293">
        <f t="shared" si="6"/>
        <v>66.66666666666666</v>
      </c>
      <c r="H56" s="199">
        <f t="shared" si="7"/>
        <v>30.555555555555557</v>
      </c>
      <c r="I56" s="247">
        <f t="shared" si="8"/>
        <v>2.7777777777777777</v>
      </c>
    </row>
    <row r="57" spans="1:9" ht="12">
      <c r="A57" s="249">
        <v>55</v>
      </c>
      <c r="B57" s="143" t="s">
        <v>82</v>
      </c>
      <c r="C57" s="132">
        <f t="shared" si="3"/>
        <v>415</v>
      </c>
      <c r="D57" s="47">
        <v>106</v>
      </c>
      <c r="E57" s="47">
        <v>125</v>
      </c>
      <c r="F57" s="48">
        <v>184</v>
      </c>
      <c r="G57" s="292">
        <f t="shared" si="6"/>
        <v>25.542168674698797</v>
      </c>
      <c r="H57" s="211">
        <f t="shared" si="7"/>
        <v>30.120481927710845</v>
      </c>
      <c r="I57" s="246">
        <f t="shared" si="8"/>
        <v>44.33734939759036</v>
      </c>
    </row>
    <row r="58" spans="1:9" ht="12">
      <c r="A58" s="221">
        <v>56</v>
      </c>
      <c r="B58" s="142" t="s">
        <v>83</v>
      </c>
      <c r="C58" s="133">
        <f t="shared" si="3"/>
        <v>125</v>
      </c>
      <c r="D58" s="39">
        <v>33</v>
      </c>
      <c r="E58" s="39">
        <v>87</v>
      </c>
      <c r="F58" s="46">
        <v>5</v>
      </c>
      <c r="G58" s="293">
        <f t="shared" si="6"/>
        <v>26.400000000000002</v>
      </c>
      <c r="H58" s="199">
        <f t="shared" si="7"/>
        <v>69.6</v>
      </c>
      <c r="I58" s="247">
        <f t="shared" si="8"/>
        <v>4</v>
      </c>
    </row>
    <row r="59" spans="1:9" ht="12">
      <c r="A59" s="249">
        <v>58</v>
      </c>
      <c r="B59" s="143" t="s">
        <v>84</v>
      </c>
      <c r="C59" s="132">
        <f t="shared" si="3"/>
        <v>58</v>
      </c>
      <c r="D59" s="47">
        <v>34</v>
      </c>
      <c r="E59" s="47">
        <v>24</v>
      </c>
      <c r="F59" s="48"/>
      <c r="G59" s="292">
        <f t="shared" si="6"/>
        <v>58.620689655172406</v>
      </c>
      <c r="H59" s="211">
        <f t="shared" si="7"/>
        <v>41.37931034482759</v>
      </c>
      <c r="I59" s="246">
        <f t="shared" si="8"/>
        <v>0</v>
      </c>
    </row>
    <row r="60" spans="1:9" ht="12">
      <c r="A60" s="221">
        <v>59</v>
      </c>
      <c r="B60" s="142" t="s">
        <v>85</v>
      </c>
      <c r="C60" s="133">
        <f t="shared" si="3"/>
        <v>27</v>
      </c>
      <c r="D60" s="39">
        <v>3</v>
      </c>
      <c r="E60" s="39">
        <v>12</v>
      </c>
      <c r="F60" s="46">
        <v>12</v>
      </c>
      <c r="G60" s="293">
        <f t="shared" si="6"/>
        <v>11.11111111111111</v>
      </c>
      <c r="H60" s="199">
        <f t="shared" si="7"/>
        <v>44.44444444444444</v>
      </c>
      <c r="I60" s="247">
        <f t="shared" si="8"/>
        <v>44.44444444444444</v>
      </c>
    </row>
    <row r="61" spans="1:9" ht="12">
      <c r="A61" s="249">
        <v>60</v>
      </c>
      <c r="B61" s="143" t="s">
        <v>86</v>
      </c>
      <c r="C61" s="132">
        <f t="shared" si="3"/>
        <v>35</v>
      </c>
      <c r="D61" s="47">
        <v>23</v>
      </c>
      <c r="E61" s="47">
        <v>12</v>
      </c>
      <c r="F61" s="48"/>
      <c r="G61" s="292">
        <f t="shared" si="6"/>
        <v>65.71428571428571</v>
      </c>
      <c r="H61" s="211">
        <f t="shared" si="7"/>
        <v>34.285714285714285</v>
      </c>
      <c r="I61" s="246">
        <f t="shared" si="8"/>
        <v>0</v>
      </c>
    </row>
    <row r="62" spans="1:9" ht="12">
      <c r="A62" s="221">
        <v>61</v>
      </c>
      <c r="B62" s="142" t="s">
        <v>87</v>
      </c>
      <c r="C62" s="133">
        <f t="shared" si="3"/>
        <v>86</v>
      </c>
      <c r="D62" s="39">
        <v>77</v>
      </c>
      <c r="E62" s="39">
        <v>8</v>
      </c>
      <c r="F62" s="46">
        <v>1</v>
      </c>
      <c r="G62" s="293">
        <f t="shared" si="6"/>
        <v>89.53488372093024</v>
      </c>
      <c r="H62" s="199">
        <f t="shared" si="7"/>
        <v>9.30232558139535</v>
      </c>
      <c r="I62" s="247">
        <f t="shared" si="8"/>
        <v>1.1627906976744187</v>
      </c>
    </row>
    <row r="63" spans="1:9" ht="12">
      <c r="A63" s="249">
        <v>62</v>
      </c>
      <c r="B63" s="143" t="s">
        <v>88</v>
      </c>
      <c r="C63" s="132">
        <f t="shared" si="3"/>
        <v>115</v>
      </c>
      <c r="D63" s="47">
        <v>104</v>
      </c>
      <c r="E63" s="47">
        <v>9</v>
      </c>
      <c r="F63" s="48">
        <v>2</v>
      </c>
      <c r="G63" s="292">
        <f t="shared" si="6"/>
        <v>90.43478260869566</v>
      </c>
      <c r="H63" s="211">
        <f t="shared" si="7"/>
        <v>7.82608695652174</v>
      </c>
      <c r="I63" s="246">
        <f t="shared" si="8"/>
        <v>1.7391304347826086</v>
      </c>
    </row>
    <row r="64" spans="1:9" ht="12">
      <c r="A64" s="221">
        <v>63</v>
      </c>
      <c r="B64" s="142" t="s">
        <v>89</v>
      </c>
      <c r="C64" s="133">
        <f t="shared" si="3"/>
        <v>34</v>
      </c>
      <c r="D64" s="39">
        <v>30</v>
      </c>
      <c r="E64" s="39">
        <v>4</v>
      </c>
      <c r="F64" s="46"/>
      <c r="G64" s="293">
        <f t="shared" si="6"/>
        <v>88.23529411764706</v>
      </c>
      <c r="H64" s="199">
        <f t="shared" si="7"/>
        <v>11.76470588235294</v>
      </c>
      <c r="I64" s="247">
        <f t="shared" si="8"/>
        <v>0</v>
      </c>
    </row>
    <row r="65" spans="1:9" ht="12">
      <c r="A65" s="249">
        <v>68</v>
      </c>
      <c r="B65" s="143" t="s">
        <v>90</v>
      </c>
      <c r="C65" s="132">
        <f t="shared" si="3"/>
        <v>104</v>
      </c>
      <c r="D65" s="47">
        <v>75</v>
      </c>
      <c r="E65" s="47">
        <v>29</v>
      </c>
      <c r="F65" s="48"/>
      <c r="G65" s="292">
        <f t="shared" si="6"/>
        <v>72.11538461538461</v>
      </c>
      <c r="H65" s="211">
        <f t="shared" si="7"/>
        <v>27.884615384615387</v>
      </c>
      <c r="I65" s="246">
        <f t="shared" si="8"/>
        <v>0</v>
      </c>
    </row>
    <row r="66" spans="1:9" ht="12">
      <c r="A66" s="221">
        <v>69</v>
      </c>
      <c r="B66" s="142" t="s">
        <v>91</v>
      </c>
      <c r="C66" s="133">
        <f t="shared" si="3"/>
        <v>42</v>
      </c>
      <c r="D66" s="39">
        <v>37</v>
      </c>
      <c r="E66" s="39">
        <v>5</v>
      </c>
      <c r="F66" s="46"/>
      <c r="G66" s="293">
        <f t="shared" si="6"/>
        <v>88.09523809523809</v>
      </c>
      <c r="H66" s="199">
        <f t="shared" si="7"/>
        <v>11.904761904761903</v>
      </c>
      <c r="I66" s="247">
        <f t="shared" si="8"/>
        <v>0</v>
      </c>
    </row>
    <row r="67" spans="1:9" ht="12">
      <c r="A67" s="249">
        <v>70</v>
      </c>
      <c r="B67" s="143" t="s">
        <v>92</v>
      </c>
      <c r="C67" s="132">
        <f t="shared" si="3"/>
        <v>51</v>
      </c>
      <c r="D67" s="47">
        <v>44</v>
      </c>
      <c r="E67" s="47">
        <v>7</v>
      </c>
      <c r="F67" s="48"/>
      <c r="G67" s="292">
        <f t="shared" si="6"/>
        <v>86.27450980392157</v>
      </c>
      <c r="H67" s="211">
        <f t="shared" si="7"/>
        <v>13.725490196078432</v>
      </c>
      <c r="I67" s="246">
        <f t="shared" si="8"/>
        <v>0</v>
      </c>
    </row>
    <row r="68" spans="1:9" ht="12">
      <c r="A68" s="221">
        <v>71</v>
      </c>
      <c r="B68" s="142" t="s">
        <v>93</v>
      </c>
      <c r="C68" s="133">
        <f t="shared" si="3"/>
        <v>97</v>
      </c>
      <c r="D68" s="39">
        <v>75</v>
      </c>
      <c r="E68" s="39">
        <v>21</v>
      </c>
      <c r="F68" s="46">
        <v>1</v>
      </c>
      <c r="G68" s="293">
        <f t="shared" si="6"/>
        <v>77.31958762886599</v>
      </c>
      <c r="H68" s="199">
        <f t="shared" si="7"/>
        <v>21.649484536082475</v>
      </c>
      <c r="I68" s="247">
        <f t="shared" si="8"/>
        <v>1.0309278350515463</v>
      </c>
    </row>
    <row r="69" spans="1:9" ht="12">
      <c r="A69" s="249">
        <v>72</v>
      </c>
      <c r="B69" s="143" t="s">
        <v>94</v>
      </c>
      <c r="C69" s="132">
        <f t="shared" si="3"/>
        <v>18</v>
      </c>
      <c r="D69" s="47">
        <v>12</v>
      </c>
      <c r="E69" s="47">
        <v>5</v>
      </c>
      <c r="F69" s="48">
        <v>1</v>
      </c>
      <c r="G69" s="292">
        <f t="shared" si="6"/>
        <v>66.66666666666666</v>
      </c>
      <c r="H69" s="211">
        <f t="shared" si="7"/>
        <v>27.77777777777778</v>
      </c>
      <c r="I69" s="246">
        <f t="shared" si="8"/>
        <v>5.555555555555555</v>
      </c>
    </row>
    <row r="70" spans="1:9" ht="12">
      <c r="A70" s="221">
        <v>73</v>
      </c>
      <c r="B70" s="142" t="s">
        <v>95</v>
      </c>
      <c r="C70" s="133">
        <f t="shared" si="3"/>
        <v>79</v>
      </c>
      <c r="D70" s="39">
        <v>57</v>
      </c>
      <c r="E70" s="39">
        <v>17</v>
      </c>
      <c r="F70" s="46">
        <v>5</v>
      </c>
      <c r="G70" s="293">
        <f t="shared" si="6"/>
        <v>72.15189873417721</v>
      </c>
      <c r="H70" s="199">
        <f t="shared" si="7"/>
        <v>21.518987341772153</v>
      </c>
      <c r="I70" s="247">
        <f t="shared" si="8"/>
        <v>6.329113924050633</v>
      </c>
    </row>
    <row r="71" spans="1:9" ht="12">
      <c r="A71" s="249">
        <v>74</v>
      </c>
      <c r="B71" s="143" t="s">
        <v>96</v>
      </c>
      <c r="C71" s="132">
        <f t="shared" si="3"/>
        <v>11</v>
      </c>
      <c r="D71" s="47">
        <v>10</v>
      </c>
      <c r="E71" s="47"/>
      <c r="F71" s="48">
        <v>1</v>
      </c>
      <c r="G71" s="292">
        <f t="shared" si="6"/>
        <v>90.9090909090909</v>
      </c>
      <c r="H71" s="211">
        <f t="shared" si="7"/>
        <v>0</v>
      </c>
      <c r="I71" s="246">
        <f t="shared" si="8"/>
        <v>9.090909090909092</v>
      </c>
    </row>
    <row r="72" spans="1:9" ht="12">
      <c r="A72" s="221">
        <v>77</v>
      </c>
      <c r="B72" s="142" t="s">
        <v>97</v>
      </c>
      <c r="C72" s="133">
        <f t="shared" si="3"/>
        <v>61</v>
      </c>
      <c r="D72" s="39">
        <v>43</v>
      </c>
      <c r="E72" s="39">
        <v>16</v>
      </c>
      <c r="F72" s="46">
        <v>2</v>
      </c>
      <c r="G72" s="293">
        <f t="shared" si="6"/>
        <v>70.49180327868852</v>
      </c>
      <c r="H72" s="199">
        <f t="shared" si="7"/>
        <v>26.229508196721312</v>
      </c>
      <c r="I72" s="247">
        <f t="shared" si="8"/>
        <v>3.278688524590164</v>
      </c>
    </row>
    <row r="73" spans="1:9" ht="12">
      <c r="A73" s="249">
        <v>78</v>
      </c>
      <c r="B73" s="143" t="s">
        <v>98</v>
      </c>
      <c r="C73" s="132">
        <f t="shared" si="3"/>
        <v>95</v>
      </c>
      <c r="D73" s="47">
        <v>76</v>
      </c>
      <c r="E73" s="47">
        <v>18</v>
      </c>
      <c r="F73" s="48">
        <v>1</v>
      </c>
      <c r="G73" s="292">
        <f t="shared" si="6"/>
        <v>80</v>
      </c>
      <c r="H73" s="211">
        <f t="shared" si="7"/>
        <v>18.947368421052634</v>
      </c>
      <c r="I73" s="246">
        <f t="shared" si="8"/>
        <v>1.0526315789473684</v>
      </c>
    </row>
    <row r="74" spans="1:9" ht="12">
      <c r="A74" s="221">
        <v>79</v>
      </c>
      <c r="B74" s="142" t="s">
        <v>99</v>
      </c>
      <c r="C74" s="133">
        <f t="shared" si="3"/>
        <v>61</v>
      </c>
      <c r="D74" s="39">
        <v>2</v>
      </c>
      <c r="E74" s="39">
        <v>33</v>
      </c>
      <c r="F74" s="46">
        <v>26</v>
      </c>
      <c r="G74" s="293">
        <f t="shared" si="6"/>
        <v>3.278688524590164</v>
      </c>
      <c r="H74" s="199">
        <f t="shared" si="7"/>
        <v>54.09836065573771</v>
      </c>
      <c r="I74" s="247">
        <f t="shared" si="8"/>
        <v>42.62295081967213</v>
      </c>
    </row>
    <row r="75" spans="1:9" ht="12">
      <c r="A75" s="249">
        <v>80</v>
      </c>
      <c r="B75" s="143" t="s">
        <v>100</v>
      </c>
      <c r="C75" s="132">
        <f t="shared" si="3"/>
        <v>81</v>
      </c>
      <c r="D75" s="47">
        <v>73</v>
      </c>
      <c r="E75" s="47">
        <v>8</v>
      </c>
      <c r="F75" s="48"/>
      <c r="G75" s="292">
        <f t="shared" si="6"/>
        <v>90.12345679012346</v>
      </c>
      <c r="H75" s="211">
        <f t="shared" si="7"/>
        <v>9.876543209876543</v>
      </c>
      <c r="I75" s="246">
        <f t="shared" si="8"/>
        <v>0</v>
      </c>
    </row>
    <row r="76" spans="1:9" ht="12">
      <c r="A76" s="221">
        <v>81</v>
      </c>
      <c r="B76" s="142" t="s">
        <v>101</v>
      </c>
      <c r="C76" s="133">
        <f t="shared" si="3"/>
        <v>24</v>
      </c>
      <c r="D76" s="39">
        <v>15</v>
      </c>
      <c r="E76" s="39">
        <v>9</v>
      </c>
      <c r="F76" s="46"/>
      <c r="G76" s="293">
        <f t="shared" si="6"/>
        <v>62.5</v>
      </c>
      <c r="H76" s="199">
        <f t="shared" si="7"/>
        <v>37.5</v>
      </c>
      <c r="I76" s="247">
        <f t="shared" si="8"/>
        <v>0</v>
      </c>
    </row>
    <row r="77" spans="1:9" ht="12">
      <c r="A77" s="249">
        <v>82</v>
      </c>
      <c r="B77" s="143" t="s">
        <v>102</v>
      </c>
      <c r="C77" s="132">
        <f t="shared" si="3"/>
        <v>103</v>
      </c>
      <c r="D77" s="47">
        <v>81</v>
      </c>
      <c r="E77" s="47">
        <v>16</v>
      </c>
      <c r="F77" s="48">
        <v>6</v>
      </c>
      <c r="G77" s="292">
        <f t="shared" si="6"/>
        <v>78.64077669902912</v>
      </c>
      <c r="H77" s="211">
        <f t="shared" si="7"/>
        <v>15.53398058252427</v>
      </c>
      <c r="I77" s="246">
        <f t="shared" si="8"/>
        <v>5.825242718446602</v>
      </c>
    </row>
    <row r="78" spans="1:9" ht="12">
      <c r="A78" s="221">
        <v>85</v>
      </c>
      <c r="B78" s="142" t="s">
        <v>103</v>
      </c>
      <c r="C78" s="133">
        <f t="shared" si="3"/>
        <v>81</v>
      </c>
      <c r="D78" s="39">
        <v>59</v>
      </c>
      <c r="E78" s="39">
        <v>18</v>
      </c>
      <c r="F78" s="46">
        <v>4</v>
      </c>
      <c r="G78" s="293">
        <f t="shared" si="6"/>
        <v>72.8395061728395</v>
      </c>
      <c r="H78" s="199">
        <f t="shared" si="7"/>
        <v>22.22222222222222</v>
      </c>
      <c r="I78" s="247">
        <f t="shared" si="8"/>
        <v>4.938271604938271</v>
      </c>
    </row>
    <row r="79" spans="1:9" ht="12">
      <c r="A79" s="249">
        <v>86</v>
      </c>
      <c r="B79" s="143" t="s">
        <v>104</v>
      </c>
      <c r="C79" s="132">
        <f t="shared" si="3"/>
        <v>229</v>
      </c>
      <c r="D79" s="47">
        <v>190</v>
      </c>
      <c r="E79" s="47">
        <v>37</v>
      </c>
      <c r="F79" s="48">
        <v>2</v>
      </c>
      <c r="G79" s="292">
        <f t="shared" si="6"/>
        <v>82.96943231441048</v>
      </c>
      <c r="H79" s="211">
        <f t="shared" si="7"/>
        <v>16.157205240174672</v>
      </c>
      <c r="I79" s="246">
        <f t="shared" si="8"/>
        <v>0.8733624454148471</v>
      </c>
    </row>
    <row r="80" spans="1:9" ht="12">
      <c r="A80" s="221">
        <v>87</v>
      </c>
      <c r="B80" s="142" t="s">
        <v>105</v>
      </c>
      <c r="C80" s="133">
        <f t="shared" si="3"/>
        <v>2</v>
      </c>
      <c r="D80" s="39">
        <v>2</v>
      </c>
      <c r="E80" s="39"/>
      <c r="F80" s="46"/>
      <c r="G80" s="293">
        <f t="shared" si="6"/>
        <v>100</v>
      </c>
      <c r="H80" s="199">
        <f t="shared" si="7"/>
        <v>0</v>
      </c>
      <c r="I80" s="247">
        <f t="shared" si="8"/>
        <v>0</v>
      </c>
    </row>
    <row r="81" spans="1:9" ht="12">
      <c r="A81" s="249">
        <v>90</v>
      </c>
      <c r="B81" s="143" t="s">
        <v>106</v>
      </c>
      <c r="C81" s="132">
        <f t="shared" si="3"/>
        <v>10</v>
      </c>
      <c r="D81" s="47">
        <v>3</v>
      </c>
      <c r="E81" s="47">
        <v>4</v>
      </c>
      <c r="F81" s="48">
        <v>3</v>
      </c>
      <c r="G81" s="292">
        <f t="shared" si="6"/>
        <v>30</v>
      </c>
      <c r="H81" s="211">
        <f t="shared" si="7"/>
        <v>40</v>
      </c>
      <c r="I81" s="246">
        <f t="shared" si="8"/>
        <v>30</v>
      </c>
    </row>
    <row r="82" spans="1:9" ht="12">
      <c r="A82" s="221">
        <v>92</v>
      </c>
      <c r="B82" s="142" t="s">
        <v>107</v>
      </c>
      <c r="C82" s="133">
        <f t="shared" si="3"/>
        <v>41</v>
      </c>
      <c r="D82" s="39">
        <v>24</v>
      </c>
      <c r="E82" s="39">
        <v>4</v>
      </c>
      <c r="F82" s="46">
        <v>13</v>
      </c>
      <c r="G82" s="293">
        <f t="shared" si="6"/>
        <v>58.536585365853654</v>
      </c>
      <c r="H82" s="199">
        <f t="shared" si="7"/>
        <v>9.75609756097561</v>
      </c>
      <c r="I82" s="247">
        <f t="shared" si="8"/>
        <v>31.70731707317073</v>
      </c>
    </row>
    <row r="83" spans="1:9" ht="12">
      <c r="A83" s="249">
        <v>93</v>
      </c>
      <c r="B83" s="143" t="s">
        <v>108</v>
      </c>
      <c r="C83" s="132">
        <f t="shared" si="3"/>
        <v>41</v>
      </c>
      <c r="D83" s="47">
        <v>3</v>
      </c>
      <c r="E83" s="47">
        <v>21</v>
      </c>
      <c r="F83" s="48">
        <v>17</v>
      </c>
      <c r="G83" s="292">
        <f t="shared" si="6"/>
        <v>7.317073170731707</v>
      </c>
      <c r="H83" s="211">
        <f t="shared" si="7"/>
        <v>51.21951219512195</v>
      </c>
      <c r="I83" s="246">
        <f t="shared" si="8"/>
        <v>41.46341463414634</v>
      </c>
    </row>
    <row r="84" spans="1:9" ht="12">
      <c r="A84" s="221">
        <v>95</v>
      </c>
      <c r="B84" s="142" t="s">
        <v>109</v>
      </c>
      <c r="C84" s="133">
        <f t="shared" si="3"/>
        <v>4</v>
      </c>
      <c r="D84" s="39">
        <v>4</v>
      </c>
      <c r="E84" s="39"/>
      <c r="F84" s="46"/>
      <c r="G84" s="293">
        <f t="shared" si="6"/>
        <v>100</v>
      </c>
      <c r="H84" s="199">
        <f t="shared" si="7"/>
        <v>0</v>
      </c>
      <c r="I84" s="247">
        <f t="shared" si="8"/>
        <v>0</v>
      </c>
    </row>
    <row r="85" spans="1:9" ht="12">
      <c r="A85" s="250">
        <v>96</v>
      </c>
      <c r="B85" s="144" t="s">
        <v>110</v>
      </c>
      <c r="C85" s="298">
        <f t="shared" si="3"/>
        <v>30</v>
      </c>
      <c r="D85" s="214">
        <v>24</v>
      </c>
      <c r="E85" s="214">
        <v>5</v>
      </c>
      <c r="F85" s="215">
        <v>1</v>
      </c>
      <c r="G85" s="294">
        <f t="shared" si="6"/>
        <v>80</v>
      </c>
      <c r="H85" s="36">
        <f t="shared" si="7"/>
        <v>16.666666666666664</v>
      </c>
      <c r="I85" s="251">
        <f t="shared" si="8"/>
        <v>3.3333333333333335</v>
      </c>
    </row>
    <row r="86" spans="1:6" s="13" customFormat="1" ht="12">
      <c r="A86" s="11" t="s">
        <v>123</v>
      </c>
      <c r="B86" s="18"/>
      <c r="C86" s="19"/>
      <c r="D86" s="19"/>
      <c r="E86" s="19"/>
      <c r="F86" s="19"/>
    </row>
    <row r="87" spans="3:6" ht="12">
      <c r="C87" s="17"/>
      <c r="D87" s="17"/>
      <c r="E87" s="17"/>
      <c r="F87" s="17"/>
    </row>
  </sheetData>
  <sheetProtection/>
  <mergeCells count="23">
    <mergeCell ref="A6:I6"/>
    <mergeCell ref="C23:F23"/>
    <mergeCell ref="G24:G25"/>
    <mergeCell ref="H24:H25"/>
    <mergeCell ref="I24:I25"/>
    <mergeCell ref="A23:A25"/>
    <mergeCell ref="G23:I23"/>
    <mergeCell ref="E24:E25"/>
    <mergeCell ref="F24:F25"/>
    <mergeCell ref="B24:B25"/>
    <mergeCell ref="A12:A14"/>
    <mergeCell ref="C24:C25"/>
    <mergeCell ref="D24:D25"/>
    <mergeCell ref="D13:D14"/>
    <mergeCell ref="E13:E14"/>
    <mergeCell ref="B13:B14"/>
    <mergeCell ref="F13:F14"/>
    <mergeCell ref="G13:G14"/>
    <mergeCell ref="H13:H14"/>
    <mergeCell ref="I13:I14"/>
    <mergeCell ref="C12:F12"/>
    <mergeCell ref="G12:I12"/>
    <mergeCell ref="C13:C14"/>
  </mergeCells>
  <printOptions/>
  <pageMargins left="0.75" right="0.75" top="1" bottom="1" header="0" footer="0"/>
  <pageSetup horizontalDpi="600" verticalDpi="600" orientation="portrait"/>
  <ignoredErrors>
    <ignoredError sqref="D16:F16" formulaRange="1"/>
  </ignoredErrors>
  <drawing r:id="rId1"/>
</worksheet>
</file>

<file path=xl/worksheets/sheet3.xml><?xml version="1.0" encoding="utf-8"?>
<worksheet xmlns="http://schemas.openxmlformats.org/spreadsheetml/2006/main" xmlns:r="http://schemas.openxmlformats.org/officeDocument/2006/relationships">
  <dimension ref="A6:AC86"/>
  <sheetViews>
    <sheetView showGridLines="0" zoomScale="80" zoomScaleNormal="80" zoomScalePageLayoutView="0" workbookViewId="0" topLeftCell="A7">
      <selection activeCell="R49" sqref="R49:R51"/>
    </sheetView>
  </sheetViews>
  <sheetFormatPr defaultColWidth="11.421875" defaultRowHeight="12.75"/>
  <cols>
    <col min="1" max="1" width="24.00390625" style="11" customWidth="1"/>
    <col min="2" max="2" width="48.140625" style="11" customWidth="1"/>
    <col min="3" max="3" width="16.421875" style="12" customWidth="1"/>
    <col min="4" max="4" width="11.140625" style="12" customWidth="1"/>
    <col min="5" max="5" width="13.140625" style="12" customWidth="1"/>
    <col min="6" max="6" width="14.140625" style="12" customWidth="1"/>
    <col min="7" max="8" width="12.421875" style="12" customWidth="1"/>
    <col min="9" max="9" width="14.00390625" style="12" customWidth="1"/>
    <col min="10" max="10" width="12.421875" style="12" customWidth="1"/>
    <col min="11" max="11" width="13.00390625" style="12" bestFit="1" customWidth="1"/>
    <col min="12" max="12" width="12.421875" style="12" customWidth="1"/>
    <col min="13" max="29" width="14.421875" style="12" customWidth="1"/>
    <col min="30" max="16384" width="11.421875" style="11" customWidth="1"/>
  </cols>
  <sheetData>
    <row r="1" ht="12"/>
    <row r="2" ht="12"/>
    <row r="3" ht="12"/>
    <row r="4" ht="12"/>
    <row r="5" ht="12"/>
    <row r="6" spans="1:29" s="20" customFormat="1" ht="16.5">
      <c r="A6" s="365" t="s">
        <v>50</v>
      </c>
      <c r="B6" s="365"/>
      <c r="C6" s="365"/>
      <c r="D6" s="365"/>
      <c r="E6" s="365"/>
      <c r="F6" s="365"/>
      <c r="G6" s="365"/>
      <c r="H6" s="365"/>
      <c r="I6" s="365"/>
      <c r="J6" s="365"/>
      <c r="K6" s="365"/>
      <c r="L6" s="365"/>
      <c r="M6" s="365"/>
      <c r="N6" s="365"/>
      <c r="O6" s="365"/>
      <c r="P6" s="25"/>
      <c r="Q6" s="25"/>
      <c r="R6" s="25"/>
      <c r="S6" s="25"/>
      <c r="T6" s="25"/>
      <c r="U6" s="25"/>
      <c r="V6" s="25"/>
      <c r="W6" s="25"/>
      <c r="X6" s="25"/>
      <c r="Y6" s="25"/>
      <c r="Z6" s="25"/>
      <c r="AA6" s="25"/>
      <c r="AB6" s="25"/>
      <c r="AC6" s="25"/>
    </row>
    <row r="7" spans="1:29" ht="15" customHeight="1">
      <c r="A7" s="23" t="s">
        <v>11</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5" customHeight="1">
      <c r="A8" s="23" t="s">
        <v>12</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ht="15" customHeight="1">
      <c r="A11" s="24" t="s">
        <v>165</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c r="A12" s="366" t="s">
        <v>4</v>
      </c>
      <c r="B12" s="369" t="s">
        <v>5</v>
      </c>
      <c r="C12" s="358" t="s">
        <v>15</v>
      </c>
      <c r="D12" s="358"/>
      <c r="E12" s="358"/>
      <c r="F12" s="358"/>
      <c r="G12" s="358"/>
      <c r="H12" s="358"/>
      <c r="I12" s="358"/>
      <c r="J12" s="358"/>
      <c r="K12" s="358"/>
      <c r="L12" s="358"/>
      <c r="M12" s="358"/>
      <c r="N12" s="358"/>
      <c r="O12" s="358"/>
      <c r="P12" s="358"/>
      <c r="Q12" s="358"/>
      <c r="R12" s="359"/>
      <c r="S12" s="373" t="s">
        <v>10</v>
      </c>
      <c r="T12" s="358"/>
      <c r="U12" s="358"/>
      <c r="V12" s="358"/>
      <c r="W12" s="358"/>
      <c r="X12" s="358"/>
      <c r="Y12" s="358"/>
      <c r="Z12" s="358"/>
      <c r="AA12" s="358"/>
      <c r="AB12" s="358"/>
      <c r="AC12" s="359"/>
    </row>
    <row r="13" spans="1:29" ht="42" customHeight="1">
      <c r="A13" s="367"/>
      <c r="B13" s="363"/>
      <c r="C13" s="371" t="s">
        <v>13</v>
      </c>
      <c r="D13" s="371"/>
      <c r="E13" s="372"/>
      <c r="F13" s="370" t="s">
        <v>16</v>
      </c>
      <c r="G13" s="371"/>
      <c r="H13" s="372"/>
      <c r="I13" s="370" t="s">
        <v>17</v>
      </c>
      <c r="J13" s="371"/>
      <c r="K13" s="371"/>
      <c r="L13" s="371"/>
      <c r="M13" s="370" t="s">
        <v>18</v>
      </c>
      <c r="N13" s="371"/>
      <c r="O13" s="372"/>
      <c r="P13" s="371" t="s">
        <v>19</v>
      </c>
      <c r="Q13" s="371"/>
      <c r="R13" s="372"/>
      <c r="S13" s="370" t="s">
        <v>13</v>
      </c>
      <c r="T13" s="372"/>
      <c r="U13" s="370" t="s">
        <v>122</v>
      </c>
      <c r="V13" s="372"/>
      <c r="W13" s="370" t="s">
        <v>17</v>
      </c>
      <c r="X13" s="371"/>
      <c r="Y13" s="371"/>
      <c r="Z13" s="370" t="s">
        <v>18</v>
      </c>
      <c r="AA13" s="372"/>
      <c r="AB13" s="371" t="s">
        <v>19</v>
      </c>
      <c r="AC13" s="372"/>
    </row>
    <row r="14" spans="1:29" ht="36">
      <c r="A14" s="368"/>
      <c r="B14" s="364"/>
      <c r="C14" s="26" t="s">
        <v>111</v>
      </c>
      <c r="D14" s="26" t="s">
        <v>2</v>
      </c>
      <c r="E14" s="43" t="s">
        <v>14</v>
      </c>
      <c r="F14" s="52" t="s">
        <v>111</v>
      </c>
      <c r="G14" s="26" t="s">
        <v>2</v>
      </c>
      <c r="H14" s="43" t="s">
        <v>14</v>
      </c>
      <c r="I14" s="52" t="s">
        <v>111</v>
      </c>
      <c r="J14" s="26" t="s">
        <v>20</v>
      </c>
      <c r="K14" s="26" t="s">
        <v>21</v>
      </c>
      <c r="L14" s="26" t="s">
        <v>22</v>
      </c>
      <c r="M14" s="52" t="s">
        <v>111</v>
      </c>
      <c r="N14" s="26" t="s">
        <v>2</v>
      </c>
      <c r="O14" s="43" t="s">
        <v>14</v>
      </c>
      <c r="P14" s="26" t="s">
        <v>111</v>
      </c>
      <c r="Q14" s="26" t="s">
        <v>2</v>
      </c>
      <c r="R14" s="43" t="s">
        <v>14</v>
      </c>
      <c r="S14" s="56" t="s">
        <v>120</v>
      </c>
      <c r="T14" s="42" t="s">
        <v>14</v>
      </c>
      <c r="U14" s="52" t="s">
        <v>2</v>
      </c>
      <c r="V14" s="43" t="s">
        <v>14</v>
      </c>
      <c r="W14" s="56" t="s">
        <v>20</v>
      </c>
      <c r="X14" s="32" t="s">
        <v>21</v>
      </c>
      <c r="Y14" s="32" t="s">
        <v>22</v>
      </c>
      <c r="Z14" s="52" t="s">
        <v>2</v>
      </c>
      <c r="AA14" s="43" t="s">
        <v>14</v>
      </c>
      <c r="AB14" s="32" t="s">
        <v>2</v>
      </c>
      <c r="AC14" s="42" t="s">
        <v>14</v>
      </c>
    </row>
    <row r="15" spans="1:29" ht="15" customHeight="1">
      <c r="A15" s="153" t="s">
        <v>0</v>
      </c>
      <c r="B15" s="159" t="s">
        <v>112</v>
      </c>
      <c r="C15" s="71">
        <f aca="true" t="shared" si="0" ref="C15:R15">SUM(C16:C19)</f>
        <v>7348</v>
      </c>
      <c r="D15" s="69">
        <f t="shared" si="0"/>
        <v>1754</v>
      </c>
      <c r="E15" s="70">
        <f t="shared" si="0"/>
        <v>5594</v>
      </c>
      <c r="F15" s="69">
        <f t="shared" si="0"/>
        <v>7341</v>
      </c>
      <c r="G15" s="69">
        <f t="shared" si="0"/>
        <v>1086</v>
      </c>
      <c r="H15" s="70">
        <f t="shared" si="0"/>
        <v>6255</v>
      </c>
      <c r="I15" s="71">
        <f t="shared" si="0"/>
        <v>7331</v>
      </c>
      <c r="J15" s="69">
        <f t="shared" si="0"/>
        <v>1201</v>
      </c>
      <c r="K15" s="69">
        <f t="shared" si="0"/>
        <v>4433</v>
      </c>
      <c r="L15" s="70">
        <f t="shared" si="0"/>
        <v>1697</v>
      </c>
      <c r="M15" s="69">
        <f t="shared" si="0"/>
        <v>7325</v>
      </c>
      <c r="N15" s="69">
        <f t="shared" si="0"/>
        <v>1714</v>
      </c>
      <c r="O15" s="70">
        <f t="shared" si="0"/>
        <v>5611</v>
      </c>
      <c r="P15" s="71">
        <f t="shared" si="0"/>
        <v>7316</v>
      </c>
      <c r="Q15" s="69">
        <f t="shared" si="0"/>
        <v>4060</v>
      </c>
      <c r="R15" s="70">
        <f t="shared" si="0"/>
        <v>3256</v>
      </c>
      <c r="S15" s="90">
        <f aca="true" t="shared" si="1" ref="S15:T19">(D15/$C15)*100</f>
        <v>23.8704409363092</v>
      </c>
      <c r="T15" s="91">
        <f t="shared" si="1"/>
        <v>76.1295590636908</v>
      </c>
      <c r="U15" s="90">
        <f aca="true" t="shared" si="2" ref="U15:V19">(G15/$F15)*100</f>
        <v>14.793624846751124</v>
      </c>
      <c r="V15" s="91">
        <f t="shared" si="2"/>
        <v>85.20637515324889</v>
      </c>
      <c r="W15" s="90">
        <f aca="true" t="shared" si="3" ref="W15:Y19">(J15/$I15)*100</f>
        <v>16.38248533624335</v>
      </c>
      <c r="X15" s="92">
        <f t="shared" si="3"/>
        <v>60.469240212794986</v>
      </c>
      <c r="Y15" s="92">
        <f t="shared" si="3"/>
        <v>23.14827445096167</v>
      </c>
      <c r="Z15" s="90">
        <f aca="true" t="shared" si="4" ref="Z15:AA19">(N15/$M15)*100</f>
        <v>23.399317406143343</v>
      </c>
      <c r="AA15" s="91">
        <f t="shared" si="4"/>
        <v>76.60068259385665</v>
      </c>
      <c r="AB15" s="92">
        <f aca="true" t="shared" si="5" ref="AB15:AC19">(Q15/$P15)*100</f>
        <v>55.49480590486605</v>
      </c>
      <c r="AC15" s="91">
        <f t="shared" si="5"/>
        <v>44.50519409513395</v>
      </c>
    </row>
    <row r="16" spans="1:29" s="37" customFormat="1" ht="15" customHeight="1">
      <c r="A16" s="93" t="s">
        <v>116</v>
      </c>
      <c r="B16" s="135" t="s">
        <v>113</v>
      </c>
      <c r="C16" s="78">
        <f aca="true" t="shared" si="6" ref="C16:R16">SUM(C27:C48)</f>
        <v>2071</v>
      </c>
      <c r="D16" s="76">
        <f t="shared" si="6"/>
        <v>541</v>
      </c>
      <c r="E16" s="77">
        <f t="shared" si="6"/>
        <v>1530</v>
      </c>
      <c r="F16" s="76">
        <f t="shared" si="6"/>
        <v>2068</v>
      </c>
      <c r="G16" s="76">
        <f t="shared" si="6"/>
        <v>376</v>
      </c>
      <c r="H16" s="77">
        <f t="shared" si="6"/>
        <v>1692</v>
      </c>
      <c r="I16" s="78">
        <f t="shared" si="6"/>
        <v>2064</v>
      </c>
      <c r="J16" s="76">
        <f t="shared" si="6"/>
        <v>460</v>
      </c>
      <c r="K16" s="76">
        <f t="shared" si="6"/>
        <v>1158</v>
      </c>
      <c r="L16" s="77">
        <f t="shared" si="6"/>
        <v>446</v>
      </c>
      <c r="M16" s="76">
        <f t="shared" si="6"/>
        <v>2060</v>
      </c>
      <c r="N16" s="76">
        <f t="shared" si="6"/>
        <v>436</v>
      </c>
      <c r="O16" s="77">
        <f t="shared" si="6"/>
        <v>1624</v>
      </c>
      <c r="P16" s="78">
        <f t="shared" si="6"/>
        <v>2057</v>
      </c>
      <c r="Q16" s="76">
        <f t="shared" si="6"/>
        <v>1033</v>
      </c>
      <c r="R16" s="77">
        <f t="shared" si="6"/>
        <v>1024</v>
      </c>
      <c r="S16" s="79">
        <f t="shared" si="1"/>
        <v>26.12264606470304</v>
      </c>
      <c r="T16" s="80">
        <f t="shared" si="1"/>
        <v>73.87735393529697</v>
      </c>
      <c r="U16" s="79">
        <f t="shared" si="2"/>
        <v>18.181818181818183</v>
      </c>
      <c r="V16" s="80">
        <f t="shared" si="2"/>
        <v>81.81818181818183</v>
      </c>
      <c r="W16" s="79">
        <f t="shared" si="3"/>
        <v>22.28682170542636</v>
      </c>
      <c r="X16" s="81">
        <f t="shared" si="3"/>
        <v>56.104651162790695</v>
      </c>
      <c r="Y16" s="81">
        <f t="shared" si="3"/>
        <v>21.608527131782946</v>
      </c>
      <c r="Z16" s="79">
        <f t="shared" si="4"/>
        <v>21.16504854368932</v>
      </c>
      <c r="AA16" s="80">
        <f t="shared" si="4"/>
        <v>78.83495145631068</v>
      </c>
      <c r="AB16" s="81">
        <f t="shared" si="5"/>
        <v>50.21876519202723</v>
      </c>
      <c r="AC16" s="80">
        <f t="shared" si="5"/>
        <v>49.78123480797277</v>
      </c>
    </row>
    <row r="17" spans="1:29" ht="15" customHeight="1">
      <c r="A17" s="68" t="s">
        <v>136</v>
      </c>
      <c r="B17" s="136" t="s">
        <v>137</v>
      </c>
      <c r="C17" s="74">
        <f aca="true" t="shared" si="7" ref="C17:R17">SUM(C49:C51)</f>
        <v>467</v>
      </c>
      <c r="D17" s="72">
        <f t="shared" si="7"/>
        <v>101</v>
      </c>
      <c r="E17" s="73">
        <f t="shared" si="7"/>
        <v>366</v>
      </c>
      <c r="F17" s="72">
        <f t="shared" si="7"/>
        <v>467</v>
      </c>
      <c r="G17" s="72">
        <f t="shared" si="7"/>
        <v>85</v>
      </c>
      <c r="H17" s="73">
        <f t="shared" si="7"/>
        <v>382</v>
      </c>
      <c r="I17" s="74">
        <f t="shared" si="7"/>
        <v>467</v>
      </c>
      <c r="J17" s="72">
        <f t="shared" si="7"/>
        <v>54</v>
      </c>
      <c r="K17" s="72">
        <f t="shared" si="7"/>
        <v>237</v>
      </c>
      <c r="L17" s="73">
        <f t="shared" si="7"/>
        <v>176</v>
      </c>
      <c r="M17" s="72">
        <f t="shared" si="7"/>
        <v>467</v>
      </c>
      <c r="N17" s="72">
        <f t="shared" si="7"/>
        <v>191</v>
      </c>
      <c r="O17" s="73">
        <f t="shared" si="7"/>
        <v>276</v>
      </c>
      <c r="P17" s="74">
        <f t="shared" si="7"/>
        <v>467</v>
      </c>
      <c r="Q17" s="72">
        <f t="shared" si="7"/>
        <v>323</v>
      </c>
      <c r="R17" s="73">
        <f t="shared" si="7"/>
        <v>144</v>
      </c>
      <c r="S17" s="87">
        <f t="shared" si="1"/>
        <v>21.627408993576015</v>
      </c>
      <c r="T17" s="88">
        <f t="shared" si="1"/>
        <v>78.37259100642399</v>
      </c>
      <c r="U17" s="87">
        <f t="shared" si="2"/>
        <v>18.201284796573873</v>
      </c>
      <c r="V17" s="88">
        <f t="shared" si="2"/>
        <v>81.79871520342613</v>
      </c>
      <c r="W17" s="87">
        <f t="shared" si="3"/>
        <v>11.563169164882227</v>
      </c>
      <c r="X17" s="89">
        <f t="shared" si="3"/>
        <v>50.74946466809421</v>
      </c>
      <c r="Y17" s="89">
        <f t="shared" si="3"/>
        <v>37.687366167023555</v>
      </c>
      <c r="Z17" s="87">
        <f>(N17/$M17)*100</f>
        <v>40.899357601713064</v>
      </c>
      <c r="AA17" s="88">
        <f>(O17/$M17)*100</f>
        <v>59.100642398286936</v>
      </c>
      <c r="AB17" s="89">
        <f>(Q17/$P17)*100</f>
        <v>69.16488222698072</v>
      </c>
      <c r="AC17" s="88">
        <f>(R17/$P17)*100</f>
        <v>30.83511777301927</v>
      </c>
    </row>
    <row r="18" spans="1:29" s="37" customFormat="1" ht="15" customHeight="1">
      <c r="A18" s="194" t="s">
        <v>117</v>
      </c>
      <c r="B18" s="137" t="s">
        <v>114</v>
      </c>
      <c r="C18" s="78">
        <f aca="true" t="shared" si="8" ref="C18:M18">SUM(C52:C54)</f>
        <v>2475</v>
      </c>
      <c r="D18" s="76">
        <f t="shared" si="8"/>
        <v>542</v>
      </c>
      <c r="E18" s="77">
        <f t="shared" si="8"/>
        <v>1933</v>
      </c>
      <c r="F18" s="76">
        <f t="shared" si="8"/>
        <v>2472</v>
      </c>
      <c r="G18" s="76">
        <f t="shared" si="8"/>
        <v>304</v>
      </c>
      <c r="H18" s="76">
        <f t="shared" si="8"/>
        <v>2168</v>
      </c>
      <c r="I18" s="78">
        <f t="shared" si="8"/>
        <v>2469</v>
      </c>
      <c r="J18" s="76">
        <f t="shared" si="8"/>
        <v>447</v>
      </c>
      <c r="K18" s="76">
        <f t="shared" si="8"/>
        <v>1501</v>
      </c>
      <c r="L18" s="77">
        <f t="shared" si="8"/>
        <v>521</v>
      </c>
      <c r="M18" s="76">
        <f t="shared" si="8"/>
        <v>2468</v>
      </c>
      <c r="N18" s="76">
        <f>SUM(N52:N54)</f>
        <v>500</v>
      </c>
      <c r="O18" s="77">
        <f>SUM(O52:O54)</f>
        <v>1968</v>
      </c>
      <c r="P18" s="76">
        <f>SUM(P52:P54)</f>
        <v>2463</v>
      </c>
      <c r="Q18" s="76">
        <f>SUM(Q52:Q54)</f>
        <v>1309</v>
      </c>
      <c r="R18" s="76">
        <f>SUM(R52:R54)</f>
        <v>1154</v>
      </c>
      <c r="S18" s="79">
        <f t="shared" si="1"/>
        <v>21.8989898989899</v>
      </c>
      <c r="T18" s="80">
        <f t="shared" si="1"/>
        <v>78.1010101010101</v>
      </c>
      <c r="U18" s="79">
        <f t="shared" si="2"/>
        <v>12.297734627831716</v>
      </c>
      <c r="V18" s="80">
        <f t="shared" si="2"/>
        <v>87.70226537216828</v>
      </c>
      <c r="W18" s="79">
        <f t="shared" si="3"/>
        <v>18.1044957472661</v>
      </c>
      <c r="X18" s="81">
        <f t="shared" si="3"/>
        <v>60.79384366140138</v>
      </c>
      <c r="Y18" s="81">
        <f t="shared" si="3"/>
        <v>21.101660591332525</v>
      </c>
      <c r="Z18" s="79">
        <f t="shared" si="4"/>
        <v>20.25931928687196</v>
      </c>
      <c r="AA18" s="80">
        <f t="shared" si="4"/>
        <v>79.74068071312804</v>
      </c>
      <c r="AB18" s="81">
        <f t="shared" si="5"/>
        <v>53.14656922452294</v>
      </c>
      <c r="AC18" s="80">
        <f t="shared" si="5"/>
        <v>46.853430775477065</v>
      </c>
    </row>
    <row r="19" spans="1:29" ht="15" customHeight="1">
      <c r="A19" s="205" t="s">
        <v>118</v>
      </c>
      <c r="B19" s="218" t="s">
        <v>115</v>
      </c>
      <c r="C19" s="220">
        <f aca="true" t="shared" si="9" ref="C19:R19">SUM(C55:C85)</f>
        <v>2335</v>
      </c>
      <c r="D19" s="219">
        <f t="shared" si="9"/>
        <v>570</v>
      </c>
      <c r="E19" s="188">
        <f t="shared" si="9"/>
        <v>1765</v>
      </c>
      <c r="F19" s="219">
        <f t="shared" si="9"/>
        <v>2334</v>
      </c>
      <c r="G19" s="219">
        <f t="shared" si="9"/>
        <v>321</v>
      </c>
      <c r="H19" s="188">
        <f t="shared" si="9"/>
        <v>2013</v>
      </c>
      <c r="I19" s="220">
        <f t="shared" si="9"/>
        <v>2331</v>
      </c>
      <c r="J19" s="219">
        <f t="shared" si="9"/>
        <v>240</v>
      </c>
      <c r="K19" s="219">
        <f t="shared" si="9"/>
        <v>1537</v>
      </c>
      <c r="L19" s="188">
        <f t="shared" si="9"/>
        <v>554</v>
      </c>
      <c r="M19" s="219">
        <f t="shared" si="9"/>
        <v>2330</v>
      </c>
      <c r="N19" s="219">
        <f t="shared" si="9"/>
        <v>587</v>
      </c>
      <c r="O19" s="188">
        <f t="shared" si="9"/>
        <v>1743</v>
      </c>
      <c r="P19" s="220">
        <f t="shared" si="9"/>
        <v>2329</v>
      </c>
      <c r="Q19" s="219">
        <f t="shared" si="9"/>
        <v>1395</v>
      </c>
      <c r="R19" s="188">
        <f t="shared" si="9"/>
        <v>934</v>
      </c>
      <c r="S19" s="189">
        <f t="shared" si="1"/>
        <v>24.411134903640257</v>
      </c>
      <c r="T19" s="190">
        <f t="shared" si="1"/>
        <v>75.58886509635975</v>
      </c>
      <c r="U19" s="189">
        <f t="shared" si="2"/>
        <v>13.753213367609254</v>
      </c>
      <c r="V19" s="190">
        <f t="shared" si="2"/>
        <v>86.24678663239075</v>
      </c>
      <c r="W19" s="189">
        <f t="shared" si="3"/>
        <v>10.296010296010296</v>
      </c>
      <c r="X19" s="191">
        <f t="shared" si="3"/>
        <v>65.93736593736594</v>
      </c>
      <c r="Y19" s="191">
        <f t="shared" si="3"/>
        <v>23.766623766623766</v>
      </c>
      <c r="Z19" s="189">
        <f t="shared" si="4"/>
        <v>25.1931330472103</v>
      </c>
      <c r="AA19" s="190">
        <f t="shared" si="4"/>
        <v>74.80686695278969</v>
      </c>
      <c r="AB19" s="191">
        <f t="shared" si="5"/>
        <v>59.89695148132246</v>
      </c>
      <c r="AC19" s="190">
        <f t="shared" si="5"/>
        <v>40.10304851867754</v>
      </c>
    </row>
    <row r="20" spans="1:29"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29"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4.25">
      <c r="A23" s="366" t="s">
        <v>4</v>
      </c>
      <c r="B23" s="369" t="s">
        <v>5</v>
      </c>
      <c r="C23" s="373" t="s">
        <v>15</v>
      </c>
      <c r="D23" s="358"/>
      <c r="E23" s="358"/>
      <c r="F23" s="358"/>
      <c r="G23" s="358"/>
      <c r="H23" s="358"/>
      <c r="I23" s="358"/>
      <c r="J23" s="358"/>
      <c r="K23" s="358"/>
      <c r="L23" s="358"/>
      <c r="M23" s="358"/>
      <c r="N23" s="358"/>
      <c r="O23" s="358"/>
      <c r="P23" s="358"/>
      <c r="Q23" s="358"/>
      <c r="R23" s="359"/>
      <c r="S23" s="358" t="s">
        <v>10</v>
      </c>
      <c r="T23" s="358"/>
      <c r="U23" s="358"/>
      <c r="V23" s="358"/>
      <c r="W23" s="358"/>
      <c r="X23" s="358"/>
      <c r="Y23" s="358"/>
      <c r="Z23" s="358"/>
      <c r="AA23" s="358"/>
      <c r="AB23" s="358"/>
      <c r="AC23" s="359"/>
    </row>
    <row r="24" spans="1:29" ht="39" customHeight="1">
      <c r="A24" s="367"/>
      <c r="B24" s="363"/>
      <c r="C24" s="370" t="s">
        <v>13</v>
      </c>
      <c r="D24" s="371"/>
      <c r="E24" s="372"/>
      <c r="F24" s="370" t="s">
        <v>16</v>
      </c>
      <c r="G24" s="371"/>
      <c r="H24" s="372"/>
      <c r="I24" s="370" t="s">
        <v>17</v>
      </c>
      <c r="J24" s="371"/>
      <c r="K24" s="371"/>
      <c r="L24" s="371"/>
      <c r="M24" s="374" t="s">
        <v>18</v>
      </c>
      <c r="N24" s="371"/>
      <c r="O24" s="372"/>
      <c r="P24" s="371" t="s">
        <v>19</v>
      </c>
      <c r="Q24" s="371"/>
      <c r="R24" s="372"/>
      <c r="S24" s="370" t="s">
        <v>13</v>
      </c>
      <c r="T24" s="372"/>
      <c r="U24" s="370" t="s">
        <v>122</v>
      </c>
      <c r="V24" s="372"/>
      <c r="W24" s="370" t="s">
        <v>17</v>
      </c>
      <c r="X24" s="371"/>
      <c r="Y24" s="371"/>
      <c r="Z24" s="370" t="s">
        <v>18</v>
      </c>
      <c r="AA24" s="372"/>
      <c r="AB24" s="371" t="s">
        <v>19</v>
      </c>
      <c r="AC24" s="372"/>
    </row>
    <row r="25" spans="1:29" ht="36.75" customHeight="1">
      <c r="A25" s="368"/>
      <c r="B25" s="364"/>
      <c r="C25" s="52" t="s">
        <v>111</v>
      </c>
      <c r="D25" s="26" t="s">
        <v>2</v>
      </c>
      <c r="E25" s="43" t="s">
        <v>14</v>
      </c>
      <c r="F25" s="52" t="s">
        <v>111</v>
      </c>
      <c r="G25" s="26" t="s">
        <v>2</v>
      </c>
      <c r="H25" s="43" t="s">
        <v>14</v>
      </c>
      <c r="I25" s="52" t="s">
        <v>111</v>
      </c>
      <c r="J25" s="26" t="s">
        <v>20</v>
      </c>
      <c r="K25" s="26" t="s">
        <v>21</v>
      </c>
      <c r="L25" s="26" t="s">
        <v>22</v>
      </c>
      <c r="M25" s="51" t="s">
        <v>111</v>
      </c>
      <c r="N25" s="26" t="s">
        <v>2</v>
      </c>
      <c r="O25" s="43" t="s">
        <v>14</v>
      </c>
      <c r="P25" s="52" t="s">
        <v>111</v>
      </c>
      <c r="Q25" s="26" t="s">
        <v>120</v>
      </c>
      <c r="R25" s="43" t="s">
        <v>14</v>
      </c>
      <c r="S25" s="56" t="s">
        <v>2</v>
      </c>
      <c r="T25" s="42" t="s">
        <v>14</v>
      </c>
      <c r="U25" s="52" t="s">
        <v>2</v>
      </c>
      <c r="V25" s="43" t="s">
        <v>14</v>
      </c>
      <c r="W25" s="56" t="s">
        <v>20</v>
      </c>
      <c r="X25" s="32" t="s">
        <v>21</v>
      </c>
      <c r="Y25" s="32" t="s">
        <v>22</v>
      </c>
      <c r="Z25" s="52" t="s">
        <v>2</v>
      </c>
      <c r="AA25" s="43" t="s">
        <v>14</v>
      </c>
      <c r="AB25" s="26" t="s">
        <v>2</v>
      </c>
      <c r="AC25" s="43" t="s">
        <v>14</v>
      </c>
    </row>
    <row r="26" spans="1:29" ht="15" customHeight="1">
      <c r="A26" s="40" t="s">
        <v>0</v>
      </c>
      <c r="B26" s="134" t="s">
        <v>112</v>
      </c>
      <c r="C26" s="71">
        <f aca="true" t="shared" si="10" ref="C26:C51">SUM(D26:E26)</f>
        <v>7348</v>
      </c>
      <c r="D26" s="69">
        <f>SUM(D27:D85)</f>
        <v>1754</v>
      </c>
      <c r="E26" s="70">
        <f>SUM(E27:E85)</f>
        <v>5594</v>
      </c>
      <c r="F26" s="71">
        <f aca="true" t="shared" si="11" ref="F26:F85">SUM(G26:H26)</f>
        <v>7341</v>
      </c>
      <c r="G26" s="69">
        <f>SUM(G27:G85)</f>
        <v>1086</v>
      </c>
      <c r="H26" s="70">
        <f>SUM(H27:H85)</f>
        <v>6255</v>
      </c>
      <c r="I26" s="71">
        <f aca="true" t="shared" si="12" ref="I26:I57">SUM(J26:L26)</f>
        <v>7331</v>
      </c>
      <c r="J26" s="69">
        <f>SUM(J27:J85)</f>
        <v>1201</v>
      </c>
      <c r="K26" s="69">
        <f>SUM(K27:K85)</f>
        <v>4433</v>
      </c>
      <c r="L26" s="70">
        <f>SUM(L27:L85)</f>
        <v>1697</v>
      </c>
      <c r="M26" s="69">
        <f aca="true" t="shared" si="13" ref="M26:M85">SUM(N26:O26)</f>
        <v>7325</v>
      </c>
      <c r="N26" s="69">
        <f>SUM(N27:N85)</f>
        <v>1714</v>
      </c>
      <c r="O26" s="70">
        <f>SUM(O27:O85)</f>
        <v>5611</v>
      </c>
      <c r="P26" s="71">
        <f aca="true" t="shared" si="14" ref="P26:P85">SUM(Q26:R26)</f>
        <v>7316</v>
      </c>
      <c r="Q26" s="69">
        <f>SUM(Q27:Q85)</f>
        <v>4060</v>
      </c>
      <c r="R26" s="70">
        <f>SUM(R27:R85)</f>
        <v>3256</v>
      </c>
      <c r="S26" s="90">
        <f aca="true" t="shared" si="15" ref="S26:S57">(D26/$C26)*100</f>
        <v>23.8704409363092</v>
      </c>
      <c r="T26" s="91">
        <f aca="true" t="shared" si="16" ref="T26:T57">(E26/$C26)*100</f>
        <v>76.1295590636908</v>
      </c>
      <c r="U26" s="90">
        <f aca="true" t="shared" si="17" ref="U26:U57">(G26/$F26)*100</f>
        <v>14.793624846751124</v>
      </c>
      <c r="V26" s="91">
        <f aca="true" t="shared" si="18" ref="V26:V57">(H26/$F26)*100</f>
        <v>85.20637515324889</v>
      </c>
      <c r="W26" s="90">
        <f aca="true" t="shared" si="19" ref="W26:W57">(J26/$I26)*100</f>
        <v>16.38248533624335</v>
      </c>
      <c r="X26" s="92">
        <f aca="true" t="shared" si="20" ref="X26:X57">(K26/$I26)*100</f>
        <v>60.469240212794986</v>
      </c>
      <c r="Y26" s="92">
        <f aca="true" t="shared" si="21" ref="Y26:Y57">(L26/$I26)*100</f>
        <v>23.14827445096167</v>
      </c>
      <c r="Z26" s="90">
        <f aca="true" t="shared" si="22" ref="Z26:Z54">(N26/$M26)*100</f>
        <v>23.399317406143343</v>
      </c>
      <c r="AA26" s="91">
        <f aca="true" t="shared" si="23" ref="AA26:AA48">(O26/$M26)*100</f>
        <v>76.60068259385665</v>
      </c>
      <c r="AB26" s="92">
        <f aca="true" t="shared" si="24" ref="AB26:AB54">(Q26/$P26)*100</f>
        <v>55.49480590486605</v>
      </c>
      <c r="AC26" s="91">
        <f aca="true" t="shared" si="25" ref="AC26:AC48">(R26/$P26)*100</f>
        <v>44.50519409513395</v>
      </c>
    </row>
    <row r="27" spans="1:29" s="37" customFormat="1" ht="15" customHeight="1">
      <c r="A27" s="93">
        <v>10</v>
      </c>
      <c r="B27" s="135" t="s">
        <v>57</v>
      </c>
      <c r="C27" s="78">
        <f t="shared" si="10"/>
        <v>436</v>
      </c>
      <c r="D27" s="76">
        <v>90</v>
      </c>
      <c r="E27" s="77">
        <v>346</v>
      </c>
      <c r="F27" s="78">
        <f t="shared" si="11"/>
        <v>435</v>
      </c>
      <c r="G27" s="76">
        <v>59</v>
      </c>
      <c r="H27" s="77">
        <v>376</v>
      </c>
      <c r="I27" s="78">
        <f t="shared" si="12"/>
        <v>435</v>
      </c>
      <c r="J27" s="76">
        <v>102</v>
      </c>
      <c r="K27" s="76">
        <v>218</v>
      </c>
      <c r="L27" s="77">
        <v>115</v>
      </c>
      <c r="M27" s="76">
        <f t="shared" si="13"/>
        <v>435</v>
      </c>
      <c r="N27" s="76">
        <v>67</v>
      </c>
      <c r="O27" s="77">
        <v>368</v>
      </c>
      <c r="P27" s="78">
        <f t="shared" si="14"/>
        <v>435</v>
      </c>
      <c r="Q27" s="76">
        <v>180</v>
      </c>
      <c r="R27" s="77">
        <v>255</v>
      </c>
      <c r="S27" s="79">
        <f t="shared" si="15"/>
        <v>20.642201834862387</v>
      </c>
      <c r="T27" s="80">
        <f t="shared" si="16"/>
        <v>79.35779816513761</v>
      </c>
      <c r="U27" s="79">
        <f t="shared" si="17"/>
        <v>13.563218390804598</v>
      </c>
      <c r="V27" s="80">
        <f t="shared" si="18"/>
        <v>86.4367816091954</v>
      </c>
      <c r="W27" s="79">
        <f t="shared" si="19"/>
        <v>23.448275862068964</v>
      </c>
      <c r="X27" s="81">
        <f t="shared" si="20"/>
        <v>50.114942528735625</v>
      </c>
      <c r="Y27" s="81">
        <f t="shared" si="21"/>
        <v>26.436781609195403</v>
      </c>
      <c r="Z27" s="79">
        <f t="shared" si="22"/>
        <v>15.402298850574713</v>
      </c>
      <c r="AA27" s="80">
        <f t="shared" si="23"/>
        <v>84.59770114942529</v>
      </c>
      <c r="AB27" s="81">
        <f t="shared" si="24"/>
        <v>41.37931034482759</v>
      </c>
      <c r="AC27" s="80">
        <f t="shared" si="25"/>
        <v>58.620689655172406</v>
      </c>
    </row>
    <row r="28" spans="1:29" ht="15" customHeight="1">
      <c r="A28" s="68">
        <v>11</v>
      </c>
      <c r="B28" s="136" t="s">
        <v>58</v>
      </c>
      <c r="C28" s="74">
        <f t="shared" si="10"/>
        <v>42</v>
      </c>
      <c r="D28" s="72">
        <v>10</v>
      </c>
      <c r="E28" s="73">
        <v>32</v>
      </c>
      <c r="F28" s="74">
        <f t="shared" si="11"/>
        <v>42</v>
      </c>
      <c r="G28" s="72">
        <v>9</v>
      </c>
      <c r="H28" s="73">
        <v>33</v>
      </c>
      <c r="I28" s="74">
        <f t="shared" si="12"/>
        <v>42</v>
      </c>
      <c r="J28" s="72">
        <v>2</v>
      </c>
      <c r="K28" s="72">
        <v>32</v>
      </c>
      <c r="L28" s="73">
        <v>8</v>
      </c>
      <c r="M28" s="72">
        <f t="shared" si="13"/>
        <v>42</v>
      </c>
      <c r="N28" s="72">
        <v>9</v>
      </c>
      <c r="O28" s="73">
        <v>33</v>
      </c>
      <c r="P28" s="74">
        <f t="shared" si="14"/>
        <v>42</v>
      </c>
      <c r="Q28" s="72">
        <v>30</v>
      </c>
      <c r="R28" s="73">
        <v>12</v>
      </c>
      <c r="S28" s="87">
        <f t="shared" si="15"/>
        <v>23.809523809523807</v>
      </c>
      <c r="T28" s="88">
        <f t="shared" si="16"/>
        <v>76.19047619047619</v>
      </c>
      <c r="U28" s="87">
        <f t="shared" si="17"/>
        <v>21.428571428571427</v>
      </c>
      <c r="V28" s="88">
        <f t="shared" si="18"/>
        <v>78.57142857142857</v>
      </c>
      <c r="W28" s="87">
        <f t="shared" si="19"/>
        <v>4.761904761904762</v>
      </c>
      <c r="X28" s="89">
        <f t="shared" si="20"/>
        <v>76.19047619047619</v>
      </c>
      <c r="Y28" s="89">
        <f t="shared" si="21"/>
        <v>19.047619047619047</v>
      </c>
      <c r="Z28" s="87">
        <f t="shared" si="22"/>
        <v>21.428571428571427</v>
      </c>
      <c r="AA28" s="88">
        <f t="shared" si="23"/>
        <v>78.57142857142857</v>
      </c>
      <c r="AB28" s="89">
        <f t="shared" si="24"/>
        <v>71.42857142857143</v>
      </c>
      <c r="AC28" s="88">
        <f t="shared" si="25"/>
        <v>28.57142857142857</v>
      </c>
    </row>
    <row r="29" spans="1:29" s="37" customFormat="1" ht="15" customHeight="1">
      <c r="A29" s="95">
        <v>13</v>
      </c>
      <c r="B29" s="145" t="s">
        <v>59</v>
      </c>
      <c r="C29" s="98">
        <f t="shared" si="10"/>
        <v>62</v>
      </c>
      <c r="D29" s="96">
        <v>19</v>
      </c>
      <c r="E29" s="97">
        <v>43</v>
      </c>
      <c r="F29" s="98">
        <f t="shared" si="11"/>
        <v>61</v>
      </c>
      <c r="G29" s="96">
        <v>6</v>
      </c>
      <c r="H29" s="97">
        <v>55</v>
      </c>
      <c r="I29" s="98">
        <f t="shared" si="12"/>
        <v>61</v>
      </c>
      <c r="J29" s="96">
        <v>18</v>
      </c>
      <c r="K29" s="96">
        <v>33</v>
      </c>
      <c r="L29" s="97">
        <v>10</v>
      </c>
      <c r="M29" s="96">
        <f t="shared" si="13"/>
        <v>60</v>
      </c>
      <c r="N29" s="96">
        <v>15</v>
      </c>
      <c r="O29" s="97">
        <v>45</v>
      </c>
      <c r="P29" s="98">
        <f t="shared" si="14"/>
        <v>60</v>
      </c>
      <c r="Q29" s="96">
        <v>30</v>
      </c>
      <c r="R29" s="97">
        <v>30</v>
      </c>
      <c r="S29" s="99">
        <f t="shared" si="15"/>
        <v>30.64516129032258</v>
      </c>
      <c r="T29" s="100">
        <f t="shared" si="16"/>
        <v>69.35483870967742</v>
      </c>
      <c r="U29" s="99">
        <f t="shared" si="17"/>
        <v>9.836065573770492</v>
      </c>
      <c r="V29" s="100">
        <f t="shared" si="18"/>
        <v>90.1639344262295</v>
      </c>
      <c r="W29" s="99">
        <f t="shared" si="19"/>
        <v>29.508196721311474</v>
      </c>
      <c r="X29" s="101">
        <f t="shared" si="20"/>
        <v>54.09836065573771</v>
      </c>
      <c r="Y29" s="101">
        <f t="shared" si="21"/>
        <v>16.39344262295082</v>
      </c>
      <c r="Z29" s="99">
        <f t="shared" si="22"/>
        <v>25</v>
      </c>
      <c r="AA29" s="100">
        <f t="shared" si="23"/>
        <v>75</v>
      </c>
      <c r="AB29" s="101">
        <f t="shared" si="24"/>
        <v>50</v>
      </c>
      <c r="AC29" s="100">
        <f t="shared" si="25"/>
        <v>50</v>
      </c>
    </row>
    <row r="30" spans="1:29" ht="15" customHeight="1">
      <c r="A30" s="68">
        <v>14</v>
      </c>
      <c r="B30" s="136" t="s">
        <v>60</v>
      </c>
      <c r="C30" s="74">
        <f t="shared" si="10"/>
        <v>147</v>
      </c>
      <c r="D30" s="72">
        <v>47</v>
      </c>
      <c r="E30" s="73">
        <v>100</v>
      </c>
      <c r="F30" s="74">
        <f t="shared" si="11"/>
        <v>147</v>
      </c>
      <c r="G30" s="72">
        <v>31</v>
      </c>
      <c r="H30" s="73">
        <v>116</v>
      </c>
      <c r="I30" s="74">
        <f t="shared" si="12"/>
        <v>147</v>
      </c>
      <c r="J30" s="72">
        <v>15</v>
      </c>
      <c r="K30" s="72">
        <v>118</v>
      </c>
      <c r="L30" s="73">
        <v>14</v>
      </c>
      <c r="M30" s="72">
        <f t="shared" si="13"/>
        <v>147</v>
      </c>
      <c r="N30" s="72">
        <v>34</v>
      </c>
      <c r="O30" s="73">
        <v>113</v>
      </c>
      <c r="P30" s="74">
        <f t="shared" si="14"/>
        <v>147</v>
      </c>
      <c r="Q30" s="72">
        <v>111</v>
      </c>
      <c r="R30" s="73">
        <v>36</v>
      </c>
      <c r="S30" s="87">
        <f t="shared" si="15"/>
        <v>31.97278911564626</v>
      </c>
      <c r="T30" s="88">
        <f t="shared" si="16"/>
        <v>68.02721088435374</v>
      </c>
      <c r="U30" s="87">
        <f t="shared" si="17"/>
        <v>21.08843537414966</v>
      </c>
      <c r="V30" s="88">
        <f t="shared" si="18"/>
        <v>78.91156462585033</v>
      </c>
      <c r="W30" s="87">
        <f t="shared" si="19"/>
        <v>10.204081632653061</v>
      </c>
      <c r="X30" s="89">
        <f t="shared" si="20"/>
        <v>80.27210884353741</v>
      </c>
      <c r="Y30" s="89">
        <f t="shared" si="21"/>
        <v>9.523809523809524</v>
      </c>
      <c r="Z30" s="87">
        <f t="shared" si="22"/>
        <v>23.12925170068027</v>
      </c>
      <c r="AA30" s="88">
        <f t="shared" si="23"/>
        <v>76.87074829931973</v>
      </c>
      <c r="AB30" s="89">
        <f t="shared" si="24"/>
        <v>75.51020408163265</v>
      </c>
      <c r="AC30" s="88">
        <f t="shared" si="25"/>
        <v>24.489795918367346</v>
      </c>
    </row>
    <row r="31" spans="1:29" s="37" customFormat="1" ht="15" customHeight="1">
      <c r="A31" s="95">
        <v>15</v>
      </c>
      <c r="B31" s="145" t="s">
        <v>61</v>
      </c>
      <c r="C31" s="98">
        <f t="shared" si="10"/>
        <v>90</v>
      </c>
      <c r="D31" s="96">
        <v>32</v>
      </c>
      <c r="E31" s="97">
        <v>58</v>
      </c>
      <c r="F31" s="98">
        <f t="shared" si="11"/>
        <v>90</v>
      </c>
      <c r="G31" s="96">
        <v>29</v>
      </c>
      <c r="H31" s="97">
        <v>61</v>
      </c>
      <c r="I31" s="98">
        <f t="shared" si="12"/>
        <v>90</v>
      </c>
      <c r="J31" s="96">
        <v>2</v>
      </c>
      <c r="K31" s="96">
        <v>76</v>
      </c>
      <c r="L31" s="97">
        <v>12</v>
      </c>
      <c r="M31" s="96">
        <f t="shared" si="13"/>
        <v>90</v>
      </c>
      <c r="N31" s="96">
        <v>50</v>
      </c>
      <c r="O31" s="97">
        <v>40</v>
      </c>
      <c r="P31" s="98">
        <f t="shared" si="14"/>
        <v>90</v>
      </c>
      <c r="Q31" s="96">
        <v>77</v>
      </c>
      <c r="R31" s="97">
        <v>13</v>
      </c>
      <c r="S31" s="99">
        <f t="shared" si="15"/>
        <v>35.55555555555556</v>
      </c>
      <c r="T31" s="100">
        <f t="shared" si="16"/>
        <v>64.44444444444444</v>
      </c>
      <c r="U31" s="99">
        <f t="shared" si="17"/>
        <v>32.22222222222222</v>
      </c>
      <c r="V31" s="100">
        <f t="shared" si="18"/>
        <v>67.77777777777779</v>
      </c>
      <c r="W31" s="99">
        <f t="shared" si="19"/>
        <v>2.2222222222222223</v>
      </c>
      <c r="X31" s="101">
        <f t="shared" si="20"/>
        <v>84.44444444444444</v>
      </c>
      <c r="Y31" s="101">
        <f t="shared" si="21"/>
        <v>13.333333333333334</v>
      </c>
      <c r="Z31" s="99">
        <f t="shared" si="22"/>
        <v>55.55555555555556</v>
      </c>
      <c r="AA31" s="100">
        <f t="shared" si="23"/>
        <v>44.44444444444444</v>
      </c>
      <c r="AB31" s="101">
        <f t="shared" si="24"/>
        <v>85.55555555555556</v>
      </c>
      <c r="AC31" s="100">
        <f t="shared" si="25"/>
        <v>14.444444444444443</v>
      </c>
    </row>
    <row r="32" spans="1:29" ht="15" customHeight="1">
      <c r="A32" s="68">
        <v>16</v>
      </c>
      <c r="B32" s="136" t="s">
        <v>62</v>
      </c>
      <c r="C32" s="74">
        <f t="shared" si="10"/>
        <v>55</v>
      </c>
      <c r="D32" s="72">
        <v>11</v>
      </c>
      <c r="E32" s="73">
        <v>44</v>
      </c>
      <c r="F32" s="74">
        <f t="shared" si="11"/>
        <v>55</v>
      </c>
      <c r="G32" s="72">
        <v>20</v>
      </c>
      <c r="H32" s="73">
        <v>35</v>
      </c>
      <c r="I32" s="74">
        <f t="shared" si="12"/>
        <v>55</v>
      </c>
      <c r="J32" s="72">
        <v>9</v>
      </c>
      <c r="K32" s="72">
        <v>28</v>
      </c>
      <c r="L32" s="73">
        <v>18</v>
      </c>
      <c r="M32" s="72">
        <f t="shared" si="13"/>
        <v>55</v>
      </c>
      <c r="N32" s="72">
        <v>12</v>
      </c>
      <c r="O32" s="73">
        <v>43</v>
      </c>
      <c r="P32" s="74">
        <f t="shared" si="14"/>
        <v>55</v>
      </c>
      <c r="Q32" s="72">
        <v>29</v>
      </c>
      <c r="R32" s="73">
        <v>26</v>
      </c>
      <c r="S32" s="87">
        <f t="shared" si="15"/>
        <v>20</v>
      </c>
      <c r="T32" s="88">
        <f t="shared" si="16"/>
        <v>80</v>
      </c>
      <c r="U32" s="87">
        <f t="shared" si="17"/>
        <v>36.36363636363637</v>
      </c>
      <c r="V32" s="88">
        <f t="shared" si="18"/>
        <v>63.63636363636363</v>
      </c>
      <c r="W32" s="87">
        <f t="shared" si="19"/>
        <v>16.363636363636363</v>
      </c>
      <c r="X32" s="89">
        <f t="shared" si="20"/>
        <v>50.90909090909091</v>
      </c>
      <c r="Y32" s="89">
        <f t="shared" si="21"/>
        <v>32.72727272727273</v>
      </c>
      <c r="Z32" s="87">
        <f t="shared" si="22"/>
        <v>21.818181818181817</v>
      </c>
      <c r="AA32" s="88">
        <f t="shared" si="23"/>
        <v>78.18181818181819</v>
      </c>
      <c r="AB32" s="89">
        <f t="shared" si="24"/>
        <v>52.72727272727272</v>
      </c>
      <c r="AC32" s="88">
        <f t="shared" si="25"/>
        <v>47.27272727272727</v>
      </c>
    </row>
    <row r="33" spans="1:29" s="37" customFormat="1" ht="15" customHeight="1">
      <c r="A33" s="95">
        <v>17</v>
      </c>
      <c r="B33" s="145" t="s">
        <v>63</v>
      </c>
      <c r="C33" s="98">
        <f t="shared" si="10"/>
        <v>44</v>
      </c>
      <c r="D33" s="96">
        <v>6</v>
      </c>
      <c r="E33" s="97">
        <v>38</v>
      </c>
      <c r="F33" s="98">
        <f t="shared" si="11"/>
        <v>44</v>
      </c>
      <c r="G33" s="96">
        <v>10</v>
      </c>
      <c r="H33" s="97">
        <v>34</v>
      </c>
      <c r="I33" s="98">
        <f t="shared" si="12"/>
        <v>44</v>
      </c>
      <c r="J33" s="96">
        <v>12</v>
      </c>
      <c r="K33" s="96">
        <v>23</v>
      </c>
      <c r="L33" s="97">
        <v>9</v>
      </c>
      <c r="M33" s="96">
        <f t="shared" si="13"/>
        <v>44</v>
      </c>
      <c r="N33" s="96">
        <v>2</v>
      </c>
      <c r="O33" s="97">
        <v>42</v>
      </c>
      <c r="P33" s="98">
        <f t="shared" si="14"/>
        <v>44</v>
      </c>
      <c r="Q33" s="96">
        <v>19</v>
      </c>
      <c r="R33" s="97">
        <v>25</v>
      </c>
      <c r="S33" s="99">
        <f t="shared" si="15"/>
        <v>13.636363636363635</v>
      </c>
      <c r="T33" s="100">
        <f t="shared" si="16"/>
        <v>86.36363636363636</v>
      </c>
      <c r="U33" s="99">
        <f t="shared" si="17"/>
        <v>22.727272727272727</v>
      </c>
      <c r="V33" s="100">
        <f t="shared" si="18"/>
        <v>77.27272727272727</v>
      </c>
      <c r="W33" s="99">
        <f t="shared" si="19"/>
        <v>27.27272727272727</v>
      </c>
      <c r="X33" s="101">
        <f t="shared" si="20"/>
        <v>52.27272727272727</v>
      </c>
      <c r="Y33" s="101">
        <f t="shared" si="21"/>
        <v>20.454545454545457</v>
      </c>
      <c r="Z33" s="99">
        <f t="shared" si="22"/>
        <v>4.545454545454546</v>
      </c>
      <c r="AA33" s="100">
        <f t="shared" si="23"/>
        <v>95.45454545454545</v>
      </c>
      <c r="AB33" s="101">
        <f t="shared" si="24"/>
        <v>43.18181818181818</v>
      </c>
      <c r="AC33" s="100">
        <f t="shared" si="25"/>
        <v>56.81818181818182</v>
      </c>
    </row>
    <row r="34" spans="1:29" ht="15" customHeight="1">
      <c r="A34" s="68">
        <v>18</v>
      </c>
      <c r="B34" s="136" t="s">
        <v>64</v>
      </c>
      <c r="C34" s="74">
        <f t="shared" si="10"/>
        <v>102</v>
      </c>
      <c r="D34" s="72">
        <v>30</v>
      </c>
      <c r="E34" s="73">
        <v>72</v>
      </c>
      <c r="F34" s="74">
        <f t="shared" si="11"/>
        <v>102</v>
      </c>
      <c r="G34" s="72">
        <v>7</v>
      </c>
      <c r="H34" s="73">
        <v>95</v>
      </c>
      <c r="I34" s="74">
        <f t="shared" si="12"/>
        <v>102</v>
      </c>
      <c r="J34" s="72">
        <v>16</v>
      </c>
      <c r="K34" s="72">
        <v>66</v>
      </c>
      <c r="L34" s="73">
        <v>20</v>
      </c>
      <c r="M34" s="72">
        <f t="shared" si="13"/>
        <v>102</v>
      </c>
      <c r="N34" s="72">
        <v>19</v>
      </c>
      <c r="O34" s="73">
        <v>83</v>
      </c>
      <c r="P34" s="74">
        <f t="shared" si="14"/>
        <v>102</v>
      </c>
      <c r="Q34" s="72">
        <v>67</v>
      </c>
      <c r="R34" s="73">
        <v>35</v>
      </c>
      <c r="S34" s="87">
        <f t="shared" si="15"/>
        <v>29.411764705882355</v>
      </c>
      <c r="T34" s="88">
        <f t="shared" si="16"/>
        <v>70.58823529411765</v>
      </c>
      <c r="U34" s="87">
        <f t="shared" si="17"/>
        <v>6.862745098039216</v>
      </c>
      <c r="V34" s="88">
        <f t="shared" si="18"/>
        <v>93.13725490196079</v>
      </c>
      <c r="W34" s="87">
        <f t="shared" si="19"/>
        <v>15.686274509803921</v>
      </c>
      <c r="X34" s="89">
        <f t="shared" si="20"/>
        <v>64.70588235294117</v>
      </c>
      <c r="Y34" s="89">
        <f t="shared" si="21"/>
        <v>19.607843137254903</v>
      </c>
      <c r="Z34" s="87">
        <f t="shared" si="22"/>
        <v>18.627450980392158</v>
      </c>
      <c r="AA34" s="88">
        <f t="shared" si="23"/>
        <v>81.37254901960785</v>
      </c>
      <c r="AB34" s="89">
        <f t="shared" si="24"/>
        <v>65.68627450980392</v>
      </c>
      <c r="AC34" s="88">
        <f t="shared" si="25"/>
        <v>34.31372549019608</v>
      </c>
    </row>
    <row r="35" spans="1:29" s="37" customFormat="1" ht="15" customHeight="1">
      <c r="A35" s="95">
        <v>19</v>
      </c>
      <c r="B35" s="145" t="s">
        <v>65</v>
      </c>
      <c r="C35" s="98">
        <f t="shared" si="10"/>
        <v>26</v>
      </c>
      <c r="D35" s="96">
        <v>7</v>
      </c>
      <c r="E35" s="97">
        <v>19</v>
      </c>
      <c r="F35" s="98">
        <f t="shared" si="11"/>
        <v>26</v>
      </c>
      <c r="G35" s="96">
        <v>4</v>
      </c>
      <c r="H35" s="97">
        <v>22</v>
      </c>
      <c r="I35" s="98">
        <f t="shared" si="12"/>
        <v>26</v>
      </c>
      <c r="J35" s="96">
        <v>3</v>
      </c>
      <c r="K35" s="96">
        <v>14</v>
      </c>
      <c r="L35" s="97">
        <v>9</v>
      </c>
      <c r="M35" s="96">
        <f t="shared" si="13"/>
        <v>26</v>
      </c>
      <c r="N35" s="96">
        <v>7</v>
      </c>
      <c r="O35" s="97">
        <v>19</v>
      </c>
      <c r="P35" s="98">
        <f t="shared" si="14"/>
        <v>26</v>
      </c>
      <c r="Q35" s="96">
        <v>7</v>
      </c>
      <c r="R35" s="97">
        <v>19</v>
      </c>
      <c r="S35" s="99">
        <f t="shared" si="15"/>
        <v>26.923076923076923</v>
      </c>
      <c r="T35" s="100">
        <f t="shared" si="16"/>
        <v>73.07692307692307</v>
      </c>
      <c r="U35" s="99">
        <f t="shared" si="17"/>
        <v>15.384615384615385</v>
      </c>
      <c r="V35" s="100">
        <f t="shared" si="18"/>
        <v>84.61538461538461</v>
      </c>
      <c r="W35" s="99">
        <f t="shared" si="19"/>
        <v>11.538461538461538</v>
      </c>
      <c r="X35" s="101">
        <f t="shared" si="20"/>
        <v>53.84615384615385</v>
      </c>
      <c r="Y35" s="101">
        <f t="shared" si="21"/>
        <v>34.61538461538461</v>
      </c>
      <c r="Z35" s="99">
        <f t="shared" si="22"/>
        <v>26.923076923076923</v>
      </c>
      <c r="AA35" s="100">
        <f t="shared" si="23"/>
        <v>73.07692307692307</v>
      </c>
      <c r="AB35" s="101">
        <f t="shared" si="24"/>
        <v>26.923076923076923</v>
      </c>
      <c r="AC35" s="100">
        <f t="shared" si="25"/>
        <v>73.07692307692307</v>
      </c>
    </row>
    <row r="36" spans="1:29" ht="15" customHeight="1">
      <c r="A36" s="68">
        <v>20</v>
      </c>
      <c r="B36" s="136" t="s">
        <v>66</v>
      </c>
      <c r="C36" s="74">
        <f t="shared" si="10"/>
        <v>176</v>
      </c>
      <c r="D36" s="72">
        <v>39</v>
      </c>
      <c r="E36" s="73">
        <v>137</v>
      </c>
      <c r="F36" s="74">
        <f t="shared" si="11"/>
        <v>176</v>
      </c>
      <c r="G36" s="72">
        <v>28</v>
      </c>
      <c r="H36" s="73">
        <v>148</v>
      </c>
      <c r="I36" s="74">
        <f t="shared" si="12"/>
        <v>175</v>
      </c>
      <c r="J36" s="72">
        <v>57</v>
      </c>
      <c r="K36" s="72">
        <v>71</v>
      </c>
      <c r="L36" s="73">
        <v>47</v>
      </c>
      <c r="M36" s="72">
        <f t="shared" si="13"/>
        <v>174</v>
      </c>
      <c r="N36" s="72">
        <v>14</v>
      </c>
      <c r="O36" s="73">
        <v>160</v>
      </c>
      <c r="P36" s="74">
        <f t="shared" si="14"/>
        <v>174</v>
      </c>
      <c r="Q36" s="72">
        <v>48</v>
      </c>
      <c r="R36" s="73">
        <v>126</v>
      </c>
      <c r="S36" s="87">
        <f t="shared" si="15"/>
        <v>22.15909090909091</v>
      </c>
      <c r="T36" s="88">
        <f t="shared" si="16"/>
        <v>77.8409090909091</v>
      </c>
      <c r="U36" s="87">
        <f t="shared" si="17"/>
        <v>15.909090909090908</v>
      </c>
      <c r="V36" s="88">
        <f t="shared" si="18"/>
        <v>84.0909090909091</v>
      </c>
      <c r="W36" s="87">
        <f t="shared" si="19"/>
        <v>32.57142857142858</v>
      </c>
      <c r="X36" s="89">
        <f t="shared" si="20"/>
        <v>40.57142857142857</v>
      </c>
      <c r="Y36" s="89">
        <f t="shared" si="21"/>
        <v>26.857142857142858</v>
      </c>
      <c r="Z36" s="87">
        <f t="shared" si="22"/>
        <v>8.045977011494253</v>
      </c>
      <c r="AA36" s="88">
        <f t="shared" si="23"/>
        <v>91.95402298850574</v>
      </c>
      <c r="AB36" s="89">
        <f t="shared" si="24"/>
        <v>27.586206896551722</v>
      </c>
      <c r="AC36" s="88">
        <f t="shared" si="25"/>
        <v>72.41379310344827</v>
      </c>
    </row>
    <row r="37" spans="1:29" s="37" customFormat="1" ht="15" customHeight="1">
      <c r="A37" s="95">
        <v>21</v>
      </c>
      <c r="B37" s="145" t="s">
        <v>67</v>
      </c>
      <c r="C37" s="98">
        <f t="shared" si="10"/>
        <v>52</v>
      </c>
      <c r="D37" s="96">
        <v>9</v>
      </c>
      <c r="E37" s="97">
        <v>43</v>
      </c>
      <c r="F37" s="98">
        <f t="shared" si="11"/>
        <v>51</v>
      </c>
      <c r="G37" s="96">
        <v>12</v>
      </c>
      <c r="H37" s="97">
        <v>39</v>
      </c>
      <c r="I37" s="98">
        <f t="shared" si="12"/>
        <v>51</v>
      </c>
      <c r="J37" s="96">
        <v>22</v>
      </c>
      <c r="K37" s="96">
        <v>16</v>
      </c>
      <c r="L37" s="97">
        <v>13</v>
      </c>
      <c r="M37" s="96">
        <f t="shared" si="13"/>
        <v>51</v>
      </c>
      <c r="N37" s="96">
        <v>5</v>
      </c>
      <c r="O37" s="97">
        <v>46</v>
      </c>
      <c r="P37" s="98">
        <f t="shared" si="14"/>
        <v>51</v>
      </c>
      <c r="Q37" s="96">
        <v>13</v>
      </c>
      <c r="R37" s="97">
        <v>38</v>
      </c>
      <c r="S37" s="99">
        <f t="shared" si="15"/>
        <v>17.307692307692307</v>
      </c>
      <c r="T37" s="100">
        <f t="shared" si="16"/>
        <v>82.6923076923077</v>
      </c>
      <c r="U37" s="99">
        <f t="shared" si="17"/>
        <v>23.52941176470588</v>
      </c>
      <c r="V37" s="100">
        <f t="shared" si="18"/>
        <v>76.47058823529412</v>
      </c>
      <c r="W37" s="99">
        <f t="shared" si="19"/>
        <v>43.13725490196079</v>
      </c>
      <c r="X37" s="101">
        <f t="shared" si="20"/>
        <v>31.372549019607842</v>
      </c>
      <c r="Y37" s="101">
        <f t="shared" si="21"/>
        <v>25.49019607843137</v>
      </c>
      <c r="Z37" s="99">
        <f t="shared" si="22"/>
        <v>9.803921568627452</v>
      </c>
      <c r="AA37" s="100">
        <f t="shared" si="23"/>
        <v>90.19607843137256</v>
      </c>
      <c r="AB37" s="101">
        <f t="shared" si="24"/>
        <v>25.49019607843137</v>
      </c>
      <c r="AC37" s="100">
        <f t="shared" si="25"/>
        <v>74.50980392156863</v>
      </c>
    </row>
    <row r="38" spans="1:29" ht="15" customHeight="1">
      <c r="A38" s="68">
        <v>22</v>
      </c>
      <c r="B38" s="136" t="s">
        <v>68</v>
      </c>
      <c r="C38" s="74">
        <f t="shared" si="10"/>
        <v>158</v>
      </c>
      <c r="D38" s="72">
        <v>42</v>
      </c>
      <c r="E38" s="73">
        <v>116</v>
      </c>
      <c r="F38" s="74">
        <f t="shared" si="11"/>
        <v>158</v>
      </c>
      <c r="G38" s="72">
        <v>13</v>
      </c>
      <c r="H38" s="73">
        <v>145</v>
      </c>
      <c r="I38" s="74">
        <f t="shared" si="12"/>
        <v>157</v>
      </c>
      <c r="J38" s="72">
        <v>37</v>
      </c>
      <c r="K38" s="72">
        <v>84</v>
      </c>
      <c r="L38" s="73">
        <v>36</v>
      </c>
      <c r="M38" s="72">
        <f t="shared" si="13"/>
        <v>156</v>
      </c>
      <c r="N38" s="72">
        <v>21</v>
      </c>
      <c r="O38" s="73">
        <v>135</v>
      </c>
      <c r="P38" s="74">
        <f t="shared" si="14"/>
        <v>156</v>
      </c>
      <c r="Q38" s="72">
        <v>57</v>
      </c>
      <c r="R38" s="73">
        <v>99</v>
      </c>
      <c r="S38" s="87">
        <f t="shared" si="15"/>
        <v>26.582278481012654</v>
      </c>
      <c r="T38" s="88">
        <f t="shared" si="16"/>
        <v>73.41772151898735</v>
      </c>
      <c r="U38" s="87">
        <f t="shared" si="17"/>
        <v>8.227848101265822</v>
      </c>
      <c r="V38" s="88">
        <f t="shared" si="18"/>
        <v>91.77215189873418</v>
      </c>
      <c r="W38" s="87">
        <f t="shared" si="19"/>
        <v>23.56687898089172</v>
      </c>
      <c r="X38" s="89">
        <f t="shared" si="20"/>
        <v>53.503184713375795</v>
      </c>
      <c r="Y38" s="89">
        <f t="shared" si="21"/>
        <v>22.929936305732486</v>
      </c>
      <c r="Z38" s="87">
        <f t="shared" si="22"/>
        <v>13.461538461538462</v>
      </c>
      <c r="AA38" s="88">
        <f t="shared" si="23"/>
        <v>86.53846153846155</v>
      </c>
      <c r="AB38" s="89">
        <f t="shared" si="24"/>
        <v>36.53846153846153</v>
      </c>
      <c r="AC38" s="88">
        <f t="shared" si="25"/>
        <v>63.46153846153846</v>
      </c>
    </row>
    <row r="39" spans="1:29" s="37" customFormat="1" ht="15" customHeight="1">
      <c r="A39" s="95">
        <v>23</v>
      </c>
      <c r="B39" s="145" t="s">
        <v>69</v>
      </c>
      <c r="C39" s="98">
        <f t="shared" si="10"/>
        <v>126</v>
      </c>
      <c r="D39" s="96">
        <v>31</v>
      </c>
      <c r="E39" s="97">
        <v>95</v>
      </c>
      <c r="F39" s="98">
        <f t="shared" si="11"/>
        <v>126</v>
      </c>
      <c r="G39" s="96">
        <v>15</v>
      </c>
      <c r="H39" s="97">
        <v>111</v>
      </c>
      <c r="I39" s="98">
        <f t="shared" si="12"/>
        <v>124</v>
      </c>
      <c r="J39" s="96">
        <v>39</v>
      </c>
      <c r="K39" s="96">
        <v>57</v>
      </c>
      <c r="L39" s="97">
        <v>28</v>
      </c>
      <c r="M39" s="96">
        <f t="shared" si="13"/>
        <v>124</v>
      </c>
      <c r="N39" s="96">
        <v>35</v>
      </c>
      <c r="O39" s="97">
        <v>89</v>
      </c>
      <c r="P39" s="98">
        <f t="shared" si="14"/>
        <v>124</v>
      </c>
      <c r="Q39" s="96">
        <v>56</v>
      </c>
      <c r="R39" s="97">
        <v>68</v>
      </c>
      <c r="S39" s="99">
        <f t="shared" si="15"/>
        <v>24.6031746031746</v>
      </c>
      <c r="T39" s="100">
        <f t="shared" si="16"/>
        <v>75.39682539682539</v>
      </c>
      <c r="U39" s="99">
        <f t="shared" si="17"/>
        <v>11.904761904761903</v>
      </c>
      <c r="V39" s="100">
        <f t="shared" si="18"/>
        <v>88.09523809523809</v>
      </c>
      <c r="W39" s="99">
        <f t="shared" si="19"/>
        <v>31.451612903225808</v>
      </c>
      <c r="X39" s="101">
        <f t="shared" si="20"/>
        <v>45.96774193548387</v>
      </c>
      <c r="Y39" s="101">
        <f t="shared" si="21"/>
        <v>22.58064516129032</v>
      </c>
      <c r="Z39" s="99">
        <f t="shared" si="22"/>
        <v>28.225806451612907</v>
      </c>
      <c r="AA39" s="100">
        <f t="shared" si="23"/>
        <v>71.7741935483871</v>
      </c>
      <c r="AB39" s="101">
        <f t="shared" si="24"/>
        <v>45.16129032258064</v>
      </c>
      <c r="AC39" s="100">
        <f t="shared" si="25"/>
        <v>54.83870967741935</v>
      </c>
    </row>
    <row r="40" spans="1:29" ht="15" customHeight="1">
      <c r="A40" s="68">
        <v>24</v>
      </c>
      <c r="B40" s="136" t="s">
        <v>70</v>
      </c>
      <c r="C40" s="74">
        <f t="shared" si="10"/>
        <v>47</v>
      </c>
      <c r="D40" s="72">
        <v>13</v>
      </c>
      <c r="E40" s="73">
        <v>34</v>
      </c>
      <c r="F40" s="74">
        <f t="shared" si="11"/>
        <v>47</v>
      </c>
      <c r="G40" s="72">
        <v>10</v>
      </c>
      <c r="H40" s="73">
        <v>37</v>
      </c>
      <c r="I40" s="74">
        <f t="shared" si="12"/>
        <v>47</v>
      </c>
      <c r="J40" s="72">
        <v>14</v>
      </c>
      <c r="K40" s="72">
        <v>22</v>
      </c>
      <c r="L40" s="73">
        <v>11</v>
      </c>
      <c r="M40" s="72">
        <f t="shared" si="13"/>
        <v>47</v>
      </c>
      <c r="N40" s="72">
        <v>14</v>
      </c>
      <c r="O40" s="73">
        <v>33</v>
      </c>
      <c r="P40" s="74">
        <f t="shared" si="14"/>
        <v>47</v>
      </c>
      <c r="Q40" s="72">
        <v>22</v>
      </c>
      <c r="R40" s="73">
        <v>25</v>
      </c>
      <c r="S40" s="87">
        <f t="shared" si="15"/>
        <v>27.659574468085108</v>
      </c>
      <c r="T40" s="88">
        <f t="shared" si="16"/>
        <v>72.3404255319149</v>
      </c>
      <c r="U40" s="87">
        <f t="shared" si="17"/>
        <v>21.27659574468085</v>
      </c>
      <c r="V40" s="88">
        <f t="shared" si="18"/>
        <v>78.72340425531915</v>
      </c>
      <c r="W40" s="87">
        <f t="shared" si="19"/>
        <v>29.78723404255319</v>
      </c>
      <c r="X40" s="89">
        <f t="shared" si="20"/>
        <v>46.808510638297875</v>
      </c>
      <c r="Y40" s="89">
        <f t="shared" si="21"/>
        <v>23.404255319148938</v>
      </c>
      <c r="Z40" s="87">
        <f t="shared" si="22"/>
        <v>29.78723404255319</v>
      </c>
      <c r="AA40" s="88">
        <f t="shared" si="23"/>
        <v>70.2127659574468</v>
      </c>
      <c r="AB40" s="89">
        <f t="shared" si="24"/>
        <v>46.808510638297875</v>
      </c>
      <c r="AC40" s="88">
        <f t="shared" si="25"/>
        <v>53.191489361702125</v>
      </c>
    </row>
    <row r="41" spans="1:29" s="37" customFormat="1" ht="15" customHeight="1">
      <c r="A41" s="95">
        <v>25</v>
      </c>
      <c r="B41" s="145" t="s">
        <v>71</v>
      </c>
      <c r="C41" s="98">
        <f t="shared" si="10"/>
        <v>136</v>
      </c>
      <c r="D41" s="96">
        <v>43</v>
      </c>
      <c r="E41" s="97">
        <v>93</v>
      </c>
      <c r="F41" s="98">
        <f t="shared" si="11"/>
        <v>136</v>
      </c>
      <c r="G41" s="96">
        <v>26</v>
      </c>
      <c r="H41" s="97">
        <v>110</v>
      </c>
      <c r="I41" s="98">
        <f t="shared" si="12"/>
        <v>136</v>
      </c>
      <c r="J41" s="96">
        <v>29</v>
      </c>
      <c r="K41" s="96">
        <v>79</v>
      </c>
      <c r="L41" s="97">
        <v>28</v>
      </c>
      <c r="M41" s="96">
        <f t="shared" si="13"/>
        <v>136</v>
      </c>
      <c r="N41" s="96">
        <v>34</v>
      </c>
      <c r="O41" s="97">
        <v>102</v>
      </c>
      <c r="P41" s="98">
        <f t="shared" si="14"/>
        <v>135</v>
      </c>
      <c r="Q41" s="96">
        <v>75</v>
      </c>
      <c r="R41" s="97">
        <v>60</v>
      </c>
      <c r="S41" s="99">
        <f t="shared" si="15"/>
        <v>31.61764705882353</v>
      </c>
      <c r="T41" s="100">
        <f t="shared" si="16"/>
        <v>68.38235294117648</v>
      </c>
      <c r="U41" s="99">
        <f t="shared" si="17"/>
        <v>19.11764705882353</v>
      </c>
      <c r="V41" s="100">
        <f t="shared" si="18"/>
        <v>80.88235294117648</v>
      </c>
      <c r="W41" s="99">
        <f t="shared" si="19"/>
        <v>21.323529411764707</v>
      </c>
      <c r="X41" s="101">
        <f t="shared" si="20"/>
        <v>58.08823529411765</v>
      </c>
      <c r="Y41" s="101">
        <f t="shared" si="21"/>
        <v>20.588235294117645</v>
      </c>
      <c r="Z41" s="99">
        <f t="shared" si="22"/>
        <v>25</v>
      </c>
      <c r="AA41" s="100">
        <f t="shared" si="23"/>
        <v>75</v>
      </c>
      <c r="AB41" s="101">
        <f t="shared" si="24"/>
        <v>55.55555555555556</v>
      </c>
      <c r="AC41" s="100">
        <f t="shared" si="25"/>
        <v>44.44444444444444</v>
      </c>
    </row>
    <row r="42" spans="1:29" ht="15" customHeight="1">
      <c r="A42" s="68">
        <v>27</v>
      </c>
      <c r="B42" s="136" t="s">
        <v>72</v>
      </c>
      <c r="C42" s="74">
        <f t="shared" si="10"/>
        <v>50</v>
      </c>
      <c r="D42" s="72">
        <v>17</v>
      </c>
      <c r="E42" s="73">
        <v>33</v>
      </c>
      <c r="F42" s="74">
        <f t="shared" si="11"/>
        <v>50</v>
      </c>
      <c r="G42" s="72">
        <v>16</v>
      </c>
      <c r="H42" s="73">
        <v>34</v>
      </c>
      <c r="I42" s="74">
        <f t="shared" si="12"/>
        <v>50</v>
      </c>
      <c r="J42" s="72">
        <v>16</v>
      </c>
      <c r="K42" s="72">
        <v>24</v>
      </c>
      <c r="L42" s="73">
        <v>10</v>
      </c>
      <c r="M42" s="72">
        <f t="shared" si="13"/>
        <v>50</v>
      </c>
      <c r="N42" s="72">
        <v>8</v>
      </c>
      <c r="O42" s="73">
        <v>42</v>
      </c>
      <c r="P42" s="74">
        <f t="shared" si="14"/>
        <v>50</v>
      </c>
      <c r="Q42" s="72">
        <v>22</v>
      </c>
      <c r="R42" s="73">
        <v>28</v>
      </c>
      <c r="S42" s="87">
        <f t="shared" si="15"/>
        <v>34</v>
      </c>
      <c r="T42" s="88">
        <f t="shared" si="16"/>
        <v>66</v>
      </c>
      <c r="U42" s="87">
        <f t="shared" si="17"/>
        <v>32</v>
      </c>
      <c r="V42" s="88">
        <f t="shared" si="18"/>
        <v>68</v>
      </c>
      <c r="W42" s="87">
        <f t="shared" si="19"/>
        <v>32</v>
      </c>
      <c r="X42" s="89">
        <f t="shared" si="20"/>
        <v>48</v>
      </c>
      <c r="Y42" s="89">
        <f t="shared" si="21"/>
        <v>20</v>
      </c>
      <c r="Z42" s="87">
        <f t="shared" si="22"/>
        <v>16</v>
      </c>
      <c r="AA42" s="88">
        <f t="shared" si="23"/>
        <v>84</v>
      </c>
      <c r="AB42" s="89">
        <f t="shared" si="24"/>
        <v>44</v>
      </c>
      <c r="AC42" s="88">
        <f t="shared" si="25"/>
        <v>56.00000000000001</v>
      </c>
    </row>
    <row r="43" spans="1:29" s="37" customFormat="1" ht="15" customHeight="1">
      <c r="A43" s="95">
        <v>28</v>
      </c>
      <c r="B43" s="145" t="s">
        <v>73</v>
      </c>
      <c r="C43" s="98">
        <f t="shared" si="10"/>
        <v>101</v>
      </c>
      <c r="D43" s="96">
        <v>28</v>
      </c>
      <c r="E43" s="97">
        <v>73</v>
      </c>
      <c r="F43" s="98">
        <f t="shared" si="11"/>
        <v>101</v>
      </c>
      <c r="G43" s="96">
        <v>22</v>
      </c>
      <c r="H43" s="97">
        <v>79</v>
      </c>
      <c r="I43" s="98">
        <f t="shared" si="12"/>
        <v>101</v>
      </c>
      <c r="J43" s="96">
        <v>24</v>
      </c>
      <c r="K43" s="96">
        <v>52</v>
      </c>
      <c r="L43" s="97">
        <v>25</v>
      </c>
      <c r="M43" s="96">
        <f t="shared" si="13"/>
        <v>100</v>
      </c>
      <c r="N43" s="96">
        <v>29</v>
      </c>
      <c r="O43" s="97">
        <v>71</v>
      </c>
      <c r="P43" s="98">
        <f t="shared" si="14"/>
        <v>99</v>
      </c>
      <c r="Q43" s="96">
        <v>58</v>
      </c>
      <c r="R43" s="97">
        <v>41</v>
      </c>
      <c r="S43" s="99">
        <f t="shared" si="15"/>
        <v>27.722772277227726</v>
      </c>
      <c r="T43" s="100">
        <f t="shared" si="16"/>
        <v>72.27722772277228</v>
      </c>
      <c r="U43" s="99">
        <f t="shared" si="17"/>
        <v>21.782178217821784</v>
      </c>
      <c r="V43" s="100">
        <f t="shared" si="18"/>
        <v>78.21782178217822</v>
      </c>
      <c r="W43" s="99">
        <f t="shared" si="19"/>
        <v>23.762376237623762</v>
      </c>
      <c r="X43" s="101">
        <f t="shared" si="20"/>
        <v>51.48514851485149</v>
      </c>
      <c r="Y43" s="101">
        <f t="shared" si="21"/>
        <v>24.752475247524753</v>
      </c>
      <c r="Z43" s="99">
        <f t="shared" si="22"/>
        <v>28.999999999999996</v>
      </c>
      <c r="AA43" s="100">
        <f t="shared" si="23"/>
        <v>71</v>
      </c>
      <c r="AB43" s="101">
        <f t="shared" si="24"/>
        <v>58.58585858585859</v>
      </c>
      <c r="AC43" s="100">
        <f t="shared" si="25"/>
        <v>41.41414141414141</v>
      </c>
    </row>
    <row r="44" spans="1:29" ht="15" customHeight="1">
      <c r="A44" s="68">
        <v>29</v>
      </c>
      <c r="B44" s="136" t="s">
        <v>74</v>
      </c>
      <c r="C44" s="74">
        <f t="shared" si="10"/>
        <v>55</v>
      </c>
      <c r="D44" s="72">
        <v>20</v>
      </c>
      <c r="E44" s="73">
        <v>35</v>
      </c>
      <c r="F44" s="74">
        <f t="shared" si="11"/>
        <v>55</v>
      </c>
      <c r="G44" s="72">
        <v>12</v>
      </c>
      <c r="H44" s="73">
        <v>43</v>
      </c>
      <c r="I44" s="74">
        <f t="shared" si="12"/>
        <v>55</v>
      </c>
      <c r="J44" s="72">
        <v>6</v>
      </c>
      <c r="K44" s="72">
        <v>43</v>
      </c>
      <c r="L44" s="73">
        <v>6</v>
      </c>
      <c r="M44" s="72">
        <f t="shared" si="13"/>
        <v>55</v>
      </c>
      <c r="N44" s="72">
        <v>16</v>
      </c>
      <c r="O44" s="73">
        <v>39</v>
      </c>
      <c r="P44" s="74">
        <f t="shared" si="14"/>
        <v>55</v>
      </c>
      <c r="Q44" s="72">
        <v>33</v>
      </c>
      <c r="R44" s="73">
        <v>22</v>
      </c>
      <c r="S44" s="87">
        <f t="shared" si="15"/>
        <v>36.36363636363637</v>
      </c>
      <c r="T44" s="88">
        <f t="shared" si="16"/>
        <v>63.63636363636363</v>
      </c>
      <c r="U44" s="87">
        <f t="shared" si="17"/>
        <v>21.818181818181817</v>
      </c>
      <c r="V44" s="88">
        <f t="shared" si="18"/>
        <v>78.18181818181819</v>
      </c>
      <c r="W44" s="87">
        <f t="shared" si="19"/>
        <v>10.909090909090908</v>
      </c>
      <c r="X44" s="89">
        <f t="shared" si="20"/>
        <v>78.18181818181819</v>
      </c>
      <c r="Y44" s="89">
        <f t="shared" si="21"/>
        <v>10.909090909090908</v>
      </c>
      <c r="Z44" s="87">
        <f t="shared" si="22"/>
        <v>29.09090909090909</v>
      </c>
      <c r="AA44" s="88">
        <f t="shared" si="23"/>
        <v>70.9090909090909</v>
      </c>
      <c r="AB44" s="89">
        <f t="shared" si="24"/>
        <v>60</v>
      </c>
      <c r="AC44" s="88">
        <f t="shared" si="25"/>
        <v>40</v>
      </c>
    </row>
    <row r="45" spans="1:29" s="37" customFormat="1" ht="15" customHeight="1">
      <c r="A45" s="95">
        <v>30</v>
      </c>
      <c r="B45" s="145" t="s">
        <v>75</v>
      </c>
      <c r="C45" s="98">
        <f t="shared" si="10"/>
        <v>16</v>
      </c>
      <c r="D45" s="96">
        <v>7</v>
      </c>
      <c r="E45" s="97">
        <v>9</v>
      </c>
      <c r="F45" s="98">
        <f t="shared" si="11"/>
        <v>16</v>
      </c>
      <c r="G45" s="96">
        <v>5</v>
      </c>
      <c r="H45" s="97">
        <v>11</v>
      </c>
      <c r="I45" s="98">
        <f t="shared" si="12"/>
        <v>16</v>
      </c>
      <c r="J45" s="96">
        <v>4</v>
      </c>
      <c r="K45" s="96">
        <v>8</v>
      </c>
      <c r="L45" s="97">
        <v>4</v>
      </c>
      <c r="M45" s="96">
        <f t="shared" si="13"/>
        <v>16</v>
      </c>
      <c r="N45" s="96">
        <v>2</v>
      </c>
      <c r="O45" s="97">
        <v>14</v>
      </c>
      <c r="P45" s="98">
        <f t="shared" si="14"/>
        <v>16</v>
      </c>
      <c r="Q45" s="96">
        <v>8</v>
      </c>
      <c r="R45" s="97">
        <v>8</v>
      </c>
      <c r="S45" s="99">
        <f t="shared" si="15"/>
        <v>43.75</v>
      </c>
      <c r="T45" s="100">
        <f t="shared" si="16"/>
        <v>56.25</v>
      </c>
      <c r="U45" s="99">
        <f t="shared" si="17"/>
        <v>31.25</v>
      </c>
      <c r="V45" s="100">
        <f t="shared" si="18"/>
        <v>68.75</v>
      </c>
      <c r="W45" s="99">
        <f t="shared" si="19"/>
        <v>25</v>
      </c>
      <c r="X45" s="101">
        <f t="shared" si="20"/>
        <v>50</v>
      </c>
      <c r="Y45" s="101">
        <f t="shared" si="21"/>
        <v>25</v>
      </c>
      <c r="Z45" s="99">
        <f t="shared" si="22"/>
        <v>12.5</v>
      </c>
      <c r="AA45" s="100">
        <f t="shared" si="23"/>
        <v>87.5</v>
      </c>
      <c r="AB45" s="101">
        <f t="shared" si="24"/>
        <v>50</v>
      </c>
      <c r="AC45" s="100">
        <f t="shared" si="25"/>
        <v>50</v>
      </c>
    </row>
    <row r="46" spans="1:29" ht="15" customHeight="1">
      <c r="A46" s="68">
        <v>31</v>
      </c>
      <c r="B46" s="136" t="s">
        <v>76</v>
      </c>
      <c r="C46" s="74">
        <f t="shared" si="10"/>
        <v>86</v>
      </c>
      <c r="D46" s="72">
        <v>21</v>
      </c>
      <c r="E46" s="73">
        <v>65</v>
      </c>
      <c r="F46" s="74">
        <f t="shared" si="11"/>
        <v>86</v>
      </c>
      <c r="G46" s="72">
        <v>24</v>
      </c>
      <c r="H46" s="73">
        <v>62</v>
      </c>
      <c r="I46" s="74">
        <f t="shared" si="12"/>
        <v>86</v>
      </c>
      <c r="J46" s="72">
        <v>15</v>
      </c>
      <c r="K46" s="72">
        <v>61</v>
      </c>
      <c r="L46" s="73">
        <v>10</v>
      </c>
      <c r="M46" s="72">
        <f t="shared" si="13"/>
        <v>86</v>
      </c>
      <c r="N46" s="72">
        <v>29</v>
      </c>
      <c r="O46" s="73">
        <v>57</v>
      </c>
      <c r="P46" s="74">
        <f t="shared" si="14"/>
        <v>85</v>
      </c>
      <c r="Q46" s="72">
        <v>56</v>
      </c>
      <c r="R46" s="73">
        <v>29</v>
      </c>
      <c r="S46" s="87">
        <f t="shared" si="15"/>
        <v>24.418604651162788</v>
      </c>
      <c r="T46" s="88">
        <f t="shared" si="16"/>
        <v>75.5813953488372</v>
      </c>
      <c r="U46" s="87">
        <f t="shared" si="17"/>
        <v>27.906976744186046</v>
      </c>
      <c r="V46" s="88">
        <f t="shared" si="18"/>
        <v>72.09302325581395</v>
      </c>
      <c r="W46" s="87">
        <f t="shared" si="19"/>
        <v>17.441860465116278</v>
      </c>
      <c r="X46" s="89">
        <f t="shared" si="20"/>
        <v>70.93023255813954</v>
      </c>
      <c r="Y46" s="89">
        <f t="shared" si="21"/>
        <v>11.627906976744185</v>
      </c>
      <c r="Z46" s="87">
        <f t="shared" si="22"/>
        <v>33.72093023255814</v>
      </c>
      <c r="AA46" s="88">
        <f t="shared" si="23"/>
        <v>66.27906976744185</v>
      </c>
      <c r="AB46" s="89">
        <f t="shared" si="24"/>
        <v>65.88235294117646</v>
      </c>
      <c r="AC46" s="88">
        <f t="shared" si="25"/>
        <v>34.11764705882353</v>
      </c>
    </row>
    <row r="47" spans="1:29" s="37" customFormat="1" ht="15" customHeight="1">
      <c r="A47" s="95">
        <v>32</v>
      </c>
      <c r="B47" s="145" t="s">
        <v>9</v>
      </c>
      <c r="C47" s="98">
        <f t="shared" si="10"/>
        <v>53</v>
      </c>
      <c r="D47" s="96">
        <v>18</v>
      </c>
      <c r="E47" s="97">
        <v>35</v>
      </c>
      <c r="F47" s="98">
        <f t="shared" si="11"/>
        <v>53</v>
      </c>
      <c r="G47" s="96">
        <v>16</v>
      </c>
      <c r="H47" s="97">
        <v>37</v>
      </c>
      <c r="I47" s="98">
        <f t="shared" si="12"/>
        <v>53</v>
      </c>
      <c r="J47" s="96">
        <v>15</v>
      </c>
      <c r="K47" s="96">
        <v>27</v>
      </c>
      <c r="L47" s="97">
        <v>11</v>
      </c>
      <c r="M47" s="96">
        <f t="shared" si="13"/>
        <v>53</v>
      </c>
      <c r="N47" s="96">
        <v>11</v>
      </c>
      <c r="O47" s="97">
        <v>42</v>
      </c>
      <c r="P47" s="98">
        <f t="shared" si="14"/>
        <v>53</v>
      </c>
      <c r="Q47" s="96">
        <v>30</v>
      </c>
      <c r="R47" s="97">
        <v>23</v>
      </c>
      <c r="S47" s="99">
        <f t="shared" si="15"/>
        <v>33.9622641509434</v>
      </c>
      <c r="T47" s="100">
        <f t="shared" si="16"/>
        <v>66.0377358490566</v>
      </c>
      <c r="U47" s="99">
        <f t="shared" si="17"/>
        <v>30.18867924528302</v>
      </c>
      <c r="V47" s="100">
        <f t="shared" si="18"/>
        <v>69.81132075471697</v>
      </c>
      <c r="W47" s="99">
        <f t="shared" si="19"/>
        <v>28.30188679245283</v>
      </c>
      <c r="X47" s="101">
        <f t="shared" si="20"/>
        <v>50.943396226415096</v>
      </c>
      <c r="Y47" s="101">
        <f t="shared" si="21"/>
        <v>20.754716981132077</v>
      </c>
      <c r="Z47" s="99">
        <f t="shared" si="22"/>
        <v>20.754716981132077</v>
      </c>
      <c r="AA47" s="100">
        <f t="shared" si="23"/>
        <v>79.24528301886792</v>
      </c>
      <c r="AB47" s="101">
        <f t="shared" si="24"/>
        <v>56.60377358490566</v>
      </c>
      <c r="AC47" s="100">
        <f t="shared" si="25"/>
        <v>43.39622641509434</v>
      </c>
    </row>
    <row r="48" spans="1:29" ht="15" customHeight="1">
      <c r="A48" s="68">
        <v>33</v>
      </c>
      <c r="B48" s="136" t="s">
        <v>142</v>
      </c>
      <c r="C48" s="74">
        <f t="shared" si="10"/>
        <v>11</v>
      </c>
      <c r="D48" s="72">
        <v>1</v>
      </c>
      <c r="E48" s="73">
        <v>10</v>
      </c>
      <c r="F48" s="74">
        <f t="shared" si="11"/>
        <v>11</v>
      </c>
      <c r="G48" s="72">
        <v>2</v>
      </c>
      <c r="H48" s="73">
        <v>9</v>
      </c>
      <c r="I48" s="74">
        <f t="shared" si="12"/>
        <v>11</v>
      </c>
      <c r="J48" s="72">
        <v>3</v>
      </c>
      <c r="K48" s="72">
        <v>6</v>
      </c>
      <c r="L48" s="73">
        <v>2</v>
      </c>
      <c r="M48" s="72">
        <f t="shared" si="13"/>
        <v>11</v>
      </c>
      <c r="N48" s="72">
        <v>3</v>
      </c>
      <c r="O48" s="73">
        <v>8</v>
      </c>
      <c r="P48" s="74">
        <f t="shared" si="14"/>
        <v>11</v>
      </c>
      <c r="Q48" s="72">
        <v>5</v>
      </c>
      <c r="R48" s="73">
        <v>6</v>
      </c>
      <c r="S48" s="87">
        <f t="shared" si="15"/>
        <v>9.090909090909092</v>
      </c>
      <c r="T48" s="88">
        <f t="shared" si="16"/>
        <v>90.9090909090909</v>
      </c>
      <c r="U48" s="87">
        <f t="shared" si="17"/>
        <v>18.181818181818183</v>
      </c>
      <c r="V48" s="88">
        <f t="shared" si="18"/>
        <v>81.81818181818183</v>
      </c>
      <c r="W48" s="87">
        <f t="shared" si="19"/>
        <v>27.27272727272727</v>
      </c>
      <c r="X48" s="89">
        <f t="shared" si="20"/>
        <v>54.54545454545454</v>
      </c>
      <c r="Y48" s="89">
        <f t="shared" si="21"/>
        <v>18.181818181818183</v>
      </c>
      <c r="Z48" s="87">
        <f t="shared" si="22"/>
        <v>27.27272727272727</v>
      </c>
      <c r="AA48" s="88">
        <f t="shared" si="23"/>
        <v>72.72727272727273</v>
      </c>
      <c r="AB48" s="89">
        <f t="shared" si="24"/>
        <v>45.45454545454545</v>
      </c>
      <c r="AC48" s="88">
        <f t="shared" si="25"/>
        <v>54.54545454545454</v>
      </c>
    </row>
    <row r="49" spans="1:29" s="37" customFormat="1" ht="15" customHeight="1">
      <c r="A49" s="95">
        <v>41</v>
      </c>
      <c r="B49" s="145" t="s">
        <v>138</v>
      </c>
      <c r="C49" s="98">
        <f t="shared" si="10"/>
        <v>350</v>
      </c>
      <c r="D49" s="96">
        <v>71</v>
      </c>
      <c r="E49" s="97">
        <v>279</v>
      </c>
      <c r="F49" s="98">
        <f t="shared" si="11"/>
        <v>350</v>
      </c>
      <c r="G49" s="96">
        <v>57</v>
      </c>
      <c r="H49" s="97">
        <v>293</v>
      </c>
      <c r="I49" s="98">
        <f t="shared" si="12"/>
        <v>350</v>
      </c>
      <c r="J49" s="96">
        <v>39</v>
      </c>
      <c r="K49" s="96">
        <v>182</v>
      </c>
      <c r="L49" s="97">
        <v>129</v>
      </c>
      <c r="M49" s="96">
        <f t="shared" si="13"/>
        <v>350</v>
      </c>
      <c r="N49" s="96">
        <v>141</v>
      </c>
      <c r="O49" s="97">
        <v>209</v>
      </c>
      <c r="P49" s="98">
        <f t="shared" si="14"/>
        <v>350</v>
      </c>
      <c r="Q49" s="96">
        <v>238</v>
      </c>
      <c r="R49" s="97">
        <v>112</v>
      </c>
      <c r="S49" s="99">
        <f t="shared" si="15"/>
        <v>20.285714285714285</v>
      </c>
      <c r="T49" s="100">
        <f t="shared" si="16"/>
        <v>79.71428571428572</v>
      </c>
      <c r="U49" s="99">
        <f t="shared" si="17"/>
        <v>16.28571428571429</v>
      </c>
      <c r="V49" s="100">
        <f t="shared" si="18"/>
        <v>83.71428571428572</v>
      </c>
      <c r="W49" s="99">
        <f t="shared" si="19"/>
        <v>11.142857142857142</v>
      </c>
      <c r="X49" s="101">
        <f t="shared" si="20"/>
        <v>52</v>
      </c>
      <c r="Y49" s="101">
        <f t="shared" si="21"/>
        <v>36.857142857142854</v>
      </c>
      <c r="Z49" s="99">
        <f t="shared" si="22"/>
        <v>40.285714285714285</v>
      </c>
      <c r="AA49" s="100">
        <f aca="true" t="shared" si="26" ref="AA49:AA54">(O49/$M49)*100</f>
        <v>59.71428571428572</v>
      </c>
      <c r="AB49" s="101">
        <f t="shared" si="24"/>
        <v>68</v>
      </c>
      <c r="AC49" s="100">
        <f aca="true" t="shared" si="27" ref="AC49:AC54">(R49/$P49)*100</f>
        <v>32</v>
      </c>
    </row>
    <row r="50" spans="1:29" ht="15" customHeight="1">
      <c r="A50" s="30">
        <v>42</v>
      </c>
      <c r="B50" s="142" t="s">
        <v>139</v>
      </c>
      <c r="C50" s="74">
        <f t="shared" si="10"/>
        <v>76</v>
      </c>
      <c r="D50" s="72">
        <v>22</v>
      </c>
      <c r="E50" s="73">
        <v>54</v>
      </c>
      <c r="F50" s="74">
        <f t="shared" si="11"/>
        <v>76</v>
      </c>
      <c r="G50" s="72">
        <v>21</v>
      </c>
      <c r="H50" s="73">
        <v>55</v>
      </c>
      <c r="I50" s="74">
        <f t="shared" si="12"/>
        <v>76</v>
      </c>
      <c r="J50" s="72">
        <v>10</v>
      </c>
      <c r="K50" s="72">
        <v>36</v>
      </c>
      <c r="L50" s="73">
        <v>30</v>
      </c>
      <c r="M50" s="72">
        <f t="shared" si="13"/>
        <v>76</v>
      </c>
      <c r="N50" s="72">
        <v>34</v>
      </c>
      <c r="O50" s="73">
        <v>42</v>
      </c>
      <c r="P50" s="74">
        <f t="shared" si="14"/>
        <v>76</v>
      </c>
      <c r="Q50" s="72">
        <v>54</v>
      </c>
      <c r="R50" s="73">
        <v>22</v>
      </c>
      <c r="S50" s="87">
        <f t="shared" si="15"/>
        <v>28.947368421052634</v>
      </c>
      <c r="T50" s="88">
        <f t="shared" si="16"/>
        <v>71.05263157894737</v>
      </c>
      <c r="U50" s="87">
        <f t="shared" si="17"/>
        <v>27.631578947368425</v>
      </c>
      <c r="V50" s="88">
        <f t="shared" si="18"/>
        <v>72.36842105263158</v>
      </c>
      <c r="W50" s="87">
        <f t="shared" si="19"/>
        <v>13.157894736842104</v>
      </c>
      <c r="X50" s="89">
        <f t="shared" si="20"/>
        <v>47.368421052631575</v>
      </c>
      <c r="Y50" s="89">
        <f t="shared" si="21"/>
        <v>39.473684210526315</v>
      </c>
      <c r="Z50" s="87">
        <f t="shared" si="22"/>
        <v>44.73684210526316</v>
      </c>
      <c r="AA50" s="88">
        <f t="shared" si="26"/>
        <v>55.26315789473685</v>
      </c>
      <c r="AB50" s="89">
        <f t="shared" si="24"/>
        <v>71.05263157894737</v>
      </c>
      <c r="AC50" s="88">
        <f t="shared" si="27"/>
        <v>28.947368421052634</v>
      </c>
    </row>
    <row r="51" spans="1:29" s="37" customFormat="1" ht="15" customHeight="1">
      <c r="A51" s="95">
        <v>43</v>
      </c>
      <c r="B51" s="145" t="s">
        <v>140</v>
      </c>
      <c r="C51" s="98">
        <f t="shared" si="10"/>
        <v>41</v>
      </c>
      <c r="D51" s="96">
        <v>8</v>
      </c>
      <c r="E51" s="97">
        <v>33</v>
      </c>
      <c r="F51" s="98">
        <f t="shared" si="11"/>
        <v>41</v>
      </c>
      <c r="G51" s="96">
        <v>7</v>
      </c>
      <c r="H51" s="97">
        <v>34</v>
      </c>
      <c r="I51" s="98">
        <f t="shared" si="12"/>
        <v>41</v>
      </c>
      <c r="J51" s="96">
        <v>5</v>
      </c>
      <c r="K51" s="96">
        <v>19</v>
      </c>
      <c r="L51" s="97">
        <v>17</v>
      </c>
      <c r="M51" s="96">
        <f t="shared" si="13"/>
        <v>41</v>
      </c>
      <c r="N51" s="96">
        <v>16</v>
      </c>
      <c r="O51" s="97">
        <v>25</v>
      </c>
      <c r="P51" s="98">
        <f t="shared" si="14"/>
        <v>41</v>
      </c>
      <c r="Q51" s="96">
        <v>31</v>
      </c>
      <c r="R51" s="97">
        <v>10</v>
      </c>
      <c r="S51" s="99">
        <f t="shared" si="15"/>
        <v>19.51219512195122</v>
      </c>
      <c r="T51" s="100">
        <f t="shared" si="16"/>
        <v>80.48780487804879</v>
      </c>
      <c r="U51" s="99">
        <f t="shared" si="17"/>
        <v>17.073170731707318</v>
      </c>
      <c r="V51" s="100">
        <f t="shared" si="18"/>
        <v>82.92682926829268</v>
      </c>
      <c r="W51" s="99">
        <f t="shared" si="19"/>
        <v>12.195121951219512</v>
      </c>
      <c r="X51" s="101">
        <f t="shared" si="20"/>
        <v>46.34146341463415</v>
      </c>
      <c r="Y51" s="101">
        <f t="shared" si="21"/>
        <v>41.46341463414634</v>
      </c>
      <c r="Z51" s="99">
        <f t="shared" si="22"/>
        <v>39.02439024390244</v>
      </c>
      <c r="AA51" s="100">
        <f t="shared" si="26"/>
        <v>60.97560975609756</v>
      </c>
      <c r="AB51" s="101">
        <f t="shared" si="24"/>
        <v>75.60975609756098</v>
      </c>
      <c r="AC51" s="100">
        <f t="shared" si="27"/>
        <v>24.390243902439025</v>
      </c>
    </row>
    <row r="52" spans="1:29" ht="15" customHeight="1">
      <c r="A52" s="30">
        <v>45</v>
      </c>
      <c r="B52" s="142" t="s">
        <v>77</v>
      </c>
      <c r="C52" s="74">
        <f>SUM(D52:E52)</f>
        <v>450</v>
      </c>
      <c r="D52" s="72">
        <v>120</v>
      </c>
      <c r="E52" s="73">
        <v>330</v>
      </c>
      <c r="F52" s="74">
        <f t="shared" si="11"/>
        <v>450</v>
      </c>
      <c r="G52" s="72">
        <v>55</v>
      </c>
      <c r="H52" s="73">
        <v>395</v>
      </c>
      <c r="I52" s="74">
        <f t="shared" si="12"/>
        <v>450</v>
      </c>
      <c r="J52" s="72">
        <v>65</v>
      </c>
      <c r="K52" s="72">
        <v>310</v>
      </c>
      <c r="L52" s="73">
        <v>75</v>
      </c>
      <c r="M52" s="72">
        <f t="shared" si="13"/>
        <v>449</v>
      </c>
      <c r="N52" s="72">
        <v>114</v>
      </c>
      <c r="O52" s="73">
        <v>335</v>
      </c>
      <c r="P52" s="74">
        <f t="shared" si="14"/>
        <v>448</v>
      </c>
      <c r="Q52" s="72">
        <v>260</v>
      </c>
      <c r="R52" s="73">
        <v>188</v>
      </c>
      <c r="S52" s="87">
        <f t="shared" si="15"/>
        <v>26.666666666666668</v>
      </c>
      <c r="T52" s="88">
        <f t="shared" si="16"/>
        <v>73.33333333333333</v>
      </c>
      <c r="U52" s="87">
        <f t="shared" si="17"/>
        <v>12.222222222222221</v>
      </c>
      <c r="V52" s="88">
        <f t="shared" si="18"/>
        <v>87.77777777777777</v>
      </c>
      <c r="W52" s="87">
        <f t="shared" si="19"/>
        <v>14.444444444444443</v>
      </c>
      <c r="X52" s="89">
        <f t="shared" si="20"/>
        <v>68.88888888888889</v>
      </c>
      <c r="Y52" s="89">
        <f t="shared" si="21"/>
        <v>16.666666666666664</v>
      </c>
      <c r="Z52" s="87">
        <f t="shared" si="22"/>
        <v>25.389755011135858</v>
      </c>
      <c r="AA52" s="88">
        <f t="shared" si="26"/>
        <v>74.61024498886414</v>
      </c>
      <c r="AB52" s="89">
        <f t="shared" si="24"/>
        <v>58.03571428571429</v>
      </c>
      <c r="AC52" s="88">
        <f t="shared" si="27"/>
        <v>41.964285714285715</v>
      </c>
    </row>
    <row r="53" spans="1:29" ht="15" customHeight="1">
      <c r="A53" s="95">
        <v>46</v>
      </c>
      <c r="B53" s="145" t="s">
        <v>78</v>
      </c>
      <c r="C53" s="98">
        <f>SUM(D53:E53)</f>
        <v>1022</v>
      </c>
      <c r="D53" s="96">
        <v>165</v>
      </c>
      <c r="E53" s="97">
        <v>857</v>
      </c>
      <c r="F53" s="98">
        <f t="shared" si="11"/>
        <v>1019</v>
      </c>
      <c r="G53" s="96">
        <v>123</v>
      </c>
      <c r="H53" s="97">
        <v>896</v>
      </c>
      <c r="I53" s="98">
        <f t="shared" si="12"/>
        <v>1016</v>
      </c>
      <c r="J53" s="96">
        <v>260</v>
      </c>
      <c r="K53" s="96">
        <v>485</v>
      </c>
      <c r="L53" s="97">
        <v>271</v>
      </c>
      <c r="M53" s="96">
        <f t="shared" si="13"/>
        <v>1016</v>
      </c>
      <c r="N53" s="96">
        <v>150</v>
      </c>
      <c r="O53" s="97">
        <v>866</v>
      </c>
      <c r="P53" s="98">
        <f t="shared" si="14"/>
        <v>1013</v>
      </c>
      <c r="Q53" s="96">
        <v>395</v>
      </c>
      <c r="R53" s="97">
        <v>618</v>
      </c>
      <c r="S53" s="99">
        <f t="shared" si="15"/>
        <v>16.14481409001957</v>
      </c>
      <c r="T53" s="100">
        <f t="shared" si="16"/>
        <v>83.85518590998043</v>
      </c>
      <c r="U53" s="99">
        <f t="shared" si="17"/>
        <v>12.070657507360156</v>
      </c>
      <c r="V53" s="100">
        <f t="shared" si="18"/>
        <v>87.92934249263983</v>
      </c>
      <c r="W53" s="99">
        <f t="shared" si="19"/>
        <v>25.590551181102363</v>
      </c>
      <c r="X53" s="101">
        <f t="shared" si="20"/>
        <v>47.73622047244094</v>
      </c>
      <c r="Y53" s="101">
        <f t="shared" si="21"/>
        <v>26.673228346456696</v>
      </c>
      <c r="Z53" s="99">
        <f t="shared" si="22"/>
        <v>14.763779527559054</v>
      </c>
      <c r="AA53" s="100">
        <f t="shared" si="26"/>
        <v>85.23622047244095</v>
      </c>
      <c r="AB53" s="101">
        <f t="shared" si="24"/>
        <v>38.99308983218164</v>
      </c>
      <c r="AC53" s="100">
        <f t="shared" si="27"/>
        <v>61.00691016781836</v>
      </c>
    </row>
    <row r="54" spans="1:29" ht="15" customHeight="1">
      <c r="A54" s="30">
        <v>47</v>
      </c>
      <c r="B54" s="142" t="s">
        <v>79</v>
      </c>
      <c r="C54" s="74">
        <f>SUM(D54:E54)</f>
        <v>1003</v>
      </c>
      <c r="D54" s="72">
        <v>257</v>
      </c>
      <c r="E54" s="73">
        <v>746</v>
      </c>
      <c r="F54" s="74">
        <f t="shared" si="11"/>
        <v>1003</v>
      </c>
      <c r="G54" s="72">
        <v>126</v>
      </c>
      <c r="H54" s="73">
        <v>877</v>
      </c>
      <c r="I54" s="74">
        <f t="shared" si="12"/>
        <v>1003</v>
      </c>
      <c r="J54" s="72">
        <v>122</v>
      </c>
      <c r="K54" s="72">
        <v>706</v>
      </c>
      <c r="L54" s="73">
        <v>175</v>
      </c>
      <c r="M54" s="72">
        <f t="shared" si="13"/>
        <v>1003</v>
      </c>
      <c r="N54" s="72">
        <v>236</v>
      </c>
      <c r="O54" s="73">
        <v>767</v>
      </c>
      <c r="P54" s="74">
        <f t="shared" si="14"/>
        <v>1002</v>
      </c>
      <c r="Q54" s="72">
        <v>654</v>
      </c>
      <c r="R54" s="73">
        <v>348</v>
      </c>
      <c r="S54" s="87">
        <f t="shared" si="15"/>
        <v>25.623130608175476</v>
      </c>
      <c r="T54" s="88">
        <f t="shared" si="16"/>
        <v>74.37686939182453</v>
      </c>
      <c r="U54" s="87">
        <f t="shared" si="17"/>
        <v>12.562313060817548</v>
      </c>
      <c r="V54" s="88">
        <f t="shared" si="18"/>
        <v>87.43768693918246</v>
      </c>
      <c r="W54" s="87">
        <f t="shared" si="19"/>
        <v>12.163509471585245</v>
      </c>
      <c r="X54" s="89">
        <f t="shared" si="20"/>
        <v>70.38883349950149</v>
      </c>
      <c r="Y54" s="89">
        <f t="shared" si="21"/>
        <v>17.44765702891326</v>
      </c>
      <c r="Z54" s="87">
        <f t="shared" si="22"/>
        <v>23.52941176470588</v>
      </c>
      <c r="AA54" s="88">
        <f t="shared" si="26"/>
        <v>76.47058823529412</v>
      </c>
      <c r="AB54" s="89">
        <f t="shared" si="24"/>
        <v>65.26946107784431</v>
      </c>
      <c r="AC54" s="88">
        <f t="shared" si="27"/>
        <v>34.73053892215569</v>
      </c>
    </row>
    <row r="55" spans="1:29" ht="15" customHeight="1">
      <c r="A55" s="95">
        <v>52</v>
      </c>
      <c r="B55" s="145" t="s">
        <v>80</v>
      </c>
      <c r="C55" s="78">
        <f aca="true" t="shared" si="28" ref="C55:C85">SUM(D55:E55)</f>
        <v>146</v>
      </c>
      <c r="D55" s="186">
        <v>24</v>
      </c>
      <c r="E55" s="187">
        <v>122</v>
      </c>
      <c r="F55" s="98">
        <f t="shared" si="11"/>
        <v>146</v>
      </c>
      <c r="G55" s="186">
        <v>11</v>
      </c>
      <c r="H55" s="187">
        <v>135</v>
      </c>
      <c r="I55" s="98">
        <f t="shared" si="12"/>
        <v>146</v>
      </c>
      <c r="J55" s="186">
        <v>12</v>
      </c>
      <c r="K55" s="186">
        <v>78</v>
      </c>
      <c r="L55" s="187">
        <v>56</v>
      </c>
      <c r="M55" s="96">
        <f t="shared" si="13"/>
        <v>146</v>
      </c>
      <c r="N55" s="186">
        <v>25</v>
      </c>
      <c r="O55" s="187">
        <v>121</v>
      </c>
      <c r="P55" s="98">
        <f t="shared" si="14"/>
        <v>146</v>
      </c>
      <c r="Q55" s="186">
        <v>59</v>
      </c>
      <c r="R55" s="187">
        <v>87</v>
      </c>
      <c r="S55" s="99">
        <f t="shared" si="15"/>
        <v>16.43835616438356</v>
      </c>
      <c r="T55" s="100">
        <f t="shared" si="16"/>
        <v>83.56164383561644</v>
      </c>
      <c r="U55" s="99">
        <f t="shared" si="17"/>
        <v>7.534246575342466</v>
      </c>
      <c r="V55" s="100">
        <f t="shared" si="18"/>
        <v>92.46575342465754</v>
      </c>
      <c r="W55" s="99">
        <f t="shared" si="19"/>
        <v>8.21917808219178</v>
      </c>
      <c r="X55" s="101">
        <f t="shared" si="20"/>
        <v>53.42465753424658</v>
      </c>
      <c r="Y55" s="101">
        <f t="shared" si="21"/>
        <v>38.35616438356164</v>
      </c>
      <c r="Z55" s="99">
        <f aca="true" t="shared" si="29" ref="Z55:Z85">(N55/$M55)*100</f>
        <v>17.123287671232877</v>
      </c>
      <c r="AA55" s="100">
        <f aca="true" t="shared" si="30" ref="AA55:AA85">(O55/$M55)*100</f>
        <v>82.87671232876713</v>
      </c>
      <c r="AB55" s="101">
        <f aca="true" t="shared" si="31" ref="AB55:AB85">(Q55/$P55)*100</f>
        <v>40.41095890410959</v>
      </c>
      <c r="AC55" s="100">
        <f aca="true" t="shared" si="32" ref="AC55:AC85">(R55/$P55)*100</f>
        <v>59.589041095890416</v>
      </c>
    </row>
    <row r="56" spans="1:29" ht="15" customHeight="1">
      <c r="A56" s="30">
        <v>53</v>
      </c>
      <c r="B56" s="142" t="s">
        <v>81</v>
      </c>
      <c r="C56" s="74">
        <f t="shared" si="28"/>
        <v>36</v>
      </c>
      <c r="D56" s="72">
        <v>13</v>
      </c>
      <c r="E56" s="73">
        <v>23</v>
      </c>
      <c r="F56" s="74">
        <f t="shared" si="11"/>
        <v>36</v>
      </c>
      <c r="G56" s="72">
        <v>2</v>
      </c>
      <c r="H56" s="73">
        <v>34</v>
      </c>
      <c r="I56" s="74">
        <f t="shared" si="12"/>
        <v>35</v>
      </c>
      <c r="J56" s="72">
        <v>4</v>
      </c>
      <c r="K56" s="72">
        <v>25</v>
      </c>
      <c r="L56" s="73">
        <v>6</v>
      </c>
      <c r="M56" s="72">
        <f t="shared" si="13"/>
        <v>35</v>
      </c>
      <c r="N56" s="72">
        <v>9</v>
      </c>
      <c r="O56" s="73">
        <v>26</v>
      </c>
      <c r="P56" s="74">
        <f t="shared" si="14"/>
        <v>35</v>
      </c>
      <c r="Q56" s="72">
        <v>22</v>
      </c>
      <c r="R56" s="73">
        <v>13</v>
      </c>
      <c r="S56" s="87">
        <f t="shared" si="15"/>
        <v>36.11111111111111</v>
      </c>
      <c r="T56" s="88">
        <f t="shared" si="16"/>
        <v>63.888888888888886</v>
      </c>
      <c r="U56" s="87">
        <f t="shared" si="17"/>
        <v>5.555555555555555</v>
      </c>
      <c r="V56" s="88">
        <f t="shared" si="18"/>
        <v>94.44444444444444</v>
      </c>
      <c r="W56" s="87">
        <f t="shared" si="19"/>
        <v>11.428571428571429</v>
      </c>
      <c r="X56" s="89">
        <f t="shared" si="20"/>
        <v>71.42857142857143</v>
      </c>
      <c r="Y56" s="89">
        <f t="shared" si="21"/>
        <v>17.142857142857142</v>
      </c>
      <c r="Z56" s="87">
        <f t="shared" si="29"/>
        <v>25.71428571428571</v>
      </c>
      <c r="AA56" s="88">
        <f t="shared" si="30"/>
        <v>74.28571428571429</v>
      </c>
      <c r="AB56" s="89">
        <f t="shared" si="31"/>
        <v>62.857142857142854</v>
      </c>
      <c r="AC56" s="88">
        <f t="shared" si="32"/>
        <v>37.142857142857146</v>
      </c>
    </row>
    <row r="57" spans="1:29" ht="15" customHeight="1">
      <c r="A57" s="95">
        <v>55</v>
      </c>
      <c r="B57" s="145" t="s">
        <v>82</v>
      </c>
      <c r="C57" s="98">
        <f t="shared" si="28"/>
        <v>413</v>
      </c>
      <c r="D57" s="186">
        <v>114</v>
      </c>
      <c r="E57" s="187">
        <v>299</v>
      </c>
      <c r="F57" s="98">
        <f t="shared" si="11"/>
        <v>413</v>
      </c>
      <c r="G57" s="186">
        <v>102</v>
      </c>
      <c r="H57" s="187">
        <v>311</v>
      </c>
      <c r="I57" s="98">
        <f t="shared" si="12"/>
        <v>413</v>
      </c>
      <c r="J57" s="186">
        <v>9</v>
      </c>
      <c r="K57" s="186">
        <v>378</v>
      </c>
      <c r="L57" s="187">
        <v>26</v>
      </c>
      <c r="M57" s="96">
        <f t="shared" si="13"/>
        <v>413</v>
      </c>
      <c r="N57" s="186">
        <v>210</v>
      </c>
      <c r="O57" s="187">
        <v>203</v>
      </c>
      <c r="P57" s="98">
        <f t="shared" si="14"/>
        <v>412</v>
      </c>
      <c r="Q57" s="186">
        <v>386</v>
      </c>
      <c r="R57" s="187">
        <v>26</v>
      </c>
      <c r="S57" s="99">
        <f t="shared" si="15"/>
        <v>27.602905569007262</v>
      </c>
      <c r="T57" s="100">
        <f t="shared" si="16"/>
        <v>72.39709443099274</v>
      </c>
      <c r="U57" s="99">
        <f t="shared" si="17"/>
        <v>24.69733656174334</v>
      </c>
      <c r="V57" s="100">
        <f t="shared" si="18"/>
        <v>75.30266343825666</v>
      </c>
      <c r="W57" s="99">
        <f t="shared" si="19"/>
        <v>2.1791767554479415</v>
      </c>
      <c r="X57" s="101">
        <f t="shared" si="20"/>
        <v>91.52542372881356</v>
      </c>
      <c r="Y57" s="101">
        <f t="shared" si="21"/>
        <v>6.2953995157385</v>
      </c>
      <c r="Z57" s="99">
        <f t="shared" si="29"/>
        <v>50.847457627118644</v>
      </c>
      <c r="AA57" s="100">
        <f t="shared" si="30"/>
        <v>49.152542372881356</v>
      </c>
      <c r="AB57" s="101">
        <f t="shared" si="31"/>
        <v>93.68932038834951</v>
      </c>
      <c r="AC57" s="100">
        <f t="shared" si="32"/>
        <v>6.310679611650485</v>
      </c>
    </row>
    <row r="58" spans="1:29" ht="15" customHeight="1">
      <c r="A58" s="30">
        <v>56</v>
      </c>
      <c r="B58" s="142" t="s">
        <v>83</v>
      </c>
      <c r="C58" s="74">
        <f t="shared" si="28"/>
        <v>125</v>
      </c>
      <c r="D58" s="72">
        <v>48</v>
      </c>
      <c r="E58" s="73">
        <v>77</v>
      </c>
      <c r="F58" s="74">
        <f t="shared" si="11"/>
        <v>124</v>
      </c>
      <c r="G58" s="72">
        <v>27</v>
      </c>
      <c r="H58" s="73">
        <v>97</v>
      </c>
      <c r="I58" s="74">
        <f aca="true" t="shared" si="33" ref="I58:I85">SUM(J58:L58)</f>
        <v>124</v>
      </c>
      <c r="J58" s="72">
        <v>6</v>
      </c>
      <c r="K58" s="72">
        <v>100</v>
      </c>
      <c r="L58" s="73">
        <v>18</v>
      </c>
      <c r="M58" s="72">
        <f t="shared" si="13"/>
        <v>124</v>
      </c>
      <c r="N58" s="72">
        <v>43</v>
      </c>
      <c r="O58" s="73">
        <v>81</v>
      </c>
      <c r="P58" s="74">
        <f t="shared" si="14"/>
        <v>124</v>
      </c>
      <c r="Q58" s="72">
        <v>98</v>
      </c>
      <c r="R58" s="73">
        <v>26</v>
      </c>
      <c r="S58" s="87">
        <f aca="true" t="shared" si="34" ref="S58:S85">(D58/$C58)*100</f>
        <v>38.4</v>
      </c>
      <c r="T58" s="88">
        <f aca="true" t="shared" si="35" ref="T58:T85">(E58/$C58)*100</f>
        <v>61.6</v>
      </c>
      <c r="U58" s="87">
        <f aca="true" t="shared" si="36" ref="U58:U85">(G58/$F58)*100</f>
        <v>21.774193548387096</v>
      </c>
      <c r="V58" s="88">
        <f aca="true" t="shared" si="37" ref="V58:V85">(H58/$F58)*100</f>
        <v>78.2258064516129</v>
      </c>
      <c r="W58" s="87">
        <f aca="true" t="shared" si="38" ref="W58:W85">(J58/$I58)*100</f>
        <v>4.838709677419355</v>
      </c>
      <c r="X58" s="89">
        <f aca="true" t="shared" si="39" ref="X58:X85">(K58/$I58)*100</f>
        <v>80.64516129032258</v>
      </c>
      <c r="Y58" s="89">
        <f aca="true" t="shared" si="40" ref="Y58:Y85">(L58/$I58)*100</f>
        <v>14.516129032258066</v>
      </c>
      <c r="Z58" s="87">
        <f t="shared" si="29"/>
        <v>34.67741935483871</v>
      </c>
      <c r="AA58" s="88">
        <f t="shared" si="30"/>
        <v>65.32258064516128</v>
      </c>
      <c r="AB58" s="89">
        <f t="shared" si="31"/>
        <v>79.03225806451613</v>
      </c>
      <c r="AC58" s="88">
        <f t="shared" si="32"/>
        <v>20.967741935483872</v>
      </c>
    </row>
    <row r="59" spans="1:29" ht="15" customHeight="1">
      <c r="A59" s="95">
        <v>58</v>
      </c>
      <c r="B59" s="145" t="s">
        <v>84</v>
      </c>
      <c r="C59" s="98">
        <f t="shared" si="28"/>
        <v>58</v>
      </c>
      <c r="D59" s="186">
        <v>10</v>
      </c>
      <c r="E59" s="187">
        <v>48</v>
      </c>
      <c r="F59" s="98">
        <f t="shared" si="11"/>
        <v>58</v>
      </c>
      <c r="G59" s="186">
        <v>9</v>
      </c>
      <c r="H59" s="187">
        <v>49</v>
      </c>
      <c r="I59" s="98">
        <f t="shared" si="33"/>
        <v>58</v>
      </c>
      <c r="J59" s="186">
        <v>6</v>
      </c>
      <c r="K59" s="186">
        <v>39</v>
      </c>
      <c r="L59" s="187">
        <v>13</v>
      </c>
      <c r="M59" s="96">
        <f t="shared" si="13"/>
        <v>58</v>
      </c>
      <c r="N59" s="186">
        <v>17</v>
      </c>
      <c r="O59" s="187">
        <v>41</v>
      </c>
      <c r="P59" s="98">
        <f t="shared" si="14"/>
        <v>58</v>
      </c>
      <c r="Q59" s="186">
        <v>41</v>
      </c>
      <c r="R59" s="187">
        <v>17</v>
      </c>
      <c r="S59" s="99">
        <f t="shared" si="34"/>
        <v>17.24137931034483</v>
      </c>
      <c r="T59" s="100">
        <f t="shared" si="35"/>
        <v>82.75862068965517</v>
      </c>
      <c r="U59" s="99">
        <f t="shared" si="36"/>
        <v>15.517241379310345</v>
      </c>
      <c r="V59" s="100">
        <f t="shared" si="37"/>
        <v>84.48275862068965</v>
      </c>
      <c r="W59" s="99">
        <f t="shared" si="38"/>
        <v>10.344827586206897</v>
      </c>
      <c r="X59" s="101">
        <f t="shared" si="39"/>
        <v>67.24137931034483</v>
      </c>
      <c r="Y59" s="101">
        <f t="shared" si="40"/>
        <v>22.413793103448278</v>
      </c>
      <c r="Z59" s="99">
        <f t="shared" si="29"/>
        <v>29.310344827586203</v>
      </c>
      <c r="AA59" s="100">
        <f t="shared" si="30"/>
        <v>70.6896551724138</v>
      </c>
      <c r="AB59" s="101">
        <f t="shared" si="31"/>
        <v>70.6896551724138</v>
      </c>
      <c r="AC59" s="100">
        <f t="shared" si="32"/>
        <v>29.310344827586203</v>
      </c>
    </row>
    <row r="60" spans="1:29" ht="15" customHeight="1">
      <c r="A60" s="30">
        <v>59</v>
      </c>
      <c r="B60" s="142" t="s">
        <v>85</v>
      </c>
      <c r="C60" s="74">
        <f t="shared" si="28"/>
        <v>27</v>
      </c>
      <c r="D60" s="72">
        <v>8</v>
      </c>
      <c r="E60" s="73">
        <v>19</v>
      </c>
      <c r="F60" s="74">
        <f t="shared" si="11"/>
        <v>27</v>
      </c>
      <c r="G60" s="72">
        <v>3</v>
      </c>
      <c r="H60" s="73">
        <v>24</v>
      </c>
      <c r="I60" s="74">
        <f t="shared" si="33"/>
        <v>27</v>
      </c>
      <c r="J60" s="72">
        <v>2</v>
      </c>
      <c r="K60" s="72">
        <v>22</v>
      </c>
      <c r="L60" s="73">
        <v>3</v>
      </c>
      <c r="M60" s="72">
        <f t="shared" si="13"/>
        <v>27</v>
      </c>
      <c r="N60" s="72">
        <v>5</v>
      </c>
      <c r="O60" s="73">
        <v>22</v>
      </c>
      <c r="P60" s="74">
        <f t="shared" si="14"/>
        <v>27</v>
      </c>
      <c r="Q60" s="72">
        <v>23</v>
      </c>
      <c r="R60" s="73">
        <v>4</v>
      </c>
      <c r="S60" s="87">
        <f t="shared" si="34"/>
        <v>29.629629629629626</v>
      </c>
      <c r="T60" s="88">
        <f t="shared" si="35"/>
        <v>70.37037037037037</v>
      </c>
      <c r="U60" s="87">
        <f t="shared" si="36"/>
        <v>11.11111111111111</v>
      </c>
      <c r="V60" s="88">
        <f t="shared" si="37"/>
        <v>88.88888888888889</v>
      </c>
      <c r="W60" s="87">
        <f t="shared" si="38"/>
        <v>7.4074074074074066</v>
      </c>
      <c r="X60" s="89">
        <f t="shared" si="39"/>
        <v>81.48148148148148</v>
      </c>
      <c r="Y60" s="89">
        <f t="shared" si="40"/>
        <v>11.11111111111111</v>
      </c>
      <c r="Z60" s="87">
        <f t="shared" si="29"/>
        <v>18.51851851851852</v>
      </c>
      <c r="AA60" s="88">
        <f t="shared" si="30"/>
        <v>81.48148148148148</v>
      </c>
      <c r="AB60" s="89">
        <f t="shared" si="31"/>
        <v>85.18518518518519</v>
      </c>
      <c r="AC60" s="88">
        <f t="shared" si="32"/>
        <v>14.814814814814813</v>
      </c>
    </row>
    <row r="61" spans="1:29" ht="15" customHeight="1">
      <c r="A61" s="95">
        <v>60</v>
      </c>
      <c r="B61" s="145" t="s">
        <v>86</v>
      </c>
      <c r="C61" s="98">
        <f t="shared" si="28"/>
        <v>35</v>
      </c>
      <c r="D61" s="186">
        <v>4</v>
      </c>
      <c r="E61" s="187">
        <v>31</v>
      </c>
      <c r="F61" s="98">
        <f t="shared" si="11"/>
        <v>35</v>
      </c>
      <c r="G61" s="186">
        <v>2</v>
      </c>
      <c r="H61" s="187">
        <v>33</v>
      </c>
      <c r="I61" s="98">
        <f t="shared" si="33"/>
        <v>35</v>
      </c>
      <c r="J61" s="186"/>
      <c r="K61" s="186">
        <v>26</v>
      </c>
      <c r="L61" s="187">
        <v>9</v>
      </c>
      <c r="M61" s="96">
        <f t="shared" si="13"/>
        <v>35</v>
      </c>
      <c r="N61" s="186">
        <v>5</v>
      </c>
      <c r="O61" s="187">
        <v>30</v>
      </c>
      <c r="P61" s="98">
        <f t="shared" si="14"/>
        <v>35</v>
      </c>
      <c r="Q61" s="186">
        <v>17</v>
      </c>
      <c r="R61" s="187">
        <v>18</v>
      </c>
      <c r="S61" s="99">
        <f t="shared" si="34"/>
        <v>11.428571428571429</v>
      </c>
      <c r="T61" s="100">
        <f t="shared" si="35"/>
        <v>88.57142857142857</v>
      </c>
      <c r="U61" s="99">
        <f t="shared" si="36"/>
        <v>5.714285714285714</v>
      </c>
      <c r="V61" s="100">
        <f t="shared" si="37"/>
        <v>94.28571428571428</v>
      </c>
      <c r="W61" s="99">
        <f t="shared" si="38"/>
        <v>0</v>
      </c>
      <c r="X61" s="101">
        <f t="shared" si="39"/>
        <v>74.28571428571429</v>
      </c>
      <c r="Y61" s="101">
        <f t="shared" si="40"/>
        <v>25.71428571428571</v>
      </c>
      <c r="Z61" s="99">
        <f t="shared" si="29"/>
        <v>14.285714285714285</v>
      </c>
      <c r="AA61" s="100">
        <f t="shared" si="30"/>
        <v>85.71428571428571</v>
      </c>
      <c r="AB61" s="101">
        <f t="shared" si="31"/>
        <v>48.57142857142857</v>
      </c>
      <c r="AC61" s="100">
        <f t="shared" si="32"/>
        <v>51.42857142857142</v>
      </c>
    </row>
    <row r="62" spans="1:29" ht="15" customHeight="1">
      <c r="A62" s="30">
        <v>61</v>
      </c>
      <c r="B62" s="142" t="s">
        <v>87</v>
      </c>
      <c r="C62" s="74">
        <f t="shared" si="28"/>
        <v>86</v>
      </c>
      <c r="D62" s="72">
        <v>14</v>
      </c>
      <c r="E62" s="73">
        <v>72</v>
      </c>
      <c r="F62" s="74">
        <f t="shared" si="11"/>
        <v>86</v>
      </c>
      <c r="G62" s="72">
        <v>6</v>
      </c>
      <c r="H62" s="73">
        <v>80</v>
      </c>
      <c r="I62" s="74">
        <f t="shared" si="33"/>
        <v>86</v>
      </c>
      <c r="J62" s="72">
        <v>19</v>
      </c>
      <c r="K62" s="72">
        <v>42</v>
      </c>
      <c r="L62" s="73">
        <v>25</v>
      </c>
      <c r="M62" s="72">
        <f t="shared" si="13"/>
        <v>86</v>
      </c>
      <c r="N62" s="72">
        <v>14</v>
      </c>
      <c r="O62" s="73">
        <v>72</v>
      </c>
      <c r="P62" s="74">
        <f t="shared" si="14"/>
        <v>86</v>
      </c>
      <c r="Q62" s="72">
        <v>37</v>
      </c>
      <c r="R62" s="73">
        <v>49</v>
      </c>
      <c r="S62" s="87">
        <f t="shared" si="34"/>
        <v>16.27906976744186</v>
      </c>
      <c r="T62" s="88">
        <f t="shared" si="35"/>
        <v>83.72093023255815</v>
      </c>
      <c r="U62" s="87">
        <f t="shared" si="36"/>
        <v>6.976744186046512</v>
      </c>
      <c r="V62" s="88">
        <f t="shared" si="37"/>
        <v>93.02325581395348</v>
      </c>
      <c r="W62" s="87">
        <f t="shared" si="38"/>
        <v>22.093023255813954</v>
      </c>
      <c r="X62" s="89">
        <f t="shared" si="39"/>
        <v>48.837209302325576</v>
      </c>
      <c r="Y62" s="89">
        <f t="shared" si="40"/>
        <v>29.069767441860467</v>
      </c>
      <c r="Z62" s="87">
        <f t="shared" si="29"/>
        <v>16.27906976744186</v>
      </c>
      <c r="AA62" s="88">
        <f t="shared" si="30"/>
        <v>83.72093023255815</v>
      </c>
      <c r="AB62" s="89">
        <f t="shared" si="31"/>
        <v>43.02325581395349</v>
      </c>
      <c r="AC62" s="88">
        <f t="shared" si="32"/>
        <v>56.97674418604651</v>
      </c>
    </row>
    <row r="63" spans="1:29" ht="15" customHeight="1">
      <c r="A63" s="95">
        <v>62</v>
      </c>
      <c r="B63" s="145" t="s">
        <v>88</v>
      </c>
      <c r="C63" s="98">
        <f t="shared" si="28"/>
        <v>115</v>
      </c>
      <c r="D63" s="186">
        <v>12</v>
      </c>
      <c r="E63" s="187">
        <v>103</v>
      </c>
      <c r="F63" s="98">
        <f t="shared" si="11"/>
        <v>115</v>
      </c>
      <c r="G63" s="186">
        <v>4</v>
      </c>
      <c r="H63" s="187">
        <v>111</v>
      </c>
      <c r="I63" s="98">
        <f t="shared" si="33"/>
        <v>115</v>
      </c>
      <c r="J63" s="186">
        <v>30</v>
      </c>
      <c r="K63" s="186">
        <v>39</v>
      </c>
      <c r="L63" s="187">
        <v>46</v>
      </c>
      <c r="M63" s="96">
        <f t="shared" si="13"/>
        <v>115</v>
      </c>
      <c r="N63" s="186">
        <v>15</v>
      </c>
      <c r="O63" s="187">
        <v>100</v>
      </c>
      <c r="P63" s="98">
        <f t="shared" si="14"/>
        <v>115</v>
      </c>
      <c r="Q63" s="186">
        <v>30</v>
      </c>
      <c r="R63" s="187">
        <v>85</v>
      </c>
      <c r="S63" s="99">
        <f t="shared" si="34"/>
        <v>10.434782608695652</v>
      </c>
      <c r="T63" s="100">
        <f t="shared" si="35"/>
        <v>89.56521739130436</v>
      </c>
      <c r="U63" s="99">
        <f t="shared" si="36"/>
        <v>3.4782608695652173</v>
      </c>
      <c r="V63" s="100">
        <f t="shared" si="37"/>
        <v>96.52173913043478</v>
      </c>
      <c r="W63" s="99">
        <f t="shared" si="38"/>
        <v>26.08695652173913</v>
      </c>
      <c r="X63" s="101">
        <f t="shared" si="39"/>
        <v>33.91304347826087</v>
      </c>
      <c r="Y63" s="101">
        <f t="shared" si="40"/>
        <v>40</v>
      </c>
      <c r="Z63" s="99">
        <f t="shared" si="29"/>
        <v>13.043478260869565</v>
      </c>
      <c r="AA63" s="100">
        <f t="shared" si="30"/>
        <v>86.95652173913044</v>
      </c>
      <c r="AB63" s="101">
        <f t="shared" si="31"/>
        <v>26.08695652173913</v>
      </c>
      <c r="AC63" s="100">
        <f t="shared" si="32"/>
        <v>73.91304347826086</v>
      </c>
    </row>
    <row r="64" spans="1:29" ht="15" customHeight="1">
      <c r="A64" s="30">
        <v>63</v>
      </c>
      <c r="B64" s="142" t="s">
        <v>89</v>
      </c>
      <c r="C64" s="74">
        <f t="shared" si="28"/>
        <v>34</v>
      </c>
      <c r="D64" s="72">
        <v>4</v>
      </c>
      <c r="E64" s="73">
        <v>30</v>
      </c>
      <c r="F64" s="74">
        <f t="shared" si="11"/>
        <v>34</v>
      </c>
      <c r="G64" s="72">
        <v>2</v>
      </c>
      <c r="H64" s="73">
        <v>32</v>
      </c>
      <c r="I64" s="74">
        <f t="shared" si="33"/>
        <v>34</v>
      </c>
      <c r="J64" s="72">
        <v>3</v>
      </c>
      <c r="K64" s="72">
        <v>18</v>
      </c>
      <c r="L64" s="73">
        <v>13</v>
      </c>
      <c r="M64" s="72">
        <f t="shared" si="13"/>
        <v>34</v>
      </c>
      <c r="N64" s="72">
        <v>3</v>
      </c>
      <c r="O64" s="73">
        <v>31</v>
      </c>
      <c r="P64" s="74">
        <f t="shared" si="14"/>
        <v>34</v>
      </c>
      <c r="Q64" s="72">
        <v>15</v>
      </c>
      <c r="R64" s="73">
        <v>19</v>
      </c>
      <c r="S64" s="87">
        <f t="shared" si="34"/>
        <v>11.76470588235294</v>
      </c>
      <c r="T64" s="88">
        <f t="shared" si="35"/>
        <v>88.23529411764706</v>
      </c>
      <c r="U64" s="87">
        <f t="shared" si="36"/>
        <v>5.88235294117647</v>
      </c>
      <c r="V64" s="88">
        <f t="shared" si="37"/>
        <v>94.11764705882352</v>
      </c>
      <c r="W64" s="87">
        <f t="shared" si="38"/>
        <v>8.823529411764707</v>
      </c>
      <c r="X64" s="89">
        <f t="shared" si="39"/>
        <v>52.94117647058824</v>
      </c>
      <c r="Y64" s="89">
        <f t="shared" si="40"/>
        <v>38.23529411764706</v>
      </c>
      <c r="Z64" s="87">
        <f t="shared" si="29"/>
        <v>8.823529411764707</v>
      </c>
      <c r="AA64" s="88">
        <f t="shared" si="30"/>
        <v>91.17647058823529</v>
      </c>
      <c r="AB64" s="89">
        <f t="shared" si="31"/>
        <v>44.11764705882353</v>
      </c>
      <c r="AC64" s="88">
        <f t="shared" si="32"/>
        <v>55.88235294117647</v>
      </c>
    </row>
    <row r="65" spans="1:29" ht="15" customHeight="1">
      <c r="A65" s="95">
        <v>68</v>
      </c>
      <c r="B65" s="145" t="s">
        <v>90</v>
      </c>
      <c r="C65" s="98">
        <f t="shared" si="28"/>
        <v>104</v>
      </c>
      <c r="D65" s="186">
        <v>29</v>
      </c>
      <c r="E65" s="187">
        <v>75</v>
      </c>
      <c r="F65" s="98">
        <f t="shared" si="11"/>
        <v>104</v>
      </c>
      <c r="G65" s="186">
        <v>6</v>
      </c>
      <c r="H65" s="187">
        <v>98</v>
      </c>
      <c r="I65" s="98">
        <f t="shared" si="33"/>
        <v>104</v>
      </c>
      <c r="J65" s="186">
        <v>6</v>
      </c>
      <c r="K65" s="186">
        <v>57</v>
      </c>
      <c r="L65" s="187">
        <v>41</v>
      </c>
      <c r="M65" s="96">
        <f t="shared" si="13"/>
        <v>104</v>
      </c>
      <c r="N65" s="186">
        <v>15</v>
      </c>
      <c r="O65" s="187">
        <v>89</v>
      </c>
      <c r="P65" s="98">
        <f t="shared" si="14"/>
        <v>104</v>
      </c>
      <c r="Q65" s="186">
        <v>53</v>
      </c>
      <c r="R65" s="187">
        <v>51</v>
      </c>
      <c r="S65" s="99">
        <f t="shared" si="34"/>
        <v>27.884615384615387</v>
      </c>
      <c r="T65" s="100">
        <f t="shared" si="35"/>
        <v>72.11538461538461</v>
      </c>
      <c r="U65" s="99">
        <f t="shared" si="36"/>
        <v>5.769230769230769</v>
      </c>
      <c r="V65" s="100">
        <f t="shared" si="37"/>
        <v>94.23076923076923</v>
      </c>
      <c r="W65" s="99">
        <f t="shared" si="38"/>
        <v>5.769230769230769</v>
      </c>
      <c r="X65" s="101">
        <f t="shared" si="39"/>
        <v>54.807692307692314</v>
      </c>
      <c r="Y65" s="101">
        <f t="shared" si="40"/>
        <v>39.42307692307692</v>
      </c>
      <c r="Z65" s="99">
        <f t="shared" si="29"/>
        <v>14.423076923076922</v>
      </c>
      <c r="AA65" s="100">
        <f t="shared" si="30"/>
        <v>85.57692307692307</v>
      </c>
      <c r="AB65" s="101">
        <f t="shared" si="31"/>
        <v>50.96153846153846</v>
      </c>
      <c r="AC65" s="100">
        <f t="shared" si="32"/>
        <v>49.03846153846153</v>
      </c>
    </row>
    <row r="66" spans="1:29" ht="15" customHeight="1">
      <c r="A66" s="30">
        <v>69</v>
      </c>
      <c r="B66" s="142" t="s">
        <v>91</v>
      </c>
      <c r="C66" s="74">
        <f t="shared" si="28"/>
        <v>42</v>
      </c>
      <c r="D66" s="72">
        <v>7</v>
      </c>
      <c r="E66" s="73">
        <v>35</v>
      </c>
      <c r="F66" s="74">
        <f t="shared" si="11"/>
        <v>42</v>
      </c>
      <c r="G66" s="72">
        <v>3</v>
      </c>
      <c r="H66" s="73">
        <v>39</v>
      </c>
      <c r="I66" s="74">
        <f t="shared" si="33"/>
        <v>42</v>
      </c>
      <c r="J66" s="72">
        <v>4</v>
      </c>
      <c r="K66" s="72">
        <v>23</v>
      </c>
      <c r="L66" s="73">
        <v>15</v>
      </c>
      <c r="M66" s="72">
        <f t="shared" si="13"/>
        <v>42</v>
      </c>
      <c r="N66" s="72">
        <v>4</v>
      </c>
      <c r="O66" s="73">
        <v>38</v>
      </c>
      <c r="P66" s="74">
        <f t="shared" si="14"/>
        <v>42</v>
      </c>
      <c r="Q66" s="72">
        <v>20</v>
      </c>
      <c r="R66" s="73">
        <v>22</v>
      </c>
      <c r="S66" s="87">
        <f t="shared" si="34"/>
        <v>16.666666666666664</v>
      </c>
      <c r="T66" s="88">
        <f t="shared" si="35"/>
        <v>83.33333333333334</v>
      </c>
      <c r="U66" s="87">
        <f t="shared" si="36"/>
        <v>7.142857142857142</v>
      </c>
      <c r="V66" s="88">
        <f t="shared" si="37"/>
        <v>92.85714285714286</v>
      </c>
      <c r="W66" s="87">
        <f t="shared" si="38"/>
        <v>9.523809523809524</v>
      </c>
      <c r="X66" s="89">
        <f t="shared" si="39"/>
        <v>54.761904761904766</v>
      </c>
      <c r="Y66" s="89">
        <f t="shared" si="40"/>
        <v>35.714285714285715</v>
      </c>
      <c r="Z66" s="87">
        <f t="shared" si="29"/>
        <v>9.523809523809524</v>
      </c>
      <c r="AA66" s="88">
        <f t="shared" si="30"/>
        <v>90.47619047619048</v>
      </c>
      <c r="AB66" s="89">
        <f t="shared" si="31"/>
        <v>47.61904761904761</v>
      </c>
      <c r="AC66" s="88">
        <f t="shared" si="32"/>
        <v>52.38095238095239</v>
      </c>
    </row>
    <row r="67" spans="1:29" ht="15" customHeight="1">
      <c r="A67" s="95">
        <v>70</v>
      </c>
      <c r="B67" s="145" t="s">
        <v>92</v>
      </c>
      <c r="C67" s="98">
        <f t="shared" si="28"/>
        <v>51</v>
      </c>
      <c r="D67" s="186">
        <v>10</v>
      </c>
      <c r="E67" s="187">
        <v>41</v>
      </c>
      <c r="F67" s="98">
        <f t="shared" si="11"/>
        <v>51</v>
      </c>
      <c r="G67" s="186">
        <v>4</v>
      </c>
      <c r="H67" s="187">
        <v>47</v>
      </c>
      <c r="I67" s="98">
        <f t="shared" si="33"/>
        <v>51</v>
      </c>
      <c r="J67" s="186">
        <v>2</v>
      </c>
      <c r="K67" s="186">
        <v>29</v>
      </c>
      <c r="L67" s="187">
        <v>20</v>
      </c>
      <c r="M67" s="96">
        <f t="shared" si="13"/>
        <v>51</v>
      </c>
      <c r="N67" s="186">
        <v>4</v>
      </c>
      <c r="O67" s="187">
        <v>47</v>
      </c>
      <c r="P67" s="98">
        <f t="shared" si="14"/>
        <v>51</v>
      </c>
      <c r="Q67" s="186">
        <v>23</v>
      </c>
      <c r="R67" s="187">
        <v>28</v>
      </c>
      <c r="S67" s="99">
        <f t="shared" si="34"/>
        <v>19.607843137254903</v>
      </c>
      <c r="T67" s="100">
        <f t="shared" si="35"/>
        <v>80.3921568627451</v>
      </c>
      <c r="U67" s="99">
        <f t="shared" si="36"/>
        <v>7.8431372549019605</v>
      </c>
      <c r="V67" s="100">
        <f t="shared" si="37"/>
        <v>92.15686274509804</v>
      </c>
      <c r="W67" s="99">
        <f t="shared" si="38"/>
        <v>3.9215686274509802</v>
      </c>
      <c r="X67" s="101">
        <f t="shared" si="39"/>
        <v>56.86274509803921</v>
      </c>
      <c r="Y67" s="101">
        <f t="shared" si="40"/>
        <v>39.21568627450981</v>
      </c>
      <c r="Z67" s="99">
        <f t="shared" si="29"/>
        <v>7.8431372549019605</v>
      </c>
      <c r="AA67" s="100">
        <f t="shared" si="30"/>
        <v>92.15686274509804</v>
      </c>
      <c r="AB67" s="101">
        <f t="shared" si="31"/>
        <v>45.09803921568628</v>
      </c>
      <c r="AC67" s="100">
        <f t="shared" si="32"/>
        <v>54.90196078431373</v>
      </c>
    </row>
    <row r="68" spans="1:29" ht="15" customHeight="1">
      <c r="A68" s="30">
        <v>71</v>
      </c>
      <c r="B68" s="142" t="s">
        <v>93</v>
      </c>
      <c r="C68" s="74">
        <f t="shared" si="28"/>
        <v>94</v>
      </c>
      <c r="D68" s="72">
        <v>18</v>
      </c>
      <c r="E68" s="73">
        <v>76</v>
      </c>
      <c r="F68" s="74">
        <f t="shared" si="11"/>
        <v>94</v>
      </c>
      <c r="G68" s="72">
        <v>7</v>
      </c>
      <c r="H68" s="73">
        <v>87</v>
      </c>
      <c r="I68" s="74">
        <f t="shared" si="33"/>
        <v>94</v>
      </c>
      <c r="J68" s="72">
        <v>3</v>
      </c>
      <c r="K68" s="72">
        <v>56</v>
      </c>
      <c r="L68" s="73">
        <v>35</v>
      </c>
      <c r="M68" s="72">
        <f t="shared" si="13"/>
        <v>94</v>
      </c>
      <c r="N68" s="72">
        <v>20</v>
      </c>
      <c r="O68" s="73">
        <v>74</v>
      </c>
      <c r="P68" s="74">
        <f t="shared" si="14"/>
        <v>94</v>
      </c>
      <c r="Q68" s="72">
        <v>53</v>
      </c>
      <c r="R68" s="73">
        <v>41</v>
      </c>
      <c r="S68" s="87">
        <f t="shared" si="34"/>
        <v>19.148936170212767</v>
      </c>
      <c r="T68" s="88">
        <f t="shared" si="35"/>
        <v>80.85106382978722</v>
      </c>
      <c r="U68" s="87">
        <f t="shared" si="36"/>
        <v>7.446808510638298</v>
      </c>
      <c r="V68" s="88">
        <f t="shared" si="37"/>
        <v>92.5531914893617</v>
      </c>
      <c r="W68" s="87">
        <f t="shared" si="38"/>
        <v>3.1914893617021276</v>
      </c>
      <c r="X68" s="89">
        <f t="shared" si="39"/>
        <v>59.57446808510638</v>
      </c>
      <c r="Y68" s="89">
        <f t="shared" si="40"/>
        <v>37.234042553191486</v>
      </c>
      <c r="Z68" s="87">
        <f t="shared" si="29"/>
        <v>21.27659574468085</v>
      </c>
      <c r="AA68" s="88">
        <f t="shared" si="30"/>
        <v>78.72340425531915</v>
      </c>
      <c r="AB68" s="89">
        <f t="shared" si="31"/>
        <v>56.38297872340425</v>
      </c>
      <c r="AC68" s="88">
        <f t="shared" si="32"/>
        <v>43.61702127659575</v>
      </c>
    </row>
    <row r="69" spans="1:29" ht="15" customHeight="1">
      <c r="A69" s="95">
        <v>72</v>
      </c>
      <c r="B69" s="145" t="s">
        <v>94</v>
      </c>
      <c r="C69" s="98">
        <f t="shared" si="28"/>
        <v>18</v>
      </c>
      <c r="D69" s="186">
        <v>3</v>
      </c>
      <c r="E69" s="187">
        <v>15</v>
      </c>
      <c r="F69" s="98">
        <f t="shared" si="11"/>
        <v>18</v>
      </c>
      <c r="G69" s="186"/>
      <c r="H69" s="187">
        <v>18</v>
      </c>
      <c r="I69" s="98">
        <f t="shared" si="33"/>
        <v>18</v>
      </c>
      <c r="J69" s="186"/>
      <c r="K69" s="186">
        <v>6</v>
      </c>
      <c r="L69" s="187">
        <v>12</v>
      </c>
      <c r="M69" s="96">
        <f t="shared" si="13"/>
        <v>18</v>
      </c>
      <c r="N69" s="186">
        <v>2</v>
      </c>
      <c r="O69" s="187">
        <v>16</v>
      </c>
      <c r="P69" s="98">
        <f t="shared" si="14"/>
        <v>18</v>
      </c>
      <c r="Q69" s="186">
        <v>3</v>
      </c>
      <c r="R69" s="187">
        <v>15</v>
      </c>
      <c r="S69" s="99">
        <f t="shared" si="34"/>
        <v>16.666666666666664</v>
      </c>
      <c r="T69" s="100">
        <f t="shared" si="35"/>
        <v>83.33333333333334</v>
      </c>
      <c r="U69" s="99">
        <f t="shared" si="36"/>
        <v>0</v>
      </c>
      <c r="V69" s="100">
        <f t="shared" si="37"/>
        <v>100</v>
      </c>
      <c r="W69" s="99">
        <f t="shared" si="38"/>
        <v>0</v>
      </c>
      <c r="X69" s="101">
        <f t="shared" si="39"/>
        <v>33.33333333333333</v>
      </c>
      <c r="Y69" s="101">
        <f t="shared" si="40"/>
        <v>66.66666666666666</v>
      </c>
      <c r="Z69" s="99">
        <f t="shared" si="29"/>
        <v>11.11111111111111</v>
      </c>
      <c r="AA69" s="100">
        <f t="shared" si="30"/>
        <v>88.88888888888889</v>
      </c>
      <c r="AB69" s="101">
        <f t="shared" si="31"/>
        <v>16.666666666666664</v>
      </c>
      <c r="AC69" s="100">
        <f t="shared" si="32"/>
        <v>83.33333333333334</v>
      </c>
    </row>
    <row r="70" spans="1:29" ht="15" customHeight="1">
      <c r="A70" s="30">
        <v>73</v>
      </c>
      <c r="B70" s="142" t="s">
        <v>95</v>
      </c>
      <c r="C70" s="74">
        <f t="shared" si="28"/>
        <v>78</v>
      </c>
      <c r="D70" s="72">
        <v>11</v>
      </c>
      <c r="E70" s="73">
        <v>67</v>
      </c>
      <c r="F70" s="74">
        <f t="shared" si="11"/>
        <v>78</v>
      </c>
      <c r="G70" s="72">
        <v>4</v>
      </c>
      <c r="H70" s="73">
        <v>74</v>
      </c>
      <c r="I70" s="74">
        <f t="shared" si="33"/>
        <v>78</v>
      </c>
      <c r="J70" s="72">
        <v>9</v>
      </c>
      <c r="K70" s="72">
        <v>51</v>
      </c>
      <c r="L70" s="73">
        <v>18</v>
      </c>
      <c r="M70" s="72">
        <f t="shared" si="13"/>
        <v>78</v>
      </c>
      <c r="N70" s="72">
        <v>15</v>
      </c>
      <c r="O70" s="73">
        <v>63</v>
      </c>
      <c r="P70" s="74">
        <f t="shared" si="14"/>
        <v>78</v>
      </c>
      <c r="Q70" s="72">
        <v>37</v>
      </c>
      <c r="R70" s="73">
        <v>41</v>
      </c>
      <c r="S70" s="87">
        <f t="shared" si="34"/>
        <v>14.102564102564102</v>
      </c>
      <c r="T70" s="88">
        <f t="shared" si="35"/>
        <v>85.8974358974359</v>
      </c>
      <c r="U70" s="87">
        <f t="shared" si="36"/>
        <v>5.128205128205128</v>
      </c>
      <c r="V70" s="88">
        <f t="shared" si="37"/>
        <v>94.87179487179486</v>
      </c>
      <c r="W70" s="87">
        <f t="shared" si="38"/>
        <v>11.538461538461538</v>
      </c>
      <c r="X70" s="89">
        <f t="shared" si="39"/>
        <v>65.38461538461539</v>
      </c>
      <c r="Y70" s="89">
        <f t="shared" si="40"/>
        <v>23.076923076923077</v>
      </c>
      <c r="Z70" s="87">
        <f t="shared" si="29"/>
        <v>19.230769230769234</v>
      </c>
      <c r="AA70" s="88">
        <f t="shared" si="30"/>
        <v>80.76923076923077</v>
      </c>
      <c r="AB70" s="89">
        <f t="shared" si="31"/>
        <v>47.43589743589743</v>
      </c>
      <c r="AC70" s="88">
        <f t="shared" si="32"/>
        <v>52.56410256410257</v>
      </c>
    </row>
    <row r="71" spans="1:29" ht="15" customHeight="1">
      <c r="A71" s="95">
        <v>74</v>
      </c>
      <c r="B71" s="145" t="s">
        <v>96</v>
      </c>
      <c r="C71" s="98">
        <f t="shared" si="28"/>
        <v>11</v>
      </c>
      <c r="D71" s="186">
        <v>2</v>
      </c>
      <c r="E71" s="187">
        <v>9</v>
      </c>
      <c r="F71" s="98">
        <f t="shared" si="11"/>
        <v>11</v>
      </c>
      <c r="G71" s="186"/>
      <c r="H71" s="187">
        <v>11</v>
      </c>
      <c r="I71" s="98">
        <f t="shared" si="33"/>
        <v>11</v>
      </c>
      <c r="J71" s="186"/>
      <c r="K71" s="186">
        <v>6</v>
      </c>
      <c r="L71" s="187">
        <v>5</v>
      </c>
      <c r="M71" s="96">
        <f t="shared" si="13"/>
        <v>11</v>
      </c>
      <c r="N71" s="186">
        <v>2</v>
      </c>
      <c r="O71" s="187">
        <v>9</v>
      </c>
      <c r="P71" s="98">
        <f t="shared" si="14"/>
        <v>11</v>
      </c>
      <c r="Q71" s="186">
        <v>5</v>
      </c>
      <c r="R71" s="187">
        <v>6</v>
      </c>
      <c r="S71" s="99">
        <f t="shared" si="34"/>
        <v>18.181818181818183</v>
      </c>
      <c r="T71" s="100">
        <f t="shared" si="35"/>
        <v>81.81818181818183</v>
      </c>
      <c r="U71" s="99">
        <f t="shared" si="36"/>
        <v>0</v>
      </c>
      <c r="V71" s="100">
        <f t="shared" si="37"/>
        <v>100</v>
      </c>
      <c r="W71" s="99">
        <f t="shared" si="38"/>
        <v>0</v>
      </c>
      <c r="X71" s="101">
        <f t="shared" si="39"/>
        <v>54.54545454545454</v>
      </c>
      <c r="Y71" s="101">
        <f t="shared" si="40"/>
        <v>45.45454545454545</v>
      </c>
      <c r="Z71" s="99">
        <f t="shared" si="29"/>
        <v>18.181818181818183</v>
      </c>
      <c r="AA71" s="100">
        <f t="shared" si="30"/>
        <v>81.81818181818183</v>
      </c>
      <c r="AB71" s="101">
        <f t="shared" si="31"/>
        <v>45.45454545454545</v>
      </c>
      <c r="AC71" s="100">
        <f t="shared" si="32"/>
        <v>54.54545454545454</v>
      </c>
    </row>
    <row r="72" spans="1:29" ht="15" customHeight="1">
      <c r="A72" s="30">
        <v>77</v>
      </c>
      <c r="B72" s="142" t="s">
        <v>97</v>
      </c>
      <c r="C72" s="74">
        <f t="shared" si="28"/>
        <v>61</v>
      </c>
      <c r="D72" s="72">
        <v>15</v>
      </c>
      <c r="E72" s="73">
        <v>46</v>
      </c>
      <c r="F72" s="74">
        <f t="shared" si="11"/>
        <v>61</v>
      </c>
      <c r="G72" s="72">
        <v>10</v>
      </c>
      <c r="H72" s="73">
        <v>51</v>
      </c>
      <c r="I72" s="74">
        <f t="shared" si="33"/>
        <v>61</v>
      </c>
      <c r="J72" s="72">
        <v>9</v>
      </c>
      <c r="K72" s="72">
        <v>39</v>
      </c>
      <c r="L72" s="73">
        <v>13</v>
      </c>
      <c r="M72" s="72">
        <f t="shared" si="13"/>
        <v>61</v>
      </c>
      <c r="N72" s="72">
        <v>21</v>
      </c>
      <c r="O72" s="73">
        <v>40</v>
      </c>
      <c r="P72" s="74">
        <f t="shared" si="14"/>
        <v>61</v>
      </c>
      <c r="Q72" s="72">
        <v>36</v>
      </c>
      <c r="R72" s="73">
        <v>25</v>
      </c>
      <c r="S72" s="87">
        <f t="shared" si="34"/>
        <v>24.59016393442623</v>
      </c>
      <c r="T72" s="88">
        <f t="shared" si="35"/>
        <v>75.40983606557377</v>
      </c>
      <c r="U72" s="87">
        <f t="shared" si="36"/>
        <v>16.39344262295082</v>
      </c>
      <c r="V72" s="88">
        <f t="shared" si="37"/>
        <v>83.60655737704919</v>
      </c>
      <c r="W72" s="87">
        <f t="shared" si="38"/>
        <v>14.754098360655737</v>
      </c>
      <c r="X72" s="89">
        <f t="shared" si="39"/>
        <v>63.934426229508205</v>
      </c>
      <c r="Y72" s="89">
        <f t="shared" si="40"/>
        <v>21.311475409836063</v>
      </c>
      <c r="Z72" s="87">
        <f t="shared" si="29"/>
        <v>34.42622950819672</v>
      </c>
      <c r="AA72" s="88">
        <f t="shared" si="30"/>
        <v>65.57377049180327</v>
      </c>
      <c r="AB72" s="89">
        <f t="shared" si="31"/>
        <v>59.01639344262295</v>
      </c>
      <c r="AC72" s="88">
        <f t="shared" si="32"/>
        <v>40.98360655737705</v>
      </c>
    </row>
    <row r="73" spans="1:29" ht="15" customHeight="1">
      <c r="A73" s="95">
        <v>78</v>
      </c>
      <c r="B73" s="145" t="s">
        <v>98</v>
      </c>
      <c r="C73" s="98">
        <f t="shared" si="28"/>
        <v>95</v>
      </c>
      <c r="D73" s="186">
        <v>28</v>
      </c>
      <c r="E73" s="187">
        <v>67</v>
      </c>
      <c r="F73" s="98">
        <f t="shared" si="11"/>
        <v>95</v>
      </c>
      <c r="G73" s="186">
        <v>6</v>
      </c>
      <c r="H73" s="187">
        <v>89</v>
      </c>
      <c r="I73" s="98">
        <f t="shared" si="33"/>
        <v>94</v>
      </c>
      <c r="J73" s="186">
        <v>8</v>
      </c>
      <c r="K73" s="186">
        <v>62</v>
      </c>
      <c r="L73" s="187">
        <v>24</v>
      </c>
      <c r="M73" s="96">
        <f t="shared" si="13"/>
        <v>94</v>
      </c>
      <c r="N73" s="186">
        <v>10</v>
      </c>
      <c r="O73" s="187">
        <v>84</v>
      </c>
      <c r="P73" s="98">
        <f t="shared" si="14"/>
        <v>94</v>
      </c>
      <c r="Q73" s="186">
        <v>39</v>
      </c>
      <c r="R73" s="187">
        <v>55</v>
      </c>
      <c r="S73" s="99">
        <f t="shared" si="34"/>
        <v>29.47368421052631</v>
      </c>
      <c r="T73" s="100">
        <f t="shared" si="35"/>
        <v>70.52631578947368</v>
      </c>
      <c r="U73" s="99">
        <f t="shared" si="36"/>
        <v>6.315789473684211</v>
      </c>
      <c r="V73" s="100">
        <f t="shared" si="37"/>
        <v>93.6842105263158</v>
      </c>
      <c r="W73" s="99">
        <f t="shared" si="38"/>
        <v>8.51063829787234</v>
      </c>
      <c r="X73" s="101">
        <f t="shared" si="39"/>
        <v>65.95744680851064</v>
      </c>
      <c r="Y73" s="101">
        <f t="shared" si="40"/>
        <v>25.53191489361702</v>
      </c>
      <c r="Z73" s="99">
        <f t="shared" si="29"/>
        <v>10.638297872340425</v>
      </c>
      <c r="AA73" s="100">
        <f t="shared" si="30"/>
        <v>89.36170212765957</v>
      </c>
      <c r="AB73" s="101">
        <f t="shared" si="31"/>
        <v>41.48936170212766</v>
      </c>
      <c r="AC73" s="100">
        <f t="shared" si="32"/>
        <v>58.51063829787234</v>
      </c>
    </row>
    <row r="74" spans="1:29" ht="15" customHeight="1">
      <c r="A74" s="30">
        <v>79</v>
      </c>
      <c r="B74" s="142" t="s">
        <v>99</v>
      </c>
      <c r="C74" s="74">
        <f t="shared" si="28"/>
        <v>61</v>
      </c>
      <c r="D74" s="72">
        <v>17</v>
      </c>
      <c r="E74" s="73">
        <v>44</v>
      </c>
      <c r="F74" s="74">
        <f t="shared" si="11"/>
        <v>61</v>
      </c>
      <c r="G74" s="72">
        <v>17</v>
      </c>
      <c r="H74" s="73">
        <v>44</v>
      </c>
      <c r="I74" s="74">
        <f t="shared" si="33"/>
        <v>60</v>
      </c>
      <c r="J74" s="72">
        <v>2</v>
      </c>
      <c r="K74" s="72">
        <v>55</v>
      </c>
      <c r="L74" s="73">
        <v>3</v>
      </c>
      <c r="M74" s="72">
        <f t="shared" si="13"/>
        <v>60</v>
      </c>
      <c r="N74" s="72">
        <v>30</v>
      </c>
      <c r="O74" s="73">
        <v>30</v>
      </c>
      <c r="P74" s="74">
        <f t="shared" si="14"/>
        <v>60</v>
      </c>
      <c r="Q74" s="72">
        <v>57</v>
      </c>
      <c r="R74" s="73">
        <v>3</v>
      </c>
      <c r="S74" s="87">
        <f t="shared" si="34"/>
        <v>27.86885245901639</v>
      </c>
      <c r="T74" s="88">
        <f t="shared" si="35"/>
        <v>72.1311475409836</v>
      </c>
      <c r="U74" s="87">
        <f t="shared" si="36"/>
        <v>27.86885245901639</v>
      </c>
      <c r="V74" s="88">
        <f t="shared" si="37"/>
        <v>72.1311475409836</v>
      </c>
      <c r="W74" s="87">
        <f t="shared" si="38"/>
        <v>3.3333333333333335</v>
      </c>
      <c r="X74" s="89">
        <f t="shared" si="39"/>
        <v>91.66666666666666</v>
      </c>
      <c r="Y74" s="89">
        <f t="shared" si="40"/>
        <v>5</v>
      </c>
      <c r="Z74" s="87">
        <f t="shared" si="29"/>
        <v>50</v>
      </c>
      <c r="AA74" s="88">
        <f t="shared" si="30"/>
        <v>50</v>
      </c>
      <c r="AB74" s="89">
        <f t="shared" si="31"/>
        <v>95</v>
      </c>
      <c r="AC74" s="88">
        <f t="shared" si="32"/>
        <v>5</v>
      </c>
    </row>
    <row r="75" spans="1:29" ht="15" customHeight="1">
      <c r="A75" s="95">
        <v>80</v>
      </c>
      <c r="B75" s="145" t="s">
        <v>100</v>
      </c>
      <c r="C75" s="98">
        <f t="shared" si="28"/>
        <v>81</v>
      </c>
      <c r="D75" s="186">
        <v>28</v>
      </c>
      <c r="E75" s="187">
        <v>53</v>
      </c>
      <c r="F75" s="98">
        <f t="shared" si="11"/>
        <v>81</v>
      </c>
      <c r="G75" s="186">
        <v>5</v>
      </c>
      <c r="H75" s="187">
        <v>76</v>
      </c>
      <c r="I75" s="98">
        <f t="shared" si="33"/>
        <v>81</v>
      </c>
      <c r="J75" s="186">
        <v>12</v>
      </c>
      <c r="K75" s="186">
        <v>38</v>
      </c>
      <c r="L75" s="187">
        <v>31</v>
      </c>
      <c r="M75" s="96">
        <f t="shared" si="13"/>
        <v>81</v>
      </c>
      <c r="N75" s="186">
        <v>9</v>
      </c>
      <c r="O75" s="187">
        <v>72</v>
      </c>
      <c r="P75" s="98">
        <f t="shared" si="14"/>
        <v>81</v>
      </c>
      <c r="Q75" s="186">
        <v>32</v>
      </c>
      <c r="R75" s="187">
        <v>49</v>
      </c>
      <c r="S75" s="99">
        <f t="shared" si="34"/>
        <v>34.5679012345679</v>
      </c>
      <c r="T75" s="100">
        <f t="shared" si="35"/>
        <v>65.4320987654321</v>
      </c>
      <c r="U75" s="99">
        <f t="shared" si="36"/>
        <v>6.172839506172839</v>
      </c>
      <c r="V75" s="100">
        <f t="shared" si="37"/>
        <v>93.82716049382715</v>
      </c>
      <c r="W75" s="99">
        <f t="shared" si="38"/>
        <v>14.814814814814813</v>
      </c>
      <c r="X75" s="101">
        <f t="shared" si="39"/>
        <v>46.913580246913575</v>
      </c>
      <c r="Y75" s="101">
        <f t="shared" si="40"/>
        <v>38.2716049382716</v>
      </c>
      <c r="Z75" s="99">
        <f t="shared" si="29"/>
        <v>11.11111111111111</v>
      </c>
      <c r="AA75" s="100">
        <f t="shared" si="30"/>
        <v>88.88888888888889</v>
      </c>
      <c r="AB75" s="101">
        <f t="shared" si="31"/>
        <v>39.50617283950617</v>
      </c>
      <c r="AC75" s="100">
        <f t="shared" si="32"/>
        <v>60.49382716049383</v>
      </c>
    </row>
    <row r="76" spans="1:29" ht="15" customHeight="1">
      <c r="A76" s="30">
        <v>81</v>
      </c>
      <c r="B76" s="142" t="s">
        <v>101</v>
      </c>
      <c r="C76" s="74">
        <f t="shared" si="28"/>
        <v>24</v>
      </c>
      <c r="D76" s="72">
        <v>6</v>
      </c>
      <c r="E76" s="73">
        <v>18</v>
      </c>
      <c r="F76" s="74">
        <f t="shared" si="11"/>
        <v>24</v>
      </c>
      <c r="G76" s="72">
        <v>2</v>
      </c>
      <c r="H76" s="73">
        <v>22</v>
      </c>
      <c r="I76" s="74">
        <f t="shared" si="33"/>
        <v>24</v>
      </c>
      <c r="J76" s="72">
        <v>4</v>
      </c>
      <c r="K76" s="72">
        <v>12</v>
      </c>
      <c r="L76" s="73">
        <v>8</v>
      </c>
      <c r="M76" s="72">
        <f t="shared" si="13"/>
        <v>24</v>
      </c>
      <c r="N76" s="72">
        <v>6</v>
      </c>
      <c r="O76" s="73">
        <v>18</v>
      </c>
      <c r="P76" s="74">
        <f t="shared" si="14"/>
        <v>24</v>
      </c>
      <c r="Q76" s="72">
        <v>15</v>
      </c>
      <c r="R76" s="73">
        <v>9</v>
      </c>
      <c r="S76" s="87">
        <f t="shared" si="34"/>
        <v>25</v>
      </c>
      <c r="T76" s="88">
        <f t="shared" si="35"/>
        <v>75</v>
      </c>
      <c r="U76" s="87">
        <f t="shared" si="36"/>
        <v>8.333333333333332</v>
      </c>
      <c r="V76" s="88">
        <f t="shared" si="37"/>
        <v>91.66666666666666</v>
      </c>
      <c r="W76" s="87">
        <f t="shared" si="38"/>
        <v>16.666666666666664</v>
      </c>
      <c r="X76" s="89">
        <f t="shared" si="39"/>
        <v>50</v>
      </c>
      <c r="Y76" s="89">
        <f t="shared" si="40"/>
        <v>33.33333333333333</v>
      </c>
      <c r="Z76" s="87">
        <f t="shared" si="29"/>
        <v>25</v>
      </c>
      <c r="AA76" s="88">
        <f t="shared" si="30"/>
        <v>75</v>
      </c>
      <c r="AB76" s="89">
        <f t="shared" si="31"/>
        <v>62.5</v>
      </c>
      <c r="AC76" s="88">
        <f t="shared" si="32"/>
        <v>37.5</v>
      </c>
    </row>
    <row r="77" spans="1:29" ht="15" customHeight="1">
      <c r="A77" s="95">
        <v>82</v>
      </c>
      <c r="B77" s="145" t="s">
        <v>102</v>
      </c>
      <c r="C77" s="98">
        <f t="shared" si="28"/>
        <v>103</v>
      </c>
      <c r="D77" s="186">
        <v>13</v>
      </c>
      <c r="E77" s="187">
        <v>90</v>
      </c>
      <c r="F77" s="98">
        <f t="shared" si="11"/>
        <v>103</v>
      </c>
      <c r="G77" s="186">
        <v>8</v>
      </c>
      <c r="H77" s="187">
        <v>95</v>
      </c>
      <c r="I77" s="98">
        <f t="shared" si="33"/>
        <v>103</v>
      </c>
      <c r="J77" s="186">
        <v>22</v>
      </c>
      <c r="K77" s="186">
        <v>51</v>
      </c>
      <c r="L77" s="187">
        <v>30</v>
      </c>
      <c r="M77" s="96">
        <f t="shared" si="13"/>
        <v>103</v>
      </c>
      <c r="N77" s="186">
        <v>15</v>
      </c>
      <c r="O77" s="187">
        <v>88</v>
      </c>
      <c r="P77" s="98">
        <f t="shared" si="14"/>
        <v>103</v>
      </c>
      <c r="Q77" s="186">
        <v>39</v>
      </c>
      <c r="R77" s="187">
        <v>64</v>
      </c>
      <c r="S77" s="99">
        <f t="shared" si="34"/>
        <v>12.62135922330097</v>
      </c>
      <c r="T77" s="100">
        <f t="shared" si="35"/>
        <v>87.37864077669903</v>
      </c>
      <c r="U77" s="99">
        <f t="shared" si="36"/>
        <v>7.766990291262135</v>
      </c>
      <c r="V77" s="100">
        <f t="shared" si="37"/>
        <v>92.23300970873787</v>
      </c>
      <c r="W77" s="99">
        <f t="shared" si="38"/>
        <v>21.35922330097087</v>
      </c>
      <c r="X77" s="101">
        <f t="shared" si="39"/>
        <v>49.51456310679612</v>
      </c>
      <c r="Y77" s="101">
        <f t="shared" si="40"/>
        <v>29.126213592233007</v>
      </c>
      <c r="Z77" s="99">
        <f t="shared" si="29"/>
        <v>14.563106796116504</v>
      </c>
      <c r="AA77" s="100">
        <f t="shared" si="30"/>
        <v>85.43689320388349</v>
      </c>
      <c r="AB77" s="101">
        <f t="shared" si="31"/>
        <v>37.86407766990291</v>
      </c>
      <c r="AC77" s="100">
        <f t="shared" si="32"/>
        <v>62.13592233009708</v>
      </c>
    </row>
    <row r="78" spans="1:29" ht="15" customHeight="1">
      <c r="A78" s="30">
        <v>85</v>
      </c>
      <c r="B78" s="142" t="s">
        <v>103</v>
      </c>
      <c r="C78" s="74">
        <f t="shared" si="28"/>
        <v>80</v>
      </c>
      <c r="D78" s="72">
        <v>19</v>
      </c>
      <c r="E78" s="73">
        <v>61</v>
      </c>
      <c r="F78" s="74">
        <f t="shared" si="11"/>
        <v>80</v>
      </c>
      <c r="G78" s="72">
        <v>10</v>
      </c>
      <c r="H78" s="73">
        <v>70</v>
      </c>
      <c r="I78" s="74">
        <f t="shared" si="33"/>
        <v>80</v>
      </c>
      <c r="J78" s="72"/>
      <c r="K78" s="72">
        <v>61</v>
      </c>
      <c r="L78" s="73">
        <v>19</v>
      </c>
      <c r="M78" s="72">
        <f t="shared" si="13"/>
        <v>80</v>
      </c>
      <c r="N78" s="72">
        <v>13</v>
      </c>
      <c r="O78" s="73">
        <v>67</v>
      </c>
      <c r="P78" s="74">
        <f t="shared" si="14"/>
        <v>80</v>
      </c>
      <c r="Q78" s="72">
        <v>51</v>
      </c>
      <c r="R78" s="73">
        <v>29</v>
      </c>
      <c r="S78" s="87">
        <f t="shared" si="34"/>
        <v>23.75</v>
      </c>
      <c r="T78" s="88">
        <f t="shared" si="35"/>
        <v>76.25</v>
      </c>
      <c r="U78" s="87">
        <f t="shared" si="36"/>
        <v>12.5</v>
      </c>
      <c r="V78" s="88">
        <f t="shared" si="37"/>
        <v>87.5</v>
      </c>
      <c r="W78" s="87">
        <f t="shared" si="38"/>
        <v>0</v>
      </c>
      <c r="X78" s="89">
        <f t="shared" si="39"/>
        <v>76.25</v>
      </c>
      <c r="Y78" s="89">
        <f t="shared" si="40"/>
        <v>23.75</v>
      </c>
      <c r="Z78" s="87">
        <f t="shared" si="29"/>
        <v>16.25</v>
      </c>
      <c r="AA78" s="88">
        <f t="shared" si="30"/>
        <v>83.75</v>
      </c>
      <c r="AB78" s="89">
        <f t="shared" si="31"/>
        <v>63.74999999999999</v>
      </c>
      <c r="AC78" s="88">
        <f t="shared" si="32"/>
        <v>36.25</v>
      </c>
    </row>
    <row r="79" spans="1:29" ht="15" customHeight="1">
      <c r="A79" s="95">
        <v>86</v>
      </c>
      <c r="B79" s="145" t="s">
        <v>104</v>
      </c>
      <c r="C79" s="98">
        <f t="shared" si="28"/>
        <v>229</v>
      </c>
      <c r="D79" s="186">
        <v>71</v>
      </c>
      <c r="E79" s="187">
        <v>158</v>
      </c>
      <c r="F79" s="98">
        <f t="shared" si="11"/>
        <v>229</v>
      </c>
      <c r="G79" s="186">
        <v>54</v>
      </c>
      <c r="H79" s="187">
        <v>175</v>
      </c>
      <c r="I79" s="98">
        <f t="shared" si="33"/>
        <v>229</v>
      </c>
      <c r="J79" s="186">
        <v>52</v>
      </c>
      <c r="K79" s="186">
        <v>129</v>
      </c>
      <c r="L79" s="187">
        <v>48</v>
      </c>
      <c r="M79" s="96">
        <f t="shared" si="13"/>
        <v>228</v>
      </c>
      <c r="N79" s="186">
        <v>38</v>
      </c>
      <c r="O79" s="187">
        <v>190</v>
      </c>
      <c r="P79" s="98">
        <f t="shared" si="14"/>
        <v>228</v>
      </c>
      <c r="Q79" s="186">
        <v>118</v>
      </c>
      <c r="R79" s="187">
        <v>110</v>
      </c>
      <c r="S79" s="99">
        <f t="shared" si="34"/>
        <v>31.004366812227076</v>
      </c>
      <c r="T79" s="100">
        <f t="shared" si="35"/>
        <v>68.99563318777294</v>
      </c>
      <c r="U79" s="99">
        <f t="shared" si="36"/>
        <v>23.580786026200872</v>
      </c>
      <c r="V79" s="100">
        <f t="shared" si="37"/>
        <v>76.41921397379913</v>
      </c>
      <c r="W79" s="99">
        <f t="shared" si="38"/>
        <v>22.707423580786028</v>
      </c>
      <c r="X79" s="101">
        <f t="shared" si="39"/>
        <v>56.33187772925764</v>
      </c>
      <c r="Y79" s="101">
        <f t="shared" si="40"/>
        <v>20.96069868995633</v>
      </c>
      <c r="Z79" s="99">
        <f t="shared" si="29"/>
        <v>16.666666666666664</v>
      </c>
      <c r="AA79" s="100">
        <f t="shared" si="30"/>
        <v>83.33333333333334</v>
      </c>
      <c r="AB79" s="101">
        <f t="shared" si="31"/>
        <v>51.75438596491229</v>
      </c>
      <c r="AC79" s="100">
        <f t="shared" si="32"/>
        <v>48.24561403508772</v>
      </c>
    </row>
    <row r="80" spans="1:29" ht="15" customHeight="1">
      <c r="A80" s="30">
        <v>87</v>
      </c>
      <c r="B80" s="142" t="s">
        <v>105</v>
      </c>
      <c r="C80" s="74">
        <f t="shared" si="28"/>
        <v>2</v>
      </c>
      <c r="D80" s="72">
        <v>1</v>
      </c>
      <c r="E80" s="73">
        <v>1</v>
      </c>
      <c r="F80" s="74">
        <f t="shared" si="11"/>
        <v>2</v>
      </c>
      <c r="G80" s="72"/>
      <c r="H80" s="73">
        <v>2</v>
      </c>
      <c r="I80" s="74">
        <f t="shared" si="33"/>
        <v>2</v>
      </c>
      <c r="J80" s="72"/>
      <c r="K80" s="72">
        <v>1</v>
      </c>
      <c r="L80" s="73">
        <v>1</v>
      </c>
      <c r="M80" s="72">
        <f t="shared" si="13"/>
        <v>2</v>
      </c>
      <c r="N80" s="72"/>
      <c r="O80" s="73">
        <v>2</v>
      </c>
      <c r="P80" s="74">
        <f t="shared" si="14"/>
        <v>2</v>
      </c>
      <c r="Q80" s="72">
        <v>1</v>
      </c>
      <c r="R80" s="73">
        <v>1</v>
      </c>
      <c r="S80" s="87">
        <f t="shared" si="34"/>
        <v>50</v>
      </c>
      <c r="T80" s="88">
        <f t="shared" si="35"/>
        <v>50</v>
      </c>
      <c r="U80" s="87">
        <f t="shared" si="36"/>
        <v>0</v>
      </c>
      <c r="V80" s="88">
        <f t="shared" si="37"/>
        <v>100</v>
      </c>
      <c r="W80" s="87">
        <f t="shared" si="38"/>
        <v>0</v>
      </c>
      <c r="X80" s="89">
        <f t="shared" si="39"/>
        <v>50</v>
      </c>
      <c r="Y80" s="89">
        <f t="shared" si="40"/>
        <v>50</v>
      </c>
      <c r="Z80" s="87">
        <f t="shared" si="29"/>
        <v>0</v>
      </c>
      <c r="AA80" s="88">
        <f t="shared" si="30"/>
        <v>100</v>
      </c>
      <c r="AB80" s="89">
        <f t="shared" si="31"/>
        <v>50</v>
      </c>
      <c r="AC80" s="88">
        <f t="shared" si="32"/>
        <v>50</v>
      </c>
    </row>
    <row r="81" spans="1:29" ht="15" customHeight="1">
      <c r="A81" s="95">
        <v>90</v>
      </c>
      <c r="B81" s="145" t="s">
        <v>106</v>
      </c>
      <c r="C81" s="98">
        <f t="shared" si="28"/>
        <v>10</v>
      </c>
      <c r="D81" s="186">
        <v>2</v>
      </c>
      <c r="E81" s="187">
        <v>8</v>
      </c>
      <c r="F81" s="98">
        <f t="shared" si="11"/>
        <v>10</v>
      </c>
      <c r="G81" s="186"/>
      <c r="H81" s="187">
        <v>10</v>
      </c>
      <c r="I81" s="98">
        <f t="shared" si="33"/>
        <v>10</v>
      </c>
      <c r="J81" s="186"/>
      <c r="K81" s="186">
        <v>9</v>
      </c>
      <c r="L81" s="187">
        <v>1</v>
      </c>
      <c r="M81" s="96">
        <f t="shared" si="13"/>
        <v>10</v>
      </c>
      <c r="N81" s="186">
        <v>4</v>
      </c>
      <c r="O81" s="187">
        <v>6</v>
      </c>
      <c r="P81" s="98">
        <f t="shared" si="14"/>
        <v>10</v>
      </c>
      <c r="Q81" s="186">
        <v>8</v>
      </c>
      <c r="R81" s="187">
        <v>2</v>
      </c>
      <c r="S81" s="99">
        <f t="shared" si="34"/>
        <v>20</v>
      </c>
      <c r="T81" s="100">
        <f t="shared" si="35"/>
        <v>80</v>
      </c>
      <c r="U81" s="99">
        <f t="shared" si="36"/>
        <v>0</v>
      </c>
      <c r="V81" s="100">
        <f t="shared" si="37"/>
        <v>100</v>
      </c>
      <c r="W81" s="99">
        <f t="shared" si="38"/>
        <v>0</v>
      </c>
      <c r="X81" s="101">
        <f t="shared" si="39"/>
        <v>90</v>
      </c>
      <c r="Y81" s="101">
        <f t="shared" si="40"/>
        <v>10</v>
      </c>
      <c r="Z81" s="99">
        <f t="shared" si="29"/>
        <v>40</v>
      </c>
      <c r="AA81" s="100">
        <f t="shared" si="30"/>
        <v>60</v>
      </c>
      <c r="AB81" s="101">
        <f t="shared" si="31"/>
        <v>80</v>
      </c>
      <c r="AC81" s="100">
        <f t="shared" si="32"/>
        <v>20</v>
      </c>
    </row>
    <row r="82" spans="1:29" ht="15" customHeight="1">
      <c r="A82" s="30">
        <v>92</v>
      </c>
      <c r="B82" s="142" t="s">
        <v>107</v>
      </c>
      <c r="C82" s="74">
        <f t="shared" si="28"/>
        <v>41</v>
      </c>
      <c r="D82" s="72">
        <v>13</v>
      </c>
      <c r="E82" s="73">
        <v>28</v>
      </c>
      <c r="F82" s="74">
        <f t="shared" si="11"/>
        <v>41</v>
      </c>
      <c r="G82" s="72">
        <v>4</v>
      </c>
      <c r="H82" s="73">
        <v>37</v>
      </c>
      <c r="I82" s="74">
        <f t="shared" si="33"/>
        <v>41</v>
      </c>
      <c r="J82" s="72">
        <v>4</v>
      </c>
      <c r="K82" s="72">
        <v>33</v>
      </c>
      <c r="L82" s="73">
        <v>4</v>
      </c>
      <c r="M82" s="72">
        <f t="shared" si="13"/>
        <v>41</v>
      </c>
      <c r="N82" s="72">
        <v>18</v>
      </c>
      <c r="O82" s="73">
        <v>23</v>
      </c>
      <c r="P82" s="74">
        <f t="shared" si="14"/>
        <v>41</v>
      </c>
      <c r="Q82" s="72">
        <v>28</v>
      </c>
      <c r="R82" s="73">
        <v>13</v>
      </c>
      <c r="S82" s="87">
        <f t="shared" si="34"/>
        <v>31.70731707317073</v>
      </c>
      <c r="T82" s="88">
        <f t="shared" si="35"/>
        <v>68.29268292682927</v>
      </c>
      <c r="U82" s="87">
        <f t="shared" si="36"/>
        <v>9.75609756097561</v>
      </c>
      <c r="V82" s="88">
        <f t="shared" si="37"/>
        <v>90.2439024390244</v>
      </c>
      <c r="W82" s="87">
        <f t="shared" si="38"/>
        <v>9.75609756097561</v>
      </c>
      <c r="X82" s="89">
        <f t="shared" si="39"/>
        <v>80.48780487804879</v>
      </c>
      <c r="Y82" s="89">
        <f t="shared" si="40"/>
        <v>9.75609756097561</v>
      </c>
      <c r="Z82" s="87">
        <f t="shared" si="29"/>
        <v>43.90243902439025</v>
      </c>
      <c r="AA82" s="88">
        <f t="shared" si="30"/>
        <v>56.09756097560976</v>
      </c>
      <c r="AB82" s="89">
        <f t="shared" si="31"/>
        <v>68.29268292682927</v>
      </c>
      <c r="AC82" s="88">
        <f t="shared" si="32"/>
        <v>31.70731707317073</v>
      </c>
    </row>
    <row r="83" spans="1:29" s="37" customFormat="1" ht="15" customHeight="1">
      <c r="A83" s="95">
        <v>93</v>
      </c>
      <c r="B83" s="145" t="s">
        <v>108</v>
      </c>
      <c r="C83" s="98">
        <f t="shared" si="28"/>
        <v>41</v>
      </c>
      <c r="D83" s="186">
        <v>12</v>
      </c>
      <c r="E83" s="187">
        <v>29</v>
      </c>
      <c r="F83" s="98">
        <f t="shared" si="11"/>
        <v>41</v>
      </c>
      <c r="G83" s="186">
        <v>8</v>
      </c>
      <c r="H83" s="187">
        <v>33</v>
      </c>
      <c r="I83" s="98">
        <f t="shared" si="33"/>
        <v>41</v>
      </c>
      <c r="J83" s="186"/>
      <c r="K83" s="186">
        <v>37</v>
      </c>
      <c r="L83" s="187">
        <v>4</v>
      </c>
      <c r="M83" s="96">
        <f t="shared" si="13"/>
        <v>41</v>
      </c>
      <c r="N83" s="186">
        <v>13</v>
      </c>
      <c r="O83" s="187">
        <v>28</v>
      </c>
      <c r="P83" s="98">
        <f t="shared" si="14"/>
        <v>41</v>
      </c>
      <c r="Q83" s="186">
        <v>36</v>
      </c>
      <c r="R83" s="187">
        <v>5</v>
      </c>
      <c r="S83" s="99">
        <f t="shared" si="34"/>
        <v>29.268292682926827</v>
      </c>
      <c r="T83" s="100">
        <f t="shared" si="35"/>
        <v>70.73170731707317</v>
      </c>
      <c r="U83" s="99">
        <f t="shared" si="36"/>
        <v>19.51219512195122</v>
      </c>
      <c r="V83" s="100">
        <f t="shared" si="37"/>
        <v>80.48780487804879</v>
      </c>
      <c r="W83" s="99">
        <f t="shared" si="38"/>
        <v>0</v>
      </c>
      <c r="X83" s="101">
        <f t="shared" si="39"/>
        <v>90.2439024390244</v>
      </c>
      <c r="Y83" s="101">
        <f t="shared" si="40"/>
        <v>9.75609756097561</v>
      </c>
      <c r="Z83" s="99">
        <f t="shared" si="29"/>
        <v>31.70731707317073</v>
      </c>
      <c r="AA83" s="100">
        <f t="shared" si="30"/>
        <v>68.29268292682927</v>
      </c>
      <c r="AB83" s="101">
        <f t="shared" si="31"/>
        <v>87.8048780487805</v>
      </c>
      <c r="AC83" s="100">
        <f t="shared" si="32"/>
        <v>12.195121951219512</v>
      </c>
    </row>
    <row r="84" spans="1:29" ht="15" customHeight="1">
      <c r="A84" s="30">
        <v>95</v>
      </c>
      <c r="B84" s="142" t="s">
        <v>109</v>
      </c>
      <c r="C84" s="74">
        <f t="shared" si="28"/>
        <v>4</v>
      </c>
      <c r="D84" s="72"/>
      <c r="E84" s="73">
        <v>4</v>
      </c>
      <c r="F84" s="74">
        <f t="shared" si="11"/>
        <v>4</v>
      </c>
      <c r="G84" s="72"/>
      <c r="H84" s="73">
        <v>4</v>
      </c>
      <c r="I84" s="74">
        <f t="shared" si="33"/>
        <v>4</v>
      </c>
      <c r="J84" s="72">
        <v>2</v>
      </c>
      <c r="K84" s="72"/>
      <c r="L84" s="73">
        <v>2</v>
      </c>
      <c r="M84" s="72">
        <f t="shared" si="13"/>
        <v>4</v>
      </c>
      <c r="N84" s="72"/>
      <c r="O84" s="73">
        <v>4</v>
      </c>
      <c r="P84" s="74">
        <f t="shared" si="14"/>
        <v>4</v>
      </c>
      <c r="Q84" s="72">
        <v>1</v>
      </c>
      <c r="R84" s="73">
        <v>3</v>
      </c>
      <c r="S84" s="87">
        <f t="shared" si="34"/>
        <v>0</v>
      </c>
      <c r="T84" s="88">
        <f t="shared" si="35"/>
        <v>100</v>
      </c>
      <c r="U84" s="87">
        <f t="shared" si="36"/>
        <v>0</v>
      </c>
      <c r="V84" s="88">
        <f t="shared" si="37"/>
        <v>100</v>
      </c>
      <c r="W84" s="87">
        <f t="shared" si="38"/>
        <v>50</v>
      </c>
      <c r="X84" s="89">
        <f t="shared" si="39"/>
        <v>0</v>
      </c>
      <c r="Y84" s="89">
        <f t="shared" si="40"/>
        <v>50</v>
      </c>
      <c r="Z84" s="87">
        <f t="shared" si="29"/>
        <v>0</v>
      </c>
      <c r="AA84" s="88">
        <f t="shared" si="30"/>
        <v>100</v>
      </c>
      <c r="AB84" s="89">
        <f t="shared" si="31"/>
        <v>25</v>
      </c>
      <c r="AC84" s="88">
        <f t="shared" si="32"/>
        <v>75</v>
      </c>
    </row>
    <row r="85" spans="1:29" ht="12">
      <c r="A85" s="122">
        <v>96</v>
      </c>
      <c r="B85" s="152" t="s">
        <v>110</v>
      </c>
      <c r="C85" s="296">
        <f t="shared" si="28"/>
        <v>30</v>
      </c>
      <c r="D85" s="216">
        <v>14</v>
      </c>
      <c r="E85" s="217">
        <v>16</v>
      </c>
      <c r="F85" s="296">
        <f t="shared" si="11"/>
        <v>30</v>
      </c>
      <c r="G85" s="216">
        <v>5</v>
      </c>
      <c r="H85" s="217">
        <v>25</v>
      </c>
      <c r="I85" s="296">
        <f t="shared" si="33"/>
        <v>30</v>
      </c>
      <c r="J85" s="216">
        <v>10</v>
      </c>
      <c r="K85" s="216">
        <v>15</v>
      </c>
      <c r="L85" s="217">
        <v>5</v>
      </c>
      <c r="M85" s="297">
        <f t="shared" si="13"/>
        <v>30</v>
      </c>
      <c r="N85" s="216">
        <v>2</v>
      </c>
      <c r="O85" s="217">
        <v>28</v>
      </c>
      <c r="P85" s="296">
        <f t="shared" si="14"/>
        <v>30</v>
      </c>
      <c r="Q85" s="216">
        <v>12</v>
      </c>
      <c r="R85" s="217">
        <v>18</v>
      </c>
      <c r="S85" s="169">
        <f t="shared" si="34"/>
        <v>46.666666666666664</v>
      </c>
      <c r="T85" s="171">
        <f t="shared" si="35"/>
        <v>53.333333333333336</v>
      </c>
      <c r="U85" s="169">
        <f t="shared" si="36"/>
        <v>16.666666666666664</v>
      </c>
      <c r="V85" s="171">
        <f t="shared" si="37"/>
        <v>83.33333333333334</v>
      </c>
      <c r="W85" s="169">
        <f t="shared" si="38"/>
        <v>33.33333333333333</v>
      </c>
      <c r="X85" s="170">
        <f t="shared" si="39"/>
        <v>50</v>
      </c>
      <c r="Y85" s="170">
        <f t="shared" si="40"/>
        <v>16.666666666666664</v>
      </c>
      <c r="Z85" s="169">
        <f t="shared" si="29"/>
        <v>6.666666666666667</v>
      </c>
      <c r="AA85" s="171">
        <f t="shared" si="30"/>
        <v>93.33333333333333</v>
      </c>
      <c r="AB85" s="170">
        <f t="shared" si="31"/>
        <v>40</v>
      </c>
      <c r="AC85" s="171">
        <f t="shared" si="32"/>
        <v>60</v>
      </c>
    </row>
    <row r="86" ht="12">
      <c r="A86" s="11" t="s">
        <v>123</v>
      </c>
    </row>
  </sheetData>
  <sheetProtection/>
  <mergeCells count="29">
    <mergeCell ref="C24:E24"/>
    <mergeCell ref="C23:R23"/>
    <mergeCell ref="S23:AC23"/>
    <mergeCell ref="S13:T13"/>
    <mergeCell ref="U13:V13"/>
    <mergeCell ref="W13:Y13"/>
    <mergeCell ref="Z13:AA13"/>
    <mergeCell ref="AB13:AC13"/>
    <mergeCell ref="I13:L13"/>
    <mergeCell ref="C12:R12"/>
    <mergeCell ref="S12:AC12"/>
    <mergeCell ref="S24:T24"/>
    <mergeCell ref="U24:V24"/>
    <mergeCell ref="W24:Y24"/>
    <mergeCell ref="Z24:AA24"/>
    <mergeCell ref="AB24:AC24"/>
    <mergeCell ref="M24:O24"/>
    <mergeCell ref="P24:R24"/>
    <mergeCell ref="I24:L24"/>
    <mergeCell ref="A6:O6"/>
    <mergeCell ref="A23:A25"/>
    <mergeCell ref="B23:B25"/>
    <mergeCell ref="F24:H24"/>
    <mergeCell ref="M13:O13"/>
    <mergeCell ref="P13:R13"/>
    <mergeCell ref="A12:A14"/>
    <mergeCell ref="B12:B14"/>
    <mergeCell ref="C13:E13"/>
    <mergeCell ref="F13:H13"/>
  </mergeCells>
  <printOptions/>
  <pageMargins left="0.75" right="0.75" top="1" bottom="1" header="0" footer="0"/>
  <pageSetup horizontalDpi="600" verticalDpi="600" orientation="portrait"/>
  <ignoredErrors>
    <ignoredError sqref="D16:E16 G16:H16 K16:L16 N16:O16 Q16:R16" formulaRange="1"/>
  </ignoredErrors>
  <drawing r:id="rId1"/>
</worksheet>
</file>

<file path=xl/worksheets/sheet4.xml><?xml version="1.0" encoding="utf-8"?>
<worksheet xmlns="http://schemas.openxmlformats.org/spreadsheetml/2006/main" xmlns:r="http://schemas.openxmlformats.org/officeDocument/2006/relationships">
  <dimension ref="A6:V87"/>
  <sheetViews>
    <sheetView showGridLines="0" zoomScale="80" zoomScaleNormal="80" zoomScalePageLayoutView="0" workbookViewId="0" topLeftCell="A7">
      <selection activeCell="N49" sqref="N49:N51"/>
    </sheetView>
  </sheetViews>
  <sheetFormatPr defaultColWidth="11.421875" defaultRowHeight="12.75"/>
  <cols>
    <col min="1" max="1" width="24.00390625" style="11" customWidth="1"/>
    <col min="2" max="2" width="48.140625" style="11" customWidth="1"/>
    <col min="3" max="3" width="14.00390625" style="12" customWidth="1"/>
    <col min="4" max="5" width="11.140625" style="12" customWidth="1"/>
    <col min="6" max="6" width="14.421875" style="12" customWidth="1"/>
    <col min="7" max="7" width="12.421875" style="12" customWidth="1"/>
    <col min="8" max="8" width="10.421875" style="12" customWidth="1"/>
    <col min="9" max="9" width="14.8515625" style="12" customWidth="1"/>
    <col min="10" max="10" width="11.421875" style="12" customWidth="1"/>
    <col min="11" max="11" width="12.140625" style="12" customWidth="1"/>
    <col min="12" max="12" width="14.421875" style="12" customWidth="1"/>
    <col min="13" max="13" width="11.421875" style="12" customWidth="1"/>
    <col min="14" max="14" width="12.421875" style="12" customWidth="1"/>
    <col min="15" max="22" width="11.8515625" style="12" customWidth="1"/>
    <col min="23" max="16384" width="11.421875" style="11" customWidth="1"/>
  </cols>
  <sheetData>
    <row r="1" ht="12"/>
    <row r="2" ht="12"/>
    <row r="3" ht="12"/>
    <row r="4" ht="12"/>
    <row r="5" ht="12"/>
    <row r="6" spans="1:22" s="20" customFormat="1" ht="16.5">
      <c r="A6" s="365" t="s">
        <v>50</v>
      </c>
      <c r="B6" s="365"/>
      <c r="C6" s="365"/>
      <c r="D6" s="365"/>
      <c r="E6" s="365"/>
      <c r="F6" s="365"/>
      <c r="G6" s="365"/>
      <c r="H6" s="365"/>
      <c r="I6" s="365"/>
      <c r="J6" s="365"/>
      <c r="K6" s="365"/>
      <c r="L6" s="365"/>
      <c r="M6" s="365"/>
      <c r="N6" s="365"/>
      <c r="O6" s="365"/>
      <c r="P6" s="25"/>
      <c r="Q6" s="25"/>
      <c r="R6" s="25"/>
      <c r="S6" s="25"/>
      <c r="T6" s="25"/>
      <c r="U6" s="25"/>
      <c r="V6" s="25"/>
    </row>
    <row r="7" spans="1:22" ht="15" customHeight="1">
      <c r="A7" s="23" t="s">
        <v>29</v>
      </c>
      <c r="B7" s="23"/>
      <c r="C7" s="23"/>
      <c r="D7" s="23"/>
      <c r="E7" s="23"/>
      <c r="F7" s="23"/>
      <c r="G7" s="23"/>
      <c r="H7" s="23"/>
      <c r="I7" s="23"/>
      <c r="J7" s="23"/>
      <c r="K7" s="23"/>
      <c r="L7" s="23"/>
      <c r="M7" s="23"/>
      <c r="N7" s="23"/>
      <c r="O7" s="23"/>
      <c r="P7" s="23"/>
      <c r="Q7" s="23"/>
      <c r="R7" s="23"/>
      <c r="S7" s="23"/>
      <c r="T7" s="23"/>
      <c r="U7" s="23"/>
      <c r="V7" s="23"/>
    </row>
    <row r="8" spans="1:22" ht="15" customHeight="1">
      <c r="A8" s="23" t="s">
        <v>24</v>
      </c>
      <c r="B8" s="23"/>
      <c r="C8" s="23"/>
      <c r="D8" s="23"/>
      <c r="E8" s="23"/>
      <c r="F8" s="23"/>
      <c r="G8" s="23"/>
      <c r="H8" s="23"/>
      <c r="I8" s="23"/>
      <c r="J8" s="23"/>
      <c r="K8" s="23"/>
      <c r="L8" s="23"/>
      <c r="M8" s="23"/>
      <c r="N8" s="23"/>
      <c r="O8" s="23"/>
      <c r="P8" s="23"/>
      <c r="Q8" s="23"/>
      <c r="R8" s="23"/>
      <c r="S8" s="23"/>
      <c r="T8" s="23"/>
      <c r="U8" s="23"/>
      <c r="V8" s="23"/>
    </row>
    <row r="9" spans="1:22" ht="15" customHeight="1">
      <c r="A9" s="23" t="s">
        <v>1</v>
      </c>
      <c r="B9" s="23"/>
      <c r="C9" s="23"/>
      <c r="D9" s="23"/>
      <c r="E9" s="23"/>
      <c r="F9" s="23"/>
      <c r="G9" s="23"/>
      <c r="H9" s="23"/>
      <c r="I9" s="23"/>
      <c r="J9" s="23"/>
      <c r="K9" s="23"/>
      <c r="L9" s="23"/>
      <c r="M9" s="23"/>
      <c r="N9" s="23"/>
      <c r="O9" s="23"/>
      <c r="P9" s="23"/>
      <c r="Q9" s="23"/>
      <c r="R9" s="23"/>
      <c r="S9" s="23"/>
      <c r="T9" s="23"/>
      <c r="U9" s="23"/>
      <c r="V9" s="23"/>
    </row>
    <row r="10" spans="1:22" ht="15" customHeight="1">
      <c r="A10" s="23" t="s">
        <v>23</v>
      </c>
      <c r="B10" s="24"/>
      <c r="C10" s="24"/>
      <c r="D10" s="24"/>
      <c r="E10" s="24"/>
      <c r="F10" s="24"/>
      <c r="G10" s="24"/>
      <c r="H10" s="24"/>
      <c r="I10" s="24"/>
      <c r="J10" s="24"/>
      <c r="K10" s="24"/>
      <c r="L10" s="24"/>
      <c r="M10" s="24"/>
      <c r="N10" s="24"/>
      <c r="O10" s="24"/>
      <c r="P10" s="24"/>
      <c r="Q10" s="24"/>
      <c r="R10" s="24"/>
      <c r="S10" s="24"/>
      <c r="T10" s="24"/>
      <c r="U10" s="24"/>
      <c r="V10" s="24"/>
    </row>
    <row r="11" spans="1:22" ht="15" customHeight="1">
      <c r="A11" s="24" t="s">
        <v>165</v>
      </c>
      <c r="B11" s="24"/>
      <c r="C11" s="24"/>
      <c r="D11" s="24"/>
      <c r="E11" s="24"/>
      <c r="F11" s="24"/>
      <c r="G11" s="24"/>
      <c r="H11" s="24"/>
      <c r="I11" s="24"/>
      <c r="J11" s="24"/>
      <c r="K11" s="24"/>
      <c r="L11" s="24"/>
      <c r="M11" s="24"/>
      <c r="N11" s="24"/>
      <c r="O11" s="24"/>
      <c r="P11" s="24"/>
      <c r="Q11" s="24"/>
      <c r="R11" s="24"/>
      <c r="S11" s="24"/>
      <c r="T11" s="24"/>
      <c r="U11" s="24"/>
      <c r="V11" s="24"/>
    </row>
    <row r="12" spans="1:22" ht="15" customHeight="1">
      <c r="A12" s="369" t="s">
        <v>4</v>
      </c>
      <c r="B12" s="366" t="s">
        <v>5</v>
      </c>
      <c r="C12" s="373" t="s">
        <v>15</v>
      </c>
      <c r="D12" s="358"/>
      <c r="E12" s="358"/>
      <c r="F12" s="358"/>
      <c r="G12" s="358"/>
      <c r="H12" s="358"/>
      <c r="I12" s="358"/>
      <c r="J12" s="358"/>
      <c r="K12" s="358"/>
      <c r="L12" s="358"/>
      <c r="M12" s="358"/>
      <c r="N12" s="358"/>
      <c r="O12" s="373" t="s">
        <v>10</v>
      </c>
      <c r="P12" s="358"/>
      <c r="Q12" s="358"/>
      <c r="R12" s="358"/>
      <c r="S12" s="358"/>
      <c r="T12" s="358"/>
      <c r="U12" s="358"/>
      <c r="V12" s="359"/>
    </row>
    <row r="13" spans="1:22" ht="24.75" customHeight="1">
      <c r="A13" s="363"/>
      <c r="B13" s="367"/>
      <c r="C13" s="375" t="s">
        <v>25</v>
      </c>
      <c r="D13" s="376"/>
      <c r="E13" s="377"/>
      <c r="F13" s="375" t="s">
        <v>26</v>
      </c>
      <c r="G13" s="376"/>
      <c r="H13" s="377"/>
      <c r="I13" s="375" t="s">
        <v>27</v>
      </c>
      <c r="J13" s="376"/>
      <c r="K13" s="377"/>
      <c r="L13" s="375" t="s">
        <v>28</v>
      </c>
      <c r="M13" s="376"/>
      <c r="N13" s="377"/>
      <c r="O13" s="375" t="s">
        <v>25</v>
      </c>
      <c r="P13" s="377"/>
      <c r="Q13" s="375" t="s">
        <v>26</v>
      </c>
      <c r="R13" s="377"/>
      <c r="S13" s="375" t="s">
        <v>27</v>
      </c>
      <c r="T13" s="377"/>
      <c r="U13" s="375" t="s">
        <v>28</v>
      </c>
      <c r="V13" s="377"/>
    </row>
    <row r="14" spans="1:22" ht="62.25" customHeight="1">
      <c r="A14" s="364"/>
      <c r="B14" s="368"/>
      <c r="C14" s="52" t="s">
        <v>111</v>
      </c>
      <c r="D14" s="31" t="s">
        <v>2</v>
      </c>
      <c r="E14" s="57" t="s">
        <v>14</v>
      </c>
      <c r="F14" s="52" t="s">
        <v>111</v>
      </c>
      <c r="G14" s="31" t="s">
        <v>2</v>
      </c>
      <c r="H14" s="57" t="s">
        <v>14</v>
      </c>
      <c r="I14" s="52" t="s">
        <v>111</v>
      </c>
      <c r="J14" s="31" t="s">
        <v>2</v>
      </c>
      <c r="K14" s="57" t="s">
        <v>14</v>
      </c>
      <c r="L14" s="52" t="s">
        <v>111</v>
      </c>
      <c r="M14" s="31" t="s">
        <v>2</v>
      </c>
      <c r="N14" s="57" t="s">
        <v>14</v>
      </c>
      <c r="O14" s="193" t="s">
        <v>2</v>
      </c>
      <c r="P14" s="60" t="s">
        <v>14</v>
      </c>
      <c r="Q14" s="193" t="s">
        <v>2</v>
      </c>
      <c r="R14" s="60" t="s">
        <v>14</v>
      </c>
      <c r="S14" s="193" t="s">
        <v>2</v>
      </c>
      <c r="T14" s="60" t="s">
        <v>14</v>
      </c>
      <c r="U14" s="193" t="s">
        <v>2</v>
      </c>
      <c r="V14" s="60" t="s">
        <v>14</v>
      </c>
    </row>
    <row r="15" spans="1:22" ht="15" customHeight="1">
      <c r="A15" s="146" t="s">
        <v>0</v>
      </c>
      <c r="B15" s="41" t="s">
        <v>112</v>
      </c>
      <c r="C15" s="105">
        <f aca="true" t="shared" si="0" ref="C15:N15">SUM(C16:C19)</f>
        <v>7302</v>
      </c>
      <c r="D15" s="106">
        <f t="shared" si="0"/>
        <v>3833</v>
      </c>
      <c r="E15" s="107">
        <f t="shared" si="0"/>
        <v>3469</v>
      </c>
      <c r="F15" s="105">
        <f t="shared" si="0"/>
        <v>7293</v>
      </c>
      <c r="G15" s="106">
        <f t="shared" si="0"/>
        <v>3458</v>
      </c>
      <c r="H15" s="107">
        <f t="shared" si="0"/>
        <v>3835</v>
      </c>
      <c r="I15" s="105">
        <f t="shared" si="0"/>
        <v>7289</v>
      </c>
      <c r="J15" s="106">
        <f t="shared" si="0"/>
        <v>4768</v>
      </c>
      <c r="K15" s="107">
        <f t="shared" si="0"/>
        <v>2521</v>
      </c>
      <c r="L15" s="105">
        <f t="shared" si="0"/>
        <v>7284</v>
      </c>
      <c r="M15" s="106">
        <f t="shared" si="0"/>
        <v>5714</v>
      </c>
      <c r="N15" s="106">
        <f t="shared" si="0"/>
        <v>1570</v>
      </c>
      <c r="O15" s="127">
        <f aca="true" t="shared" si="1" ref="O15:P19">(D15/$C15)*100</f>
        <v>52.49246781703643</v>
      </c>
      <c r="P15" s="129">
        <f t="shared" si="1"/>
        <v>47.50753218296357</v>
      </c>
      <c r="Q15" s="127">
        <f aca="true" t="shared" si="2" ref="Q15:R19">(G15/$F15)*100</f>
        <v>47.41532976827095</v>
      </c>
      <c r="R15" s="129">
        <f t="shared" si="2"/>
        <v>52.584670231729056</v>
      </c>
      <c r="S15" s="127">
        <f aca="true" t="shared" si="3" ref="S15:T19">(J15/$I15)*100</f>
        <v>65.41363698724105</v>
      </c>
      <c r="T15" s="129">
        <f t="shared" si="3"/>
        <v>34.58636301275895</v>
      </c>
      <c r="U15" s="127">
        <f aca="true" t="shared" si="4" ref="U15:V19">(M15/$L15)*100</f>
        <v>78.44590884129599</v>
      </c>
      <c r="V15" s="128">
        <f t="shared" si="4"/>
        <v>21.554091158704008</v>
      </c>
    </row>
    <row r="16" spans="1:22" s="37" customFormat="1" ht="15" customHeight="1">
      <c r="A16" s="147" t="s">
        <v>116</v>
      </c>
      <c r="B16" s="94" t="s">
        <v>113</v>
      </c>
      <c r="C16" s="78">
        <f aca="true" t="shared" si="5" ref="C16:N16">SUM(C27:C48)</f>
        <v>2051</v>
      </c>
      <c r="D16" s="76">
        <f t="shared" si="5"/>
        <v>975</v>
      </c>
      <c r="E16" s="77">
        <f t="shared" si="5"/>
        <v>1076</v>
      </c>
      <c r="F16" s="78">
        <f t="shared" si="5"/>
        <v>2045</v>
      </c>
      <c r="G16" s="76">
        <f t="shared" si="5"/>
        <v>940</v>
      </c>
      <c r="H16" s="77">
        <f t="shared" si="5"/>
        <v>1105</v>
      </c>
      <c r="I16" s="78">
        <f t="shared" si="5"/>
        <v>2045</v>
      </c>
      <c r="J16" s="76">
        <f t="shared" si="5"/>
        <v>1349</v>
      </c>
      <c r="K16" s="77">
        <f t="shared" si="5"/>
        <v>696</v>
      </c>
      <c r="L16" s="78">
        <f t="shared" si="5"/>
        <v>2044</v>
      </c>
      <c r="M16" s="76">
        <f t="shared" si="5"/>
        <v>1604</v>
      </c>
      <c r="N16" s="76">
        <f t="shared" si="5"/>
        <v>440</v>
      </c>
      <c r="O16" s="79">
        <f t="shared" si="1"/>
        <v>47.53778644563628</v>
      </c>
      <c r="P16" s="81">
        <f t="shared" si="1"/>
        <v>52.46221355436372</v>
      </c>
      <c r="Q16" s="79">
        <f t="shared" si="2"/>
        <v>45.965770171149146</v>
      </c>
      <c r="R16" s="81">
        <f t="shared" si="2"/>
        <v>54.034229828850854</v>
      </c>
      <c r="S16" s="79">
        <f t="shared" si="3"/>
        <v>65.96577017114915</v>
      </c>
      <c r="T16" s="81">
        <f t="shared" si="3"/>
        <v>34.034229828850854</v>
      </c>
      <c r="U16" s="79">
        <f t="shared" si="4"/>
        <v>78.47358121330724</v>
      </c>
      <c r="V16" s="80">
        <f t="shared" si="4"/>
        <v>21.52641878669276</v>
      </c>
    </row>
    <row r="17" spans="1:22" ht="12">
      <c r="A17" s="221" t="s">
        <v>136</v>
      </c>
      <c r="B17" s="140" t="s">
        <v>137</v>
      </c>
      <c r="C17" s="54">
        <f>SUM(C49:C51)</f>
        <v>464</v>
      </c>
      <c r="D17" s="28">
        <f aca="true" t="shared" si="6" ref="D17:N17">SUM(D49:D51)</f>
        <v>310</v>
      </c>
      <c r="E17" s="50">
        <f t="shared" si="6"/>
        <v>154</v>
      </c>
      <c r="F17" s="28">
        <f>SUM(F49:F51)</f>
        <v>464</v>
      </c>
      <c r="G17" s="28">
        <f t="shared" si="6"/>
        <v>263</v>
      </c>
      <c r="H17" s="28">
        <f t="shared" si="6"/>
        <v>201</v>
      </c>
      <c r="I17" s="54">
        <f>SUM(I49:I51)</f>
        <v>464</v>
      </c>
      <c r="J17" s="28">
        <f t="shared" si="6"/>
        <v>350</v>
      </c>
      <c r="K17" s="50">
        <f t="shared" si="6"/>
        <v>114</v>
      </c>
      <c r="L17" s="54">
        <f>SUM(L49:L51)</f>
        <v>463</v>
      </c>
      <c r="M17" s="28">
        <f t="shared" si="6"/>
        <v>403</v>
      </c>
      <c r="N17" s="50">
        <f t="shared" si="6"/>
        <v>60</v>
      </c>
      <c r="O17" s="112">
        <f>(D17/$C17)*100</f>
        <v>66.8103448275862</v>
      </c>
      <c r="P17" s="113">
        <f>(E17/$C17)*100</f>
        <v>33.189655172413794</v>
      </c>
      <c r="Q17" s="108">
        <f>(G17/$F17)*100</f>
        <v>56.68103448275862</v>
      </c>
      <c r="R17" s="108">
        <f>(H17/$F17)*100</f>
        <v>43.31896551724138</v>
      </c>
      <c r="S17" s="112">
        <f>(J17/$I17)*100</f>
        <v>75.43103448275862</v>
      </c>
      <c r="T17" s="113">
        <f>(K17/$I17)*100</f>
        <v>24.568965517241377</v>
      </c>
      <c r="U17" s="108">
        <f>(M17/$L17)*100</f>
        <v>87.04103671706264</v>
      </c>
      <c r="V17" s="113">
        <f>(N17/$L17)*100</f>
        <v>12.958963282937367</v>
      </c>
    </row>
    <row r="18" spans="1:22" s="37" customFormat="1" ht="15" customHeight="1">
      <c r="A18" s="195" t="s">
        <v>117</v>
      </c>
      <c r="B18" s="198" t="s">
        <v>114</v>
      </c>
      <c r="C18" s="78">
        <f>SUM(C52:C54)</f>
        <v>2460</v>
      </c>
      <c r="D18" s="76">
        <f aca="true" t="shared" si="7" ref="D18:N18">SUM(D52:D54)</f>
        <v>1283</v>
      </c>
      <c r="E18" s="77">
        <f t="shared" si="7"/>
        <v>1177</v>
      </c>
      <c r="F18" s="78">
        <f>SUM(F52:F54)</f>
        <v>2457</v>
      </c>
      <c r="G18" s="76">
        <f t="shared" si="7"/>
        <v>1099</v>
      </c>
      <c r="H18" s="77">
        <f t="shared" si="7"/>
        <v>1358</v>
      </c>
      <c r="I18" s="78">
        <f>SUM(I52:I54)</f>
        <v>2454</v>
      </c>
      <c r="J18" s="76">
        <f t="shared" si="7"/>
        <v>1299</v>
      </c>
      <c r="K18" s="77">
        <f t="shared" si="7"/>
        <v>1155</v>
      </c>
      <c r="L18" s="78">
        <f>SUM(L52:L54)</f>
        <v>2452</v>
      </c>
      <c r="M18" s="76">
        <f t="shared" si="7"/>
        <v>1814</v>
      </c>
      <c r="N18" s="77">
        <f t="shared" si="7"/>
        <v>638</v>
      </c>
      <c r="O18" s="79">
        <f t="shared" si="1"/>
        <v>52.15447154471544</v>
      </c>
      <c r="P18" s="81">
        <f t="shared" si="1"/>
        <v>47.84552845528455</v>
      </c>
      <c r="Q18" s="79">
        <f t="shared" si="2"/>
        <v>44.729344729344724</v>
      </c>
      <c r="R18" s="81">
        <f t="shared" si="2"/>
        <v>55.27065527065527</v>
      </c>
      <c r="S18" s="79">
        <f t="shared" si="3"/>
        <v>52.933985330073355</v>
      </c>
      <c r="T18" s="81">
        <f t="shared" si="3"/>
        <v>47.066014669926645</v>
      </c>
      <c r="U18" s="79">
        <f t="shared" si="4"/>
        <v>73.98042414355628</v>
      </c>
      <c r="V18" s="80">
        <f t="shared" si="4"/>
        <v>26.019575856443723</v>
      </c>
    </row>
    <row r="19" spans="1:22" ht="12">
      <c r="A19" s="222" t="s">
        <v>118</v>
      </c>
      <c r="B19" s="212" t="s">
        <v>115</v>
      </c>
      <c r="C19" s="223">
        <f>SUM(C55:C85)</f>
        <v>2327</v>
      </c>
      <c r="D19" s="224">
        <f aca="true" t="shared" si="8" ref="D19:N19">SUM(D55:D85)</f>
        <v>1265</v>
      </c>
      <c r="E19" s="225">
        <f t="shared" si="8"/>
        <v>1062</v>
      </c>
      <c r="F19" s="224">
        <f>SUM(F55:F85)</f>
        <v>2327</v>
      </c>
      <c r="G19" s="224">
        <f t="shared" si="8"/>
        <v>1156</v>
      </c>
      <c r="H19" s="224">
        <f t="shared" si="8"/>
        <v>1171</v>
      </c>
      <c r="I19" s="223">
        <f>SUM(I55:I85)</f>
        <v>2326</v>
      </c>
      <c r="J19" s="224">
        <f t="shared" si="8"/>
        <v>1770</v>
      </c>
      <c r="K19" s="225">
        <f t="shared" si="8"/>
        <v>556</v>
      </c>
      <c r="L19" s="223">
        <f>SUM(L55:L85)</f>
        <v>2325</v>
      </c>
      <c r="M19" s="224">
        <f t="shared" si="8"/>
        <v>1893</v>
      </c>
      <c r="N19" s="225">
        <f t="shared" si="8"/>
        <v>432</v>
      </c>
      <c r="O19" s="226">
        <f t="shared" si="1"/>
        <v>54.36183927804039</v>
      </c>
      <c r="P19" s="227">
        <f t="shared" si="1"/>
        <v>45.6381607219596</v>
      </c>
      <c r="Q19" s="228">
        <f t="shared" si="2"/>
        <v>49.677696605070906</v>
      </c>
      <c r="R19" s="228">
        <f t="shared" si="2"/>
        <v>50.322303394929094</v>
      </c>
      <c r="S19" s="226">
        <f t="shared" si="3"/>
        <v>76.09630266552021</v>
      </c>
      <c r="T19" s="227">
        <f t="shared" si="3"/>
        <v>23.903697334479794</v>
      </c>
      <c r="U19" s="228">
        <f t="shared" si="4"/>
        <v>81.41935483870968</v>
      </c>
      <c r="V19" s="227">
        <f t="shared" si="4"/>
        <v>18.580645161290324</v>
      </c>
    </row>
    <row r="20" spans="1:22"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row>
    <row r="21" spans="1:22"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row>
    <row r="22" spans="1:22"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row>
    <row r="23" spans="1:22" ht="14.25">
      <c r="A23" s="360" t="s">
        <v>4</v>
      </c>
      <c r="B23" s="369" t="s">
        <v>5</v>
      </c>
      <c r="C23" s="373" t="s">
        <v>15</v>
      </c>
      <c r="D23" s="358"/>
      <c r="E23" s="358"/>
      <c r="F23" s="358"/>
      <c r="G23" s="358"/>
      <c r="H23" s="358"/>
      <c r="I23" s="358"/>
      <c r="J23" s="358"/>
      <c r="K23" s="358"/>
      <c r="L23" s="358"/>
      <c r="M23" s="358"/>
      <c r="N23" s="358"/>
      <c r="O23" s="373" t="s">
        <v>10</v>
      </c>
      <c r="P23" s="358"/>
      <c r="Q23" s="358"/>
      <c r="R23" s="358"/>
      <c r="S23" s="358"/>
      <c r="T23" s="358"/>
      <c r="U23" s="358"/>
      <c r="V23" s="359"/>
    </row>
    <row r="24" spans="1:22" ht="31.5" customHeight="1">
      <c r="A24" s="361"/>
      <c r="B24" s="363"/>
      <c r="C24" s="375" t="s">
        <v>25</v>
      </c>
      <c r="D24" s="376"/>
      <c r="E24" s="377"/>
      <c r="F24" s="375" t="s">
        <v>26</v>
      </c>
      <c r="G24" s="376"/>
      <c r="H24" s="377"/>
      <c r="I24" s="375" t="s">
        <v>27</v>
      </c>
      <c r="J24" s="376"/>
      <c r="K24" s="377"/>
      <c r="L24" s="375" t="s">
        <v>28</v>
      </c>
      <c r="M24" s="376"/>
      <c r="N24" s="377"/>
      <c r="O24" s="375" t="s">
        <v>25</v>
      </c>
      <c r="P24" s="377"/>
      <c r="Q24" s="376" t="s">
        <v>26</v>
      </c>
      <c r="R24" s="376"/>
      <c r="S24" s="375" t="s">
        <v>27</v>
      </c>
      <c r="T24" s="377"/>
      <c r="U24" s="375" t="s">
        <v>28</v>
      </c>
      <c r="V24" s="377"/>
    </row>
    <row r="25" spans="1:22" ht="36">
      <c r="A25" s="362"/>
      <c r="B25" s="364"/>
      <c r="C25" s="52" t="s">
        <v>111</v>
      </c>
      <c r="D25" s="31" t="s">
        <v>2</v>
      </c>
      <c r="E25" s="57" t="s">
        <v>14</v>
      </c>
      <c r="F25" s="52" t="s">
        <v>111</v>
      </c>
      <c r="G25" s="31" t="s">
        <v>2</v>
      </c>
      <c r="H25" s="57" t="s">
        <v>14</v>
      </c>
      <c r="I25" s="52" t="s">
        <v>111</v>
      </c>
      <c r="J25" s="31" t="s">
        <v>2</v>
      </c>
      <c r="K25" s="57" t="s">
        <v>14</v>
      </c>
      <c r="L25" s="52" t="s">
        <v>111</v>
      </c>
      <c r="M25" s="31" t="s">
        <v>2</v>
      </c>
      <c r="N25" s="57" t="s">
        <v>14</v>
      </c>
      <c r="O25" s="62" t="s">
        <v>2</v>
      </c>
      <c r="P25" s="57" t="s">
        <v>14</v>
      </c>
      <c r="Q25" s="61" t="s">
        <v>2</v>
      </c>
      <c r="R25" s="61" t="s">
        <v>14</v>
      </c>
      <c r="S25" s="62" t="s">
        <v>2</v>
      </c>
      <c r="T25" s="57" t="s">
        <v>14</v>
      </c>
      <c r="U25" s="62" t="s">
        <v>2</v>
      </c>
      <c r="V25" s="57" t="s">
        <v>14</v>
      </c>
    </row>
    <row r="26" spans="1:22" s="75" customFormat="1" ht="12">
      <c r="A26" s="239" t="s">
        <v>0</v>
      </c>
      <c r="B26" s="229" t="s">
        <v>112</v>
      </c>
      <c r="C26" s="230">
        <f aca="true" t="shared" si="9" ref="C26:N26">SUM(C27:C85)</f>
        <v>7302</v>
      </c>
      <c r="D26" s="231">
        <f t="shared" si="9"/>
        <v>3833</v>
      </c>
      <c r="E26" s="232">
        <f t="shared" si="9"/>
        <v>3469</v>
      </c>
      <c r="F26" s="231">
        <f t="shared" si="9"/>
        <v>7293</v>
      </c>
      <c r="G26" s="231">
        <f t="shared" si="9"/>
        <v>3458</v>
      </c>
      <c r="H26" s="231">
        <f t="shared" si="9"/>
        <v>3835</v>
      </c>
      <c r="I26" s="230">
        <f t="shared" si="9"/>
        <v>7289</v>
      </c>
      <c r="J26" s="231">
        <f t="shared" si="9"/>
        <v>4768</v>
      </c>
      <c r="K26" s="232">
        <f t="shared" si="9"/>
        <v>2521</v>
      </c>
      <c r="L26" s="230">
        <f t="shared" si="9"/>
        <v>7284</v>
      </c>
      <c r="M26" s="231">
        <f t="shared" si="9"/>
        <v>5714</v>
      </c>
      <c r="N26" s="232">
        <f t="shared" si="9"/>
        <v>1570</v>
      </c>
      <c r="O26" s="233">
        <f>(D26/$C26)*100</f>
        <v>52.49246781703643</v>
      </c>
      <c r="P26" s="234">
        <f>(E26/$C26)*100</f>
        <v>47.50753218296357</v>
      </c>
      <c r="Q26" s="235">
        <f>(G26/$F26)*100</f>
        <v>47.41532976827095</v>
      </c>
      <c r="R26" s="235">
        <f>(H26/$F26)*100</f>
        <v>52.584670231729056</v>
      </c>
      <c r="S26" s="233">
        <f>(J26/$I26)*100</f>
        <v>65.41363698724105</v>
      </c>
      <c r="T26" s="234">
        <f>(K26/$I26)*100</f>
        <v>34.58636301275895</v>
      </c>
      <c r="U26" s="235">
        <f>(M26/$L26)*100</f>
        <v>78.44590884129599</v>
      </c>
      <c r="V26" s="234">
        <f>(N26/$L26)*100</f>
        <v>21.554091158704008</v>
      </c>
    </row>
    <row r="27" spans="1:22" ht="12">
      <c r="A27" s="221">
        <v>10</v>
      </c>
      <c r="B27" s="140" t="s">
        <v>57</v>
      </c>
      <c r="C27" s="54">
        <f>SUM(D27:E27)</f>
        <v>435</v>
      </c>
      <c r="D27" s="28">
        <v>188</v>
      </c>
      <c r="E27" s="50">
        <v>247</v>
      </c>
      <c r="F27" s="28">
        <f>SUM(G27:H27)</f>
        <v>435</v>
      </c>
      <c r="G27" s="28">
        <v>187</v>
      </c>
      <c r="H27" s="28">
        <v>248</v>
      </c>
      <c r="I27" s="54">
        <f>SUM(J27:K27)</f>
        <v>435</v>
      </c>
      <c r="J27" s="28">
        <v>265</v>
      </c>
      <c r="K27" s="50">
        <v>170</v>
      </c>
      <c r="L27" s="54">
        <f>SUM(M27:N27)</f>
        <v>434</v>
      </c>
      <c r="M27" s="28">
        <v>323</v>
      </c>
      <c r="N27" s="50">
        <v>111</v>
      </c>
      <c r="O27" s="112">
        <f aca="true" t="shared" si="10" ref="O27:O54">(D27/$C27)*100</f>
        <v>43.2183908045977</v>
      </c>
      <c r="P27" s="113">
        <f aca="true" t="shared" si="11" ref="P27:P48">(E27/$C27)*100</f>
        <v>56.7816091954023</v>
      </c>
      <c r="Q27" s="108">
        <f aca="true" t="shared" si="12" ref="Q27:Q54">(G27/$F27)*100</f>
        <v>42.98850574712644</v>
      </c>
      <c r="R27" s="108">
        <f aca="true" t="shared" si="13" ref="R27:R48">(H27/$F27)*100</f>
        <v>57.01149425287356</v>
      </c>
      <c r="S27" s="112">
        <f aca="true" t="shared" si="14" ref="S27:S54">(J27/$I27)*100</f>
        <v>60.91954022988506</v>
      </c>
      <c r="T27" s="113">
        <f aca="true" t="shared" si="15" ref="T27:T48">(K27/$I27)*100</f>
        <v>39.08045977011494</v>
      </c>
      <c r="U27" s="108">
        <f aca="true" t="shared" si="16" ref="U27:U54">(M27/$L27)*100</f>
        <v>74.42396313364056</v>
      </c>
      <c r="V27" s="113">
        <f aca="true" t="shared" si="17" ref="V27:V48">(N27/$L27)*100</f>
        <v>25.57603686635945</v>
      </c>
    </row>
    <row r="28" spans="1:22" ht="12">
      <c r="A28" s="240">
        <v>11</v>
      </c>
      <c r="B28" s="150" t="s">
        <v>58</v>
      </c>
      <c r="C28" s="115">
        <f aca="true" t="shared" si="18" ref="C28:C85">SUM(D28:E28)</f>
        <v>42</v>
      </c>
      <c r="D28" s="116">
        <v>29</v>
      </c>
      <c r="E28" s="117">
        <v>13</v>
      </c>
      <c r="F28" s="116">
        <f aca="true" t="shared" si="19" ref="F28:F85">SUM(G28:H28)</f>
        <v>42</v>
      </c>
      <c r="G28" s="116">
        <v>26</v>
      </c>
      <c r="H28" s="116">
        <v>16</v>
      </c>
      <c r="I28" s="115">
        <f aca="true" t="shared" si="20" ref="I28:I85">SUM(J28:K28)</f>
        <v>42</v>
      </c>
      <c r="J28" s="116">
        <v>30</v>
      </c>
      <c r="K28" s="117">
        <v>12</v>
      </c>
      <c r="L28" s="115">
        <f aca="true" t="shared" si="21" ref="L28:L85">SUM(M28:N28)</f>
        <v>42</v>
      </c>
      <c r="M28" s="116">
        <v>33</v>
      </c>
      <c r="N28" s="117">
        <v>9</v>
      </c>
      <c r="O28" s="236">
        <f t="shared" si="10"/>
        <v>69.04761904761905</v>
      </c>
      <c r="P28" s="237">
        <f t="shared" si="11"/>
        <v>30.952380952380953</v>
      </c>
      <c r="Q28" s="238">
        <f t="shared" si="12"/>
        <v>61.904761904761905</v>
      </c>
      <c r="R28" s="238">
        <f t="shared" si="13"/>
        <v>38.095238095238095</v>
      </c>
      <c r="S28" s="236">
        <f t="shared" si="14"/>
        <v>71.42857142857143</v>
      </c>
      <c r="T28" s="237">
        <f t="shared" si="15"/>
        <v>28.57142857142857</v>
      </c>
      <c r="U28" s="238">
        <f t="shared" si="16"/>
        <v>78.57142857142857</v>
      </c>
      <c r="V28" s="237">
        <f t="shared" si="17"/>
        <v>21.428571428571427</v>
      </c>
    </row>
    <row r="29" spans="1:22" ht="12">
      <c r="A29" s="221">
        <v>13</v>
      </c>
      <c r="B29" s="140" t="s">
        <v>59</v>
      </c>
      <c r="C29" s="54">
        <f t="shared" si="18"/>
        <v>60</v>
      </c>
      <c r="D29" s="28">
        <v>22</v>
      </c>
      <c r="E29" s="50">
        <v>38</v>
      </c>
      <c r="F29" s="28">
        <f t="shared" si="19"/>
        <v>60</v>
      </c>
      <c r="G29" s="28">
        <v>30</v>
      </c>
      <c r="H29" s="28">
        <v>30</v>
      </c>
      <c r="I29" s="54">
        <f t="shared" si="20"/>
        <v>60</v>
      </c>
      <c r="J29" s="28">
        <v>44</v>
      </c>
      <c r="K29" s="50">
        <v>16</v>
      </c>
      <c r="L29" s="54">
        <f t="shared" si="21"/>
        <v>60</v>
      </c>
      <c r="M29" s="28">
        <v>46</v>
      </c>
      <c r="N29" s="50">
        <v>14</v>
      </c>
      <c r="O29" s="112">
        <f t="shared" si="10"/>
        <v>36.666666666666664</v>
      </c>
      <c r="P29" s="113">
        <f t="shared" si="11"/>
        <v>63.33333333333333</v>
      </c>
      <c r="Q29" s="108">
        <f t="shared" si="12"/>
        <v>50</v>
      </c>
      <c r="R29" s="108">
        <f t="shared" si="13"/>
        <v>50</v>
      </c>
      <c r="S29" s="112">
        <f t="shared" si="14"/>
        <v>73.33333333333333</v>
      </c>
      <c r="T29" s="113">
        <f t="shared" si="15"/>
        <v>26.666666666666668</v>
      </c>
      <c r="U29" s="108">
        <f t="shared" si="16"/>
        <v>76.66666666666667</v>
      </c>
      <c r="V29" s="113">
        <f t="shared" si="17"/>
        <v>23.333333333333332</v>
      </c>
    </row>
    <row r="30" spans="1:22" ht="12">
      <c r="A30" s="240">
        <v>14</v>
      </c>
      <c r="B30" s="150" t="s">
        <v>60</v>
      </c>
      <c r="C30" s="115">
        <f t="shared" si="18"/>
        <v>147</v>
      </c>
      <c r="D30" s="116">
        <v>92</v>
      </c>
      <c r="E30" s="117">
        <v>55</v>
      </c>
      <c r="F30" s="116">
        <f t="shared" si="19"/>
        <v>147</v>
      </c>
      <c r="G30" s="116">
        <v>71</v>
      </c>
      <c r="H30" s="116">
        <v>76</v>
      </c>
      <c r="I30" s="115">
        <f t="shared" si="20"/>
        <v>147</v>
      </c>
      <c r="J30" s="116">
        <v>77</v>
      </c>
      <c r="K30" s="117">
        <v>70</v>
      </c>
      <c r="L30" s="115">
        <f t="shared" si="21"/>
        <v>147</v>
      </c>
      <c r="M30" s="116">
        <v>125</v>
      </c>
      <c r="N30" s="117">
        <v>22</v>
      </c>
      <c r="O30" s="236">
        <f t="shared" si="10"/>
        <v>62.585034013605444</v>
      </c>
      <c r="P30" s="237">
        <f t="shared" si="11"/>
        <v>37.41496598639456</v>
      </c>
      <c r="Q30" s="238">
        <f t="shared" si="12"/>
        <v>48.29931972789115</v>
      </c>
      <c r="R30" s="238">
        <f t="shared" si="13"/>
        <v>51.70068027210885</v>
      </c>
      <c r="S30" s="236">
        <f t="shared" si="14"/>
        <v>52.38095238095239</v>
      </c>
      <c r="T30" s="237">
        <f t="shared" si="15"/>
        <v>47.61904761904761</v>
      </c>
      <c r="U30" s="238">
        <f t="shared" si="16"/>
        <v>85.03401360544217</v>
      </c>
      <c r="V30" s="237">
        <f t="shared" si="17"/>
        <v>14.965986394557824</v>
      </c>
    </row>
    <row r="31" spans="1:22" ht="12">
      <c r="A31" s="221">
        <v>15</v>
      </c>
      <c r="B31" s="140" t="s">
        <v>61</v>
      </c>
      <c r="C31" s="54">
        <f t="shared" si="18"/>
        <v>90</v>
      </c>
      <c r="D31" s="28">
        <v>49</v>
      </c>
      <c r="E31" s="50">
        <v>41</v>
      </c>
      <c r="F31" s="28">
        <f t="shared" si="19"/>
        <v>90</v>
      </c>
      <c r="G31" s="28">
        <v>31</v>
      </c>
      <c r="H31" s="28">
        <v>59</v>
      </c>
      <c r="I31" s="54">
        <f t="shared" si="20"/>
        <v>90</v>
      </c>
      <c r="J31" s="28">
        <v>33</v>
      </c>
      <c r="K31" s="50">
        <v>57</v>
      </c>
      <c r="L31" s="54">
        <f t="shared" si="21"/>
        <v>90</v>
      </c>
      <c r="M31" s="28">
        <v>74</v>
      </c>
      <c r="N31" s="50">
        <v>16</v>
      </c>
      <c r="O31" s="112">
        <f t="shared" si="10"/>
        <v>54.44444444444444</v>
      </c>
      <c r="P31" s="113">
        <f t="shared" si="11"/>
        <v>45.55555555555556</v>
      </c>
      <c r="Q31" s="108">
        <f t="shared" si="12"/>
        <v>34.44444444444444</v>
      </c>
      <c r="R31" s="108">
        <f t="shared" si="13"/>
        <v>65.55555555555556</v>
      </c>
      <c r="S31" s="112">
        <f t="shared" si="14"/>
        <v>36.666666666666664</v>
      </c>
      <c r="T31" s="113">
        <f t="shared" si="15"/>
        <v>63.33333333333333</v>
      </c>
      <c r="U31" s="108">
        <f t="shared" si="16"/>
        <v>82.22222222222221</v>
      </c>
      <c r="V31" s="113">
        <f t="shared" si="17"/>
        <v>17.77777777777778</v>
      </c>
    </row>
    <row r="32" spans="1:22" ht="12">
      <c r="A32" s="240">
        <v>16</v>
      </c>
      <c r="B32" s="150" t="s">
        <v>62</v>
      </c>
      <c r="C32" s="115">
        <f t="shared" si="18"/>
        <v>55</v>
      </c>
      <c r="D32" s="116">
        <v>17</v>
      </c>
      <c r="E32" s="117">
        <v>38</v>
      </c>
      <c r="F32" s="116">
        <f t="shared" si="19"/>
        <v>54</v>
      </c>
      <c r="G32" s="116">
        <v>22</v>
      </c>
      <c r="H32" s="116">
        <v>32</v>
      </c>
      <c r="I32" s="115">
        <f t="shared" si="20"/>
        <v>54</v>
      </c>
      <c r="J32" s="116">
        <v>26</v>
      </c>
      <c r="K32" s="117">
        <v>28</v>
      </c>
      <c r="L32" s="115">
        <f t="shared" si="21"/>
        <v>54</v>
      </c>
      <c r="M32" s="116">
        <v>37</v>
      </c>
      <c r="N32" s="117">
        <v>17</v>
      </c>
      <c r="O32" s="236">
        <f t="shared" si="10"/>
        <v>30.909090909090907</v>
      </c>
      <c r="P32" s="237">
        <f t="shared" si="11"/>
        <v>69.0909090909091</v>
      </c>
      <c r="Q32" s="238">
        <f t="shared" si="12"/>
        <v>40.74074074074074</v>
      </c>
      <c r="R32" s="238">
        <f t="shared" si="13"/>
        <v>59.25925925925925</v>
      </c>
      <c r="S32" s="236">
        <f t="shared" si="14"/>
        <v>48.148148148148145</v>
      </c>
      <c r="T32" s="237">
        <f t="shared" si="15"/>
        <v>51.85185185185185</v>
      </c>
      <c r="U32" s="238">
        <f t="shared" si="16"/>
        <v>68.51851851851852</v>
      </c>
      <c r="V32" s="237">
        <f t="shared" si="17"/>
        <v>31.48148148148148</v>
      </c>
    </row>
    <row r="33" spans="1:22" ht="12">
      <c r="A33" s="221">
        <v>17</v>
      </c>
      <c r="B33" s="140" t="s">
        <v>63</v>
      </c>
      <c r="C33" s="54">
        <f t="shared" si="18"/>
        <v>44</v>
      </c>
      <c r="D33" s="28">
        <v>18</v>
      </c>
      <c r="E33" s="50">
        <v>26</v>
      </c>
      <c r="F33" s="28">
        <f t="shared" si="19"/>
        <v>42</v>
      </c>
      <c r="G33" s="28">
        <v>16</v>
      </c>
      <c r="H33" s="28">
        <v>26</v>
      </c>
      <c r="I33" s="54">
        <f t="shared" si="20"/>
        <v>42</v>
      </c>
      <c r="J33" s="28">
        <v>35</v>
      </c>
      <c r="K33" s="50">
        <v>7</v>
      </c>
      <c r="L33" s="54">
        <f t="shared" si="21"/>
        <v>42</v>
      </c>
      <c r="M33" s="28">
        <v>33</v>
      </c>
      <c r="N33" s="50">
        <v>9</v>
      </c>
      <c r="O33" s="112">
        <f t="shared" si="10"/>
        <v>40.909090909090914</v>
      </c>
      <c r="P33" s="113">
        <f t="shared" si="11"/>
        <v>59.09090909090909</v>
      </c>
      <c r="Q33" s="108">
        <f t="shared" si="12"/>
        <v>38.095238095238095</v>
      </c>
      <c r="R33" s="108">
        <f t="shared" si="13"/>
        <v>61.904761904761905</v>
      </c>
      <c r="S33" s="112">
        <f t="shared" si="14"/>
        <v>83.33333333333334</v>
      </c>
      <c r="T33" s="113">
        <f t="shared" si="15"/>
        <v>16.666666666666664</v>
      </c>
      <c r="U33" s="108">
        <f t="shared" si="16"/>
        <v>78.57142857142857</v>
      </c>
      <c r="V33" s="113">
        <f t="shared" si="17"/>
        <v>21.428571428571427</v>
      </c>
    </row>
    <row r="34" spans="1:22" ht="12">
      <c r="A34" s="240">
        <v>18</v>
      </c>
      <c r="B34" s="150" t="s">
        <v>64</v>
      </c>
      <c r="C34" s="115">
        <f t="shared" si="18"/>
        <v>101</v>
      </c>
      <c r="D34" s="116">
        <v>43</v>
      </c>
      <c r="E34" s="117">
        <v>58</v>
      </c>
      <c r="F34" s="116">
        <f t="shared" si="19"/>
        <v>101</v>
      </c>
      <c r="G34" s="116">
        <v>51</v>
      </c>
      <c r="H34" s="116">
        <v>50</v>
      </c>
      <c r="I34" s="115">
        <f t="shared" si="20"/>
        <v>101</v>
      </c>
      <c r="J34" s="116">
        <v>72</v>
      </c>
      <c r="K34" s="117">
        <v>29</v>
      </c>
      <c r="L34" s="115">
        <f t="shared" si="21"/>
        <v>101</v>
      </c>
      <c r="M34" s="116">
        <v>81</v>
      </c>
      <c r="N34" s="117">
        <v>20</v>
      </c>
      <c r="O34" s="236">
        <f t="shared" si="10"/>
        <v>42.57425742574257</v>
      </c>
      <c r="P34" s="237">
        <f t="shared" si="11"/>
        <v>57.42574257425742</v>
      </c>
      <c r="Q34" s="238">
        <f t="shared" si="12"/>
        <v>50.495049504950494</v>
      </c>
      <c r="R34" s="238">
        <f t="shared" si="13"/>
        <v>49.504950495049506</v>
      </c>
      <c r="S34" s="236">
        <f t="shared" si="14"/>
        <v>71.28712871287128</v>
      </c>
      <c r="T34" s="237">
        <f t="shared" si="15"/>
        <v>28.71287128712871</v>
      </c>
      <c r="U34" s="238">
        <f t="shared" si="16"/>
        <v>80.19801980198021</v>
      </c>
      <c r="V34" s="237">
        <f t="shared" si="17"/>
        <v>19.801980198019802</v>
      </c>
    </row>
    <row r="35" spans="1:22" ht="12">
      <c r="A35" s="221">
        <v>19</v>
      </c>
      <c r="B35" s="140" t="s">
        <v>65</v>
      </c>
      <c r="C35" s="54">
        <f t="shared" si="18"/>
        <v>26</v>
      </c>
      <c r="D35" s="28">
        <v>10</v>
      </c>
      <c r="E35" s="50">
        <v>16</v>
      </c>
      <c r="F35" s="28">
        <f t="shared" si="19"/>
        <v>26</v>
      </c>
      <c r="G35" s="28">
        <v>14</v>
      </c>
      <c r="H35" s="28">
        <v>12</v>
      </c>
      <c r="I35" s="54">
        <f t="shared" si="20"/>
        <v>26</v>
      </c>
      <c r="J35" s="28">
        <v>21</v>
      </c>
      <c r="K35" s="50">
        <v>5</v>
      </c>
      <c r="L35" s="54">
        <f t="shared" si="21"/>
        <v>26</v>
      </c>
      <c r="M35" s="28">
        <v>22</v>
      </c>
      <c r="N35" s="50">
        <v>4</v>
      </c>
      <c r="O35" s="112">
        <f t="shared" si="10"/>
        <v>38.46153846153847</v>
      </c>
      <c r="P35" s="113">
        <f t="shared" si="11"/>
        <v>61.53846153846154</v>
      </c>
      <c r="Q35" s="108">
        <f t="shared" si="12"/>
        <v>53.84615384615385</v>
      </c>
      <c r="R35" s="108">
        <f t="shared" si="13"/>
        <v>46.15384615384615</v>
      </c>
      <c r="S35" s="112">
        <f t="shared" si="14"/>
        <v>80.76923076923077</v>
      </c>
      <c r="T35" s="113">
        <f t="shared" si="15"/>
        <v>19.230769230769234</v>
      </c>
      <c r="U35" s="108">
        <f t="shared" si="16"/>
        <v>84.61538461538461</v>
      </c>
      <c r="V35" s="113">
        <f t="shared" si="17"/>
        <v>15.384615384615385</v>
      </c>
    </row>
    <row r="36" spans="1:22" ht="12">
      <c r="A36" s="240">
        <v>20</v>
      </c>
      <c r="B36" s="150" t="s">
        <v>66</v>
      </c>
      <c r="C36" s="115">
        <f t="shared" si="18"/>
        <v>173</v>
      </c>
      <c r="D36" s="116">
        <v>81</v>
      </c>
      <c r="E36" s="117">
        <v>92</v>
      </c>
      <c r="F36" s="116">
        <f t="shared" si="19"/>
        <v>172</v>
      </c>
      <c r="G36" s="116">
        <v>75</v>
      </c>
      <c r="H36" s="116">
        <v>97</v>
      </c>
      <c r="I36" s="115">
        <f t="shared" si="20"/>
        <v>172</v>
      </c>
      <c r="J36" s="116">
        <v>138</v>
      </c>
      <c r="K36" s="117">
        <v>34</v>
      </c>
      <c r="L36" s="115">
        <f t="shared" si="21"/>
        <v>172</v>
      </c>
      <c r="M36" s="116">
        <v>137</v>
      </c>
      <c r="N36" s="117">
        <v>35</v>
      </c>
      <c r="O36" s="236">
        <f t="shared" si="10"/>
        <v>46.82080924855491</v>
      </c>
      <c r="P36" s="237">
        <f t="shared" si="11"/>
        <v>53.179190751445084</v>
      </c>
      <c r="Q36" s="238">
        <f t="shared" si="12"/>
        <v>43.604651162790695</v>
      </c>
      <c r="R36" s="238">
        <f t="shared" si="13"/>
        <v>56.395348837209305</v>
      </c>
      <c r="S36" s="236">
        <f t="shared" si="14"/>
        <v>80.23255813953489</v>
      </c>
      <c r="T36" s="237">
        <f t="shared" si="15"/>
        <v>19.767441860465116</v>
      </c>
      <c r="U36" s="238">
        <f t="shared" si="16"/>
        <v>79.65116279069767</v>
      </c>
      <c r="V36" s="237">
        <f t="shared" si="17"/>
        <v>20.348837209302324</v>
      </c>
    </row>
    <row r="37" spans="1:22" ht="12">
      <c r="A37" s="221">
        <v>21</v>
      </c>
      <c r="B37" s="140" t="s">
        <v>67</v>
      </c>
      <c r="C37" s="54">
        <f t="shared" si="18"/>
        <v>51</v>
      </c>
      <c r="D37" s="28">
        <v>23</v>
      </c>
      <c r="E37" s="50">
        <v>28</v>
      </c>
      <c r="F37" s="28">
        <f t="shared" si="19"/>
        <v>51</v>
      </c>
      <c r="G37" s="28">
        <v>26</v>
      </c>
      <c r="H37" s="28">
        <v>25</v>
      </c>
      <c r="I37" s="54">
        <f t="shared" si="20"/>
        <v>51</v>
      </c>
      <c r="J37" s="28">
        <v>42</v>
      </c>
      <c r="K37" s="50">
        <v>9</v>
      </c>
      <c r="L37" s="54">
        <f t="shared" si="21"/>
        <v>51</v>
      </c>
      <c r="M37" s="28">
        <v>37</v>
      </c>
      <c r="N37" s="50">
        <v>14</v>
      </c>
      <c r="O37" s="112">
        <f t="shared" si="10"/>
        <v>45.09803921568628</v>
      </c>
      <c r="P37" s="113">
        <f t="shared" si="11"/>
        <v>54.90196078431373</v>
      </c>
      <c r="Q37" s="108">
        <f t="shared" si="12"/>
        <v>50.98039215686274</v>
      </c>
      <c r="R37" s="108">
        <f t="shared" si="13"/>
        <v>49.01960784313725</v>
      </c>
      <c r="S37" s="112">
        <f t="shared" si="14"/>
        <v>82.35294117647058</v>
      </c>
      <c r="T37" s="113">
        <f t="shared" si="15"/>
        <v>17.647058823529413</v>
      </c>
      <c r="U37" s="108">
        <f t="shared" si="16"/>
        <v>72.54901960784314</v>
      </c>
      <c r="V37" s="113">
        <f t="shared" si="17"/>
        <v>27.450980392156865</v>
      </c>
    </row>
    <row r="38" spans="1:22" ht="12">
      <c r="A38" s="240">
        <v>22</v>
      </c>
      <c r="B38" s="150" t="s">
        <v>68</v>
      </c>
      <c r="C38" s="115">
        <f t="shared" si="18"/>
        <v>156</v>
      </c>
      <c r="D38" s="116">
        <v>67</v>
      </c>
      <c r="E38" s="117">
        <v>89</v>
      </c>
      <c r="F38" s="116">
        <f t="shared" si="19"/>
        <v>156</v>
      </c>
      <c r="G38" s="116">
        <v>67</v>
      </c>
      <c r="H38" s="116">
        <v>89</v>
      </c>
      <c r="I38" s="115">
        <f t="shared" si="20"/>
        <v>156</v>
      </c>
      <c r="J38" s="116">
        <v>117</v>
      </c>
      <c r="K38" s="117">
        <v>39</v>
      </c>
      <c r="L38" s="115">
        <f t="shared" si="21"/>
        <v>156</v>
      </c>
      <c r="M38" s="116">
        <v>128</v>
      </c>
      <c r="N38" s="117">
        <v>28</v>
      </c>
      <c r="O38" s="236">
        <f t="shared" si="10"/>
        <v>42.94871794871795</v>
      </c>
      <c r="P38" s="237">
        <f t="shared" si="11"/>
        <v>57.05128205128205</v>
      </c>
      <c r="Q38" s="238">
        <f t="shared" si="12"/>
        <v>42.94871794871795</v>
      </c>
      <c r="R38" s="238">
        <f t="shared" si="13"/>
        <v>57.05128205128205</v>
      </c>
      <c r="S38" s="236">
        <f t="shared" si="14"/>
        <v>75</v>
      </c>
      <c r="T38" s="237">
        <f t="shared" si="15"/>
        <v>25</v>
      </c>
      <c r="U38" s="238">
        <f t="shared" si="16"/>
        <v>82.05128205128204</v>
      </c>
      <c r="V38" s="237">
        <f t="shared" si="17"/>
        <v>17.94871794871795</v>
      </c>
    </row>
    <row r="39" spans="1:22" ht="12">
      <c r="A39" s="221">
        <v>23</v>
      </c>
      <c r="B39" s="140" t="s">
        <v>69</v>
      </c>
      <c r="C39" s="54">
        <f t="shared" si="18"/>
        <v>123</v>
      </c>
      <c r="D39" s="28">
        <v>62</v>
      </c>
      <c r="E39" s="50">
        <v>61</v>
      </c>
      <c r="F39" s="28">
        <f t="shared" si="19"/>
        <v>122</v>
      </c>
      <c r="G39" s="28">
        <v>55</v>
      </c>
      <c r="H39" s="28">
        <v>67</v>
      </c>
      <c r="I39" s="54">
        <f t="shared" si="20"/>
        <v>122</v>
      </c>
      <c r="J39" s="28">
        <v>84</v>
      </c>
      <c r="K39" s="50">
        <v>38</v>
      </c>
      <c r="L39" s="54">
        <f t="shared" si="21"/>
        <v>122</v>
      </c>
      <c r="M39" s="28">
        <v>95</v>
      </c>
      <c r="N39" s="50">
        <v>27</v>
      </c>
      <c r="O39" s="112">
        <f t="shared" si="10"/>
        <v>50.40650406504065</v>
      </c>
      <c r="P39" s="113">
        <f t="shared" si="11"/>
        <v>49.59349593495935</v>
      </c>
      <c r="Q39" s="108">
        <f t="shared" si="12"/>
        <v>45.08196721311475</v>
      </c>
      <c r="R39" s="108">
        <f t="shared" si="13"/>
        <v>54.91803278688525</v>
      </c>
      <c r="S39" s="112">
        <f t="shared" si="14"/>
        <v>68.85245901639344</v>
      </c>
      <c r="T39" s="113">
        <f t="shared" si="15"/>
        <v>31.147540983606557</v>
      </c>
      <c r="U39" s="108">
        <f t="shared" si="16"/>
        <v>77.8688524590164</v>
      </c>
      <c r="V39" s="113">
        <f t="shared" si="17"/>
        <v>22.131147540983605</v>
      </c>
    </row>
    <row r="40" spans="1:22" ht="12">
      <c r="A40" s="240">
        <v>24</v>
      </c>
      <c r="B40" s="150" t="s">
        <v>70</v>
      </c>
      <c r="C40" s="115">
        <f t="shared" si="18"/>
        <v>47</v>
      </c>
      <c r="D40" s="116">
        <v>23</v>
      </c>
      <c r="E40" s="117">
        <v>24</v>
      </c>
      <c r="F40" s="116">
        <f t="shared" si="19"/>
        <v>47</v>
      </c>
      <c r="G40" s="116">
        <v>25</v>
      </c>
      <c r="H40" s="116">
        <v>22</v>
      </c>
      <c r="I40" s="115">
        <f t="shared" si="20"/>
        <v>47</v>
      </c>
      <c r="J40" s="116">
        <v>32</v>
      </c>
      <c r="K40" s="117">
        <v>15</v>
      </c>
      <c r="L40" s="115">
        <f t="shared" si="21"/>
        <v>47</v>
      </c>
      <c r="M40" s="116">
        <v>35</v>
      </c>
      <c r="N40" s="117">
        <v>12</v>
      </c>
      <c r="O40" s="236">
        <f t="shared" si="10"/>
        <v>48.93617021276596</v>
      </c>
      <c r="P40" s="237">
        <f t="shared" si="11"/>
        <v>51.06382978723404</v>
      </c>
      <c r="Q40" s="238">
        <f t="shared" si="12"/>
        <v>53.191489361702125</v>
      </c>
      <c r="R40" s="238">
        <f t="shared" si="13"/>
        <v>46.808510638297875</v>
      </c>
      <c r="S40" s="236">
        <f t="shared" si="14"/>
        <v>68.08510638297872</v>
      </c>
      <c r="T40" s="237">
        <f t="shared" si="15"/>
        <v>31.914893617021278</v>
      </c>
      <c r="U40" s="238">
        <f t="shared" si="16"/>
        <v>74.46808510638297</v>
      </c>
      <c r="V40" s="237">
        <f t="shared" si="17"/>
        <v>25.53191489361702</v>
      </c>
    </row>
    <row r="41" spans="1:22" ht="12">
      <c r="A41" s="221">
        <v>25</v>
      </c>
      <c r="B41" s="140" t="s">
        <v>71</v>
      </c>
      <c r="C41" s="54">
        <f t="shared" si="18"/>
        <v>135</v>
      </c>
      <c r="D41" s="28">
        <v>58</v>
      </c>
      <c r="E41" s="50">
        <v>77</v>
      </c>
      <c r="F41" s="28">
        <f t="shared" si="19"/>
        <v>134</v>
      </c>
      <c r="G41" s="28">
        <v>58</v>
      </c>
      <c r="H41" s="28">
        <v>76</v>
      </c>
      <c r="I41" s="54">
        <f t="shared" si="20"/>
        <v>134</v>
      </c>
      <c r="J41" s="28">
        <v>92</v>
      </c>
      <c r="K41" s="50">
        <v>42</v>
      </c>
      <c r="L41" s="54">
        <f t="shared" si="21"/>
        <v>134</v>
      </c>
      <c r="M41" s="28">
        <v>109</v>
      </c>
      <c r="N41" s="50">
        <v>25</v>
      </c>
      <c r="O41" s="112">
        <f t="shared" si="10"/>
        <v>42.96296296296296</v>
      </c>
      <c r="P41" s="113">
        <f t="shared" si="11"/>
        <v>57.03703703703704</v>
      </c>
      <c r="Q41" s="108">
        <f t="shared" si="12"/>
        <v>43.28358208955223</v>
      </c>
      <c r="R41" s="108">
        <f t="shared" si="13"/>
        <v>56.71641791044776</v>
      </c>
      <c r="S41" s="112">
        <f t="shared" si="14"/>
        <v>68.65671641791045</v>
      </c>
      <c r="T41" s="113">
        <f t="shared" si="15"/>
        <v>31.343283582089555</v>
      </c>
      <c r="U41" s="108">
        <f t="shared" si="16"/>
        <v>81.34328358208955</v>
      </c>
      <c r="V41" s="113">
        <f t="shared" si="17"/>
        <v>18.65671641791045</v>
      </c>
    </row>
    <row r="42" spans="1:22" ht="12">
      <c r="A42" s="240">
        <v>27</v>
      </c>
      <c r="B42" s="150" t="s">
        <v>72</v>
      </c>
      <c r="C42" s="115">
        <f t="shared" si="18"/>
        <v>50</v>
      </c>
      <c r="D42" s="116">
        <v>26</v>
      </c>
      <c r="E42" s="117">
        <v>24</v>
      </c>
      <c r="F42" s="116">
        <f t="shared" si="19"/>
        <v>50</v>
      </c>
      <c r="G42" s="116">
        <v>28</v>
      </c>
      <c r="H42" s="116">
        <v>22</v>
      </c>
      <c r="I42" s="115">
        <f t="shared" si="20"/>
        <v>50</v>
      </c>
      <c r="J42" s="116">
        <v>43</v>
      </c>
      <c r="K42" s="117">
        <v>7</v>
      </c>
      <c r="L42" s="115">
        <f t="shared" si="21"/>
        <v>50</v>
      </c>
      <c r="M42" s="116">
        <v>42</v>
      </c>
      <c r="N42" s="117">
        <v>8</v>
      </c>
      <c r="O42" s="236">
        <f t="shared" si="10"/>
        <v>52</v>
      </c>
      <c r="P42" s="237">
        <f t="shared" si="11"/>
        <v>48</v>
      </c>
      <c r="Q42" s="238">
        <f t="shared" si="12"/>
        <v>56.00000000000001</v>
      </c>
      <c r="R42" s="238">
        <f t="shared" si="13"/>
        <v>44</v>
      </c>
      <c r="S42" s="236">
        <f t="shared" si="14"/>
        <v>86</v>
      </c>
      <c r="T42" s="237">
        <f t="shared" si="15"/>
        <v>14.000000000000002</v>
      </c>
      <c r="U42" s="238">
        <f t="shared" si="16"/>
        <v>84</v>
      </c>
      <c r="V42" s="237">
        <f t="shared" si="17"/>
        <v>16</v>
      </c>
    </row>
    <row r="43" spans="1:22" ht="12">
      <c r="A43" s="221">
        <v>28</v>
      </c>
      <c r="B43" s="140" t="s">
        <v>73</v>
      </c>
      <c r="C43" s="54">
        <f t="shared" si="18"/>
        <v>98</v>
      </c>
      <c r="D43" s="28">
        <v>48</v>
      </c>
      <c r="E43" s="50">
        <v>50</v>
      </c>
      <c r="F43" s="28">
        <f t="shared" si="19"/>
        <v>98</v>
      </c>
      <c r="G43" s="28">
        <v>53</v>
      </c>
      <c r="H43" s="28">
        <v>45</v>
      </c>
      <c r="I43" s="54">
        <f t="shared" si="20"/>
        <v>98</v>
      </c>
      <c r="J43" s="28">
        <v>70</v>
      </c>
      <c r="K43" s="50">
        <v>28</v>
      </c>
      <c r="L43" s="54">
        <f t="shared" si="21"/>
        <v>98</v>
      </c>
      <c r="M43" s="28">
        <v>81</v>
      </c>
      <c r="N43" s="50">
        <v>17</v>
      </c>
      <c r="O43" s="112">
        <f t="shared" si="10"/>
        <v>48.97959183673469</v>
      </c>
      <c r="P43" s="113">
        <f t="shared" si="11"/>
        <v>51.02040816326531</v>
      </c>
      <c r="Q43" s="108">
        <f t="shared" si="12"/>
        <v>54.08163265306123</v>
      </c>
      <c r="R43" s="108">
        <f t="shared" si="13"/>
        <v>45.91836734693878</v>
      </c>
      <c r="S43" s="112">
        <f t="shared" si="14"/>
        <v>71.42857142857143</v>
      </c>
      <c r="T43" s="113">
        <f t="shared" si="15"/>
        <v>28.57142857142857</v>
      </c>
      <c r="U43" s="108">
        <f t="shared" si="16"/>
        <v>82.6530612244898</v>
      </c>
      <c r="V43" s="113">
        <f t="shared" si="17"/>
        <v>17.346938775510203</v>
      </c>
    </row>
    <row r="44" spans="1:22" ht="12">
      <c r="A44" s="240">
        <v>29</v>
      </c>
      <c r="B44" s="150" t="s">
        <v>74</v>
      </c>
      <c r="C44" s="115">
        <f t="shared" si="18"/>
        <v>53</v>
      </c>
      <c r="D44" s="116">
        <v>23</v>
      </c>
      <c r="E44" s="117">
        <v>30</v>
      </c>
      <c r="F44" s="116">
        <f t="shared" si="19"/>
        <v>53</v>
      </c>
      <c r="G44" s="116">
        <v>30</v>
      </c>
      <c r="H44" s="116">
        <v>23</v>
      </c>
      <c r="I44" s="115">
        <f t="shared" si="20"/>
        <v>53</v>
      </c>
      <c r="J44" s="116">
        <v>29</v>
      </c>
      <c r="K44" s="117">
        <v>24</v>
      </c>
      <c r="L44" s="115">
        <f t="shared" si="21"/>
        <v>53</v>
      </c>
      <c r="M44" s="116">
        <v>38</v>
      </c>
      <c r="N44" s="117">
        <v>15</v>
      </c>
      <c r="O44" s="236">
        <f t="shared" si="10"/>
        <v>43.39622641509434</v>
      </c>
      <c r="P44" s="237">
        <f t="shared" si="11"/>
        <v>56.60377358490566</v>
      </c>
      <c r="Q44" s="238">
        <f t="shared" si="12"/>
        <v>56.60377358490566</v>
      </c>
      <c r="R44" s="238">
        <f t="shared" si="13"/>
        <v>43.39622641509434</v>
      </c>
      <c r="S44" s="236">
        <f t="shared" si="14"/>
        <v>54.71698113207547</v>
      </c>
      <c r="T44" s="237">
        <f t="shared" si="15"/>
        <v>45.28301886792453</v>
      </c>
      <c r="U44" s="238">
        <f t="shared" si="16"/>
        <v>71.69811320754717</v>
      </c>
      <c r="V44" s="237">
        <f t="shared" si="17"/>
        <v>28.30188679245283</v>
      </c>
    </row>
    <row r="45" spans="1:22" ht="12">
      <c r="A45" s="221">
        <v>30</v>
      </c>
      <c r="B45" s="140" t="s">
        <v>75</v>
      </c>
      <c r="C45" s="54">
        <f t="shared" si="18"/>
        <v>16</v>
      </c>
      <c r="D45" s="28">
        <v>11</v>
      </c>
      <c r="E45" s="50">
        <v>5</v>
      </c>
      <c r="F45" s="28">
        <f t="shared" si="19"/>
        <v>16</v>
      </c>
      <c r="G45" s="28">
        <v>6</v>
      </c>
      <c r="H45" s="28">
        <v>10</v>
      </c>
      <c r="I45" s="54">
        <f t="shared" si="20"/>
        <v>16</v>
      </c>
      <c r="J45" s="28">
        <v>9</v>
      </c>
      <c r="K45" s="50">
        <v>7</v>
      </c>
      <c r="L45" s="54">
        <f t="shared" si="21"/>
        <v>16</v>
      </c>
      <c r="M45" s="28">
        <v>12</v>
      </c>
      <c r="N45" s="50">
        <v>4</v>
      </c>
      <c r="O45" s="112">
        <f t="shared" si="10"/>
        <v>68.75</v>
      </c>
      <c r="P45" s="113">
        <f t="shared" si="11"/>
        <v>31.25</v>
      </c>
      <c r="Q45" s="108">
        <f t="shared" si="12"/>
        <v>37.5</v>
      </c>
      <c r="R45" s="108">
        <f t="shared" si="13"/>
        <v>62.5</v>
      </c>
      <c r="S45" s="112">
        <f t="shared" si="14"/>
        <v>56.25</v>
      </c>
      <c r="T45" s="113">
        <f t="shared" si="15"/>
        <v>43.75</v>
      </c>
      <c r="U45" s="108">
        <f t="shared" si="16"/>
        <v>75</v>
      </c>
      <c r="V45" s="113">
        <f t="shared" si="17"/>
        <v>25</v>
      </c>
    </row>
    <row r="46" spans="1:22" ht="12">
      <c r="A46" s="240">
        <v>31</v>
      </c>
      <c r="B46" s="150" t="s">
        <v>76</v>
      </c>
      <c r="C46" s="115">
        <f t="shared" si="18"/>
        <v>85</v>
      </c>
      <c r="D46" s="116">
        <v>56</v>
      </c>
      <c r="E46" s="117">
        <v>29</v>
      </c>
      <c r="F46" s="116">
        <f t="shared" si="19"/>
        <v>85</v>
      </c>
      <c r="G46" s="116">
        <v>40</v>
      </c>
      <c r="H46" s="116">
        <v>45</v>
      </c>
      <c r="I46" s="115">
        <f t="shared" si="20"/>
        <v>85</v>
      </c>
      <c r="J46" s="116">
        <v>49</v>
      </c>
      <c r="K46" s="117">
        <v>36</v>
      </c>
      <c r="L46" s="115">
        <f t="shared" si="21"/>
        <v>85</v>
      </c>
      <c r="M46" s="116">
        <v>69</v>
      </c>
      <c r="N46" s="117">
        <v>16</v>
      </c>
      <c r="O46" s="236">
        <f t="shared" si="10"/>
        <v>65.88235294117646</v>
      </c>
      <c r="P46" s="237">
        <f t="shared" si="11"/>
        <v>34.11764705882353</v>
      </c>
      <c r="Q46" s="238">
        <f t="shared" si="12"/>
        <v>47.05882352941176</v>
      </c>
      <c r="R46" s="238">
        <f t="shared" si="13"/>
        <v>52.94117647058824</v>
      </c>
      <c r="S46" s="236">
        <f t="shared" si="14"/>
        <v>57.647058823529406</v>
      </c>
      <c r="T46" s="237">
        <f t="shared" si="15"/>
        <v>42.35294117647059</v>
      </c>
      <c r="U46" s="238">
        <f t="shared" si="16"/>
        <v>81.17647058823529</v>
      </c>
      <c r="V46" s="237">
        <f t="shared" si="17"/>
        <v>18.823529411764707</v>
      </c>
    </row>
    <row r="47" spans="1:22" ht="12">
      <c r="A47" s="221">
        <v>32</v>
      </c>
      <c r="B47" s="140" t="s">
        <v>9</v>
      </c>
      <c r="C47" s="54">
        <f t="shared" si="18"/>
        <v>53</v>
      </c>
      <c r="D47" s="28">
        <v>28</v>
      </c>
      <c r="E47" s="50">
        <v>25</v>
      </c>
      <c r="F47" s="28">
        <f t="shared" si="19"/>
        <v>53</v>
      </c>
      <c r="G47" s="28">
        <v>25</v>
      </c>
      <c r="H47" s="28">
        <v>28</v>
      </c>
      <c r="I47" s="54">
        <f t="shared" si="20"/>
        <v>53</v>
      </c>
      <c r="J47" s="28">
        <v>32</v>
      </c>
      <c r="K47" s="50">
        <v>21</v>
      </c>
      <c r="L47" s="54">
        <f t="shared" si="21"/>
        <v>53</v>
      </c>
      <c r="M47" s="28">
        <v>39</v>
      </c>
      <c r="N47" s="50">
        <v>14</v>
      </c>
      <c r="O47" s="112">
        <f t="shared" si="10"/>
        <v>52.83018867924528</v>
      </c>
      <c r="P47" s="113">
        <f t="shared" si="11"/>
        <v>47.16981132075472</v>
      </c>
      <c r="Q47" s="108">
        <f t="shared" si="12"/>
        <v>47.16981132075472</v>
      </c>
      <c r="R47" s="108">
        <f t="shared" si="13"/>
        <v>52.83018867924528</v>
      </c>
      <c r="S47" s="112">
        <f t="shared" si="14"/>
        <v>60.37735849056604</v>
      </c>
      <c r="T47" s="113">
        <f t="shared" si="15"/>
        <v>39.62264150943396</v>
      </c>
      <c r="U47" s="108">
        <f t="shared" si="16"/>
        <v>73.58490566037736</v>
      </c>
      <c r="V47" s="113">
        <f t="shared" si="17"/>
        <v>26.41509433962264</v>
      </c>
    </row>
    <row r="48" spans="1:22" s="37" customFormat="1" ht="12">
      <c r="A48" s="241">
        <v>33</v>
      </c>
      <c r="B48" s="151" t="s">
        <v>142</v>
      </c>
      <c r="C48" s="115">
        <f t="shared" si="18"/>
        <v>11</v>
      </c>
      <c r="D48" s="119">
        <v>1</v>
      </c>
      <c r="E48" s="120">
        <v>10</v>
      </c>
      <c r="F48" s="116">
        <f t="shared" si="19"/>
        <v>11</v>
      </c>
      <c r="G48" s="119">
        <v>4</v>
      </c>
      <c r="H48" s="119">
        <v>7</v>
      </c>
      <c r="I48" s="115">
        <f t="shared" si="20"/>
        <v>11</v>
      </c>
      <c r="J48" s="119">
        <v>9</v>
      </c>
      <c r="K48" s="120">
        <v>2</v>
      </c>
      <c r="L48" s="115">
        <f t="shared" si="21"/>
        <v>11</v>
      </c>
      <c r="M48" s="119">
        <v>8</v>
      </c>
      <c r="N48" s="120">
        <v>3</v>
      </c>
      <c r="O48" s="79">
        <f t="shared" si="10"/>
        <v>9.090909090909092</v>
      </c>
      <c r="P48" s="80">
        <f t="shared" si="11"/>
        <v>90.9090909090909</v>
      </c>
      <c r="Q48" s="81">
        <f t="shared" si="12"/>
        <v>36.36363636363637</v>
      </c>
      <c r="R48" s="81">
        <f t="shared" si="13"/>
        <v>63.63636363636363</v>
      </c>
      <c r="S48" s="79">
        <f t="shared" si="14"/>
        <v>81.81818181818183</v>
      </c>
      <c r="T48" s="80">
        <f t="shared" si="15"/>
        <v>18.181818181818183</v>
      </c>
      <c r="U48" s="81">
        <f t="shared" si="16"/>
        <v>72.72727272727273</v>
      </c>
      <c r="V48" s="80">
        <f t="shared" si="17"/>
        <v>27.27272727272727</v>
      </c>
    </row>
    <row r="49" spans="1:22" ht="12">
      <c r="A49" s="221">
        <v>41</v>
      </c>
      <c r="B49" s="140" t="s">
        <v>138</v>
      </c>
      <c r="C49" s="54">
        <f t="shared" si="18"/>
        <v>347</v>
      </c>
      <c r="D49" s="28">
        <v>247</v>
      </c>
      <c r="E49" s="50">
        <v>100</v>
      </c>
      <c r="F49" s="28">
        <f t="shared" si="19"/>
        <v>347</v>
      </c>
      <c r="G49" s="28">
        <v>199</v>
      </c>
      <c r="H49" s="28">
        <v>148</v>
      </c>
      <c r="I49" s="54">
        <f t="shared" si="20"/>
        <v>347</v>
      </c>
      <c r="J49" s="28">
        <v>274</v>
      </c>
      <c r="K49" s="50">
        <v>73</v>
      </c>
      <c r="L49" s="54">
        <f t="shared" si="21"/>
        <v>346</v>
      </c>
      <c r="M49" s="28">
        <v>304</v>
      </c>
      <c r="N49" s="50">
        <v>42</v>
      </c>
      <c r="O49" s="112">
        <f t="shared" si="10"/>
        <v>71.18155619596543</v>
      </c>
      <c r="P49" s="113">
        <f aca="true" t="shared" si="22" ref="P49:P54">(E49/$C49)*100</f>
        <v>28.818443804034583</v>
      </c>
      <c r="Q49" s="108">
        <f t="shared" si="12"/>
        <v>57.34870317002881</v>
      </c>
      <c r="R49" s="108">
        <f aca="true" t="shared" si="23" ref="R49:R54">(H49/$F49)*100</f>
        <v>42.65129682997118</v>
      </c>
      <c r="S49" s="112">
        <f t="shared" si="14"/>
        <v>78.96253602305475</v>
      </c>
      <c r="T49" s="113">
        <f aca="true" t="shared" si="24" ref="T49:T54">(K49/$I49)*100</f>
        <v>21.037463976945244</v>
      </c>
      <c r="U49" s="108">
        <f t="shared" si="16"/>
        <v>87.86127167630057</v>
      </c>
      <c r="V49" s="113">
        <f aca="true" t="shared" si="25" ref="V49:V54">(N49/$L49)*100</f>
        <v>12.138728323699421</v>
      </c>
    </row>
    <row r="50" spans="1:22" s="37" customFormat="1" ht="12">
      <c r="A50" s="241">
        <v>42</v>
      </c>
      <c r="B50" s="151" t="s">
        <v>139</v>
      </c>
      <c r="C50" s="115">
        <f t="shared" si="18"/>
        <v>76</v>
      </c>
      <c r="D50" s="119">
        <v>44</v>
      </c>
      <c r="E50" s="120">
        <v>32</v>
      </c>
      <c r="F50" s="116">
        <f t="shared" si="19"/>
        <v>76</v>
      </c>
      <c r="G50" s="119">
        <v>43</v>
      </c>
      <c r="H50" s="119">
        <v>33</v>
      </c>
      <c r="I50" s="115">
        <f t="shared" si="20"/>
        <v>76</v>
      </c>
      <c r="J50" s="119">
        <v>50</v>
      </c>
      <c r="K50" s="120">
        <v>26</v>
      </c>
      <c r="L50" s="115">
        <f t="shared" si="21"/>
        <v>76</v>
      </c>
      <c r="M50" s="119">
        <v>66</v>
      </c>
      <c r="N50" s="120">
        <v>10</v>
      </c>
      <c r="O50" s="79">
        <f t="shared" si="10"/>
        <v>57.89473684210527</v>
      </c>
      <c r="P50" s="80">
        <f t="shared" si="22"/>
        <v>42.10526315789473</v>
      </c>
      <c r="Q50" s="81">
        <f t="shared" si="12"/>
        <v>56.57894736842105</v>
      </c>
      <c r="R50" s="81">
        <f t="shared" si="23"/>
        <v>43.42105263157895</v>
      </c>
      <c r="S50" s="79">
        <f t="shared" si="14"/>
        <v>65.78947368421053</v>
      </c>
      <c r="T50" s="80">
        <f t="shared" si="24"/>
        <v>34.21052631578947</v>
      </c>
      <c r="U50" s="81">
        <f t="shared" si="16"/>
        <v>86.8421052631579</v>
      </c>
      <c r="V50" s="80">
        <f t="shared" si="25"/>
        <v>13.157894736842104</v>
      </c>
    </row>
    <row r="51" spans="1:22" ht="12">
      <c r="A51" s="221">
        <v>43</v>
      </c>
      <c r="B51" s="140" t="s">
        <v>140</v>
      </c>
      <c r="C51" s="54">
        <f t="shared" si="18"/>
        <v>41</v>
      </c>
      <c r="D51" s="28">
        <v>19</v>
      </c>
      <c r="E51" s="50">
        <v>22</v>
      </c>
      <c r="F51" s="28">
        <f t="shared" si="19"/>
        <v>41</v>
      </c>
      <c r="G51" s="28">
        <v>21</v>
      </c>
      <c r="H51" s="28">
        <v>20</v>
      </c>
      <c r="I51" s="54">
        <f t="shared" si="20"/>
        <v>41</v>
      </c>
      <c r="J51" s="28">
        <v>26</v>
      </c>
      <c r="K51" s="50">
        <v>15</v>
      </c>
      <c r="L51" s="54">
        <f t="shared" si="21"/>
        <v>41</v>
      </c>
      <c r="M51" s="28">
        <v>33</v>
      </c>
      <c r="N51" s="50">
        <v>8</v>
      </c>
      <c r="O51" s="112">
        <f t="shared" si="10"/>
        <v>46.34146341463415</v>
      </c>
      <c r="P51" s="113">
        <f t="shared" si="22"/>
        <v>53.65853658536586</v>
      </c>
      <c r="Q51" s="108">
        <f t="shared" si="12"/>
        <v>51.21951219512195</v>
      </c>
      <c r="R51" s="108">
        <f t="shared" si="23"/>
        <v>48.78048780487805</v>
      </c>
      <c r="S51" s="112">
        <f t="shared" si="14"/>
        <v>63.41463414634146</v>
      </c>
      <c r="T51" s="113">
        <f t="shared" si="24"/>
        <v>36.58536585365854</v>
      </c>
      <c r="U51" s="108">
        <f t="shared" si="16"/>
        <v>80.48780487804879</v>
      </c>
      <c r="V51" s="113">
        <f t="shared" si="25"/>
        <v>19.51219512195122</v>
      </c>
    </row>
    <row r="52" spans="1:22" s="37" customFormat="1" ht="12">
      <c r="A52" s="241">
        <v>45</v>
      </c>
      <c r="B52" s="151" t="s">
        <v>77</v>
      </c>
      <c r="C52" s="115">
        <f t="shared" si="18"/>
        <v>446</v>
      </c>
      <c r="D52" s="119">
        <v>269</v>
      </c>
      <c r="E52" s="120">
        <v>177</v>
      </c>
      <c r="F52" s="116">
        <f t="shared" si="19"/>
        <v>446</v>
      </c>
      <c r="G52" s="119">
        <v>207</v>
      </c>
      <c r="H52" s="119">
        <v>239</v>
      </c>
      <c r="I52" s="115">
        <f t="shared" si="20"/>
        <v>446</v>
      </c>
      <c r="J52" s="119">
        <v>264</v>
      </c>
      <c r="K52" s="120">
        <v>182</v>
      </c>
      <c r="L52" s="115">
        <f t="shared" si="21"/>
        <v>446</v>
      </c>
      <c r="M52" s="119">
        <v>355</v>
      </c>
      <c r="N52" s="120">
        <v>91</v>
      </c>
      <c r="O52" s="79">
        <f t="shared" si="10"/>
        <v>60.31390134529148</v>
      </c>
      <c r="P52" s="80">
        <f t="shared" si="22"/>
        <v>39.686098654708516</v>
      </c>
      <c r="Q52" s="81">
        <f t="shared" si="12"/>
        <v>46.41255605381166</v>
      </c>
      <c r="R52" s="81">
        <f t="shared" si="23"/>
        <v>53.58744394618834</v>
      </c>
      <c r="S52" s="79">
        <f t="shared" si="14"/>
        <v>59.19282511210763</v>
      </c>
      <c r="T52" s="80">
        <f t="shared" si="24"/>
        <v>40.80717488789238</v>
      </c>
      <c r="U52" s="81">
        <f t="shared" si="16"/>
        <v>79.5964125560538</v>
      </c>
      <c r="V52" s="80">
        <f t="shared" si="25"/>
        <v>20.40358744394619</v>
      </c>
    </row>
    <row r="53" spans="1:22" ht="12">
      <c r="A53" s="221">
        <v>46</v>
      </c>
      <c r="B53" s="140" t="s">
        <v>78</v>
      </c>
      <c r="C53" s="54">
        <f t="shared" si="18"/>
        <v>1012</v>
      </c>
      <c r="D53" s="28">
        <v>491</v>
      </c>
      <c r="E53" s="50">
        <v>521</v>
      </c>
      <c r="F53" s="28">
        <f t="shared" si="19"/>
        <v>1012</v>
      </c>
      <c r="G53" s="28">
        <v>455</v>
      </c>
      <c r="H53" s="28">
        <v>557</v>
      </c>
      <c r="I53" s="54">
        <f t="shared" si="20"/>
        <v>1011</v>
      </c>
      <c r="J53" s="28">
        <v>670</v>
      </c>
      <c r="K53" s="50">
        <v>341</v>
      </c>
      <c r="L53" s="54">
        <f t="shared" si="21"/>
        <v>1011</v>
      </c>
      <c r="M53" s="28">
        <v>757</v>
      </c>
      <c r="N53" s="50">
        <v>254</v>
      </c>
      <c r="O53" s="112">
        <f t="shared" si="10"/>
        <v>48.51778656126482</v>
      </c>
      <c r="P53" s="113">
        <f t="shared" si="22"/>
        <v>51.48221343873518</v>
      </c>
      <c r="Q53" s="108">
        <f t="shared" si="12"/>
        <v>44.9604743083004</v>
      </c>
      <c r="R53" s="108">
        <f t="shared" si="23"/>
        <v>55.03952569169961</v>
      </c>
      <c r="S53" s="112">
        <f t="shared" si="14"/>
        <v>66.27101879327398</v>
      </c>
      <c r="T53" s="113">
        <f t="shared" si="24"/>
        <v>33.72898120672602</v>
      </c>
      <c r="U53" s="108">
        <f t="shared" si="16"/>
        <v>74.87636003956479</v>
      </c>
      <c r="V53" s="113">
        <f t="shared" si="25"/>
        <v>25.123639960435213</v>
      </c>
    </row>
    <row r="54" spans="1:22" s="37" customFormat="1" ht="12">
      <c r="A54" s="241">
        <v>47</v>
      </c>
      <c r="B54" s="151" t="s">
        <v>79</v>
      </c>
      <c r="C54" s="115">
        <f t="shared" si="18"/>
        <v>1002</v>
      </c>
      <c r="D54" s="119">
        <v>523</v>
      </c>
      <c r="E54" s="120">
        <v>479</v>
      </c>
      <c r="F54" s="116">
        <f t="shared" si="19"/>
        <v>999</v>
      </c>
      <c r="G54" s="119">
        <v>437</v>
      </c>
      <c r="H54" s="119">
        <v>562</v>
      </c>
      <c r="I54" s="115">
        <f t="shared" si="20"/>
        <v>997</v>
      </c>
      <c r="J54" s="119">
        <v>365</v>
      </c>
      <c r="K54" s="120">
        <v>632</v>
      </c>
      <c r="L54" s="115">
        <f t="shared" si="21"/>
        <v>995</v>
      </c>
      <c r="M54" s="119">
        <v>702</v>
      </c>
      <c r="N54" s="120">
        <v>293</v>
      </c>
      <c r="O54" s="79">
        <f t="shared" si="10"/>
        <v>52.19560878243513</v>
      </c>
      <c r="P54" s="80">
        <f t="shared" si="22"/>
        <v>47.80439121756487</v>
      </c>
      <c r="Q54" s="81">
        <f t="shared" si="12"/>
        <v>43.74374374374375</v>
      </c>
      <c r="R54" s="81">
        <f t="shared" si="23"/>
        <v>56.25625625625625</v>
      </c>
      <c r="S54" s="79">
        <f t="shared" si="14"/>
        <v>36.609829488465394</v>
      </c>
      <c r="T54" s="80">
        <f t="shared" si="24"/>
        <v>63.390170511534606</v>
      </c>
      <c r="U54" s="81">
        <f t="shared" si="16"/>
        <v>70.55276381909547</v>
      </c>
      <c r="V54" s="80">
        <f t="shared" si="25"/>
        <v>29.447236180904525</v>
      </c>
    </row>
    <row r="55" spans="1:22" ht="12">
      <c r="A55" s="221">
        <v>52</v>
      </c>
      <c r="B55" s="140" t="s">
        <v>80</v>
      </c>
      <c r="C55" s="54">
        <f t="shared" si="18"/>
        <v>146</v>
      </c>
      <c r="D55" s="28">
        <v>46</v>
      </c>
      <c r="E55" s="50">
        <v>100</v>
      </c>
      <c r="F55" s="28">
        <f t="shared" si="19"/>
        <v>146</v>
      </c>
      <c r="G55" s="28">
        <v>68</v>
      </c>
      <c r="H55" s="28">
        <v>78</v>
      </c>
      <c r="I55" s="54">
        <f t="shared" si="20"/>
        <v>146</v>
      </c>
      <c r="J55" s="28">
        <v>124</v>
      </c>
      <c r="K55" s="50">
        <v>22</v>
      </c>
      <c r="L55" s="54">
        <f t="shared" si="21"/>
        <v>146</v>
      </c>
      <c r="M55" s="28">
        <v>112</v>
      </c>
      <c r="N55" s="50">
        <v>34</v>
      </c>
      <c r="O55" s="112">
        <f aca="true" t="shared" si="26" ref="O55:O85">(D55/$C55)*100</f>
        <v>31.506849315068493</v>
      </c>
      <c r="P55" s="113">
        <f aca="true" t="shared" si="27" ref="P55:P85">(E55/$C55)*100</f>
        <v>68.4931506849315</v>
      </c>
      <c r="Q55" s="108">
        <f aca="true" t="shared" si="28" ref="Q55:Q85">(G55/$F55)*100</f>
        <v>46.57534246575342</v>
      </c>
      <c r="R55" s="108">
        <f aca="true" t="shared" si="29" ref="R55:R85">(H55/$F55)*100</f>
        <v>53.42465753424658</v>
      </c>
      <c r="S55" s="112">
        <f aca="true" t="shared" si="30" ref="S55:S85">(J55/$I55)*100</f>
        <v>84.93150684931507</v>
      </c>
      <c r="T55" s="113">
        <f aca="true" t="shared" si="31" ref="T55:T85">(K55/$I55)*100</f>
        <v>15.068493150684931</v>
      </c>
      <c r="U55" s="108">
        <f aca="true" t="shared" si="32" ref="U55:U85">(M55/$L55)*100</f>
        <v>76.71232876712328</v>
      </c>
      <c r="V55" s="113">
        <f aca="true" t="shared" si="33" ref="V55:V85">(N55/$L55)*100</f>
        <v>23.28767123287671</v>
      </c>
    </row>
    <row r="56" spans="1:22" s="94" customFormat="1" ht="12">
      <c r="A56" s="241">
        <v>53</v>
      </c>
      <c r="B56" s="151" t="s">
        <v>81</v>
      </c>
      <c r="C56" s="115">
        <f t="shared" si="18"/>
        <v>35</v>
      </c>
      <c r="D56" s="93">
        <v>18</v>
      </c>
      <c r="E56" s="177">
        <v>17</v>
      </c>
      <c r="F56" s="116">
        <f t="shared" si="19"/>
        <v>35</v>
      </c>
      <c r="G56" s="93">
        <v>16</v>
      </c>
      <c r="H56" s="93">
        <v>19</v>
      </c>
      <c r="I56" s="115">
        <f t="shared" si="20"/>
        <v>35</v>
      </c>
      <c r="J56" s="93">
        <v>25</v>
      </c>
      <c r="K56" s="177">
        <v>10</v>
      </c>
      <c r="L56" s="115">
        <f t="shared" si="21"/>
        <v>35</v>
      </c>
      <c r="M56" s="93">
        <v>29</v>
      </c>
      <c r="N56" s="177">
        <v>6</v>
      </c>
      <c r="O56" s="79">
        <f t="shared" si="26"/>
        <v>51.42857142857142</v>
      </c>
      <c r="P56" s="80">
        <f t="shared" si="27"/>
        <v>48.57142857142857</v>
      </c>
      <c r="Q56" s="81">
        <f t="shared" si="28"/>
        <v>45.714285714285715</v>
      </c>
      <c r="R56" s="81">
        <f t="shared" si="29"/>
        <v>54.285714285714285</v>
      </c>
      <c r="S56" s="79">
        <f t="shared" si="30"/>
        <v>71.42857142857143</v>
      </c>
      <c r="T56" s="80">
        <f t="shared" si="31"/>
        <v>28.57142857142857</v>
      </c>
      <c r="U56" s="81">
        <f t="shared" si="32"/>
        <v>82.85714285714286</v>
      </c>
      <c r="V56" s="80">
        <f t="shared" si="33"/>
        <v>17.142857142857142</v>
      </c>
    </row>
    <row r="57" spans="1:22" ht="12">
      <c r="A57" s="221">
        <v>55</v>
      </c>
      <c r="B57" s="140" t="s">
        <v>82</v>
      </c>
      <c r="C57" s="54">
        <f t="shared" si="18"/>
        <v>412</v>
      </c>
      <c r="D57" s="28">
        <v>246</v>
      </c>
      <c r="E57" s="50">
        <v>166</v>
      </c>
      <c r="F57" s="28">
        <f t="shared" si="19"/>
        <v>412</v>
      </c>
      <c r="G57" s="28">
        <v>168</v>
      </c>
      <c r="H57" s="28">
        <v>244</v>
      </c>
      <c r="I57" s="54">
        <f t="shared" si="20"/>
        <v>412</v>
      </c>
      <c r="J57" s="28">
        <v>189</v>
      </c>
      <c r="K57" s="50">
        <v>223</v>
      </c>
      <c r="L57" s="54">
        <f t="shared" si="21"/>
        <v>412</v>
      </c>
      <c r="M57" s="28">
        <v>293</v>
      </c>
      <c r="N57" s="50">
        <v>119</v>
      </c>
      <c r="O57" s="112">
        <f t="shared" si="26"/>
        <v>59.70873786407766</v>
      </c>
      <c r="P57" s="113">
        <f t="shared" si="27"/>
        <v>40.29126213592233</v>
      </c>
      <c r="Q57" s="108">
        <f t="shared" si="28"/>
        <v>40.77669902912621</v>
      </c>
      <c r="R57" s="108">
        <f t="shared" si="29"/>
        <v>59.22330097087378</v>
      </c>
      <c r="S57" s="112">
        <f t="shared" si="30"/>
        <v>45.87378640776699</v>
      </c>
      <c r="T57" s="113">
        <f t="shared" si="31"/>
        <v>54.12621359223301</v>
      </c>
      <c r="U57" s="108">
        <f t="shared" si="32"/>
        <v>71.11650485436894</v>
      </c>
      <c r="V57" s="113">
        <f t="shared" si="33"/>
        <v>28.883495145631066</v>
      </c>
    </row>
    <row r="58" spans="1:22" s="37" customFormat="1" ht="12">
      <c r="A58" s="241">
        <v>56</v>
      </c>
      <c r="B58" s="151" t="s">
        <v>83</v>
      </c>
      <c r="C58" s="115">
        <f t="shared" si="18"/>
        <v>123</v>
      </c>
      <c r="D58" s="93">
        <v>89</v>
      </c>
      <c r="E58" s="177">
        <v>34</v>
      </c>
      <c r="F58" s="116">
        <f t="shared" si="19"/>
        <v>123</v>
      </c>
      <c r="G58" s="93">
        <v>62</v>
      </c>
      <c r="H58" s="93">
        <v>61</v>
      </c>
      <c r="I58" s="115">
        <f t="shared" si="20"/>
        <v>123</v>
      </c>
      <c r="J58" s="93">
        <v>79</v>
      </c>
      <c r="K58" s="177">
        <v>44</v>
      </c>
      <c r="L58" s="115">
        <f t="shared" si="21"/>
        <v>123</v>
      </c>
      <c r="M58" s="93">
        <v>104</v>
      </c>
      <c r="N58" s="177">
        <v>19</v>
      </c>
      <c r="O58" s="79">
        <f t="shared" si="26"/>
        <v>72.35772357723577</v>
      </c>
      <c r="P58" s="80">
        <f t="shared" si="27"/>
        <v>27.64227642276423</v>
      </c>
      <c r="Q58" s="81">
        <f t="shared" si="28"/>
        <v>50.40650406504065</v>
      </c>
      <c r="R58" s="81">
        <f t="shared" si="29"/>
        <v>49.59349593495935</v>
      </c>
      <c r="S58" s="79">
        <f t="shared" si="30"/>
        <v>64.22764227642277</v>
      </c>
      <c r="T58" s="80">
        <f t="shared" si="31"/>
        <v>35.77235772357724</v>
      </c>
      <c r="U58" s="81">
        <f t="shared" si="32"/>
        <v>84.5528455284553</v>
      </c>
      <c r="V58" s="80">
        <f t="shared" si="33"/>
        <v>15.447154471544716</v>
      </c>
    </row>
    <row r="59" spans="1:22" ht="12">
      <c r="A59" s="221">
        <v>58</v>
      </c>
      <c r="B59" s="140" t="s">
        <v>84</v>
      </c>
      <c r="C59" s="54">
        <f t="shared" si="18"/>
        <v>58</v>
      </c>
      <c r="D59" s="28">
        <v>48</v>
      </c>
      <c r="E59" s="50">
        <v>10</v>
      </c>
      <c r="F59" s="28">
        <f t="shared" si="19"/>
        <v>58</v>
      </c>
      <c r="G59" s="28">
        <v>31</v>
      </c>
      <c r="H59" s="28">
        <v>27</v>
      </c>
      <c r="I59" s="54">
        <f t="shared" si="20"/>
        <v>58</v>
      </c>
      <c r="J59" s="28">
        <v>51</v>
      </c>
      <c r="K59" s="50">
        <v>7</v>
      </c>
      <c r="L59" s="54">
        <f t="shared" si="21"/>
        <v>58</v>
      </c>
      <c r="M59" s="28">
        <v>54</v>
      </c>
      <c r="N59" s="50">
        <v>4</v>
      </c>
      <c r="O59" s="112">
        <f t="shared" si="26"/>
        <v>82.75862068965517</v>
      </c>
      <c r="P59" s="113">
        <f t="shared" si="27"/>
        <v>17.24137931034483</v>
      </c>
      <c r="Q59" s="108">
        <f t="shared" si="28"/>
        <v>53.44827586206896</v>
      </c>
      <c r="R59" s="108">
        <f t="shared" si="29"/>
        <v>46.55172413793103</v>
      </c>
      <c r="S59" s="112">
        <f t="shared" si="30"/>
        <v>87.93103448275862</v>
      </c>
      <c r="T59" s="113">
        <f t="shared" si="31"/>
        <v>12.068965517241379</v>
      </c>
      <c r="U59" s="108">
        <f t="shared" si="32"/>
        <v>93.10344827586206</v>
      </c>
      <c r="V59" s="113">
        <f t="shared" si="33"/>
        <v>6.896551724137931</v>
      </c>
    </row>
    <row r="60" spans="1:22" s="121" customFormat="1" ht="12">
      <c r="A60" s="241">
        <v>59</v>
      </c>
      <c r="B60" s="151" t="s">
        <v>85</v>
      </c>
      <c r="C60" s="115">
        <f t="shared" si="18"/>
        <v>26</v>
      </c>
      <c r="D60" s="93">
        <v>12</v>
      </c>
      <c r="E60" s="177">
        <v>14</v>
      </c>
      <c r="F60" s="116">
        <f t="shared" si="19"/>
        <v>26</v>
      </c>
      <c r="G60" s="93">
        <v>9</v>
      </c>
      <c r="H60" s="93">
        <v>17</v>
      </c>
      <c r="I60" s="115">
        <f t="shared" si="20"/>
        <v>26</v>
      </c>
      <c r="J60" s="93">
        <v>22</v>
      </c>
      <c r="K60" s="177">
        <v>4</v>
      </c>
      <c r="L60" s="115">
        <f t="shared" si="21"/>
        <v>26</v>
      </c>
      <c r="M60" s="93">
        <v>22</v>
      </c>
      <c r="N60" s="177">
        <v>4</v>
      </c>
      <c r="O60" s="79">
        <f t="shared" si="26"/>
        <v>46.15384615384615</v>
      </c>
      <c r="P60" s="80">
        <f t="shared" si="27"/>
        <v>53.84615384615385</v>
      </c>
      <c r="Q60" s="81">
        <f t="shared" si="28"/>
        <v>34.61538461538461</v>
      </c>
      <c r="R60" s="81">
        <f t="shared" si="29"/>
        <v>65.38461538461539</v>
      </c>
      <c r="S60" s="79">
        <f t="shared" si="30"/>
        <v>84.61538461538461</v>
      </c>
      <c r="T60" s="80">
        <f t="shared" si="31"/>
        <v>15.384615384615385</v>
      </c>
      <c r="U60" s="81">
        <f t="shared" si="32"/>
        <v>84.61538461538461</v>
      </c>
      <c r="V60" s="80">
        <f t="shared" si="33"/>
        <v>15.384615384615385</v>
      </c>
    </row>
    <row r="61" spans="1:22" ht="12">
      <c r="A61" s="221">
        <v>60</v>
      </c>
      <c r="B61" s="140" t="s">
        <v>86</v>
      </c>
      <c r="C61" s="54">
        <f t="shared" si="18"/>
        <v>35</v>
      </c>
      <c r="D61" s="28">
        <v>18</v>
      </c>
      <c r="E61" s="50">
        <v>17</v>
      </c>
      <c r="F61" s="28">
        <f t="shared" si="19"/>
        <v>35</v>
      </c>
      <c r="G61" s="28">
        <v>17</v>
      </c>
      <c r="H61" s="28">
        <v>18</v>
      </c>
      <c r="I61" s="54">
        <f t="shared" si="20"/>
        <v>35</v>
      </c>
      <c r="J61" s="28">
        <v>31</v>
      </c>
      <c r="K61" s="50">
        <v>4</v>
      </c>
      <c r="L61" s="54">
        <f t="shared" si="21"/>
        <v>35</v>
      </c>
      <c r="M61" s="28">
        <v>27</v>
      </c>
      <c r="N61" s="50">
        <v>8</v>
      </c>
      <c r="O61" s="112">
        <f t="shared" si="26"/>
        <v>51.42857142857142</v>
      </c>
      <c r="P61" s="113">
        <f t="shared" si="27"/>
        <v>48.57142857142857</v>
      </c>
      <c r="Q61" s="108">
        <f t="shared" si="28"/>
        <v>48.57142857142857</v>
      </c>
      <c r="R61" s="108">
        <f t="shared" si="29"/>
        <v>51.42857142857142</v>
      </c>
      <c r="S61" s="112">
        <f t="shared" si="30"/>
        <v>88.57142857142857</v>
      </c>
      <c r="T61" s="113">
        <f t="shared" si="31"/>
        <v>11.428571428571429</v>
      </c>
      <c r="U61" s="108">
        <f t="shared" si="32"/>
        <v>77.14285714285715</v>
      </c>
      <c r="V61" s="113">
        <f t="shared" si="33"/>
        <v>22.857142857142858</v>
      </c>
    </row>
    <row r="62" spans="1:22" s="121" customFormat="1" ht="12">
      <c r="A62" s="241">
        <v>61</v>
      </c>
      <c r="B62" s="151" t="s">
        <v>87</v>
      </c>
      <c r="C62" s="115">
        <f t="shared" si="18"/>
        <v>86</v>
      </c>
      <c r="D62" s="93">
        <v>53</v>
      </c>
      <c r="E62" s="177">
        <v>33</v>
      </c>
      <c r="F62" s="116">
        <f t="shared" si="19"/>
        <v>86</v>
      </c>
      <c r="G62" s="93">
        <v>51</v>
      </c>
      <c r="H62" s="93">
        <v>35</v>
      </c>
      <c r="I62" s="115">
        <f t="shared" si="20"/>
        <v>86</v>
      </c>
      <c r="J62" s="93">
        <v>75</v>
      </c>
      <c r="K62" s="177">
        <v>11</v>
      </c>
      <c r="L62" s="115">
        <f t="shared" si="21"/>
        <v>86</v>
      </c>
      <c r="M62" s="93">
        <v>75</v>
      </c>
      <c r="N62" s="177">
        <v>11</v>
      </c>
      <c r="O62" s="79">
        <f t="shared" si="26"/>
        <v>61.627906976744185</v>
      </c>
      <c r="P62" s="80">
        <f t="shared" si="27"/>
        <v>38.372093023255815</v>
      </c>
      <c r="Q62" s="81">
        <f t="shared" si="28"/>
        <v>59.30232558139535</v>
      </c>
      <c r="R62" s="81">
        <f t="shared" si="29"/>
        <v>40.69767441860465</v>
      </c>
      <c r="S62" s="79">
        <f t="shared" si="30"/>
        <v>87.20930232558139</v>
      </c>
      <c r="T62" s="80">
        <f t="shared" si="31"/>
        <v>12.790697674418606</v>
      </c>
      <c r="U62" s="81">
        <f t="shared" si="32"/>
        <v>87.20930232558139</v>
      </c>
      <c r="V62" s="80">
        <f t="shared" si="33"/>
        <v>12.790697674418606</v>
      </c>
    </row>
    <row r="63" spans="1:22" ht="12">
      <c r="A63" s="221">
        <v>62</v>
      </c>
      <c r="B63" s="140" t="s">
        <v>88</v>
      </c>
      <c r="C63" s="54">
        <f t="shared" si="18"/>
        <v>115</v>
      </c>
      <c r="D63" s="28">
        <v>59</v>
      </c>
      <c r="E63" s="50">
        <v>56</v>
      </c>
      <c r="F63" s="28">
        <f t="shared" si="19"/>
        <v>115</v>
      </c>
      <c r="G63" s="28">
        <v>61</v>
      </c>
      <c r="H63" s="28">
        <v>54</v>
      </c>
      <c r="I63" s="54">
        <f t="shared" si="20"/>
        <v>115</v>
      </c>
      <c r="J63" s="28">
        <v>105</v>
      </c>
      <c r="K63" s="50">
        <v>10</v>
      </c>
      <c r="L63" s="54">
        <f t="shared" si="21"/>
        <v>115</v>
      </c>
      <c r="M63" s="28">
        <v>88</v>
      </c>
      <c r="N63" s="50">
        <v>27</v>
      </c>
      <c r="O63" s="112">
        <f t="shared" si="26"/>
        <v>51.30434782608696</v>
      </c>
      <c r="P63" s="113">
        <f t="shared" si="27"/>
        <v>48.69565217391305</v>
      </c>
      <c r="Q63" s="108">
        <f t="shared" si="28"/>
        <v>53.04347826086957</v>
      </c>
      <c r="R63" s="108">
        <f t="shared" si="29"/>
        <v>46.95652173913044</v>
      </c>
      <c r="S63" s="112">
        <f t="shared" si="30"/>
        <v>91.30434782608695</v>
      </c>
      <c r="T63" s="113">
        <f t="shared" si="31"/>
        <v>8.695652173913043</v>
      </c>
      <c r="U63" s="108">
        <f t="shared" si="32"/>
        <v>76.52173913043478</v>
      </c>
      <c r="V63" s="113">
        <f t="shared" si="33"/>
        <v>23.47826086956522</v>
      </c>
    </row>
    <row r="64" spans="1:22" s="37" customFormat="1" ht="12">
      <c r="A64" s="241">
        <v>63</v>
      </c>
      <c r="B64" s="151" t="s">
        <v>89</v>
      </c>
      <c r="C64" s="115">
        <f t="shared" si="18"/>
        <v>34</v>
      </c>
      <c r="D64" s="93">
        <v>23</v>
      </c>
      <c r="E64" s="177">
        <v>11</v>
      </c>
      <c r="F64" s="116">
        <f t="shared" si="19"/>
        <v>34</v>
      </c>
      <c r="G64" s="93">
        <v>18</v>
      </c>
      <c r="H64" s="93">
        <v>16</v>
      </c>
      <c r="I64" s="115">
        <f t="shared" si="20"/>
        <v>34</v>
      </c>
      <c r="J64" s="93">
        <v>30</v>
      </c>
      <c r="K64" s="177">
        <v>4</v>
      </c>
      <c r="L64" s="115">
        <f t="shared" si="21"/>
        <v>34</v>
      </c>
      <c r="M64" s="93">
        <v>28</v>
      </c>
      <c r="N64" s="177">
        <v>6</v>
      </c>
      <c r="O64" s="79">
        <f t="shared" si="26"/>
        <v>67.64705882352942</v>
      </c>
      <c r="P64" s="80">
        <f t="shared" si="27"/>
        <v>32.35294117647059</v>
      </c>
      <c r="Q64" s="81">
        <f t="shared" si="28"/>
        <v>52.94117647058824</v>
      </c>
      <c r="R64" s="81">
        <f t="shared" si="29"/>
        <v>47.05882352941176</v>
      </c>
      <c r="S64" s="79">
        <f t="shared" si="30"/>
        <v>88.23529411764706</v>
      </c>
      <c r="T64" s="80">
        <f t="shared" si="31"/>
        <v>11.76470588235294</v>
      </c>
      <c r="U64" s="81">
        <f t="shared" si="32"/>
        <v>82.35294117647058</v>
      </c>
      <c r="V64" s="80">
        <f t="shared" si="33"/>
        <v>17.647058823529413</v>
      </c>
    </row>
    <row r="65" spans="1:22" ht="12">
      <c r="A65" s="221">
        <v>68</v>
      </c>
      <c r="B65" s="140" t="s">
        <v>90</v>
      </c>
      <c r="C65" s="54">
        <f t="shared" si="18"/>
        <v>104</v>
      </c>
      <c r="D65" s="28">
        <v>48</v>
      </c>
      <c r="E65" s="50">
        <v>56</v>
      </c>
      <c r="F65" s="28">
        <f t="shared" si="19"/>
        <v>104</v>
      </c>
      <c r="G65" s="28">
        <v>53</v>
      </c>
      <c r="H65" s="28">
        <v>51</v>
      </c>
      <c r="I65" s="54">
        <f t="shared" si="20"/>
        <v>104</v>
      </c>
      <c r="J65" s="28">
        <v>80</v>
      </c>
      <c r="K65" s="50">
        <v>24</v>
      </c>
      <c r="L65" s="54">
        <f t="shared" si="21"/>
        <v>104</v>
      </c>
      <c r="M65" s="28">
        <v>86</v>
      </c>
      <c r="N65" s="50">
        <v>18</v>
      </c>
      <c r="O65" s="112">
        <f t="shared" si="26"/>
        <v>46.15384615384615</v>
      </c>
      <c r="P65" s="113">
        <f t="shared" si="27"/>
        <v>53.84615384615385</v>
      </c>
      <c r="Q65" s="108">
        <f t="shared" si="28"/>
        <v>50.96153846153846</v>
      </c>
      <c r="R65" s="108">
        <f t="shared" si="29"/>
        <v>49.03846153846153</v>
      </c>
      <c r="S65" s="112">
        <f t="shared" si="30"/>
        <v>76.92307692307693</v>
      </c>
      <c r="T65" s="113">
        <f t="shared" si="31"/>
        <v>23.076923076923077</v>
      </c>
      <c r="U65" s="108">
        <f t="shared" si="32"/>
        <v>82.6923076923077</v>
      </c>
      <c r="V65" s="113">
        <f t="shared" si="33"/>
        <v>17.307692307692307</v>
      </c>
    </row>
    <row r="66" spans="1:22" s="37" customFormat="1" ht="12">
      <c r="A66" s="241">
        <v>69</v>
      </c>
      <c r="B66" s="151" t="s">
        <v>91</v>
      </c>
      <c r="C66" s="115">
        <f t="shared" si="18"/>
        <v>42</v>
      </c>
      <c r="D66" s="93">
        <v>15</v>
      </c>
      <c r="E66" s="177">
        <v>27</v>
      </c>
      <c r="F66" s="116">
        <f t="shared" si="19"/>
        <v>42</v>
      </c>
      <c r="G66" s="93">
        <v>18</v>
      </c>
      <c r="H66" s="93">
        <v>24</v>
      </c>
      <c r="I66" s="115">
        <f t="shared" si="20"/>
        <v>42</v>
      </c>
      <c r="J66" s="93">
        <v>40</v>
      </c>
      <c r="K66" s="177">
        <v>2</v>
      </c>
      <c r="L66" s="115">
        <f t="shared" si="21"/>
        <v>42</v>
      </c>
      <c r="M66" s="93">
        <v>36</v>
      </c>
      <c r="N66" s="177">
        <v>6</v>
      </c>
      <c r="O66" s="79">
        <f t="shared" si="26"/>
        <v>35.714285714285715</v>
      </c>
      <c r="P66" s="80">
        <f t="shared" si="27"/>
        <v>64.28571428571429</v>
      </c>
      <c r="Q66" s="81">
        <f t="shared" si="28"/>
        <v>42.857142857142854</v>
      </c>
      <c r="R66" s="81">
        <f t="shared" si="29"/>
        <v>57.14285714285714</v>
      </c>
      <c r="S66" s="79">
        <f t="shared" si="30"/>
        <v>95.23809523809523</v>
      </c>
      <c r="T66" s="80">
        <f t="shared" si="31"/>
        <v>4.761904761904762</v>
      </c>
      <c r="U66" s="81">
        <f t="shared" si="32"/>
        <v>85.71428571428571</v>
      </c>
      <c r="V66" s="80">
        <f t="shared" si="33"/>
        <v>14.285714285714285</v>
      </c>
    </row>
    <row r="67" spans="1:22" ht="12">
      <c r="A67" s="221">
        <v>70</v>
      </c>
      <c r="B67" s="140" t="s">
        <v>92</v>
      </c>
      <c r="C67" s="54">
        <f t="shared" si="18"/>
        <v>51</v>
      </c>
      <c r="D67" s="28">
        <v>25</v>
      </c>
      <c r="E67" s="50">
        <v>26</v>
      </c>
      <c r="F67" s="28">
        <f t="shared" si="19"/>
        <v>51</v>
      </c>
      <c r="G67" s="28">
        <v>25</v>
      </c>
      <c r="H67" s="28">
        <v>26</v>
      </c>
      <c r="I67" s="54">
        <f t="shared" si="20"/>
        <v>51</v>
      </c>
      <c r="J67" s="28">
        <v>47</v>
      </c>
      <c r="K67" s="50">
        <v>4</v>
      </c>
      <c r="L67" s="54">
        <f t="shared" si="21"/>
        <v>51</v>
      </c>
      <c r="M67" s="28">
        <v>45</v>
      </c>
      <c r="N67" s="50">
        <v>6</v>
      </c>
      <c r="O67" s="112">
        <f t="shared" si="26"/>
        <v>49.01960784313725</v>
      </c>
      <c r="P67" s="113">
        <f t="shared" si="27"/>
        <v>50.98039215686274</v>
      </c>
      <c r="Q67" s="108">
        <f t="shared" si="28"/>
        <v>49.01960784313725</v>
      </c>
      <c r="R67" s="108">
        <f t="shared" si="29"/>
        <v>50.98039215686274</v>
      </c>
      <c r="S67" s="112">
        <f t="shared" si="30"/>
        <v>92.15686274509804</v>
      </c>
      <c r="T67" s="113">
        <f t="shared" si="31"/>
        <v>7.8431372549019605</v>
      </c>
      <c r="U67" s="108">
        <f t="shared" si="32"/>
        <v>88.23529411764706</v>
      </c>
      <c r="V67" s="113">
        <f t="shared" si="33"/>
        <v>11.76470588235294</v>
      </c>
    </row>
    <row r="68" spans="1:22" s="37" customFormat="1" ht="12">
      <c r="A68" s="241">
        <v>71</v>
      </c>
      <c r="B68" s="151" t="s">
        <v>93</v>
      </c>
      <c r="C68" s="115">
        <f t="shared" si="18"/>
        <v>94</v>
      </c>
      <c r="D68" s="93">
        <v>52</v>
      </c>
      <c r="E68" s="177">
        <v>42</v>
      </c>
      <c r="F68" s="116">
        <f t="shared" si="19"/>
        <v>94</v>
      </c>
      <c r="G68" s="93">
        <v>55</v>
      </c>
      <c r="H68" s="93">
        <v>39</v>
      </c>
      <c r="I68" s="115">
        <f t="shared" si="20"/>
        <v>94</v>
      </c>
      <c r="J68" s="93">
        <v>84</v>
      </c>
      <c r="K68" s="177">
        <v>10</v>
      </c>
      <c r="L68" s="115">
        <f t="shared" si="21"/>
        <v>94</v>
      </c>
      <c r="M68" s="93">
        <v>84</v>
      </c>
      <c r="N68" s="177">
        <v>10</v>
      </c>
      <c r="O68" s="79">
        <f t="shared" si="26"/>
        <v>55.319148936170215</v>
      </c>
      <c r="P68" s="80">
        <f t="shared" si="27"/>
        <v>44.680851063829785</v>
      </c>
      <c r="Q68" s="81">
        <f t="shared" si="28"/>
        <v>58.51063829787234</v>
      </c>
      <c r="R68" s="81">
        <f t="shared" si="29"/>
        <v>41.48936170212766</v>
      </c>
      <c r="S68" s="79">
        <f t="shared" si="30"/>
        <v>89.36170212765957</v>
      </c>
      <c r="T68" s="80">
        <f t="shared" si="31"/>
        <v>10.638297872340425</v>
      </c>
      <c r="U68" s="81">
        <f t="shared" si="32"/>
        <v>89.36170212765957</v>
      </c>
      <c r="V68" s="80">
        <f t="shared" si="33"/>
        <v>10.638297872340425</v>
      </c>
    </row>
    <row r="69" spans="1:22" ht="12">
      <c r="A69" s="221">
        <v>72</v>
      </c>
      <c r="B69" s="140" t="s">
        <v>94</v>
      </c>
      <c r="C69" s="54">
        <f t="shared" si="18"/>
        <v>18</v>
      </c>
      <c r="D69" s="28">
        <v>7</v>
      </c>
      <c r="E69" s="50">
        <v>11</v>
      </c>
      <c r="F69" s="28">
        <f t="shared" si="19"/>
        <v>18</v>
      </c>
      <c r="G69" s="28">
        <v>10</v>
      </c>
      <c r="H69" s="28">
        <v>8</v>
      </c>
      <c r="I69" s="54">
        <f t="shared" si="20"/>
        <v>18</v>
      </c>
      <c r="J69" s="28">
        <v>16</v>
      </c>
      <c r="K69" s="50">
        <v>2</v>
      </c>
      <c r="L69" s="54">
        <f t="shared" si="21"/>
        <v>18</v>
      </c>
      <c r="M69" s="28">
        <v>15</v>
      </c>
      <c r="N69" s="50">
        <v>3</v>
      </c>
      <c r="O69" s="112">
        <f t="shared" si="26"/>
        <v>38.88888888888889</v>
      </c>
      <c r="P69" s="113">
        <f t="shared" si="27"/>
        <v>61.111111111111114</v>
      </c>
      <c r="Q69" s="108">
        <f t="shared" si="28"/>
        <v>55.55555555555556</v>
      </c>
      <c r="R69" s="108">
        <f t="shared" si="29"/>
        <v>44.44444444444444</v>
      </c>
      <c r="S69" s="112">
        <f t="shared" si="30"/>
        <v>88.88888888888889</v>
      </c>
      <c r="T69" s="113">
        <f t="shared" si="31"/>
        <v>11.11111111111111</v>
      </c>
      <c r="U69" s="108">
        <f t="shared" si="32"/>
        <v>83.33333333333334</v>
      </c>
      <c r="V69" s="113">
        <f t="shared" si="33"/>
        <v>16.666666666666664</v>
      </c>
    </row>
    <row r="70" spans="1:22" s="37" customFormat="1" ht="12">
      <c r="A70" s="241">
        <v>73</v>
      </c>
      <c r="B70" s="151" t="s">
        <v>95</v>
      </c>
      <c r="C70" s="115">
        <f t="shared" si="18"/>
        <v>78</v>
      </c>
      <c r="D70" s="93">
        <v>43</v>
      </c>
      <c r="E70" s="177">
        <v>35</v>
      </c>
      <c r="F70" s="116">
        <f t="shared" si="19"/>
        <v>78</v>
      </c>
      <c r="G70" s="93">
        <v>40</v>
      </c>
      <c r="H70" s="93">
        <v>38</v>
      </c>
      <c r="I70" s="115">
        <f t="shared" si="20"/>
        <v>78</v>
      </c>
      <c r="J70" s="93">
        <v>72</v>
      </c>
      <c r="K70" s="177">
        <v>6</v>
      </c>
      <c r="L70" s="115">
        <f t="shared" si="21"/>
        <v>78</v>
      </c>
      <c r="M70" s="93">
        <v>69</v>
      </c>
      <c r="N70" s="177">
        <v>9</v>
      </c>
      <c r="O70" s="79">
        <f t="shared" si="26"/>
        <v>55.12820512820513</v>
      </c>
      <c r="P70" s="80">
        <f t="shared" si="27"/>
        <v>44.871794871794876</v>
      </c>
      <c r="Q70" s="81">
        <f t="shared" si="28"/>
        <v>51.28205128205128</v>
      </c>
      <c r="R70" s="81">
        <f t="shared" si="29"/>
        <v>48.717948717948715</v>
      </c>
      <c r="S70" s="79">
        <f t="shared" si="30"/>
        <v>92.3076923076923</v>
      </c>
      <c r="T70" s="80">
        <f t="shared" si="31"/>
        <v>7.6923076923076925</v>
      </c>
      <c r="U70" s="81">
        <f t="shared" si="32"/>
        <v>88.46153846153845</v>
      </c>
      <c r="V70" s="80">
        <f t="shared" si="33"/>
        <v>11.538461538461538</v>
      </c>
    </row>
    <row r="71" spans="1:22" ht="12">
      <c r="A71" s="221">
        <v>74</v>
      </c>
      <c r="B71" s="140" t="s">
        <v>96</v>
      </c>
      <c r="C71" s="54">
        <f t="shared" si="18"/>
        <v>11</v>
      </c>
      <c r="D71" s="28">
        <v>6</v>
      </c>
      <c r="E71" s="50">
        <v>5</v>
      </c>
      <c r="F71" s="28">
        <f t="shared" si="19"/>
        <v>11</v>
      </c>
      <c r="G71" s="28">
        <v>5</v>
      </c>
      <c r="H71" s="28">
        <v>6</v>
      </c>
      <c r="I71" s="54">
        <f t="shared" si="20"/>
        <v>11</v>
      </c>
      <c r="J71" s="28">
        <v>8</v>
      </c>
      <c r="K71" s="50">
        <v>3</v>
      </c>
      <c r="L71" s="54">
        <f t="shared" si="21"/>
        <v>11</v>
      </c>
      <c r="M71" s="28">
        <v>9</v>
      </c>
      <c r="N71" s="50">
        <v>2</v>
      </c>
      <c r="O71" s="112">
        <f t="shared" si="26"/>
        <v>54.54545454545454</v>
      </c>
      <c r="P71" s="113">
        <f t="shared" si="27"/>
        <v>45.45454545454545</v>
      </c>
      <c r="Q71" s="108">
        <f t="shared" si="28"/>
        <v>45.45454545454545</v>
      </c>
      <c r="R71" s="108">
        <f t="shared" si="29"/>
        <v>54.54545454545454</v>
      </c>
      <c r="S71" s="112">
        <f t="shared" si="30"/>
        <v>72.72727272727273</v>
      </c>
      <c r="T71" s="113">
        <f t="shared" si="31"/>
        <v>27.27272727272727</v>
      </c>
      <c r="U71" s="108">
        <f t="shared" si="32"/>
        <v>81.81818181818183</v>
      </c>
      <c r="V71" s="113">
        <f t="shared" si="33"/>
        <v>18.181818181818183</v>
      </c>
    </row>
    <row r="72" spans="1:22" s="37" customFormat="1" ht="12">
      <c r="A72" s="241">
        <v>77</v>
      </c>
      <c r="B72" s="151" t="s">
        <v>97</v>
      </c>
      <c r="C72" s="115">
        <f t="shared" si="18"/>
        <v>61</v>
      </c>
      <c r="D72" s="93">
        <v>32</v>
      </c>
      <c r="E72" s="177">
        <v>29</v>
      </c>
      <c r="F72" s="116">
        <f t="shared" si="19"/>
        <v>61</v>
      </c>
      <c r="G72" s="93">
        <v>25</v>
      </c>
      <c r="H72" s="93">
        <v>36</v>
      </c>
      <c r="I72" s="115">
        <f t="shared" si="20"/>
        <v>61</v>
      </c>
      <c r="J72" s="93">
        <v>44</v>
      </c>
      <c r="K72" s="177">
        <v>17</v>
      </c>
      <c r="L72" s="115">
        <f t="shared" si="21"/>
        <v>61</v>
      </c>
      <c r="M72" s="93">
        <v>47</v>
      </c>
      <c r="N72" s="177">
        <v>14</v>
      </c>
      <c r="O72" s="79">
        <f t="shared" si="26"/>
        <v>52.459016393442624</v>
      </c>
      <c r="P72" s="80">
        <f t="shared" si="27"/>
        <v>47.540983606557376</v>
      </c>
      <c r="Q72" s="81">
        <f t="shared" si="28"/>
        <v>40.98360655737705</v>
      </c>
      <c r="R72" s="81">
        <f t="shared" si="29"/>
        <v>59.01639344262295</v>
      </c>
      <c r="S72" s="79">
        <f t="shared" si="30"/>
        <v>72.1311475409836</v>
      </c>
      <c r="T72" s="80">
        <f t="shared" si="31"/>
        <v>27.86885245901639</v>
      </c>
      <c r="U72" s="81">
        <f t="shared" si="32"/>
        <v>77.04918032786885</v>
      </c>
      <c r="V72" s="80">
        <f t="shared" si="33"/>
        <v>22.950819672131146</v>
      </c>
    </row>
    <row r="73" spans="1:22" ht="12">
      <c r="A73" s="221">
        <v>78</v>
      </c>
      <c r="B73" s="140" t="s">
        <v>98</v>
      </c>
      <c r="C73" s="54">
        <f t="shared" si="18"/>
        <v>94</v>
      </c>
      <c r="D73" s="28">
        <v>56</v>
      </c>
      <c r="E73" s="50">
        <v>38</v>
      </c>
      <c r="F73" s="28">
        <f t="shared" si="19"/>
        <v>94</v>
      </c>
      <c r="G73" s="28">
        <v>52</v>
      </c>
      <c r="H73" s="28">
        <v>42</v>
      </c>
      <c r="I73" s="54">
        <f t="shared" si="20"/>
        <v>93</v>
      </c>
      <c r="J73" s="28">
        <v>77</v>
      </c>
      <c r="K73" s="50">
        <v>16</v>
      </c>
      <c r="L73" s="54">
        <f t="shared" si="21"/>
        <v>93</v>
      </c>
      <c r="M73" s="28">
        <v>83</v>
      </c>
      <c r="N73" s="50">
        <v>10</v>
      </c>
      <c r="O73" s="112">
        <f t="shared" si="26"/>
        <v>59.57446808510638</v>
      </c>
      <c r="P73" s="113">
        <f t="shared" si="27"/>
        <v>40.42553191489361</v>
      </c>
      <c r="Q73" s="108">
        <f t="shared" si="28"/>
        <v>55.319148936170215</v>
      </c>
      <c r="R73" s="108">
        <f t="shared" si="29"/>
        <v>44.680851063829785</v>
      </c>
      <c r="S73" s="112">
        <f t="shared" si="30"/>
        <v>82.79569892473118</v>
      </c>
      <c r="T73" s="113">
        <f t="shared" si="31"/>
        <v>17.20430107526882</v>
      </c>
      <c r="U73" s="108">
        <f t="shared" si="32"/>
        <v>89.24731182795699</v>
      </c>
      <c r="V73" s="113">
        <f t="shared" si="33"/>
        <v>10.75268817204301</v>
      </c>
    </row>
    <row r="74" spans="1:22" s="37" customFormat="1" ht="12">
      <c r="A74" s="241">
        <v>79</v>
      </c>
      <c r="B74" s="151" t="s">
        <v>99</v>
      </c>
      <c r="C74" s="115">
        <f t="shared" si="18"/>
        <v>60</v>
      </c>
      <c r="D74" s="93">
        <v>44</v>
      </c>
      <c r="E74" s="177">
        <v>16</v>
      </c>
      <c r="F74" s="116">
        <f t="shared" si="19"/>
        <v>60</v>
      </c>
      <c r="G74" s="93">
        <v>19</v>
      </c>
      <c r="H74" s="93">
        <v>41</v>
      </c>
      <c r="I74" s="115">
        <f t="shared" si="20"/>
        <v>60</v>
      </c>
      <c r="J74" s="93">
        <v>50</v>
      </c>
      <c r="K74" s="177">
        <v>10</v>
      </c>
      <c r="L74" s="115">
        <f t="shared" si="21"/>
        <v>60</v>
      </c>
      <c r="M74" s="93">
        <v>49</v>
      </c>
      <c r="N74" s="177">
        <v>11</v>
      </c>
      <c r="O74" s="79">
        <f t="shared" si="26"/>
        <v>73.33333333333333</v>
      </c>
      <c r="P74" s="80">
        <f t="shared" si="27"/>
        <v>26.666666666666668</v>
      </c>
      <c r="Q74" s="81">
        <f t="shared" si="28"/>
        <v>31.666666666666664</v>
      </c>
      <c r="R74" s="81">
        <f t="shared" si="29"/>
        <v>68.33333333333333</v>
      </c>
      <c r="S74" s="79">
        <f t="shared" si="30"/>
        <v>83.33333333333334</v>
      </c>
      <c r="T74" s="80">
        <f t="shared" si="31"/>
        <v>16.666666666666664</v>
      </c>
      <c r="U74" s="81">
        <f t="shared" si="32"/>
        <v>81.66666666666667</v>
      </c>
      <c r="V74" s="80">
        <f t="shared" si="33"/>
        <v>18.333333333333332</v>
      </c>
    </row>
    <row r="75" spans="1:22" ht="12">
      <c r="A75" s="221">
        <v>80</v>
      </c>
      <c r="B75" s="140" t="s">
        <v>100</v>
      </c>
      <c r="C75" s="54">
        <f t="shared" si="18"/>
        <v>81</v>
      </c>
      <c r="D75" s="28">
        <v>31</v>
      </c>
      <c r="E75" s="50">
        <v>50</v>
      </c>
      <c r="F75" s="28">
        <f t="shared" si="19"/>
        <v>81</v>
      </c>
      <c r="G75" s="28">
        <v>44</v>
      </c>
      <c r="H75" s="28">
        <v>37</v>
      </c>
      <c r="I75" s="54">
        <f t="shared" si="20"/>
        <v>81</v>
      </c>
      <c r="J75" s="28">
        <v>60</v>
      </c>
      <c r="K75" s="50">
        <v>21</v>
      </c>
      <c r="L75" s="54">
        <f t="shared" si="21"/>
        <v>81</v>
      </c>
      <c r="M75" s="28">
        <v>69</v>
      </c>
      <c r="N75" s="50">
        <v>12</v>
      </c>
      <c r="O75" s="112">
        <f t="shared" si="26"/>
        <v>38.2716049382716</v>
      </c>
      <c r="P75" s="113">
        <f t="shared" si="27"/>
        <v>61.72839506172839</v>
      </c>
      <c r="Q75" s="108">
        <f t="shared" si="28"/>
        <v>54.32098765432099</v>
      </c>
      <c r="R75" s="108">
        <f t="shared" si="29"/>
        <v>45.67901234567901</v>
      </c>
      <c r="S75" s="112">
        <f t="shared" si="30"/>
        <v>74.07407407407408</v>
      </c>
      <c r="T75" s="113">
        <f t="shared" si="31"/>
        <v>25.925925925925924</v>
      </c>
      <c r="U75" s="108">
        <f t="shared" si="32"/>
        <v>85.18518518518519</v>
      </c>
      <c r="V75" s="113">
        <f t="shared" si="33"/>
        <v>14.814814814814813</v>
      </c>
    </row>
    <row r="76" spans="1:22" s="37" customFormat="1" ht="12">
      <c r="A76" s="241">
        <v>81</v>
      </c>
      <c r="B76" s="151" t="s">
        <v>101</v>
      </c>
      <c r="C76" s="115">
        <f t="shared" si="18"/>
        <v>24</v>
      </c>
      <c r="D76" s="93">
        <v>11</v>
      </c>
      <c r="E76" s="177">
        <v>13</v>
      </c>
      <c r="F76" s="116">
        <f t="shared" si="19"/>
        <v>24</v>
      </c>
      <c r="G76" s="93">
        <v>16</v>
      </c>
      <c r="H76" s="93">
        <v>8</v>
      </c>
      <c r="I76" s="115">
        <f t="shared" si="20"/>
        <v>24</v>
      </c>
      <c r="J76" s="93">
        <v>18</v>
      </c>
      <c r="K76" s="177">
        <v>6</v>
      </c>
      <c r="L76" s="115">
        <f t="shared" si="21"/>
        <v>24</v>
      </c>
      <c r="M76" s="93">
        <v>20</v>
      </c>
      <c r="N76" s="177">
        <v>4</v>
      </c>
      <c r="O76" s="79">
        <f t="shared" si="26"/>
        <v>45.83333333333333</v>
      </c>
      <c r="P76" s="80">
        <f t="shared" si="27"/>
        <v>54.166666666666664</v>
      </c>
      <c r="Q76" s="81">
        <f t="shared" si="28"/>
        <v>66.66666666666666</v>
      </c>
      <c r="R76" s="81">
        <f t="shared" si="29"/>
        <v>33.33333333333333</v>
      </c>
      <c r="S76" s="79">
        <f t="shared" si="30"/>
        <v>75</v>
      </c>
      <c r="T76" s="80">
        <f t="shared" si="31"/>
        <v>25</v>
      </c>
      <c r="U76" s="81">
        <f t="shared" si="32"/>
        <v>83.33333333333334</v>
      </c>
      <c r="V76" s="80">
        <f t="shared" si="33"/>
        <v>16.666666666666664</v>
      </c>
    </row>
    <row r="77" spans="1:22" ht="12">
      <c r="A77" s="221">
        <v>82</v>
      </c>
      <c r="B77" s="140" t="s">
        <v>102</v>
      </c>
      <c r="C77" s="54">
        <f t="shared" si="18"/>
        <v>103</v>
      </c>
      <c r="D77" s="28">
        <v>44</v>
      </c>
      <c r="E77" s="50">
        <v>59</v>
      </c>
      <c r="F77" s="28">
        <f t="shared" si="19"/>
        <v>103</v>
      </c>
      <c r="G77" s="28">
        <v>47</v>
      </c>
      <c r="H77" s="28">
        <v>56</v>
      </c>
      <c r="I77" s="54">
        <f t="shared" si="20"/>
        <v>103</v>
      </c>
      <c r="J77" s="28">
        <v>94</v>
      </c>
      <c r="K77" s="50">
        <v>9</v>
      </c>
      <c r="L77" s="54">
        <f t="shared" si="21"/>
        <v>103</v>
      </c>
      <c r="M77" s="28">
        <v>84</v>
      </c>
      <c r="N77" s="50">
        <v>19</v>
      </c>
      <c r="O77" s="112">
        <f t="shared" si="26"/>
        <v>42.71844660194174</v>
      </c>
      <c r="P77" s="113">
        <f t="shared" si="27"/>
        <v>57.28155339805825</v>
      </c>
      <c r="Q77" s="108">
        <f t="shared" si="28"/>
        <v>45.63106796116505</v>
      </c>
      <c r="R77" s="108">
        <f t="shared" si="29"/>
        <v>54.36893203883495</v>
      </c>
      <c r="S77" s="112">
        <f t="shared" si="30"/>
        <v>91.2621359223301</v>
      </c>
      <c r="T77" s="113">
        <f t="shared" si="31"/>
        <v>8.737864077669903</v>
      </c>
      <c r="U77" s="108">
        <f t="shared" si="32"/>
        <v>81.55339805825243</v>
      </c>
      <c r="V77" s="113">
        <f t="shared" si="33"/>
        <v>18.446601941747574</v>
      </c>
    </row>
    <row r="78" spans="1:22" s="37" customFormat="1" ht="12">
      <c r="A78" s="241">
        <v>85</v>
      </c>
      <c r="B78" s="151" t="s">
        <v>103</v>
      </c>
      <c r="C78" s="115">
        <f t="shared" si="18"/>
        <v>80</v>
      </c>
      <c r="D78" s="93">
        <v>68</v>
      </c>
      <c r="E78" s="177">
        <v>12</v>
      </c>
      <c r="F78" s="116">
        <f t="shared" si="19"/>
        <v>80</v>
      </c>
      <c r="G78" s="93">
        <v>57</v>
      </c>
      <c r="H78" s="93">
        <v>23</v>
      </c>
      <c r="I78" s="115">
        <f t="shared" si="20"/>
        <v>80</v>
      </c>
      <c r="J78" s="93">
        <v>79</v>
      </c>
      <c r="K78" s="177">
        <v>1</v>
      </c>
      <c r="L78" s="115">
        <f t="shared" si="21"/>
        <v>79</v>
      </c>
      <c r="M78" s="93">
        <v>74</v>
      </c>
      <c r="N78" s="177">
        <v>5</v>
      </c>
      <c r="O78" s="79">
        <f t="shared" si="26"/>
        <v>85</v>
      </c>
      <c r="P78" s="80">
        <f t="shared" si="27"/>
        <v>15</v>
      </c>
      <c r="Q78" s="81">
        <f t="shared" si="28"/>
        <v>71.25</v>
      </c>
      <c r="R78" s="81">
        <f t="shared" si="29"/>
        <v>28.749999999999996</v>
      </c>
      <c r="S78" s="79">
        <f t="shared" si="30"/>
        <v>98.75</v>
      </c>
      <c r="T78" s="80">
        <f t="shared" si="31"/>
        <v>1.25</v>
      </c>
      <c r="U78" s="81">
        <f t="shared" si="32"/>
        <v>93.67088607594937</v>
      </c>
      <c r="V78" s="80">
        <f t="shared" si="33"/>
        <v>6.329113924050633</v>
      </c>
    </row>
    <row r="79" spans="1:22" ht="12">
      <c r="A79" s="221">
        <v>86</v>
      </c>
      <c r="B79" s="140" t="s">
        <v>104</v>
      </c>
      <c r="C79" s="54">
        <f t="shared" si="18"/>
        <v>228</v>
      </c>
      <c r="D79" s="28">
        <v>103</v>
      </c>
      <c r="E79" s="50">
        <v>125</v>
      </c>
      <c r="F79" s="28">
        <f t="shared" si="19"/>
        <v>228</v>
      </c>
      <c r="G79" s="28">
        <v>120</v>
      </c>
      <c r="H79" s="28">
        <v>108</v>
      </c>
      <c r="I79" s="54">
        <f t="shared" si="20"/>
        <v>228</v>
      </c>
      <c r="J79" s="28">
        <v>165</v>
      </c>
      <c r="K79" s="50">
        <v>63</v>
      </c>
      <c r="L79" s="54">
        <f t="shared" si="21"/>
        <v>228</v>
      </c>
      <c r="M79" s="28">
        <v>174</v>
      </c>
      <c r="N79" s="50">
        <v>54</v>
      </c>
      <c r="O79" s="112">
        <f t="shared" si="26"/>
        <v>45.17543859649123</v>
      </c>
      <c r="P79" s="113">
        <f t="shared" si="27"/>
        <v>54.824561403508774</v>
      </c>
      <c r="Q79" s="108">
        <f t="shared" si="28"/>
        <v>52.63157894736842</v>
      </c>
      <c r="R79" s="108">
        <f t="shared" si="29"/>
        <v>47.368421052631575</v>
      </c>
      <c r="S79" s="112">
        <f t="shared" si="30"/>
        <v>72.36842105263158</v>
      </c>
      <c r="T79" s="113">
        <f t="shared" si="31"/>
        <v>27.631578947368425</v>
      </c>
      <c r="U79" s="108">
        <f t="shared" si="32"/>
        <v>76.31578947368422</v>
      </c>
      <c r="V79" s="113">
        <f t="shared" si="33"/>
        <v>23.684210526315788</v>
      </c>
    </row>
    <row r="80" spans="1:22" s="37" customFormat="1" ht="12">
      <c r="A80" s="241">
        <v>87</v>
      </c>
      <c r="B80" s="151" t="s">
        <v>105</v>
      </c>
      <c r="C80" s="115">
        <f t="shared" si="18"/>
        <v>2</v>
      </c>
      <c r="D80" s="93"/>
      <c r="E80" s="177">
        <v>2</v>
      </c>
      <c r="F80" s="116">
        <f t="shared" si="19"/>
        <v>2</v>
      </c>
      <c r="G80" s="93"/>
      <c r="H80" s="93">
        <v>2</v>
      </c>
      <c r="I80" s="115">
        <f t="shared" si="20"/>
        <v>2</v>
      </c>
      <c r="J80" s="93">
        <v>2</v>
      </c>
      <c r="K80" s="177"/>
      <c r="L80" s="115">
        <f t="shared" si="21"/>
        <v>2</v>
      </c>
      <c r="M80" s="93">
        <v>1</v>
      </c>
      <c r="N80" s="177">
        <v>1</v>
      </c>
      <c r="O80" s="79">
        <f t="shared" si="26"/>
        <v>0</v>
      </c>
      <c r="P80" s="80">
        <f t="shared" si="27"/>
        <v>100</v>
      </c>
      <c r="Q80" s="81">
        <f t="shared" si="28"/>
        <v>0</v>
      </c>
      <c r="R80" s="81">
        <f t="shared" si="29"/>
        <v>100</v>
      </c>
      <c r="S80" s="79">
        <f t="shared" si="30"/>
        <v>100</v>
      </c>
      <c r="T80" s="80">
        <f t="shared" si="31"/>
        <v>0</v>
      </c>
      <c r="U80" s="81">
        <f t="shared" si="32"/>
        <v>50</v>
      </c>
      <c r="V80" s="80">
        <f t="shared" si="33"/>
        <v>50</v>
      </c>
    </row>
    <row r="81" spans="1:22" ht="12">
      <c r="A81" s="221">
        <v>90</v>
      </c>
      <c r="B81" s="140" t="s">
        <v>106</v>
      </c>
      <c r="C81" s="54">
        <f t="shared" si="18"/>
        <v>10</v>
      </c>
      <c r="D81" s="28">
        <v>6</v>
      </c>
      <c r="E81" s="50">
        <v>4</v>
      </c>
      <c r="F81" s="28">
        <f t="shared" si="19"/>
        <v>10</v>
      </c>
      <c r="G81" s="28">
        <v>4</v>
      </c>
      <c r="H81" s="28">
        <v>6</v>
      </c>
      <c r="I81" s="54">
        <f t="shared" si="20"/>
        <v>10</v>
      </c>
      <c r="J81" s="28">
        <v>7</v>
      </c>
      <c r="K81" s="50">
        <v>3</v>
      </c>
      <c r="L81" s="54">
        <f t="shared" si="21"/>
        <v>10</v>
      </c>
      <c r="M81" s="28">
        <v>10</v>
      </c>
      <c r="N81" s="50"/>
      <c r="O81" s="112">
        <f t="shared" si="26"/>
        <v>60</v>
      </c>
      <c r="P81" s="113">
        <f t="shared" si="27"/>
        <v>40</v>
      </c>
      <c r="Q81" s="108">
        <f t="shared" si="28"/>
        <v>40</v>
      </c>
      <c r="R81" s="108">
        <f t="shared" si="29"/>
        <v>60</v>
      </c>
      <c r="S81" s="112">
        <f t="shared" si="30"/>
        <v>70</v>
      </c>
      <c r="T81" s="113">
        <f t="shared" si="31"/>
        <v>30</v>
      </c>
      <c r="U81" s="108">
        <f t="shared" si="32"/>
        <v>100</v>
      </c>
      <c r="V81" s="113">
        <f t="shared" si="33"/>
        <v>0</v>
      </c>
    </row>
    <row r="82" spans="1:22" ht="12">
      <c r="A82" s="240">
        <v>92</v>
      </c>
      <c r="B82" s="150" t="s">
        <v>107</v>
      </c>
      <c r="C82" s="115">
        <f t="shared" si="18"/>
        <v>41</v>
      </c>
      <c r="D82" s="93">
        <v>24</v>
      </c>
      <c r="E82" s="177">
        <v>17</v>
      </c>
      <c r="F82" s="116">
        <f t="shared" si="19"/>
        <v>41</v>
      </c>
      <c r="G82" s="93">
        <v>24</v>
      </c>
      <c r="H82" s="93">
        <v>17</v>
      </c>
      <c r="I82" s="115">
        <f t="shared" si="20"/>
        <v>41</v>
      </c>
      <c r="J82" s="93">
        <v>34</v>
      </c>
      <c r="K82" s="177">
        <v>7</v>
      </c>
      <c r="L82" s="115">
        <f t="shared" si="21"/>
        <v>41</v>
      </c>
      <c r="M82" s="93">
        <v>39</v>
      </c>
      <c r="N82" s="177">
        <v>2</v>
      </c>
      <c r="O82" s="79">
        <f t="shared" si="26"/>
        <v>58.536585365853654</v>
      </c>
      <c r="P82" s="80">
        <f t="shared" si="27"/>
        <v>41.46341463414634</v>
      </c>
      <c r="Q82" s="81">
        <f t="shared" si="28"/>
        <v>58.536585365853654</v>
      </c>
      <c r="R82" s="81">
        <f t="shared" si="29"/>
        <v>41.46341463414634</v>
      </c>
      <c r="S82" s="79">
        <f t="shared" si="30"/>
        <v>82.92682926829268</v>
      </c>
      <c r="T82" s="80">
        <f t="shared" si="31"/>
        <v>17.073170731707318</v>
      </c>
      <c r="U82" s="81">
        <f t="shared" si="32"/>
        <v>95.1219512195122</v>
      </c>
      <c r="V82" s="80">
        <f t="shared" si="33"/>
        <v>4.878048780487805</v>
      </c>
    </row>
    <row r="83" spans="1:22" ht="12">
      <c r="A83" s="221">
        <v>93</v>
      </c>
      <c r="B83" s="140" t="s">
        <v>108</v>
      </c>
      <c r="C83" s="54">
        <f t="shared" si="18"/>
        <v>41</v>
      </c>
      <c r="D83" s="28">
        <v>20</v>
      </c>
      <c r="E83" s="50">
        <v>21</v>
      </c>
      <c r="F83" s="28">
        <f t="shared" si="19"/>
        <v>41</v>
      </c>
      <c r="G83" s="28">
        <v>20</v>
      </c>
      <c r="H83" s="28">
        <v>21</v>
      </c>
      <c r="I83" s="54">
        <f t="shared" si="20"/>
        <v>41</v>
      </c>
      <c r="J83" s="28">
        <v>34</v>
      </c>
      <c r="K83" s="50">
        <v>7</v>
      </c>
      <c r="L83" s="54">
        <f t="shared" si="21"/>
        <v>41</v>
      </c>
      <c r="M83" s="28">
        <v>36</v>
      </c>
      <c r="N83" s="50">
        <v>5</v>
      </c>
      <c r="O83" s="112">
        <f t="shared" si="26"/>
        <v>48.78048780487805</v>
      </c>
      <c r="P83" s="113">
        <f t="shared" si="27"/>
        <v>51.21951219512195</v>
      </c>
      <c r="Q83" s="108">
        <f t="shared" si="28"/>
        <v>48.78048780487805</v>
      </c>
      <c r="R83" s="108">
        <f t="shared" si="29"/>
        <v>51.21951219512195</v>
      </c>
      <c r="S83" s="112">
        <f t="shared" si="30"/>
        <v>82.92682926829268</v>
      </c>
      <c r="T83" s="113">
        <f t="shared" si="31"/>
        <v>17.073170731707318</v>
      </c>
      <c r="U83" s="108">
        <f t="shared" si="32"/>
        <v>87.8048780487805</v>
      </c>
      <c r="V83" s="113">
        <f t="shared" si="33"/>
        <v>12.195121951219512</v>
      </c>
    </row>
    <row r="84" spans="1:22" ht="12">
      <c r="A84" s="240">
        <v>95</v>
      </c>
      <c r="B84" s="150" t="s">
        <v>109</v>
      </c>
      <c r="C84" s="115">
        <f t="shared" si="18"/>
        <v>4</v>
      </c>
      <c r="D84" s="93"/>
      <c r="E84" s="177">
        <v>4</v>
      </c>
      <c r="F84" s="116">
        <f t="shared" si="19"/>
        <v>4</v>
      </c>
      <c r="G84" s="93"/>
      <c r="H84" s="93">
        <v>4</v>
      </c>
      <c r="I84" s="115">
        <f t="shared" si="20"/>
        <v>4</v>
      </c>
      <c r="J84" s="93">
        <v>3</v>
      </c>
      <c r="K84" s="177">
        <v>1</v>
      </c>
      <c r="L84" s="115">
        <f t="shared" si="21"/>
        <v>4</v>
      </c>
      <c r="M84" s="93">
        <v>3</v>
      </c>
      <c r="N84" s="177">
        <v>1</v>
      </c>
      <c r="O84" s="79">
        <f t="shared" si="26"/>
        <v>0</v>
      </c>
      <c r="P84" s="80">
        <f t="shared" si="27"/>
        <v>100</v>
      </c>
      <c r="Q84" s="81">
        <f t="shared" si="28"/>
        <v>0</v>
      </c>
      <c r="R84" s="81">
        <f t="shared" si="29"/>
        <v>100</v>
      </c>
      <c r="S84" s="79">
        <f t="shared" si="30"/>
        <v>75</v>
      </c>
      <c r="T84" s="80">
        <f t="shared" si="31"/>
        <v>25</v>
      </c>
      <c r="U84" s="81">
        <f t="shared" si="32"/>
        <v>75</v>
      </c>
      <c r="V84" s="80">
        <f t="shared" si="33"/>
        <v>25</v>
      </c>
    </row>
    <row r="85" spans="1:22" ht="12">
      <c r="A85" s="222">
        <v>96</v>
      </c>
      <c r="B85" s="212" t="s">
        <v>110</v>
      </c>
      <c r="C85" s="223">
        <f t="shared" si="18"/>
        <v>30</v>
      </c>
      <c r="D85" s="224">
        <v>18</v>
      </c>
      <c r="E85" s="225">
        <v>12</v>
      </c>
      <c r="F85" s="224">
        <f t="shared" si="19"/>
        <v>30</v>
      </c>
      <c r="G85" s="224">
        <v>21</v>
      </c>
      <c r="H85" s="224">
        <v>9</v>
      </c>
      <c r="I85" s="223">
        <f t="shared" si="20"/>
        <v>30</v>
      </c>
      <c r="J85" s="224">
        <v>25</v>
      </c>
      <c r="K85" s="225">
        <v>5</v>
      </c>
      <c r="L85" s="223">
        <f t="shared" si="21"/>
        <v>30</v>
      </c>
      <c r="M85" s="224">
        <v>28</v>
      </c>
      <c r="N85" s="225">
        <v>2</v>
      </c>
      <c r="O85" s="226">
        <f t="shared" si="26"/>
        <v>60</v>
      </c>
      <c r="P85" s="227">
        <f t="shared" si="27"/>
        <v>40</v>
      </c>
      <c r="Q85" s="228">
        <f t="shared" si="28"/>
        <v>70</v>
      </c>
      <c r="R85" s="228">
        <f t="shared" si="29"/>
        <v>30</v>
      </c>
      <c r="S85" s="226">
        <f t="shared" si="30"/>
        <v>83.33333333333334</v>
      </c>
      <c r="T85" s="227">
        <f t="shared" si="31"/>
        <v>16.666666666666664</v>
      </c>
      <c r="U85" s="228">
        <f t="shared" si="32"/>
        <v>93.33333333333333</v>
      </c>
      <c r="V85" s="227">
        <f t="shared" si="33"/>
        <v>6.666666666666667</v>
      </c>
    </row>
    <row r="86" ht="12">
      <c r="A86" s="11" t="s">
        <v>123</v>
      </c>
    </row>
    <row r="87" ht="12">
      <c r="A87" s="11" t="s">
        <v>124</v>
      </c>
    </row>
  </sheetData>
  <sheetProtection/>
  <mergeCells count="25">
    <mergeCell ref="C12:N12"/>
    <mergeCell ref="O12:V12"/>
    <mergeCell ref="F13:H13"/>
    <mergeCell ref="A12:A14"/>
    <mergeCell ref="Q24:R24"/>
    <mergeCell ref="S24:T24"/>
    <mergeCell ref="Q13:R13"/>
    <mergeCell ref="S13:T13"/>
    <mergeCell ref="U13:V13"/>
    <mergeCell ref="C24:E24"/>
    <mergeCell ref="O13:P13"/>
    <mergeCell ref="F24:H24"/>
    <mergeCell ref="I24:K24"/>
    <mergeCell ref="L24:N24"/>
    <mergeCell ref="U24:V24"/>
    <mergeCell ref="I13:K13"/>
    <mergeCell ref="L13:N13"/>
    <mergeCell ref="C23:N23"/>
    <mergeCell ref="C13:E13"/>
    <mergeCell ref="O24:P24"/>
    <mergeCell ref="A6:O6"/>
    <mergeCell ref="B12:B14"/>
    <mergeCell ref="A23:A25"/>
    <mergeCell ref="B23:B25"/>
    <mergeCell ref="O23:V23"/>
  </mergeCells>
  <printOptions/>
  <pageMargins left="0.75" right="0.75" top="1" bottom="1" header="0" footer="0"/>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6:S86"/>
  <sheetViews>
    <sheetView showGridLines="0" zoomScale="90" zoomScaleNormal="90" zoomScalePageLayoutView="0" workbookViewId="0" topLeftCell="A11">
      <selection activeCell="L49" sqref="L49:L51"/>
    </sheetView>
  </sheetViews>
  <sheetFormatPr defaultColWidth="11.421875" defaultRowHeight="12.75"/>
  <cols>
    <col min="1" max="1" width="24.00390625" style="11" customWidth="1"/>
    <col min="2" max="2" width="48.140625" style="11" customWidth="1"/>
    <col min="3" max="3" width="17.421875" style="12" customWidth="1"/>
    <col min="4" max="4" width="11.140625" style="12" customWidth="1"/>
    <col min="5" max="5" width="15.00390625" style="12" customWidth="1"/>
    <col min="6" max="6" width="16.421875" style="12" customWidth="1"/>
    <col min="7" max="8" width="12.421875" style="12" customWidth="1"/>
    <col min="9" max="9" width="10.421875" style="12" customWidth="1"/>
    <col min="10" max="10" width="16.421875" style="12" customWidth="1"/>
    <col min="11" max="11" width="11.421875" style="12" customWidth="1"/>
    <col min="12" max="12" width="12.421875" style="12" customWidth="1"/>
    <col min="13" max="13" width="17.00390625" style="12" customWidth="1"/>
    <col min="14" max="14" width="19.421875" style="12" customWidth="1"/>
    <col min="15" max="15" width="12.421875" style="12" customWidth="1"/>
    <col min="16" max="16" width="13.00390625" style="12" bestFit="1" customWidth="1"/>
    <col min="17" max="17" width="12.421875" style="12" customWidth="1"/>
    <col min="18" max="18" width="15.421875" style="12" customWidth="1"/>
    <col min="19" max="19" width="22.140625" style="12" customWidth="1"/>
    <col min="20" max="16384" width="11.421875" style="11" customWidth="1"/>
  </cols>
  <sheetData>
    <row r="1" ht="12"/>
    <row r="2" ht="12"/>
    <row r="3" ht="12"/>
    <row r="4" ht="12"/>
    <row r="5" ht="12"/>
    <row r="6" spans="1:19" s="20" customFormat="1" ht="16.5">
      <c r="A6" s="365" t="s">
        <v>50</v>
      </c>
      <c r="B6" s="365"/>
      <c r="C6" s="365"/>
      <c r="D6" s="365"/>
      <c r="E6" s="365"/>
      <c r="F6" s="365"/>
      <c r="G6" s="365"/>
      <c r="H6" s="365"/>
      <c r="I6" s="365"/>
      <c r="J6" s="365"/>
      <c r="K6" s="365"/>
      <c r="L6" s="365"/>
      <c r="M6" s="365"/>
      <c r="N6" s="365"/>
      <c r="O6" s="25"/>
      <c r="P6" s="25"/>
      <c r="Q6" s="25"/>
      <c r="R6" s="25"/>
      <c r="S6" s="25"/>
    </row>
    <row r="7" spans="1:19" ht="15" customHeight="1">
      <c r="A7" s="23" t="s">
        <v>30</v>
      </c>
      <c r="B7" s="23"/>
      <c r="C7" s="23"/>
      <c r="D7" s="23"/>
      <c r="E7" s="23"/>
      <c r="F7" s="23"/>
      <c r="G7" s="23"/>
      <c r="H7" s="23"/>
      <c r="I7" s="23"/>
      <c r="J7" s="23"/>
      <c r="K7" s="23"/>
      <c r="L7" s="23"/>
      <c r="M7" s="23"/>
      <c r="N7" s="23"/>
      <c r="O7" s="23"/>
      <c r="P7" s="23"/>
      <c r="Q7" s="23"/>
      <c r="R7" s="23"/>
      <c r="S7" s="23"/>
    </row>
    <row r="8" spans="1:19" ht="15" customHeight="1">
      <c r="A8" s="23" t="s">
        <v>24</v>
      </c>
      <c r="B8" s="23"/>
      <c r="C8" s="23"/>
      <c r="D8" s="23"/>
      <c r="E8" s="23"/>
      <c r="F8" s="23"/>
      <c r="G8" s="23"/>
      <c r="H8" s="23"/>
      <c r="I8" s="23"/>
      <c r="J8" s="23"/>
      <c r="K8" s="23"/>
      <c r="L8" s="23"/>
      <c r="M8" s="23"/>
      <c r="N8" s="23"/>
      <c r="O8" s="23"/>
      <c r="P8" s="23"/>
      <c r="Q8" s="23"/>
      <c r="R8" s="23"/>
      <c r="S8" s="23"/>
    </row>
    <row r="9" spans="1:19" ht="15" customHeight="1">
      <c r="A9" s="23" t="s">
        <v>1</v>
      </c>
      <c r="B9" s="23"/>
      <c r="C9" s="23"/>
      <c r="D9" s="23"/>
      <c r="E9" s="23"/>
      <c r="F9" s="23"/>
      <c r="G9" s="23"/>
      <c r="H9" s="23"/>
      <c r="I9" s="23"/>
      <c r="J9" s="23"/>
      <c r="K9" s="23"/>
      <c r="L9" s="23"/>
      <c r="M9" s="23"/>
      <c r="N9" s="23"/>
      <c r="O9" s="23"/>
      <c r="P9" s="23"/>
      <c r="Q9" s="23"/>
      <c r="R9" s="23"/>
      <c r="S9" s="23"/>
    </row>
    <row r="10" spans="1:19" ht="15" customHeight="1">
      <c r="A10" s="23" t="s">
        <v>23</v>
      </c>
      <c r="B10" s="24"/>
      <c r="C10" s="24"/>
      <c r="D10" s="24"/>
      <c r="E10" s="24"/>
      <c r="F10" s="24"/>
      <c r="G10" s="24"/>
      <c r="H10" s="24"/>
      <c r="I10" s="24"/>
      <c r="J10" s="24"/>
      <c r="K10" s="24"/>
      <c r="L10" s="24"/>
      <c r="M10" s="24"/>
      <c r="N10" s="24"/>
      <c r="O10" s="24"/>
      <c r="P10" s="24"/>
      <c r="Q10" s="24"/>
      <c r="R10" s="24"/>
      <c r="S10" s="24"/>
    </row>
    <row r="11" spans="1:19" ht="15" customHeight="1">
      <c r="A11" s="24" t="s">
        <v>165</v>
      </c>
      <c r="B11" s="24"/>
      <c r="C11" s="24"/>
      <c r="D11" s="24"/>
      <c r="E11" s="24"/>
      <c r="F11" s="24"/>
      <c r="G11" s="24"/>
      <c r="H11" s="24"/>
      <c r="I11" s="24"/>
      <c r="J11" s="24"/>
      <c r="K11" s="24"/>
      <c r="L11" s="24"/>
      <c r="M11" s="24"/>
      <c r="N11" s="24"/>
      <c r="O11" s="24"/>
      <c r="P11" s="24"/>
      <c r="Q11" s="24"/>
      <c r="R11" s="24"/>
      <c r="S11" s="24"/>
    </row>
    <row r="12" spans="1:19" ht="15" customHeight="1">
      <c r="A12" s="360" t="s">
        <v>4</v>
      </c>
      <c r="B12" s="369" t="s">
        <v>5</v>
      </c>
      <c r="C12" s="358" t="s">
        <v>15</v>
      </c>
      <c r="D12" s="358"/>
      <c r="E12" s="358"/>
      <c r="F12" s="358"/>
      <c r="G12" s="358"/>
      <c r="H12" s="358"/>
      <c r="I12" s="358"/>
      <c r="J12" s="358"/>
      <c r="K12" s="358"/>
      <c r="L12" s="359"/>
      <c r="M12" s="358" t="s">
        <v>10</v>
      </c>
      <c r="N12" s="358"/>
      <c r="O12" s="358"/>
      <c r="P12" s="358"/>
      <c r="Q12" s="358"/>
      <c r="R12" s="358"/>
      <c r="S12" s="359"/>
    </row>
    <row r="13" spans="1:19" ht="15" customHeight="1">
      <c r="A13" s="361"/>
      <c r="B13" s="363"/>
      <c r="C13" s="376" t="s">
        <v>31</v>
      </c>
      <c r="D13" s="376"/>
      <c r="E13" s="377"/>
      <c r="F13" s="375" t="s">
        <v>32</v>
      </c>
      <c r="G13" s="376"/>
      <c r="H13" s="376"/>
      <c r="I13" s="377"/>
      <c r="J13" s="378" t="s">
        <v>141</v>
      </c>
      <c r="K13" s="379"/>
      <c r="L13" s="380"/>
      <c r="M13" s="375" t="s">
        <v>31</v>
      </c>
      <c r="N13" s="377"/>
      <c r="O13" s="376" t="s">
        <v>32</v>
      </c>
      <c r="P13" s="376"/>
      <c r="Q13" s="377"/>
      <c r="R13" s="376" t="s">
        <v>141</v>
      </c>
      <c r="S13" s="377"/>
    </row>
    <row r="14" spans="1:19" ht="42.75" customHeight="1">
      <c r="A14" s="362"/>
      <c r="B14" s="364"/>
      <c r="C14" s="33" t="s">
        <v>111</v>
      </c>
      <c r="D14" s="33" t="s">
        <v>2</v>
      </c>
      <c r="E14" s="49" t="s">
        <v>14</v>
      </c>
      <c r="F14" s="51" t="s">
        <v>111</v>
      </c>
      <c r="G14" s="33" t="s">
        <v>20</v>
      </c>
      <c r="H14" s="33" t="s">
        <v>21</v>
      </c>
      <c r="I14" s="49" t="s">
        <v>22</v>
      </c>
      <c r="J14" s="51" t="s">
        <v>111</v>
      </c>
      <c r="K14" s="33" t="s">
        <v>2</v>
      </c>
      <c r="L14" s="49" t="s">
        <v>14</v>
      </c>
      <c r="M14" s="33" t="s">
        <v>2</v>
      </c>
      <c r="N14" s="49" t="s">
        <v>14</v>
      </c>
      <c r="O14" s="33" t="s">
        <v>20</v>
      </c>
      <c r="P14" s="33" t="s">
        <v>21</v>
      </c>
      <c r="Q14" s="49" t="s">
        <v>22</v>
      </c>
      <c r="R14" s="126" t="s">
        <v>2</v>
      </c>
      <c r="S14" s="255" t="s">
        <v>14</v>
      </c>
    </row>
    <row r="15" spans="1:19" ht="15" customHeight="1">
      <c r="A15" s="242" t="s">
        <v>0</v>
      </c>
      <c r="B15" s="134" t="s">
        <v>112</v>
      </c>
      <c r="C15" s="64">
        <f aca="true" t="shared" si="0" ref="C15:L15">SUM(C16:C19)</f>
        <v>7264</v>
      </c>
      <c r="D15" s="64">
        <f t="shared" si="0"/>
        <v>1407</v>
      </c>
      <c r="E15" s="65">
        <f t="shared" si="0"/>
        <v>5857</v>
      </c>
      <c r="F15" s="63">
        <f t="shared" si="0"/>
        <v>7255</v>
      </c>
      <c r="G15" s="64">
        <f t="shared" si="0"/>
        <v>508</v>
      </c>
      <c r="H15" s="64">
        <f t="shared" si="0"/>
        <v>1487</v>
      </c>
      <c r="I15" s="65">
        <f t="shared" si="0"/>
        <v>5260</v>
      </c>
      <c r="J15" s="63">
        <f t="shared" si="0"/>
        <v>7248</v>
      </c>
      <c r="K15" s="64">
        <f t="shared" si="0"/>
        <v>973</v>
      </c>
      <c r="L15" s="65">
        <f t="shared" si="0"/>
        <v>6275</v>
      </c>
      <c r="M15" s="127">
        <f aca="true" t="shared" si="1" ref="M15:N19">(D15/$C15)*100</f>
        <v>19.369493392070485</v>
      </c>
      <c r="N15" s="128">
        <f t="shared" si="1"/>
        <v>80.63050660792952</v>
      </c>
      <c r="O15" s="127">
        <f aca="true" t="shared" si="2" ref="O15:Q16">(G15/$F15)*100</f>
        <v>7.002067539627843</v>
      </c>
      <c r="P15" s="129">
        <f t="shared" si="2"/>
        <v>20.496209510682288</v>
      </c>
      <c r="Q15" s="129">
        <f t="shared" si="2"/>
        <v>72.50172294968988</v>
      </c>
      <c r="R15" s="127">
        <f aca="true" t="shared" si="3" ref="R15:S19">(K15/$J15)*100</f>
        <v>13.42439293598234</v>
      </c>
      <c r="S15" s="128">
        <f t="shared" si="3"/>
        <v>86.57560706401766</v>
      </c>
    </row>
    <row r="16" spans="1:19" s="37" customFormat="1" ht="15.75" customHeight="1">
      <c r="A16" s="163" t="s">
        <v>116</v>
      </c>
      <c r="B16" s="135" t="s">
        <v>113</v>
      </c>
      <c r="C16" s="76">
        <f aca="true" t="shared" si="4" ref="C16:L16">SUM(C27:C48)</f>
        <v>2041</v>
      </c>
      <c r="D16" s="76">
        <f t="shared" si="4"/>
        <v>367</v>
      </c>
      <c r="E16" s="77">
        <f t="shared" si="4"/>
        <v>1674</v>
      </c>
      <c r="F16" s="78">
        <f t="shared" si="4"/>
        <v>2037</v>
      </c>
      <c r="G16" s="76">
        <f t="shared" si="4"/>
        <v>132</v>
      </c>
      <c r="H16" s="76">
        <f t="shared" si="4"/>
        <v>401</v>
      </c>
      <c r="I16" s="77">
        <f t="shared" si="4"/>
        <v>1504</v>
      </c>
      <c r="J16" s="78">
        <f t="shared" si="4"/>
        <v>2035</v>
      </c>
      <c r="K16" s="76">
        <f t="shared" si="4"/>
        <v>251</v>
      </c>
      <c r="L16" s="77">
        <f t="shared" si="4"/>
        <v>1784</v>
      </c>
      <c r="M16" s="79">
        <f t="shared" si="1"/>
        <v>17.981381675649192</v>
      </c>
      <c r="N16" s="80">
        <f t="shared" si="1"/>
        <v>82.01861832435081</v>
      </c>
      <c r="O16" s="79">
        <f t="shared" si="2"/>
        <v>6.480117820324007</v>
      </c>
      <c r="P16" s="81">
        <f t="shared" si="2"/>
        <v>19.685812469317625</v>
      </c>
      <c r="Q16" s="81">
        <f t="shared" si="2"/>
        <v>73.83406971035838</v>
      </c>
      <c r="R16" s="79">
        <f t="shared" si="3"/>
        <v>12.334152334152334</v>
      </c>
      <c r="S16" s="80">
        <f t="shared" si="3"/>
        <v>87.66584766584766</v>
      </c>
    </row>
    <row r="17" spans="1:19" ht="12">
      <c r="A17" s="221" t="s">
        <v>136</v>
      </c>
      <c r="B17" s="140" t="s">
        <v>137</v>
      </c>
      <c r="C17" s="28">
        <f aca="true" t="shared" si="5" ref="C17:L17">SUM(C49:C51)</f>
        <v>461</v>
      </c>
      <c r="D17" s="28">
        <f t="shared" si="5"/>
        <v>134</v>
      </c>
      <c r="E17" s="28">
        <f t="shared" si="5"/>
        <v>327</v>
      </c>
      <c r="F17" s="54">
        <f t="shared" si="5"/>
        <v>461</v>
      </c>
      <c r="G17" s="28">
        <f t="shared" si="5"/>
        <v>36</v>
      </c>
      <c r="H17" s="28">
        <f t="shared" si="5"/>
        <v>108</v>
      </c>
      <c r="I17" s="50">
        <f t="shared" si="5"/>
        <v>317</v>
      </c>
      <c r="J17" s="54">
        <f t="shared" si="5"/>
        <v>460</v>
      </c>
      <c r="K17" s="28">
        <f t="shared" si="5"/>
        <v>101</v>
      </c>
      <c r="L17" s="28">
        <f t="shared" si="5"/>
        <v>359</v>
      </c>
      <c r="M17" s="131">
        <f>(D17/$C17)*100</f>
        <v>29.067245119305856</v>
      </c>
      <c r="N17" s="130">
        <f>(E17/$C17)*100</f>
        <v>70.93275488069413</v>
      </c>
      <c r="O17" s="131">
        <f>(G17/$F17)*100</f>
        <v>7.809110629067245</v>
      </c>
      <c r="P17" s="130">
        <f>(H17/$F17)*100</f>
        <v>23.427331887201735</v>
      </c>
      <c r="Q17" s="59">
        <f>(I17/$F17)*100</f>
        <v>68.76355748373102</v>
      </c>
      <c r="R17" s="130">
        <f>(K17/$J17)*100</f>
        <v>21.956521739130437</v>
      </c>
      <c r="S17" s="59">
        <f>(L17/$J17)*100</f>
        <v>78.04347826086956</v>
      </c>
    </row>
    <row r="18" spans="1:19" s="37" customFormat="1" ht="15.75" customHeight="1">
      <c r="A18" s="195" t="s">
        <v>117</v>
      </c>
      <c r="B18" s="198" t="s">
        <v>114</v>
      </c>
      <c r="C18" s="78">
        <f aca="true" t="shared" si="6" ref="C18:L18">SUM(C52:C54)</f>
        <v>2439</v>
      </c>
      <c r="D18" s="76">
        <f t="shared" si="6"/>
        <v>363</v>
      </c>
      <c r="E18" s="76">
        <f t="shared" si="6"/>
        <v>2076</v>
      </c>
      <c r="F18" s="78">
        <f t="shared" si="6"/>
        <v>2434</v>
      </c>
      <c r="G18" s="76">
        <f t="shared" si="6"/>
        <v>139</v>
      </c>
      <c r="H18" s="76">
        <f t="shared" si="6"/>
        <v>462</v>
      </c>
      <c r="I18" s="77">
        <f t="shared" si="6"/>
        <v>1833</v>
      </c>
      <c r="J18" s="78">
        <f t="shared" si="6"/>
        <v>2433</v>
      </c>
      <c r="K18" s="76">
        <f t="shared" si="6"/>
        <v>246</v>
      </c>
      <c r="L18" s="76">
        <f t="shared" si="6"/>
        <v>2187</v>
      </c>
      <c r="M18" s="79">
        <f t="shared" si="1"/>
        <v>14.883148831488317</v>
      </c>
      <c r="N18" s="80">
        <f t="shared" si="1"/>
        <v>85.11685116851169</v>
      </c>
      <c r="O18" s="79">
        <f aca="true" t="shared" si="7" ref="O18:Q19">(G18/$F18)*100</f>
        <v>5.71076417419885</v>
      </c>
      <c r="P18" s="81">
        <f t="shared" si="7"/>
        <v>18.98110106820049</v>
      </c>
      <c r="Q18" s="81">
        <f t="shared" si="7"/>
        <v>75.30813475760066</v>
      </c>
      <c r="R18" s="79">
        <f t="shared" si="3"/>
        <v>10.110974106041924</v>
      </c>
      <c r="S18" s="80">
        <f t="shared" si="3"/>
        <v>89.88902589395808</v>
      </c>
    </row>
    <row r="19" spans="1:19" ht="12">
      <c r="A19" s="222" t="s">
        <v>118</v>
      </c>
      <c r="B19" s="212" t="s">
        <v>115</v>
      </c>
      <c r="C19" s="224">
        <f aca="true" t="shared" si="8" ref="C19:L19">SUM(C55:C85)</f>
        <v>2323</v>
      </c>
      <c r="D19" s="224">
        <f t="shared" si="8"/>
        <v>543</v>
      </c>
      <c r="E19" s="224">
        <f t="shared" si="8"/>
        <v>1780</v>
      </c>
      <c r="F19" s="223">
        <f t="shared" si="8"/>
        <v>2323</v>
      </c>
      <c r="G19" s="224">
        <f t="shared" si="8"/>
        <v>201</v>
      </c>
      <c r="H19" s="224">
        <f t="shared" si="8"/>
        <v>516</v>
      </c>
      <c r="I19" s="225">
        <f t="shared" si="8"/>
        <v>1606</v>
      </c>
      <c r="J19" s="223">
        <f t="shared" si="8"/>
        <v>2320</v>
      </c>
      <c r="K19" s="224">
        <f t="shared" si="8"/>
        <v>375</v>
      </c>
      <c r="L19" s="224">
        <f t="shared" si="8"/>
        <v>1945</v>
      </c>
      <c r="M19" s="256">
        <f t="shared" si="1"/>
        <v>23.3749461902712</v>
      </c>
      <c r="N19" s="257">
        <f t="shared" si="1"/>
        <v>76.6250538097288</v>
      </c>
      <c r="O19" s="256">
        <f t="shared" si="7"/>
        <v>8.65260439087387</v>
      </c>
      <c r="P19" s="257">
        <f t="shared" si="7"/>
        <v>22.212656048213518</v>
      </c>
      <c r="Q19" s="258">
        <f t="shared" si="7"/>
        <v>69.13473956091262</v>
      </c>
      <c r="R19" s="257">
        <f t="shared" si="3"/>
        <v>16.163793103448278</v>
      </c>
      <c r="S19" s="258">
        <f t="shared" si="3"/>
        <v>83.83620689655173</v>
      </c>
    </row>
    <row r="20" spans="1:19" s="37" customFormat="1" ht="15" customHeight="1">
      <c r="A20" s="11" t="s">
        <v>123</v>
      </c>
      <c r="B20" s="58"/>
      <c r="C20" s="58"/>
      <c r="D20" s="58"/>
      <c r="E20" s="58"/>
      <c r="F20" s="58"/>
      <c r="G20" s="58"/>
      <c r="H20" s="58"/>
      <c r="I20" s="58"/>
      <c r="J20" s="58"/>
      <c r="K20" s="58"/>
      <c r="L20" s="58"/>
      <c r="M20" s="58"/>
      <c r="N20" s="58"/>
      <c r="O20" s="58"/>
      <c r="P20" s="58"/>
      <c r="Q20" s="58"/>
      <c r="R20" s="58"/>
      <c r="S20" s="58"/>
    </row>
    <row r="21" spans="1:19" s="37" customFormat="1" ht="15" customHeight="1">
      <c r="A21" s="58"/>
      <c r="B21" s="58"/>
      <c r="C21" s="58"/>
      <c r="D21" s="58"/>
      <c r="E21" s="58"/>
      <c r="F21" s="58"/>
      <c r="G21" s="58"/>
      <c r="H21" s="58"/>
      <c r="I21" s="58"/>
      <c r="J21" s="58"/>
      <c r="K21" s="58"/>
      <c r="L21" s="58"/>
      <c r="M21" s="58"/>
      <c r="N21" s="58"/>
      <c r="O21" s="58"/>
      <c r="P21" s="58"/>
      <c r="Q21" s="58"/>
      <c r="R21" s="58"/>
      <c r="S21" s="58"/>
    </row>
    <row r="22" spans="1:19" s="37" customFormat="1" ht="15" customHeight="1">
      <c r="A22" s="58"/>
      <c r="B22" s="58"/>
      <c r="C22" s="58"/>
      <c r="D22" s="58"/>
      <c r="E22" s="58"/>
      <c r="F22" s="58"/>
      <c r="G22" s="58"/>
      <c r="H22" s="58"/>
      <c r="I22" s="58"/>
      <c r="J22" s="58"/>
      <c r="K22" s="58"/>
      <c r="L22" s="58"/>
      <c r="M22" s="58"/>
      <c r="N22" s="58"/>
      <c r="O22" s="58"/>
      <c r="P22" s="58"/>
      <c r="Q22" s="58"/>
      <c r="R22" s="58"/>
      <c r="S22" s="58"/>
    </row>
    <row r="23" spans="1:19" ht="14.25">
      <c r="A23" s="366" t="s">
        <v>4</v>
      </c>
      <c r="B23" s="369" t="s">
        <v>5</v>
      </c>
      <c r="C23" s="358" t="s">
        <v>15</v>
      </c>
      <c r="D23" s="358"/>
      <c r="E23" s="358"/>
      <c r="F23" s="358"/>
      <c r="G23" s="358"/>
      <c r="H23" s="358"/>
      <c r="I23" s="358"/>
      <c r="J23" s="358"/>
      <c r="K23" s="358"/>
      <c r="L23" s="359"/>
      <c r="M23" s="358" t="s">
        <v>10</v>
      </c>
      <c r="N23" s="358"/>
      <c r="O23" s="358"/>
      <c r="P23" s="358"/>
      <c r="Q23" s="358"/>
      <c r="R23" s="358"/>
      <c r="S23" s="358"/>
    </row>
    <row r="24" spans="1:19" ht="12">
      <c r="A24" s="367"/>
      <c r="B24" s="363"/>
      <c r="C24" s="376" t="s">
        <v>31</v>
      </c>
      <c r="D24" s="376"/>
      <c r="E24" s="376"/>
      <c r="F24" s="375" t="s">
        <v>32</v>
      </c>
      <c r="G24" s="376"/>
      <c r="H24" s="376"/>
      <c r="I24" s="377"/>
      <c r="J24" s="378" t="s">
        <v>141</v>
      </c>
      <c r="K24" s="379"/>
      <c r="L24" s="380"/>
      <c r="M24" s="375" t="s">
        <v>31</v>
      </c>
      <c r="N24" s="377"/>
      <c r="O24" s="375" t="s">
        <v>32</v>
      </c>
      <c r="P24" s="376"/>
      <c r="Q24" s="377"/>
      <c r="R24" s="376" t="s">
        <v>141</v>
      </c>
      <c r="S24" s="377"/>
    </row>
    <row r="25" spans="1:19" ht="36">
      <c r="A25" s="368"/>
      <c r="B25" s="364"/>
      <c r="C25" s="33" t="s">
        <v>111</v>
      </c>
      <c r="D25" s="33" t="s">
        <v>2</v>
      </c>
      <c r="E25" s="33" t="s">
        <v>14</v>
      </c>
      <c r="F25" s="51" t="s">
        <v>111</v>
      </c>
      <c r="G25" s="33" t="s">
        <v>20</v>
      </c>
      <c r="H25" s="33" t="s">
        <v>21</v>
      </c>
      <c r="I25" s="49" t="s">
        <v>22</v>
      </c>
      <c r="J25" s="51" t="s">
        <v>111</v>
      </c>
      <c r="K25" s="33" t="s">
        <v>2</v>
      </c>
      <c r="L25" s="49" t="s">
        <v>14</v>
      </c>
      <c r="M25" s="51" t="s">
        <v>2</v>
      </c>
      <c r="N25" s="49" t="s">
        <v>14</v>
      </c>
      <c r="O25" s="51" t="s">
        <v>20</v>
      </c>
      <c r="P25" s="33" t="s">
        <v>21</v>
      </c>
      <c r="Q25" s="49" t="s">
        <v>22</v>
      </c>
      <c r="R25" s="126" t="s">
        <v>2</v>
      </c>
      <c r="S25" s="255" t="s">
        <v>14</v>
      </c>
    </row>
    <row r="26" spans="1:19" s="75" customFormat="1" ht="12">
      <c r="A26" s="109" t="s">
        <v>0</v>
      </c>
      <c r="B26" s="148" t="s">
        <v>112</v>
      </c>
      <c r="C26" s="110">
        <f aca="true" t="shared" si="9" ref="C26:L26">SUM(C27:C85)</f>
        <v>7264</v>
      </c>
      <c r="D26" s="110">
        <f t="shared" si="9"/>
        <v>1407</v>
      </c>
      <c r="E26" s="110">
        <f t="shared" si="9"/>
        <v>5857</v>
      </c>
      <c r="F26" s="123">
        <f t="shared" si="9"/>
        <v>7255</v>
      </c>
      <c r="G26" s="110">
        <f t="shared" si="9"/>
        <v>508</v>
      </c>
      <c r="H26" s="110">
        <f t="shared" si="9"/>
        <v>1487</v>
      </c>
      <c r="I26" s="110">
        <f t="shared" si="9"/>
        <v>5260</v>
      </c>
      <c r="J26" s="123">
        <f t="shared" si="9"/>
        <v>7248</v>
      </c>
      <c r="K26" s="110">
        <f t="shared" si="9"/>
        <v>973</v>
      </c>
      <c r="L26" s="111">
        <f t="shared" si="9"/>
        <v>6275</v>
      </c>
      <c r="M26" s="123">
        <f>(D26/$C26)*100</f>
        <v>19.369493392070485</v>
      </c>
      <c r="N26" s="111">
        <f>(E26/$C26)*100</f>
        <v>80.63050660792952</v>
      </c>
      <c r="O26" s="110">
        <f>(G26/$F26)*100</f>
        <v>7.002067539627843</v>
      </c>
      <c r="P26" s="110">
        <f>(H26/$F26)*100</f>
        <v>20.496209510682288</v>
      </c>
      <c r="Q26" s="110">
        <f>(I26/$F26)*100</f>
        <v>72.50172294968988</v>
      </c>
      <c r="R26" s="124">
        <f>(K26/$J26)*100</f>
        <v>13.42439293598234</v>
      </c>
      <c r="S26" s="125">
        <f>(L26/$J26)*100</f>
        <v>86.57560706401766</v>
      </c>
    </row>
    <row r="27" spans="1:19" ht="12">
      <c r="A27" s="29">
        <v>10</v>
      </c>
      <c r="B27" s="139" t="s">
        <v>57</v>
      </c>
      <c r="C27" s="27">
        <f>SUM(D27:E27)</f>
        <v>433</v>
      </c>
      <c r="D27" s="27">
        <v>82</v>
      </c>
      <c r="E27" s="45">
        <v>351</v>
      </c>
      <c r="F27" s="53">
        <f>SUM(G27:I27)</f>
        <v>431</v>
      </c>
      <c r="G27" s="27">
        <v>24</v>
      </c>
      <c r="H27" s="27">
        <v>60</v>
      </c>
      <c r="I27" s="45">
        <v>347</v>
      </c>
      <c r="J27" s="53">
        <f>SUM(K27:L27)</f>
        <v>431</v>
      </c>
      <c r="K27" s="27">
        <v>48</v>
      </c>
      <c r="L27" s="45">
        <v>383</v>
      </c>
      <c r="M27" s="102">
        <f aca="true" t="shared" si="10" ref="M27:M54">(D27/$C27)*100</f>
        <v>18.937644341801384</v>
      </c>
      <c r="N27" s="103">
        <f aca="true" t="shared" si="11" ref="N27:N48">(E27/$C27)*100</f>
        <v>81.06235565819861</v>
      </c>
      <c r="O27" s="102">
        <f aca="true" t="shared" si="12" ref="O27:O52">(G27/$F27)*100</f>
        <v>5.56844547563805</v>
      </c>
      <c r="P27" s="104">
        <f aca="true" t="shared" si="13" ref="P27:P48">(H27/$F27)*100</f>
        <v>13.921113689095128</v>
      </c>
      <c r="Q27" s="104">
        <f aca="true" t="shared" si="14" ref="Q27:Q48">(I27/$F27)*100</f>
        <v>80.51044083526682</v>
      </c>
      <c r="R27" s="102">
        <f aca="true" t="shared" si="15" ref="R27:R54">(K27/$J27)*100</f>
        <v>11.1368909512761</v>
      </c>
      <c r="S27" s="103">
        <f aca="true" t="shared" si="16" ref="S27:S48">(L27/$J27)*100</f>
        <v>88.8631090487239</v>
      </c>
    </row>
    <row r="28" spans="1:19" ht="12">
      <c r="A28" s="30">
        <v>11</v>
      </c>
      <c r="B28" s="140" t="s">
        <v>58</v>
      </c>
      <c r="C28" s="28">
        <f aca="true" t="shared" si="17" ref="C28:C85">SUM(D28:E28)</f>
        <v>42</v>
      </c>
      <c r="D28" s="28">
        <v>13</v>
      </c>
      <c r="E28" s="28">
        <v>29</v>
      </c>
      <c r="F28" s="54">
        <f aca="true" t="shared" si="18" ref="F28:F85">SUM(G28:I28)</f>
        <v>42</v>
      </c>
      <c r="G28" s="28">
        <v>4</v>
      </c>
      <c r="H28" s="28">
        <v>11</v>
      </c>
      <c r="I28" s="50">
        <v>27</v>
      </c>
      <c r="J28" s="54">
        <f aca="true" t="shared" si="19" ref="J28:J85">SUM(K28:L28)</f>
        <v>42</v>
      </c>
      <c r="K28" s="28">
        <v>14</v>
      </c>
      <c r="L28" s="28">
        <v>28</v>
      </c>
      <c r="M28" s="131">
        <f t="shared" si="10"/>
        <v>30.952380952380953</v>
      </c>
      <c r="N28" s="130">
        <f t="shared" si="11"/>
        <v>69.04761904761905</v>
      </c>
      <c r="O28" s="131">
        <f t="shared" si="12"/>
        <v>9.523809523809524</v>
      </c>
      <c r="P28" s="130">
        <f t="shared" si="13"/>
        <v>26.190476190476193</v>
      </c>
      <c r="Q28" s="59">
        <f>(I28/$F28)*100</f>
        <v>64.28571428571429</v>
      </c>
      <c r="R28" s="130">
        <f t="shared" si="15"/>
        <v>33.33333333333333</v>
      </c>
      <c r="S28" s="59">
        <f t="shared" si="16"/>
        <v>66.66666666666666</v>
      </c>
    </row>
    <row r="29" spans="1:19" ht="12">
      <c r="A29" s="29">
        <v>13</v>
      </c>
      <c r="B29" s="139" t="s">
        <v>59</v>
      </c>
      <c r="C29" s="27">
        <f t="shared" si="17"/>
        <v>60</v>
      </c>
      <c r="D29" s="27">
        <v>10</v>
      </c>
      <c r="E29" s="45">
        <v>50</v>
      </c>
      <c r="F29" s="53">
        <f t="shared" si="18"/>
        <v>60</v>
      </c>
      <c r="G29" s="27">
        <v>2</v>
      </c>
      <c r="H29" s="27">
        <v>13</v>
      </c>
      <c r="I29" s="45">
        <v>45</v>
      </c>
      <c r="J29" s="53">
        <f t="shared" si="19"/>
        <v>60</v>
      </c>
      <c r="K29" s="27">
        <v>11</v>
      </c>
      <c r="L29" s="45">
        <v>49</v>
      </c>
      <c r="M29" s="102">
        <f t="shared" si="10"/>
        <v>16.666666666666664</v>
      </c>
      <c r="N29" s="103">
        <f t="shared" si="11"/>
        <v>83.33333333333334</v>
      </c>
      <c r="O29" s="102">
        <f t="shared" si="12"/>
        <v>3.3333333333333335</v>
      </c>
      <c r="P29" s="104">
        <f t="shared" si="13"/>
        <v>21.666666666666668</v>
      </c>
      <c r="Q29" s="104">
        <f t="shared" si="14"/>
        <v>75</v>
      </c>
      <c r="R29" s="102">
        <f t="shared" si="15"/>
        <v>18.333333333333332</v>
      </c>
      <c r="S29" s="103">
        <f t="shared" si="16"/>
        <v>81.66666666666667</v>
      </c>
    </row>
    <row r="30" spans="1:19" ht="12">
      <c r="A30" s="30">
        <v>14</v>
      </c>
      <c r="B30" s="140" t="s">
        <v>60</v>
      </c>
      <c r="C30" s="28">
        <f t="shared" si="17"/>
        <v>146</v>
      </c>
      <c r="D30" s="28">
        <v>24</v>
      </c>
      <c r="E30" s="28">
        <v>122</v>
      </c>
      <c r="F30" s="54">
        <f t="shared" si="18"/>
        <v>146</v>
      </c>
      <c r="G30" s="28">
        <v>12</v>
      </c>
      <c r="H30" s="28">
        <v>41</v>
      </c>
      <c r="I30" s="50">
        <v>93</v>
      </c>
      <c r="J30" s="54">
        <f t="shared" si="19"/>
        <v>145</v>
      </c>
      <c r="K30" s="28">
        <v>27</v>
      </c>
      <c r="L30" s="28">
        <v>118</v>
      </c>
      <c r="M30" s="131">
        <f t="shared" si="10"/>
        <v>16.43835616438356</v>
      </c>
      <c r="N30" s="130">
        <f t="shared" si="11"/>
        <v>83.56164383561644</v>
      </c>
      <c r="O30" s="131">
        <f t="shared" si="12"/>
        <v>8.21917808219178</v>
      </c>
      <c r="P30" s="130">
        <f t="shared" si="13"/>
        <v>28.08219178082192</v>
      </c>
      <c r="Q30" s="59">
        <f t="shared" si="14"/>
        <v>63.6986301369863</v>
      </c>
      <c r="R30" s="130">
        <f t="shared" si="15"/>
        <v>18.620689655172416</v>
      </c>
      <c r="S30" s="59">
        <f t="shared" si="16"/>
        <v>81.37931034482759</v>
      </c>
    </row>
    <row r="31" spans="1:19" ht="12">
      <c r="A31" s="29">
        <v>15</v>
      </c>
      <c r="B31" s="139" t="s">
        <v>61</v>
      </c>
      <c r="C31" s="27">
        <f t="shared" si="17"/>
        <v>90</v>
      </c>
      <c r="D31" s="27">
        <v>11</v>
      </c>
      <c r="E31" s="45">
        <v>79</v>
      </c>
      <c r="F31" s="53">
        <f t="shared" si="18"/>
        <v>90</v>
      </c>
      <c r="G31" s="27">
        <v>3</v>
      </c>
      <c r="H31" s="27">
        <v>21</v>
      </c>
      <c r="I31" s="45">
        <v>66</v>
      </c>
      <c r="J31" s="53">
        <f t="shared" si="19"/>
        <v>90</v>
      </c>
      <c r="K31" s="27">
        <v>10</v>
      </c>
      <c r="L31" s="45">
        <v>80</v>
      </c>
      <c r="M31" s="102">
        <f t="shared" si="10"/>
        <v>12.222222222222221</v>
      </c>
      <c r="N31" s="103">
        <f t="shared" si="11"/>
        <v>87.77777777777777</v>
      </c>
      <c r="O31" s="102">
        <f t="shared" si="12"/>
        <v>3.3333333333333335</v>
      </c>
      <c r="P31" s="104">
        <f t="shared" si="13"/>
        <v>23.333333333333332</v>
      </c>
      <c r="Q31" s="104">
        <f t="shared" si="14"/>
        <v>73.33333333333333</v>
      </c>
      <c r="R31" s="102">
        <f t="shared" si="15"/>
        <v>11.11111111111111</v>
      </c>
      <c r="S31" s="103">
        <f t="shared" si="16"/>
        <v>88.88888888888889</v>
      </c>
    </row>
    <row r="32" spans="1:19" ht="12">
      <c r="A32" s="30">
        <v>16</v>
      </c>
      <c r="B32" s="140" t="s">
        <v>62</v>
      </c>
      <c r="C32" s="28">
        <f t="shared" si="17"/>
        <v>54</v>
      </c>
      <c r="D32" s="28">
        <v>6</v>
      </c>
      <c r="E32" s="28">
        <v>48</v>
      </c>
      <c r="F32" s="54">
        <f t="shared" si="18"/>
        <v>54</v>
      </c>
      <c r="G32" s="28">
        <v>3</v>
      </c>
      <c r="H32" s="28">
        <v>9</v>
      </c>
      <c r="I32" s="50">
        <v>42</v>
      </c>
      <c r="J32" s="54">
        <f t="shared" si="19"/>
        <v>54</v>
      </c>
      <c r="K32" s="28">
        <v>3</v>
      </c>
      <c r="L32" s="28">
        <v>51</v>
      </c>
      <c r="M32" s="131">
        <f t="shared" si="10"/>
        <v>11.11111111111111</v>
      </c>
      <c r="N32" s="130">
        <f t="shared" si="11"/>
        <v>88.88888888888889</v>
      </c>
      <c r="O32" s="131">
        <f t="shared" si="12"/>
        <v>5.555555555555555</v>
      </c>
      <c r="P32" s="130">
        <f t="shared" si="13"/>
        <v>16.666666666666664</v>
      </c>
      <c r="Q32" s="59">
        <f t="shared" si="14"/>
        <v>77.77777777777779</v>
      </c>
      <c r="R32" s="130">
        <f t="shared" si="15"/>
        <v>5.555555555555555</v>
      </c>
      <c r="S32" s="59">
        <f t="shared" si="16"/>
        <v>94.44444444444444</v>
      </c>
    </row>
    <row r="33" spans="1:19" ht="12">
      <c r="A33" s="29">
        <v>17</v>
      </c>
      <c r="B33" s="139" t="s">
        <v>63</v>
      </c>
      <c r="C33" s="27">
        <f t="shared" si="17"/>
        <v>42</v>
      </c>
      <c r="D33" s="27">
        <v>15</v>
      </c>
      <c r="E33" s="45">
        <v>27</v>
      </c>
      <c r="F33" s="53">
        <f t="shared" si="18"/>
        <v>42</v>
      </c>
      <c r="G33" s="27">
        <v>3</v>
      </c>
      <c r="H33" s="27">
        <v>5</v>
      </c>
      <c r="I33" s="45">
        <v>34</v>
      </c>
      <c r="J33" s="53">
        <f t="shared" si="19"/>
        <v>42</v>
      </c>
      <c r="K33" s="27">
        <v>7</v>
      </c>
      <c r="L33" s="45">
        <v>35</v>
      </c>
      <c r="M33" s="102">
        <f t="shared" si="10"/>
        <v>35.714285714285715</v>
      </c>
      <c r="N33" s="103">
        <f t="shared" si="11"/>
        <v>64.28571428571429</v>
      </c>
      <c r="O33" s="102">
        <f t="shared" si="12"/>
        <v>7.142857142857142</v>
      </c>
      <c r="P33" s="104">
        <f t="shared" si="13"/>
        <v>11.904761904761903</v>
      </c>
      <c r="Q33" s="104">
        <f t="shared" si="14"/>
        <v>80.95238095238095</v>
      </c>
      <c r="R33" s="102">
        <f t="shared" si="15"/>
        <v>16.666666666666664</v>
      </c>
      <c r="S33" s="103">
        <f t="shared" si="16"/>
        <v>83.33333333333334</v>
      </c>
    </row>
    <row r="34" spans="1:19" ht="12">
      <c r="A34" s="30">
        <v>18</v>
      </c>
      <c r="B34" s="140" t="s">
        <v>64</v>
      </c>
      <c r="C34" s="28">
        <f t="shared" si="17"/>
        <v>101</v>
      </c>
      <c r="D34" s="28">
        <v>15</v>
      </c>
      <c r="E34" s="28">
        <v>86</v>
      </c>
      <c r="F34" s="54">
        <f t="shared" si="18"/>
        <v>101</v>
      </c>
      <c r="G34" s="28">
        <v>4</v>
      </c>
      <c r="H34" s="28">
        <v>21</v>
      </c>
      <c r="I34" s="50">
        <v>76</v>
      </c>
      <c r="J34" s="54">
        <f t="shared" si="19"/>
        <v>101</v>
      </c>
      <c r="K34" s="28">
        <v>8</v>
      </c>
      <c r="L34" s="28">
        <v>93</v>
      </c>
      <c r="M34" s="131">
        <f t="shared" si="10"/>
        <v>14.85148514851485</v>
      </c>
      <c r="N34" s="130">
        <f t="shared" si="11"/>
        <v>85.14851485148515</v>
      </c>
      <c r="O34" s="131">
        <f t="shared" si="12"/>
        <v>3.9603960396039604</v>
      </c>
      <c r="P34" s="130">
        <f t="shared" si="13"/>
        <v>20.792079207920793</v>
      </c>
      <c r="Q34" s="59">
        <f t="shared" si="14"/>
        <v>75.24752475247524</v>
      </c>
      <c r="R34" s="130">
        <f t="shared" si="15"/>
        <v>7.920792079207921</v>
      </c>
      <c r="S34" s="59">
        <f t="shared" si="16"/>
        <v>92.07920792079209</v>
      </c>
    </row>
    <row r="35" spans="1:19" ht="12">
      <c r="A35" s="29">
        <v>19</v>
      </c>
      <c r="B35" s="139" t="s">
        <v>65</v>
      </c>
      <c r="C35" s="27">
        <f t="shared" si="17"/>
        <v>26</v>
      </c>
      <c r="D35" s="27">
        <v>7</v>
      </c>
      <c r="E35" s="45">
        <v>19</v>
      </c>
      <c r="F35" s="53">
        <f t="shared" si="18"/>
        <v>26</v>
      </c>
      <c r="G35" s="27">
        <v>4</v>
      </c>
      <c r="H35" s="27">
        <v>5</v>
      </c>
      <c r="I35" s="45">
        <v>17</v>
      </c>
      <c r="J35" s="53">
        <f t="shared" si="19"/>
        <v>26</v>
      </c>
      <c r="K35" s="27">
        <v>3</v>
      </c>
      <c r="L35" s="45">
        <v>23</v>
      </c>
      <c r="M35" s="102">
        <f t="shared" si="10"/>
        <v>26.923076923076923</v>
      </c>
      <c r="N35" s="103">
        <f t="shared" si="11"/>
        <v>73.07692307692307</v>
      </c>
      <c r="O35" s="102">
        <f t="shared" si="12"/>
        <v>15.384615384615385</v>
      </c>
      <c r="P35" s="104">
        <f t="shared" si="13"/>
        <v>19.230769230769234</v>
      </c>
      <c r="Q35" s="104">
        <f t="shared" si="14"/>
        <v>65.38461538461539</v>
      </c>
      <c r="R35" s="102">
        <f t="shared" si="15"/>
        <v>11.538461538461538</v>
      </c>
      <c r="S35" s="103">
        <f t="shared" si="16"/>
        <v>88.46153846153845</v>
      </c>
    </row>
    <row r="36" spans="1:19" ht="12">
      <c r="A36" s="30">
        <v>20</v>
      </c>
      <c r="B36" s="140" t="s">
        <v>66</v>
      </c>
      <c r="C36" s="28">
        <f t="shared" si="17"/>
        <v>172</v>
      </c>
      <c r="D36" s="28">
        <v>39</v>
      </c>
      <c r="E36" s="28">
        <v>133</v>
      </c>
      <c r="F36" s="54">
        <f t="shared" si="18"/>
        <v>172</v>
      </c>
      <c r="G36" s="28">
        <v>14</v>
      </c>
      <c r="H36" s="28">
        <v>27</v>
      </c>
      <c r="I36" s="50">
        <v>131</v>
      </c>
      <c r="J36" s="54">
        <f t="shared" si="19"/>
        <v>172</v>
      </c>
      <c r="K36" s="28">
        <v>22</v>
      </c>
      <c r="L36" s="28">
        <v>150</v>
      </c>
      <c r="M36" s="131">
        <f t="shared" si="10"/>
        <v>22.674418604651162</v>
      </c>
      <c r="N36" s="130">
        <f t="shared" si="11"/>
        <v>77.32558139534885</v>
      </c>
      <c r="O36" s="131">
        <f t="shared" si="12"/>
        <v>8.13953488372093</v>
      </c>
      <c r="P36" s="130">
        <f t="shared" si="13"/>
        <v>15.69767441860465</v>
      </c>
      <c r="Q36" s="59">
        <f t="shared" si="14"/>
        <v>76.16279069767442</v>
      </c>
      <c r="R36" s="130">
        <f t="shared" si="15"/>
        <v>12.790697674418606</v>
      </c>
      <c r="S36" s="59">
        <f t="shared" si="16"/>
        <v>87.20930232558139</v>
      </c>
    </row>
    <row r="37" spans="1:19" ht="12">
      <c r="A37" s="29">
        <v>21</v>
      </c>
      <c r="B37" s="139" t="s">
        <v>67</v>
      </c>
      <c r="C37" s="27">
        <f t="shared" si="17"/>
        <v>51</v>
      </c>
      <c r="D37" s="27">
        <v>13</v>
      </c>
      <c r="E37" s="45">
        <v>38</v>
      </c>
      <c r="F37" s="53">
        <f t="shared" si="18"/>
        <v>50</v>
      </c>
      <c r="G37" s="27">
        <v>6</v>
      </c>
      <c r="H37" s="27">
        <v>7</v>
      </c>
      <c r="I37" s="45">
        <v>37</v>
      </c>
      <c r="J37" s="53">
        <f t="shared" si="19"/>
        <v>49</v>
      </c>
      <c r="K37" s="27">
        <v>5</v>
      </c>
      <c r="L37" s="45">
        <v>44</v>
      </c>
      <c r="M37" s="102">
        <f t="shared" si="10"/>
        <v>25.49019607843137</v>
      </c>
      <c r="N37" s="103">
        <f t="shared" si="11"/>
        <v>74.50980392156863</v>
      </c>
      <c r="O37" s="102">
        <f t="shared" si="12"/>
        <v>12</v>
      </c>
      <c r="P37" s="104">
        <f t="shared" si="13"/>
        <v>14.000000000000002</v>
      </c>
      <c r="Q37" s="104">
        <f t="shared" si="14"/>
        <v>74</v>
      </c>
      <c r="R37" s="102">
        <f t="shared" si="15"/>
        <v>10.204081632653061</v>
      </c>
      <c r="S37" s="103">
        <f t="shared" si="16"/>
        <v>89.79591836734694</v>
      </c>
    </row>
    <row r="38" spans="1:19" ht="12">
      <c r="A38" s="30">
        <v>22</v>
      </c>
      <c r="B38" s="140" t="s">
        <v>68</v>
      </c>
      <c r="C38" s="28">
        <f t="shared" si="17"/>
        <v>156</v>
      </c>
      <c r="D38" s="28">
        <v>26</v>
      </c>
      <c r="E38" s="28">
        <v>130</v>
      </c>
      <c r="F38" s="54">
        <f t="shared" si="18"/>
        <v>156</v>
      </c>
      <c r="G38" s="28">
        <v>14</v>
      </c>
      <c r="H38" s="28">
        <v>24</v>
      </c>
      <c r="I38" s="50">
        <v>118</v>
      </c>
      <c r="J38" s="54">
        <f t="shared" si="19"/>
        <v>156</v>
      </c>
      <c r="K38" s="28">
        <v>17</v>
      </c>
      <c r="L38" s="28">
        <v>139</v>
      </c>
      <c r="M38" s="131">
        <f t="shared" si="10"/>
        <v>16.666666666666664</v>
      </c>
      <c r="N38" s="130">
        <f t="shared" si="11"/>
        <v>83.33333333333334</v>
      </c>
      <c r="O38" s="131">
        <f t="shared" si="12"/>
        <v>8.974358974358974</v>
      </c>
      <c r="P38" s="130">
        <f t="shared" si="13"/>
        <v>15.384615384615385</v>
      </c>
      <c r="Q38" s="59">
        <f t="shared" si="14"/>
        <v>75.64102564102564</v>
      </c>
      <c r="R38" s="130">
        <f t="shared" si="15"/>
        <v>10.897435897435898</v>
      </c>
      <c r="S38" s="59">
        <f t="shared" si="16"/>
        <v>89.1025641025641</v>
      </c>
    </row>
    <row r="39" spans="1:19" ht="12">
      <c r="A39" s="29">
        <v>23</v>
      </c>
      <c r="B39" s="139" t="s">
        <v>69</v>
      </c>
      <c r="C39" s="27">
        <f t="shared" si="17"/>
        <v>122</v>
      </c>
      <c r="D39" s="27">
        <v>16</v>
      </c>
      <c r="E39" s="45">
        <v>106</v>
      </c>
      <c r="F39" s="53">
        <f t="shared" si="18"/>
        <v>122</v>
      </c>
      <c r="G39" s="27">
        <v>5</v>
      </c>
      <c r="H39" s="27">
        <v>25</v>
      </c>
      <c r="I39" s="45">
        <v>92</v>
      </c>
      <c r="J39" s="53">
        <f t="shared" si="19"/>
        <v>122</v>
      </c>
      <c r="K39" s="27">
        <v>13</v>
      </c>
      <c r="L39" s="45">
        <v>109</v>
      </c>
      <c r="M39" s="102">
        <f t="shared" si="10"/>
        <v>13.114754098360656</v>
      </c>
      <c r="N39" s="103">
        <f t="shared" si="11"/>
        <v>86.88524590163934</v>
      </c>
      <c r="O39" s="102">
        <f t="shared" si="12"/>
        <v>4.098360655737705</v>
      </c>
      <c r="P39" s="104">
        <f t="shared" si="13"/>
        <v>20.491803278688526</v>
      </c>
      <c r="Q39" s="104">
        <f t="shared" si="14"/>
        <v>75.40983606557377</v>
      </c>
      <c r="R39" s="102">
        <f t="shared" si="15"/>
        <v>10.655737704918032</v>
      </c>
      <c r="S39" s="103">
        <f t="shared" si="16"/>
        <v>89.34426229508196</v>
      </c>
    </row>
    <row r="40" spans="1:19" ht="12">
      <c r="A40" s="30">
        <v>24</v>
      </c>
      <c r="B40" s="140" t="s">
        <v>70</v>
      </c>
      <c r="C40" s="28">
        <f t="shared" si="17"/>
        <v>47</v>
      </c>
      <c r="D40" s="28">
        <v>4</v>
      </c>
      <c r="E40" s="28">
        <v>43</v>
      </c>
      <c r="F40" s="54">
        <f t="shared" si="18"/>
        <v>47</v>
      </c>
      <c r="G40" s="28">
        <v>2</v>
      </c>
      <c r="H40" s="28">
        <v>8</v>
      </c>
      <c r="I40" s="50">
        <v>37</v>
      </c>
      <c r="J40" s="54">
        <f t="shared" si="19"/>
        <v>47</v>
      </c>
      <c r="K40" s="28">
        <v>3</v>
      </c>
      <c r="L40" s="28">
        <v>44</v>
      </c>
      <c r="M40" s="131">
        <f t="shared" si="10"/>
        <v>8.51063829787234</v>
      </c>
      <c r="N40" s="130">
        <f t="shared" si="11"/>
        <v>91.48936170212765</v>
      </c>
      <c r="O40" s="131">
        <f t="shared" si="12"/>
        <v>4.25531914893617</v>
      </c>
      <c r="P40" s="130">
        <f t="shared" si="13"/>
        <v>17.02127659574468</v>
      </c>
      <c r="Q40" s="59">
        <f t="shared" si="14"/>
        <v>78.72340425531915</v>
      </c>
      <c r="R40" s="130">
        <f t="shared" si="15"/>
        <v>6.382978723404255</v>
      </c>
      <c r="S40" s="59">
        <f t="shared" si="16"/>
        <v>93.61702127659575</v>
      </c>
    </row>
    <row r="41" spans="1:19" ht="12">
      <c r="A41" s="29">
        <v>25</v>
      </c>
      <c r="B41" s="139" t="s">
        <v>71</v>
      </c>
      <c r="C41" s="27">
        <f t="shared" si="17"/>
        <v>134</v>
      </c>
      <c r="D41" s="27">
        <v>28</v>
      </c>
      <c r="E41" s="45">
        <v>106</v>
      </c>
      <c r="F41" s="53">
        <f t="shared" si="18"/>
        <v>133</v>
      </c>
      <c r="G41" s="27">
        <v>13</v>
      </c>
      <c r="H41" s="27">
        <v>30</v>
      </c>
      <c r="I41" s="45">
        <v>90</v>
      </c>
      <c r="J41" s="53">
        <f t="shared" si="19"/>
        <v>133</v>
      </c>
      <c r="K41" s="27">
        <v>10</v>
      </c>
      <c r="L41" s="45">
        <v>123</v>
      </c>
      <c r="M41" s="102">
        <f t="shared" si="10"/>
        <v>20.8955223880597</v>
      </c>
      <c r="N41" s="103">
        <f t="shared" si="11"/>
        <v>79.1044776119403</v>
      </c>
      <c r="O41" s="102">
        <f t="shared" si="12"/>
        <v>9.774436090225564</v>
      </c>
      <c r="P41" s="104">
        <f t="shared" si="13"/>
        <v>22.55639097744361</v>
      </c>
      <c r="Q41" s="104">
        <f t="shared" si="14"/>
        <v>67.66917293233082</v>
      </c>
      <c r="R41" s="102">
        <f t="shared" si="15"/>
        <v>7.518796992481203</v>
      </c>
      <c r="S41" s="103">
        <f t="shared" si="16"/>
        <v>92.4812030075188</v>
      </c>
    </row>
    <row r="42" spans="1:19" ht="12">
      <c r="A42" s="30">
        <v>27</v>
      </c>
      <c r="B42" s="140" t="s">
        <v>72</v>
      </c>
      <c r="C42" s="28">
        <f t="shared" si="17"/>
        <v>50</v>
      </c>
      <c r="D42" s="28">
        <v>10</v>
      </c>
      <c r="E42" s="28">
        <v>40</v>
      </c>
      <c r="F42" s="54">
        <f t="shared" si="18"/>
        <v>50</v>
      </c>
      <c r="G42" s="28">
        <v>4</v>
      </c>
      <c r="H42" s="28">
        <v>14</v>
      </c>
      <c r="I42" s="50">
        <v>32</v>
      </c>
      <c r="J42" s="54">
        <f t="shared" si="19"/>
        <v>50</v>
      </c>
      <c r="K42" s="28">
        <v>6</v>
      </c>
      <c r="L42" s="28">
        <v>44</v>
      </c>
      <c r="M42" s="131">
        <f t="shared" si="10"/>
        <v>20</v>
      </c>
      <c r="N42" s="130">
        <f t="shared" si="11"/>
        <v>80</v>
      </c>
      <c r="O42" s="131">
        <f t="shared" si="12"/>
        <v>8</v>
      </c>
      <c r="P42" s="130">
        <f t="shared" si="13"/>
        <v>28.000000000000004</v>
      </c>
      <c r="Q42" s="59">
        <f t="shared" si="14"/>
        <v>64</v>
      </c>
      <c r="R42" s="130">
        <f t="shared" si="15"/>
        <v>12</v>
      </c>
      <c r="S42" s="59">
        <f t="shared" si="16"/>
        <v>88</v>
      </c>
    </row>
    <row r="43" spans="1:19" ht="12">
      <c r="A43" s="29">
        <v>28</v>
      </c>
      <c r="B43" s="139" t="s">
        <v>73</v>
      </c>
      <c r="C43" s="27">
        <f t="shared" si="17"/>
        <v>98</v>
      </c>
      <c r="D43" s="27">
        <v>13</v>
      </c>
      <c r="E43" s="45">
        <v>85</v>
      </c>
      <c r="F43" s="53">
        <f t="shared" si="18"/>
        <v>98</v>
      </c>
      <c r="G43" s="27">
        <v>4</v>
      </c>
      <c r="H43" s="27">
        <v>18</v>
      </c>
      <c r="I43" s="45">
        <v>76</v>
      </c>
      <c r="J43" s="53">
        <f t="shared" si="19"/>
        <v>98</v>
      </c>
      <c r="K43" s="27">
        <v>5</v>
      </c>
      <c r="L43" s="45">
        <v>93</v>
      </c>
      <c r="M43" s="102">
        <f t="shared" si="10"/>
        <v>13.26530612244898</v>
      </c>
      <c r="N43" s="103">
        <f t="shared" si="11"/>
        <v>86.73469387755102</v>
      </c>
      <c r="O43" s="102">
        <f t="shared" si="12"/>
        <v>4.081632653061225</v>
      </c>
      <c r="P43" s="104">
        <f t="shared" si="13"/>
        <v>18.367346938775512</v>
      </c>
      <c r="Q43" s="104">
        <f t="shared" si="14"/>
        <v>77.55102040816327</v>
      </c>
      <c r="R43" s="102">
        <f t="shared" si="15"/>
        <v>5.1020408163265305</v>
      </c>
      <c r="S43" s="103">
        <f t="shared" si="16"/>
        <v>94.89795918367348</v>
      </c>
    </row>
    <row r="44" spans="1:19" ht="12">
      <c r="A44" s="30">
        <v>29</v>
      </c>
      <c r="B44" s="140" t="s">
        <v>74</v>
      </c>
      <c r="C44" s="28">
        <f t="shared" si="17"/>
        <v>53</v>
      </c>
      <c r="D44" s="28">
        <v>9</v>
      </c>
      <c r="E44" s="28">
        <v>44</v>
      </c>
      <c r="F44" s="54">
        <f t="shared" si="18"/>
        <v>53</v>
      </c>
      <c r="G44" s="28">
        <v>2</v>
      </c>
      <c r="H44" s="28">
        <v>15</v>
      </c>
      <c r="I44" s="50">
        <v>36</v>
      </c>
      <c r="J44" s="54">
        <f t="shared" si="19"/>
        <v>53</v>
      </c>
      <c r="K44" s="28">
        <v>5</v>
      </c>
      <c r="L44" s="28">
        <v>48</v>
      </c>
      <c r="M44" s="131">
        <f t="shared" si="10"/>
        <v>16.9811320754717</v>
      </c>
      <c r="N44" s="130">
        <f t="shared" si="11"/>
        <v>83.01886792452831</v>
      </c>
      <c r="O44" s="131">
        <f t="shared" si="12"/>
        <v>3.7735849056603774</v>
      </c>
      <c r="P44" s="130">
        <f t="shared" si="13"/>
        <v>28.30188679245283</v>
      </c>
      <c r="Q44" s="59">
        <f t="shared" si="14"/>
        <v>67.9245283018868</v>
      </c>
      <c r="R44" s="130">
        <f t="shared" si="15"/>
        <v>9.433962264150944</v>
      </c>
      <c r="S44" s="59">
        <f t="shared" si="16"/>
        <v>90.56603773584906</v>
      </c>
    </row>
    <row r="45" spans="1:19" ht="12">
      <c r="A45" s="29">
        <v>30</v>
      </c>
      <c r="B45" s="139" t="s">
        <v>75</v>
      </c>
      <c r="C45" s="27">
        <f t="shared" si="17"/>
        <v>16</v>
      </c>
      <c r="D45" s="27">
        <v>3</v>
      </c>
      <c r="E45" s="45">
        <v>13</v>
      </c>
      <c r="F45" s="53">
        <f t="shared" si="18"/>
        <v>16</v>
      </c>
      <c r="G45" s="27">
        <v>1</v>
      </c>
      <c r="H45" s="27">
        <v>3</v>
      </c>
      <c r="I45" s="45">
        <v>12</v>
      </c>
      <c r="J45" s="53">
        <f t="shared" si="19"/>
        <v>16</v>
      </c>
      <c r="K45" s="27"/>
      <c r="L45" s="45">
        <v>16</v>
      </c>
      <c r="M45" s="102">
        <f t="shared" si="10"/>
        <v>18.75</v>
      </c>
      <c r="N45" s="103">
        <f t="shared" si="11"/>
        <v>81.25</v>
      </c>
      <c r="O45" s="102">
        <f t="shared" si="12"/>
        <v>6.25</v>
      </c>
      <c r="P45" s="104">
        <f t="shared" si="13"/>
        <v>18.75</v>
      </c>
      <c r="Q45" s="104">
        <f t="shared" si="14"/>
        <v>75</v>
      </c>
      <c r="R45" s="102">
        <f t="shared" si="15"/>
        <v>0</v>
      </c>
      <c r="S45" s="103">
        <f t="shared" si="16"/>
        <v>100</v>
      </c>
    </row>
    <row r="46" spans="1:19" ht="12">
      <c r="A46" s="30">
        <v>31</v>
      </c>
      <c r="B46" s="140" t="s">
        <v>76</v>
      </c>
      <c r="C46" s="28">
        <f t="shared" si="17"/>
        <v>85</v>
      </c>
      <c r="D46" s="28">
        <v>13</v>
      </c>
      <c r="E46" s="28">
        <v>72</v>
      </c>
      <c r="F46" s="54">
        <f t="shared" si="18"/>
        <v>85</v>
      </c>
      <c r="G46" s="28">
        <v>6</v>
      </c>
      <c r="H46" s="28">
        <v>27</v>
      </c>
      <c r="I46" s="50">
        <v>52</v>
      </c>
      <c r="J46" s="54">
        <f t="shared" si="19"/>
        <v>85</v>
      </c>
      <c r="K46" s="28">
        <v>22</v>
      </c>
      <c r="L46" s="28">
        <v>63</v>
      </c>
      <c r="M46" s="131">
        <f t="shared" si="10"/>
        <v>15.294117647058824</v>
      </c>
      <c r="N46" s="130">
        <f t="shared" si="11"/>
        <v>84.70588235294117</v>
      </c>
      <c r="O46" s="131">
        <f t="shared" si="12"/>
        <v>7.0588235294117645</v>
      </c>
      <c r="P46" s="130">
        <f t="shared" si="13"/>
        <v>31.76470588235294</v>
      </c>
      <c r="Q46" s="59">
        <f t="shared" si="14"/>
        <v>61.1764705882353</v>
      </c>
      <c r="R46" s="130">
        <f t="shared" si="15"/>
        <v>25.882352941176475</v>
      </c>
      <c r="S46" s="59">
        <f t="shared" si="16"/>
        <v>74.11764705882354</v>
      </c>
    </row>
    <row r="47" spans="1:19" ht="12">
      <c r="A47" s="29">
        <v>32</v>
      </c>
      <c r="B47" s="139" t="s">
        <v>9</v>
      </c>
      <c r="C47" s="27">
        <f t="shared" si="17"/>
        <v>52</v>
      </c>
      <c r="D47" s="27">
        <v>9</v>
      </c>
      <c r="E47" s="45">
        <v>43</v>
      </c>
      <c r="F47" s="53">
        <f t="shared" si="18"/>
        <v>52</v>
      </c>
      <c r="G47" s="27">
        <v>2</v>
      </c>
      <c r="H47" s="27">
        <v>16</v>
      </c>
      <c r="I47" s="45">
        <v>34</v>
      </c>
      <c r="J47" s="53">
        <f t="shared" si="19"/>
        <v>52</v>
      </c>
      <c r="K47" s="27">
        <v>10</v>
      </c>
      <c r="L47" s="45">
        <v>42</v>
      </c>
      <c r="M47" s="102">
        <f t="shared" si="10"/>
        <v>17.307692307692307</v>
      </c>
      <c r="N47" s="103">
        <f t="shared" si="11"/>
        <v>82.6923076923077</v>
      </c>
      <c r="O47" s="102">
        <f t="shared" si="12"/>
        <v>3.8461538461538463</v>
      </c>
      <c r="P47" s="104">
        <f t="shared" si="13"/>
        <v>30.76923076923077</v>
      </c>
      <c r="Q47" s="104">
        <f t="shared" si="14"/>
        <v>65.38461538461539</v>
      </c>
      <c r="R47" s="102">
        <f t="shared" si="15"/>
        <v>19.230769230769234</v>
      </c>
      <c r="S47" s="103">
        <f t="shared" si="16"/>
        <v>80.76923076923077</v>
      </c>
    </row>
    <row r="48" spans="1:19" ht="12">
      <c r="A48" s="30">
        <v>33</v>
      </c>
      <c r="B48" s="140" t="s">
        <v>142</v>
      </c>
      <c r="C48" s="28">
        <f t="shared" si="17"/>
        <v>11</v>
      </c>
      <c r="D48" s="28">
        <v>1</v>
      </c>
      <c r="E48" s="28">
        <v>10</v>
      </c>
      <c r="F48" s="54">
        <f t="shared" si="18"/>
        <v>11</v>
      </c>
      <c r="G48" s="28"/>
      <c r="H48" s="28">
        <v>1</v>
      </c>
      <c r="I48" s="50">
        <v>10</v>
      </c>
      <c r="J48" s="54">
        <f t="shared" si="19"/>
        <v>11</v>
      </c>
      <c r="K48" s="28">
        <v>2</v>
      </c>
      <c r="L48" s="28">
        <v>9</v>
      </c>
      <c r="M48" s="131">
        <f t="shared" si="10"/>
        <v>9.090909090909092</v>
      </c>
      <c r="N48" s="130">
        <f t="shared" si="11"/>
        <v>90.9090909090909</v>
      </c>
      <c r="O48" s="131">
        <f t="shared" si="12"/>
        <v>0</v>
      </c>
      <c r="P48" s="130">
        <f t="shared" si="13"/>
        <v>9.090909090909092</v>
      </c>
      <c r="Q48" s="59">
        <f t="shared" si="14"/>
        <v>90.9090909090909</v>
      </c>
      <c r="R48" s="130">
        <f t="shared" si="15"/>
        <v>18.181818181818183</v>
      </c>
      <c r="S48" s="59">
        <f t="shared" si="16"/>
        <v>81.81818181818183</v>
      </c>
    </row>
    <row r="49" spans="1:19" ht="12">
      <c r="A49" s="114">
        <v>41</v>
      </c>
      <c r="B49" s="151" t="s">
        <v>138</v>
      </c>
      <c r="C49" s="27">
        <f t="shared" si="17"/>
        <v>344</v>
      </c>
      <c r="D49" s="116">
        <v>105</v>
      </c>
      <c r="E49" s="116">
        <v>239</v>
      </c>
      <c r="F49" s="53">
        <f t="shared" si="18"/>
        <v>344</v>
      </c>
      <c r="G49" s="116">
        <v>29</v>
      </c>
      <c r="H49" s="116">
        <v>79</v>
      </c>
      <c r="I49" s="117">
        <v>236</v>
      </c>
      <c r="J49" s="53">
        <f t="shared" si="19"/>
        <v>344</v>
      </c>
      <c r="K49" s="116">
        <v>78</v>
      </c>
      <c r="L49" s="116">
        <v>266</v>
      </c>
      <c r="M49" s="79">
        <f t="shared" si="10"/>
        <v>30.523255813953487</v>
      </c>
      <c r="N49" s="80">
        <f aca="true" t="shared" si="20" ref="N49:N54">(E49/$C49)*100</f>
        <v>69.47674418604652</v>
      </c>
      <c r="O49" s="79">
        <f aca="true" t="shared" si="21" ref="O49:Q51">(G49/$F49)*100</f>
        <v>8.430232558139535</v>
      </c>
      <c r="P49" s="81">
        <f t="shared" si="21"/>
        <v>22.96511627906977</v>
      </c>
      <c r="Q49" s="81">
        <f t="shared" si="21"/>
        <v>68.6046511627907</v>
      </c>
      <c r="R49" s="79">
        <f t="shared" si="15"/>
        <v>22.674418604651162</v>
      </c>
      <c r="S49" s="80">
        <f aca="true" t="shared" si="22" ref="S49:S54">(L49/$J49)*100</f>
        <v>77.32558139534885</v>
      </c>
    </row>
    <row r="50" spans="1:19" ht="12">
      <c r="A50" s="30">
        <v>42</v>
      </c>
      <c r="B50" s="140" t="s">
        <v>139</v>
      </c>
      <c r="C50" s="28">
        <f t="shared" si="17"/>
        <v>76</v>
      </c>
      <c r="D50" s="28">
        <v>19</v>
      </c>
      <c r="E50" s="28">
        <v>57</v>
      </c>
      <c r="F50" s="54">
        <f t="shared" si="18"/>
        <v>76</v>
      </c>
      <c r="G50" s="28">
        <v>3</v>
      </c>
      <c r="H50" s="28">
        <v>19</v>
      </c>
      <c r="I50" s="50">
        <v>54</v>
      </c>
      <c r="J50" s="54">
        <f t="shared" si="19"/>
        <v>75</v>
      </c>
      <c r="K50" s="28">
        <v>13</v>
      </c>
      <c r="L50" s="28">
        <v>62</v>
      </c>
      <c r="M50" s="131">
        <f t="shared" si="10"/>
        <v>25</v>
      </c>
      <c r="N50" s="130">
        <f t="shared" si="20"/>
        <v>75</v>
      </c>
      <c r="O50" s="131">
        <f t="shared" si="21"/>
        <v>3.9473684210526314</v>
      </c>
      <c r="P50" s="130">
        <f t="shared" si="21"/>
        <v>25</v>
      </c>
      <c r="Q50" s="59">
        <f t="shared" si="21"/>
        <v>71.05263157894737</v>
      </c>
      <c r="R50" s="130">
        <f t="shared" si="15"/>
        <v>17.333333333333336</v>
      </c>
      <c r="S50" s="59">
        <f t="shared" si="22"/>
        <v>82.66666666666667</v>
      </c>
    </row>
    <row r="51" spans="1:19" ht="12">
      <c r="A51" s="114">
        <v>43</v>
      </c>
      <c r="B51" s="151" t="s">
        <v>140</v>
      </c>
      <c r="C51" s="27">
        <f t="shared" si="17"/>
        <v>41</v>
      </c>
      <c r="D51" s="116">
        <v>10</v>
      </c>
      <c r="E51" s="116">
        <v>31</v>
      </c>
      <c r="F51" s="53">
        <f t="shared" si="18"/>
        <v>41</v>
      </c>
      <c r="G51" s="116">
        <v>4</v>
      </c>
      <c r="H51" s="116">
        <v>10</v>
      </c>
      <c r="I51" s="117">
        <v>27</v>
      </c>
      <c r="J51" s="53">
        <f t="shared" si="19"/>
        <v>41</v>
      </c>
      <c r="K51" s="116">
        <v>10</v>
      </c>
      <c r="L51" s="116">
        <v>31</v>
      </c>
      <c r="M51" s="79">
        <f t="shared" si="10"/>
        <v>24.390243902439025</v>
      </c>
      <c r="N51" s="80">
        <f t="shared" si="20"/>
        <v>75.60975609756098</v>
      </c>
      <c r="O51" s="79">
        <f t="shared" si="21"/>
        <v>9.75609756097561</v>
      </c>
      <c r="P51" s="81">
        <f t="shared" si="21"/>
        <v>24.390243902439025</v>
      </c>
      <c r="Q51" s="81">
        <f t="shared" si="21"/>
        <v>65.85365853658537</v>
      </c>
      <c r="R51" s="79">
        <f t="shared" si="15"/>
        <v>24.390243902439025</v>
      </c>
      <c r="S51" s="80">
        <f t="shared" si="22"/>
        <v>75.60975609756098</v>
      </c>
    </row>
    <row r="52" spans="1:19" ht="12">
      <c r="A52" s="30">
        <v>45</v>
      </c>
      <c r="B52" s="140" t="s">
        <v>77</v>
      </c>
      <c r="C52" s="28">
        <f t="shared" si="17"/>
        <v>444</v>
      </c>
      <c r="D52" s="28">
        <v>59</v>
      </c>
      <c r="E52" s="28">
        <v>385</v>
      </c>
      <c r="F52" s="54">
        <f t="shared" si="18"/>
        <v>443</v>
      </c>
      <c r="G52" s="28">
        <v>25</v>
      </c>
      <c r="H52" s="28">
        <v>114</v>
      </c>
      <c r="I52" s="50">
        <v>304</v>
      </c>
      <c r="J52" s="54">
        <f t="shared" si="19"/>
        <v>443</v>
      </c>
      <c r="K52" s="28">
        <v>37</v>
      </c>
      <c r="L52" s="28">
        <v>406</v>
      </c>
      <c r="M52" s="131">
        <f t="shared" si="10"/>
        <v>13.288288288288289</v>
      </c>
      <c r="N52" s="130">
        <f t="shared" si="20"/>
        <v>86.71171171171171</v>
      </c>
      <c r="O52" s="131">
        <f t="shared" si="12"/>
        <v>5.643340857787811</v>
      </c>
      <c r="P52" s="130">
        <f>(H52/$F52)*100</f>
        <v>25.733634311512414</v>
      </c>
      <c r="Q52" s="59">
        <f>(I52/$F52)*100</f>
        <v>68.62302483069978</v>
      </c>
      <c r="R52" s="130">
        <f t="shared" si="15"/>
        <v>8.35214446952596</v>
      </c>
      <c r="S52" s="59">
        <f t="shared" si="22"/>
        <v>91.64785553047405</v>
      </c>
    </row>
    <row r="53" spans="1:19" ht="12">
      <c r="A53" s="114">
        <v>46</v>
      </c>
      <c r="B53" s="150" t="s">
        <v>78</v>
      </c>
      <c r="C53" s="27">
        <f t="shared" si="17"/>
        <v>1006</v>
      </c>
      <c r="D53" s="116">
        <v>163</v>
      </c>
      <c r="E53" s="116">
        <v>843</v>
      </c>
      <c r="F53" s="53">
        <f t="shared" si="18"/>
        <v>1005</v>
      </c>
      <c r="G53" s="116">
        <v>66</v>
      </c>
      <c r="H53" s="116">
        <v>190</v>
      </c>
      <c r="I53" s="117">
        <v>749</v>
      </c>
      <c r="J53" s="53">
        <f t="shared" si="19"/>
        <v>1005</v>
      </c>
      <c r="K53" s="116">
        <v>111</v>
      </c>
      <c r="L53" s="116">
        <v>894</v>
      </c>
      <c r="M53" s="201">
        <f t="shared" si="10"/>
        <v>16.202783300198806</v>
      </c>
      <c r="N53" s="200">
        <f t="shared" si="20"/>
        <v>83.7972166998012</v>
      </c>
      <c r="O53" s="201">
        <f aca="true" t="shared" si="23" ref="O53:Q54">(G53/$F53)*100</f>
        <v>6.567164179104477</v>
      </c>
      <c r="P53" s="200">
        <f t="shared" si="23"/>
        <v>18.90547263681592</v>
      </c>
      <c r="Q53" s="259">
        <f t="shared" si="23"/>
        <v>74.5273631840796</v>
      </c>
      <c r="R53" s="200">
        <f t="shared" si="15"/>
        <v>11.044776119402986</v>
      </c>
      <c r="S53" s="259">
        <f t="shared" si="22"/>
        <v>88.95522388059702</v>
      </c>
    </row>
    <row r="54" spans="1:19" ht="12">
      <c r="A54" s="30">
        <v>47</v>
      </c>
      <c r="B54" s="140" t="s">
        <v>79</v>
      </c>
      <c r="C54" s="28">
        <f t="shared" si="17"/>
        <v>989</v>
      </c>
      <c r="D54" s="28">
        <v>141</v>
      </c>
      <c r="E54" s="28">
        <v>848</v>
      </c>
      <c r="F54" s="54">
        <f t="shared" si="18"/>
        <v>986</v>
      </c>
      <c r="G54" s="28">
        <v>48</v>
      </c>
      <c r="H54" s="28">
        <v>158</v>
      </c>
      <c r="I54" s="50">
        <v>780</v>
      </c>
      <c r="J54" s="54">
        <f t="shared" si="19"/>
        <v>985</v>
      </c>
      <c r="K54" s="28">
        <v>98</v>
      </c>
      <c r="L54" s="28">
        <v>887</v>
      </c>
      <c r="M54" s="131">
        <f t="shared" si="10"/>
        <v>14.256825075834175</v>
      </c>
      <c r="N54" s="130">
        <f t="shared" si="20"/>
        <v>85.74317492416583</v>
      </c>
      <c r="O54" s="131">
        <f t="shared" si="23"/>
        <v>4.86815415821501</v>
      </c>
      <c r="P54" s="130">
        <f t="shared" si="23"/>
        <v>16.024340770791078</v>
      </c>
      <c r="Q54" s="59">
        <f t="shared" si="23"/>
        <v>79.10750507099391</v>
      </c>
      <c r="R54" s="130">
        <f t="shared" si="15"/>
        <v>9.949238578680204</v>
      </c>
      <c r="S54" s="59">
        <f t="shared" si="22"/>
        <v>90.05076142131979</v>
      </c>
    </row>
    <row r="55" spans="1:19" ht="12">
      <c r="A55" s="114">
        <v>52</v>
      </c>
      <c r="B55" s="150" t="s">
        <v>80</v>
      </c>
      <c r="C55" s="27">
        <f t="shared" si="17"/>
        <v>146</v>
      </c>
      <c r="D55" s="93">
        <v>42</v>
      </c>
      <c r="E55" s="177">
        <v>104</v>
      </c>
      <c r="F55" s="53">
        <f t="shared" si="18"/>
        <v>146</v>
      </c>
      <c r="G55" s="93">
        <v>7</v>
      </c>
      <c r="H55" s="93">
        <v>35</v>
      </c>
      <c r="I55" s="177">
        <v>104</v>
      </c>
      <c r="J55" s="53">
        <f t="shared" si="19"/>
        <v>146</v>
      </c>
      <c r="K55" s="93">
        <v>13</v>
      </c>
      <c r="L55" s="177">
        <v>133</v>
      </c>
      <c r="M55" s="201">
        <f aca="true" t="shared" si="24" ref="M55:M85">(D55/$C55)*100</f>
        <v>28.767123287671232</v>
      </c>
      <c r="N55" s="200">
        <f aca="true" t="shared" si="25" ref="N55:N85">(E55/$C55)*100</f>
        <v>71.23287671232876</v>
      </c>
      <c r="O55" s="201">
        <f aca="true" t="shared" si="26" ref="O55:O85">(G55/$F55)*100</f>
        <v>4.794520547945205</v>
      </c>
      <c r="P55" s="200">
        <f aca="true" t="shared" si="27" ref="P55:P85">(H55/$F55)*100</f>
        <v>23.972602739726025</v>
      </c>
      <c r="Q55" s="259">
        <f aca="true" t="shared" si="28" ref="Q55:Q85">(I55/$F55)*100</f>
        <v>71.23287671232876</v>
      </c>
      <c r="R55" s="200">
        <f aca="true" t="shared" si="29" ref="R55:R85">(K55/$J55)*100</f>
        <v>8.904109589041095</v>
      </c>
      <c r="S55" s="259">
        <f aca="true" t="shared" si="30" ref="S55:S85">(L55/$J55)*100</f>
        <v>91.0958904109589</v>
      </c>
    </row>
    <row r="56" spans="1:19" ht="12">
      <c r="A56" s="30">
        <v>53</v>
      </c>
      <c r="B56" s="140" t="s">
        <v>81</v>
      </c>
      <c r="C56" s="28">
        <f t="shared" si="17"/>
        <v>35</v>
      </c>
      <c r="D56" s="28">
        <v>5</v>
      </c>
      <c r="E56" s="28">
        <v>30</v>
      </c>
      <c r="F56" s="54">
        <f t="shared" si="18"/>
        <v>35</v>
      </c>
      <c r="G56" s="28">
        <v>2</v>
      </c>
      <c r="H56" s="28">
        <v>6</v>
      </c>
      <c r="I56" s="50">
        <v>27</v>
      </c>
      <c r="J56" s="54">
        <f t="shared" si="19"/>
        <v>35</v>
      </c>
      <c r="K56" s="28">
        <v>3</v>
      </c>
      <c r="L56" s="28">
        <v>32</v>
      </c>
      <c r="M56" s="131">
        <f t="shared" si="24"/>
        <v>14.285714285714285</v>
      </c>
      <c r="N56" s="130">
        <f t="shared" si="25"/>
        <v>85.71428571428571</v>
      </c>
      <c r="O56" s="131">
        <f t="shared" si="26"/>
        <v>5.714285714285714</v>
      </c>
      <c r="P56" s="130">
        <f t="shared" si="27"/>
        <v>17.142857142857142</v>
      </c>
      <c r="Q56" s="59">
        <f t="shared" si="28"/>
        <v>77.14285714285715</v>
      </c>
      <c r="R56" s="130">
        <f t="shared" si="29"/>
        <v>8.571428571428571</v>
      </c>
      <c r="S56" s="59">
        <f t="shared" si="30"/>
        <v>91.42857142857143</v>
      </c>
    </row>
    <row r="57" spans="1:19" ht="12">
      <c r="A57" s="114">
        <v>55</v>
      </c>
      <c r="B57" s="150" t="s">
        <v>82</v>
      </c>
      <c r="C57" s="27">
        <f t="shared" si="17"/>
        <v>412</v>
      </c>
      <c r="D57" s="93">
        <v>52</v>
      </c>
      <c r="E57" s="177">
        <v>360</v>
      </c>
      <c r="F57" s="53">
        <f t="shared" si="18"/>
        <v>412</v>
      </c>
      <c r="G57" s="93">
        <v>17</v>
      </c>
      <c r="H57" s="93">
        <v>111</v>
      </c>
      <c r="I57" s="177">
        <v>284</v>
      </c>
      <c r="J57" s="53">
        <f t="shared" si="19"/>
        <v>410</v>
      </c>
      <c r="K57" s="93">
        <v>83</v>
      </c>
      <c r="L57" s="177">
        <v>327</v>
      </c>
      <c r="M57" s="201">
        <f t="shared" si="24"/>
        <v>12.62135922330097</v>
      </c>
      <c r="N57" s="200">
        <f t="shared" si="25"/>
        <v>87.37864077669903</v>
      </c>
      <c r="O57" s="201">
        <f t="shared" si="26"/>
        <v>4.12621359223301</v>
      </c>
      <c r="P57" s="200">
        <f t="shared" si="27"/>
        <v>26.941747572815533</v>
      </c>
      <c r="Q57" s="259">
        <f t="shared" si="28"/>
        <v>68.93203883495146</v>
      </c>
      <c r="R57" s="200">
        <f t="shared" si="29"/>
        <v>20.243902439024392</v>
      </c>
      <c r="S57" s="259">
        <f t="shared" si="30"/>
        <v>79.75609756097562</v>
      </c>
    </row>
    <row r="58" spans="1:19" ht="12">
      <c r="A58" s="30">
        <v>56</v>
      </c>
      <c r="B58" s="140" t="s">
        <v>83</v>
      </c>
      <c r="C58" s="28">
        <f t="shared" si="17"/>
        <v>123</v>
      </c>
      <c r="D58" s="28">
        <v>26</v>
      </c>
      <c r="E58" s="28">
        <v>97</v>
      </c>
      <c r="F58" s="54">
        <f t="shared" si="18"/>
        <v>123</v>
      </c>
      <c r="G58" s="28">
        <v>10</v>
      </c>
      <c r="H58" s="28">
        <v>31</v>
      </c>
      <c r="I58" s="50">
        <v>82</v>
      </c>
      <c r="J58" s="54">
        <f t="shared" si="19"/>
        <v>123</v>
      </c>
      <c r="K58" s="28">
        <v>26</v>
      </c>
      <c r="L58" s="28">
        <v>97</v>
      </c>
      <c r="M58" s="131">
        <f t="shared" si="24"/>
        <v>21.138211382113823</v>
      </c>
      <c r="N58" s="130">
        <f t="shared" si="25"/>
        <v>78.86178861788618</v>
      </c>
      <c r="O58" s="131">
        <f t="shared" si="26"/>
        <v>8.130081300813007</v>
      </c>
      <c r="P58" s="130">
        <f t="shared" si="27"/>
        <v>25.203252032520325</v>
      </c>
      <c r="Q58" s="59">
        <f t="shared" si="28"/>
        <v>66.66666666666666</v>
      </c>
      <c r="R58" s="130">
        <f t="shared" si="29"/>
        <v>21.138211382113823</v>
      </c>
      <c r="S58" s="59">
        <f t="shared" si="30"/>
        <v>78.86178861788618</v>
      </c>
    </row>
    <row r="59" spans="1:19" ht="12">
      <c r="A59" s="114">
        <v>58</v>
      </c>
      <c r="B59" s="150" t="s">
        <v>84</v>
      </c>
      <c r="C59" s="27">
        <f t="shared" si="17"/>
        <v>58</v>
      </c>
      <c r="D59" s="93">
        <v>8</v>
      </c>
      <c r="E59" s="177">
        <v>50</v>
      </c>
      <c r="F59" s="53">
        <f t="shared" si="18"/>
        <v>58</v>
      </c>
      <c r="G59" s="93">
        <v>8</v>
      </c>
      <c r="H59" s="93">
        <v>12</v>
      </c>
      <c r="I59" s="177">
        <v>38</v>
      </c>
      <c r="J59" s="53">
        <f t="shared" si="19"/>
        <v>58</v>
      </c>
      <c r="K59" s="93">
        <v>9</v>
      </c>
      <c r="L59" s="177">
        <v>49</v>
      </c>
      <c r="M59" s="201">
        <f t="shared" si="24"/>
        <v>13.793103448275861</v>
      </c>
      <c r="N59" s="200">
        <f t="shared" si="25"/>
        <v>86.20689655172413</v>
      </c>
      <c r="O59" s="201">
        <f t="shared" si="26"/>
        <v>13.793103448275861</v>
      </c>
      <c r="P59" s="200">
        <f t="shared" si="27"/>
        <v>20.689655172413794</v>
      </c>
      <c r="Q59" s="259">
        <f t="shared" si="28"/>
        <v>65.51724137931035</v>
      </c>
      <c r="R59" s="200">
        <f t="shared" si="29"/>
        <v>15.517241379310345</v>
      </c>
      <c r="S59" s="259">
        <f t="shared" si="30"/>
        <v>84.48275862068965</v>
      </c>
    </row>
    <row r="60" spans="1:19" ht="12">
      <c r="A60" s="30">
        <v>59</v>
      </c>
      <c r="B60" s="140" t="s">
        <v>85</v>
      </c>
      <c r="C60" s="28">
        <f t="shared" si="17"/>
        <v>26</v>
      </c>
      <c r="D60" s="28">
        <v>1</v>
      </c>
      <c r="E60" s="28">
        <v>25</v>
      </c>
      <c r="F60" s="54">
        <f t="shared" si="18"/>
        <v>26</v>
      </c>
      <c r="G60" s="28">
        <v>4</v>
      </c>
      <c r="H60" s="28">
        <v>3</v>
      </c>
      <c r="I60" s="50">
        <v>19</v>
      </c>
      <c r="J60" s="54">
        <f t="shared" si="19"/>
        <v>26</v>
      </c>
      <c r="K60" s="28">
        <v>1</v>
      </c>
      <c r="L60" s="28">
        <v>25</v>
      </c>
      <c r="M60" s="131">
        <f t="shared" si="24"/>
        <v>3.8461538461538463</v>
      </c>
      <c r="N60" s="130">
        <f t="shared" si="25"/>
        <v>96.15384615384616</v>
      </c>
      <c r="O60" s="131">
        <f t="shared" si="26"/>
        <v>15.384615384615385</v>
      </c>
      <c r="P60" s="130">
        <f t="shared" si="27"/>
        <v>11.538461538461538</v>
      </c>
      <c r="Q60" s="59">
        <f t="shared" si="28"/>
        <v>73.07692307692307</v>
      </c>
      <c r="R60" s="130">
        <f t="shared" si="29"/>
        <v>3.8461538461538463</v>
      </c>
      <c r="S60" s="59">
        <f t="shared" si="30"/>
        <v>96.15384615384616</v>
      </c>
    </row>
    <row r="61" spans="1:19" ht="12">
      <c r="A61" s="114">
        <v>60</v>
      </c>
      <c r="B61" s="150" t="s">
        <v>86</v>
      </c>
      <c r="C61" s="27">
        <f t="shared" si="17"/>
        <v>35</v>
      </c>
      <c r="D61" s="93">
        <v>5</v>
      </c>
      <c r="E61" s="177">
        <v>30</v>
      </c>
      <c r="F61" s="53">
        <f t="shared" si="18"/>
        <v>35</v>
      </c>
      <c r="G61" s="93">
        <v>3</v>
      </c>
      <c r="H61" s="93">
        <v>4</v>
      </c>
      <c r="I61" s="177">
        <v>28</v>
      </c>
      <c r="J61" s="53">
        <f t="shared" si="19"/>
        <v>35</v>
      </c>
      <c r="K61" s="93">
        <v>2</v>
      </c>
      <c r="L61" s="177">
        <v>33</v>
      </c>
      <c r="M61" s="201">
        <f t="shared" si="24"/>
        <v>14.285714285714285</v>
      </c>
      <c r="N61" s="200">
        <f t="shared" si="25"/>
        <v>85.71428571428571</v>
      </c>
      <c r="O61" s="201">
        <f t="shared" si="26"/>
        <v>8.571428571428571</v>
      </c>
      <c r="P61" s="200">
        <f t="shared" si="27"/>
        <v>11.428571428571429</v>
      </c>
      <c r="Q61" s="259">
        <f t="shared" si="28"/>
        <v>80</v>
      </c>
      <c r="R61" s="200">
        <f t="shared" si="29"/>
        <v>5.714285714285714</v>
      </c>
      <c r="S61" s="259">
        <f t="shared" si="30"/>
        <v>94.28571428571428</v>
      </c>
    </row>
    <row r="62" spans="1:19" ht="12">
      <c r="A62" s="30">
        <v>61</v>
      </c>
      <c r="B62" s="140" t="s">
        <v>87</v>
      </c>
      <c r="C62" s="28">
        <f t="shared" si="17"/>
        <v>86</v>
      </c>
      <c r="D62" s="28">
        <v>14</v>
      </c>
      <c r="E62" s="28">
        <v>72</v>
      </c>
      <c r="F62" s="54">
        <f t="shared" si="18"/>
        <v>86</v>
      </c>
      <c r="G62" s="28">
        <v>8</v>
      </c>
      <c r="H62" s="28">
        <v>15</v>
      </c>
      <c r="I62" s="50">
        <v>63</v>
      </c>
      <c r="J62" s="54">
        <f t="shared" si="19"/>
        <v>86</v>
      </c>
      <c r="K62" s="28">
        <v>6</v>
      </c>
      <c r="L62" s="28">
        <v>80</v>
      </c>
      <c r="M62" s="131">
        <f t="shared" si="24"/>
        <v>16.27906976744186</v>
      </c>
      <c r="N62" s="130">
        <f t="shared" si="25"/>
        <v>83.72093023255815</v>
      </c>
      <c r="O62" s="131">
        <f t="shared" si="26"/>
        <v>9.30232558139535</v>
      </c>
      <c r="P62" s="130">
        <f t="shared" si="27"/>
        <v>17.441860465116278</v>
      </c>
      <c r="Q62" s="59">
        <f t="shared" si="28"/>
        <v>73.25581395348837</v>
      </c>
      <c r="R62" s="130">
        <f t="shared" si="29"/>
        <v>6.976744186046512</v>
      </c>
      <c r="S62" s="59">
        <f t="shared" si="30"/>
        <v>93.02325581395348</v>
      </c>
    </row>
    <row r="63" spans="1:19" ht="12">
      <c r="A63" s="114">
        <v>62</v>
      </c>
      <c r="B63" s="150" t="s">
        <v>88</v>
      </c>
      <c r="C63" s="27">
        <f t="shared" si="17"/>
        <v>114</v>
      </c>
      <c r="D63" s="93">
        <v>28</v>
      </c>
      <c r="E63" s="177">
        <v>86</v>
      </c>
      <c r="F63" s="53">
        <f t="shared" si="18"/>
        <v>114</v>
      </c>
      <c r="G63" s="93">
        <v>11</v>
      </c>
      <c r="H63" s="93">
        <v>7</v>
      </c>
      <c r="I63" s="177">
        <v>96</v>
      </c>
      <c r="J63" s="53">
        <f t="shared" si="19"/>
        <v>114</v>
      </c>
      <c r="K63" s="93">
        <v>18</v>
      </c>
      <c r="L63" s="177">
        <v>96</v>
      </c>
      <c r="M63" s="201">
        <f t="shared" si="24"/>
        <v>24.561403508771928</v>
      </c>
      <c r="N63" s="200">
        <f t="shared" si="25"/>
        <v>75.43859649122807</v>
      </c>
      <c r="O63" s="201">
        <f t="shared" si="26"/>
        <v>9.649122807017543</v>
      </c>
      <c r="P63" s="200">
        <f t="shared" si="27"/>
        <v>6.140350877192982</v>
      </c>
      <c r="Q63" s="259">
        <f t="shared" si="28"/>
        <v>84.21052631578947</v>
      </c>
      <c r="R63" s="200">
        <f t="shared" si="29"/>
        <v>15.789473684210526</v>
      </c>
      <c r="S63" s="259">
        <f t="shared" si="30"/>
        <v>84.21052631578947</v>
      </c>
    </row>
    <row r="64" spans="1:19" ht="12">
      <c r="A64" s="30">
        <v>63</v>
      </c>
      <c r="B64" s="140" t="s">
        <v>89</v>
      </c>
      <c r="C64" s="28">
        <f t="shared" si="17"/>
        <v>34</v>
      </c>
      <c r="D64" s="28">
        <v>10</v>
      </c>
      <c r="E64" s="28">
        <v>24</v>
      </c>
      <c r="F64" s="54">
        <f t="shared" si="18"/>
        <v>34</v>
      </c>
      <c r="G64" s="28">
        <v>5</v>
      </c>
      <c r="H64" s="28">
        <v>8</v>
      </c>
      <c r="I64" s="50">
        <v>21</v>
      </c>
      <c r="J64" s="54">
        <f t="shared" si="19"/>
        <v>34</v>
      </c>
      <c r="K64" s="28">
        <v>4</v>
      </c>
      <c r="L64" s="28">
        <v>30</v>
      </c>
      <c r="M64" s="131">
        <f t="shared" si="24"/>
        <v>29.411764705882355</v>
      </c>
      <c r="N64" s="130">
        <f t="shared" si="25"/>
        <v>70.58823529411765</v>
      </c>
      <c r="O64" s="131">
        <f t="shared" si="26"/>
        <v>14.705882352941178</v>
      </c>
      <c r="P64" s="130">
        <f t="shared" si="27"/>
        <v>23.52941176470588</v>
      </c>
      <c r="Q64" s="59">
        <f t="shared" si="28"/>
        <v>61.76470588235294</v>
      </c>
      <c r="R64" s="130">
        <f t="shared" si="29"/>
        <v>11.76470588235294</v>
      </c>
      <c r="S64" s="59">
        <f t="shared" si="30"/>
        <v>88.23529411764706</v>
      </c>
    </row>
    <row r="65" spans="1:19" ht="12">
      <c r="A65" s="114">
        <v>68</v>
      </c>
      <c r="B65" s="150" t="s">
        <v>90</v>
      </c>
      <c r="C65" s="27">
        <f t="shared" si="17"/>
        <v>104</v>
      </c>
      <c r="D65" s="93">
        <v>33</v>
      </c>
      <c r="E65" s="177">
        <v>71</v>
      </c>
      <c r="F65" s="53">
        <f t="shared" si="18"/>
        <v>104</v>
      </c>
      <c r="G65" s="93">
        <v>7</v>
      </c>
      <c r="H65" s="93">
        <v>21</v>
      </c>
      <c r="I65" s="177">
        <v>76</v>
      </c>
      <c r="J65" s="53">
        <f t="shared" si="19"/>
        <v>104</v>
      </c>
      <c r="K65" s="93">
        <v>19</v>
      </c>
      <c r="L65" s="177">
        <v>85</v>
      </c>
      <c r="M65" s="201">
        <f t="shared" si="24"/>
        <v>31.73076923076923</v>
      </c>
      <c r="N65" s="200">
        <f t="shared" si="25"/>
        <v>68.26923076923077</v>
      </c>
      <c r="O65" s="201">
        <f t="shared" si="26"/>
        <v>6.730769230769231</v>
      </c>
      <c r="P65" s="200">
        <f t="shared" si="27"/>
        <v>20.192307692307693</v>
      </c>
      <c r="Q65" s="259">
        <f t="shared" si="28"/>
        <v>73.07692307692307</v>
      </c>
      <c r="R65" s="200">
        <f t="shared" si="29"/>
        <v>18.269230769230766</v>
      </c>
      <c r="S65" s="259">
        <f t="shared" si="30"/>
        <v>81.73076923076923</v>
      </c>
    </row>
    <row r="66" spans="1:19" ht="12">
      <c r="A66" s="30">
        <v>69</v>
      </c>
      <c r="B66" s="140" t="s">
        <v>91</v>
      </c>
      <c r="C66" s="28">
        <f t="shared" si="17"/>
        <v>42</v>
      </c>
      <c r="D66" s="28">
        <v>5</v>
      </c>
      <c r="E66" s="28">
        <v>37</v>
      </c>
      <c r="F66" s="54">
        <f t="shared" si="18"/>
        <v>42</v>
      </c>
      <c r="G66" s="28">
        <v>5</v>
      </c>
      <c r="H66" s="28">
        <v>8</v>
      </c>
      <c r="I66" s="50">
        <v>29</v>
      </c>
      <c r="J66" s="54">
        <f t="shared" si="19"/>
        <v>42</v>
      </c>
      <c r="K66" s="28">
        <v>1</v>
      </c>
      <c r="L66" s="28">
        <v>41</v>
      </c>
      <c r="M66" s="131">
        <f t="shared" si="24"/>
        <v>11.904761904761903</v>
      </c>
      <c r="N66" s="130">
        <f t="shared" si="25"/>
        <v>88.09523809523809</v>
      </c>
      <c r="O66" s="131">
        <f t="shared" si="26"/>
        <v>11.904761904761903</v>
      </c>
      <c r="P66" s="130">
        <f t="shared" si="27"/>
        <v>19.047619047619047</v>
      </c>
      <c r="Q66" s="59">
        <f t="shared" si="28"/>
        <v>69.04761904761905</v>
      </c>
      <c r="R66" s="130">
        <f t="shared" si="29"/>
        <v>2.380952380952381</v>
      </c>
      <c r="S66" s="59">
        <f t="shared" si="30"/>
        <v>97.61904761904762</v>
      </c>
    </row>
    <row r="67" spans="1:19" ht="12">
      <c r="A67" s="114">
        <v>70</v>
      </c>
      <c r="B67" s="150" t="s">
        <v>92</v>
      </c>
      <c r="C67" s="27">
        <f t="shared" si="17"/>
        <v>51</v>
      </c>
      <c r="D67" s="93">
        <v>16</v>
      </c>
      <c r="E67" s="177">
        <v>35</v>
      </c>
      <c r="F67" s="53">
        <f t="shared" si="18"/>
        <v>51</v>
      </c>
      <c r="G67" s="93">
        <v>6</v>
      </c>
      <c r="H67" s="93">
        <v>6</v>
      </c>
      <c r="I67" s="177">
        <v>39</v>
      </c>
      <c r="J67" s="53">
        <f t="shared" si="19"/>
        <v>51</v>
      </c>
      <c r="K67" s="93">
        <v>6</v>
      </c>
      <c r="L67" s="177">
        <v>45</v>
      </c>
      <c r="M67" s="201">
        <f t="shared" si="24"/>
        <v>31.372549019607842</v>
      </c>
      <c r="N67" s="200">
        <f t="shared" si="25"/>
        <v>68.62745098039215</v>
      </c>
      <c r="O67" s="201">
        <f t="shared" si="26"/>
        <v>11.76470588235294</v>
      </c>
      <c r="P67" s="200">
        <f t="shared" si="27"/>
        <v>11.76470588235294</v>
      </c>
      <c r="Q67" s="259">
        <f t="shared" si="28"/>
        <v>76.47058823529412</v>
      </c>
      <c r="R67" s="200">
        <f t="shared" si="29"/>
        <v>11.76470588235294</v>
      </c>
      <c r="S67" s="259">
        <f t="shared" si="30"/>
        <v>88.23529411764706</v>
      </c>
    </row>
    <row r="68" spans="1:19" ht="12">
      <c r="A68" s="30">
        <v>71</v>
      </c>
      <c r="B68" s="140" t="s">
        <v>93</v>
      </c>
      <c r="C68" s="28">
        <f t="shared" si="17"/>
        <v>94</v>
      </c>
      <c r="D68" s="28">
        <v>20</v>
      </c>
      <c r="E68" s="28">
        <v>74</v>
      </c>
      <c r="F68" s="54">
        <f t="shared" si="18"/>
        <v>94</v>
      </c>
      <c r="G68" s="28">
        <v>9</v>
      </c>
      <c r="H68" s="28">
        <v>24</v>
      </c>
      <c r="I68" s="50">
        <v>61</v>
      </c>
      <c r="J68" s="54">
        <f t="shared" si="19"/>
        <v>93</v>
      </c>
      <c r="K68" s="28">
        <v>8</v>
      </c>
      <c r="L68" s="28">
        <v>85</v>
      </c>
      <c r="M68" s="131">
        <f t="shared" si="24"/>
        <v>21.27659574468085</v>
      </c>
      <c r="N68" s="130">
        <f t="shared" si="25"/>
        <v>78.72340425531915</v>
      </c>
      <c r="O68" s="131">
        <f t="shared" si="26"/>
        <v>9.574468085106384</v>
      </c>
      <c r="P68" s="130">
        <f t="shared" si="27"/>
        <v>25.53191489361702</v>
      </c>
      <c r="Q68" s="59">
        <f t="shared" si="28"/>
        <v>64.8936170212766</v>
      </c>
      <c r="R68" s="130">
        <f t="shared" si="29"/>
        <v>8.60215053763441</v>
      </c>
      <c r="S68" s="59">
        <f t="shared" si="30"/>
        <v>91.39784946236558</v>
      </c>
    </row>
    <row r="69" spans="1:19" ht="13.5" customHeight="1">
      <c r="A69" s="114">
        <v>72</v>
      </c>
      <c r="B69" s="150" t="s">
        <v>94</v>
      </c>
      <c r="C69" s="27">
        <f t="shared" si="17"/>
        <v>18</v>
      </c>
      <c r="D69" s="93">
        <v>7</v>
      </c>
      <c r="E69" s="177">
        <v>11</v>
      </c>
      <c r="F69" s="53">
        <f t="shared" si="18"/>
        <v>18</v>
      </c>
      <c r="G69" s="93">
        <v>2</v>
      </c>
      <c r="H69" s="93">
        <v>5</v>
      </c>
      <c r="I69" s="177">
        <v>11</v>
      </c>
      <c r="J69" s="53">
        <f t="shared" si="19"/>
        <v>18</v>
      </c>
      <c r="K69" s="93">
        <v>2</v>
      </c>
      <c r="L69" s="177">
        <v>16</v>
      </c>
      <c r="M69" s="201">
        <f t="shared" si="24"/>
        <v>38.88888888888889</v>
      </c>
      <c r="N69" s="200">
        <f t="shared" si="25"/>
        <v>61.111111111111114</v>
      </c>
      <c r="O69" s="201">
        <f t="shared" si="26"/>
        <v>11.11111111111111</v>
      </c>
      <c r="P69" s="200">
        <f t="shared" si="27"/>
        <v>27.77777777777778</v>
      </c>
      <c r="Q69" s="259">
        <f t="shared" si="28"/>
        <v>61.111111111111114</v>
      </c>
      <c r="R69" s="200">
        <f t="shared" si="29"/>
        <v>11.11111111111111</v>
      </c>
      <c r="S69" s="259">
        <f t="shared" si="30"/>
        <v>88.88888888888889</v>
      </c>
    </row>
    <row r="70" spans="1:19" ht="12">
      <c r="A70" s="30">
        <v>73</v>
      </c>
      <c r="B70" s="140" t="s">
        <v>95</v>
      </c>
      <c r="C70" s="28">
        <f t="shared" si="17"/>
        <v>78</v>
      </c>
      <c r="D70" s="28">
        <v>15</v>
      </c>
      <c r="E70" s="28">
        <v>63</v>
      </c>
      <c r="F70" s="54">
        <f t="shared" si="18"/>
        <v>78</v>
      </c>
      <c r="G70" s="28">
        <v>8</v>
      </c>
      <c r="H70" s="28">
        <v>5</v>
      </c>
      <c r="I70" s="50">
        <v>65</v>
      </c>
      <c r="J70" s="54">
        <f t="shared" si="19"/>
        <v>78</v>
      </c>
      <c r="K70" s="28">
        <v>19</v>
      </c>
      <c r="L70" s="28">
        <v>59</v>
      </c>
      <c r="M70" s="131">
        <f t="shared" si="24"/>
        <v>19.230769230769234</v>
      </c>
      <c r="N70" s="130">
        <f t="shared" si="25"/>
        <v>80.76923076923077</v>
      </c>
      <c r="O70" s="131">
        <f t="shared" si="26"/>
        <v>10.256410256410255</v>
      </c>
      <c r="P70" s="130">
        <f t="shared" si="27"/>
        <v>6.41025641025641</v>
      </c>
      <c r="Q70" s="59">
        <f t="shared" si="28"/>
        <v>83.33333333333334</v>
      </c>
      <c r="R70" s="130">
        <f t="shared" si="29"/>
        <v>24.358974358974358</v>
      </c>
      <c r="S70" s="59">
        <f t="shared" si="30"/>
        <v>75.64102564102564</v>
      </c>
    </row>
    <row r="71" spans="1:19" ht="12">
      <c r="A71" s="114">
        <v>74</v>
      </c>
      <c r="B71" s="150" t="s">
        <v>96</v>
      </c>
      <c r="C71" s="27">
        <f t="shared" si="17"/>
        <v>11</v>
      </c>
      <c r="D71" s="93">
        <v>4</v>
      </c>
      <c r="E71" s="177">
        <v>7</v>
      </c>
      <c r="F71" s="53">
        <f t="shared" si="18"/>
        <v>11</v>
      </c>
      <c r="G71" s="93">
        <v>1</v>
      </c>
      <c r="H71" s="93">
        <v>2</v>
      </c>
      <c r="I71" s="177">
        <v>8</v>
      </c>
      <c r="J71" s="53">
        <f t="shared" si="19"/>
        <v>11</v>
      </c>
      <c r="K71" s="93"/>
      <c r="L71" s="177">
        <v>11</v>
      </c>
      <c r="M71" s="201">
        <f t="shared" si="24"/>
        <v>36.36363636363637</v>
      </c>
      <c r="N71" s="200">
        <f t="shared" si="25"/>
        <v>63.63636363636363</v>
      </c>
      <c r="O71" s="201">
        <f t="shared" si="26"/>
        <v>9.090909090909092</v>
      </c>
      <c r="P71" s="200">
        <f t="shared" si="27"/>
        <v>18.181818181818183</v>
      </c>
      <c r="Q71" s="259">
        <f t="shared" si="28"/>
        <v>72.72727272727273</v>
      </c>
      <c r="R71" s="200">
        <f t="shared" si="29"/>
        <v>0</v>
      </c>
      <c r="S71" s="259">
        <f t="shared" si="30"/>
        <v>100</v>
      </c>
    </row>
    <row r="72" spans="1:19" ht="12">
      <c r="A72" s="30">
        <v>77</v>
      </c>
      <c r="B72" s="140" t="s">
        <v>97</v>
      </c>
      <c r="C72" s="28">
        <f t="shared" si="17"/>
        <v>61</v>
      </c>
      <c r="D72" s="28">
        <v>12</v>
      </c>
      <c r="E72" s="28">
        <v>49</v>
      </c>
      <c r="F72" s="54">
        <f t="shared" si="18"/>
        <v>61</v>
      </c>
      <c r="G72" s="28">
        <v>4</v>
      </c>
      <c r="H72" s="28">
        <v>19</v>
      </c>
      <c r="I72" s="50">
        <v>38</v>
      </c>
      <c r="J72" s="54">
        <f t="shared" si="19"/>
        <v>61</v>
      </c>
      <c r="K72" s="28">
        <v>11</v>
      </c>
      <c r="L72" s="28">
        <v>50</v>
      </c>
      <c r="M72" s="131">
        <f t="shared" si="24"/>
        <v>19.672131147540984</v>
      </c>
      <c r="N72" s="130">
        <f t="shared" si="25"/>
        <v>80.32786885245902</v>
      </c>
      <c r="O72" s="131">
        <f t="shared" si="26"/>
        <v>6.557377049180328</v>
      </c>
      <c r="P72" s="130">
        <f t="shared" si="27"/>
        <v>31.147540983606557</v>
      </c>
      <c r="Q72" s="59">
        <f t="shared" si="28"/>
        <v>62.295081967213115</v>
      </c>
      <c r="R72" s="130">
        <f t="shared" si="29"/>
        <v>18.0327868852459</v>
      </c>
      <c r="S72" s="59">
        <f t="shared" si="30"/>
        <v>81.9672131147541</v>
      </c>
    </row>
    <row r="73" spans="1:19" ht="12">
      <c r="A73" s="114">
        <v>78</v>
      </c>
      <c r="B73" s="150" t="s">
        <v>98</v>
      </c>
      <c r="C73" s="27">
        <f t="shared" si="17"/>
        <v>93</v>
      </c>
      <c r="D73" s="93">
        <v>30</v>
      </c>
      <c r="E73" s="177">
        <v>63</v>
      </c>
      <c r="F73" s="53">
        <f t="shared" si="18"/>
        <v>93</v>
      </c>
      <c r="G73" s="93">
        <v>8</v>
      </c>
      <c r="H73" s="93">
        <v>29</v>
      </c>
      <c r="I73" s="177">
        <v>56</v>
      </c>
      <c r="J73" s="53">
        <f t="shared" si="19"/>
        <v>93</v>
      </c>
      <c r="K73" s="93">
        <v>13</v>
      </c>
      <c r="L73" s="177">
        <v>80</v>
      </c>
      <c r="M73" s="201">
        <f t="shared" si="24"/>
        <v>32.25806451612903</v>
      </c>
      <c r="N73" s="200">
        <f t="shared" si="25"/>
        <v>67.74193548387096</v>
      </c>
      <c r="O73" s="201">
        <f t="shared" si="26"/>
        <v>8.60215053763441</v>
      </c>
      <c r="P73" s="200">
        <f t="shared" si="27"/>
        <v>31.182795698924732</v>
      </c>
      <c r="Q73" s="259">
        <f t="shared" si="28"/>
        <v>60.215053763440864</v>
      </c>
      <c r="R73" s="200">
        <f t="shared" si="29"/>
        <v>13.978494623655912</v>
      </c>
      <c r="S73" s="259">
        <f t="shared" si="30"/>
        <v>86.02150537634408</v>
      </c>
    </row>
    <row r="74" spans="1:19" ht="12">
      <c r="A74" s="30">
        <v>79</v>
      </c>
      <c r="B74" s="140" t="s">
        <v>99</v>
      </c>
      <c r="C74" s="28">
        <f t="shared" si="17"/>
        <v>60</v>
      </c>
      <c r="D74" s="28">
        <v>5</v>
      </c>
      <c r="E74" s="28">
        <v>55</v>
      </c>
      <c r="F74" s="54">
        <f t="shared" si="18"/>
        <v>60</v>
      </c>
      <c r="G74" s="28">
        <v>7</v>
      </c>
      <c r="H74" s="28">
        <v>11</v>
      </c>
      <c r="I74" s="50">
        <v>42</v>
      </c>
      <c r="J74" s="54">
        <f t="shared" si="19"/>
        <v>60</v>
      </c>
      <c r="K74" s="28">
        <v>4</v>
      </c>
      <c r="L74" s="28">
        <v>56</v>
      </c>
      <c r="M74" s="131">
        <f t="shared" si="24"/>
        <v>8.333333333333332</v>
      </c>
      <c r="N74" s="130">
        <f t="shared" si="25"/>
        <v>91.66666666666666</v>
      </c>
      <c r="O74" s="131">
        <f t="shared" si="26"/>
        <v>11.666666666666666</v>
      </c>
      <c r="P74" s="130">
        <f t="shared" si="27"/>
        <v>18.333333333333332</v>
      </c>
      <c r="Q74" s="59">
        <f t="shared" si="28"/>
        <v>70</v>
      </c>
      <c r="R74" s="130">
        <f t="shared" si="29"/>
        <v>6.666666666666667</v>
      </c>
      <c r="S74" s="59">
        <f t="shared" si="30"/>
        <v>93.33333333333333</v>
      </c>
    </row>
    <row r="75" spans="1:19" ht="12">
      <c r="A75" s="114">
        <v>80</v>
      </c>
      <c r="B75" s="150" t="s">
        <v>100</v>
      </c>
      <c r="C75" s="27">
        <f t="shared" si="17"/>
        <v>81</v>
      </c>
      <c r="D75" s="93">
        <v>20</v>
      </c>
      <c r="E75" s="177">
        <v>61</v>
      </c>
      <c r="F75" s="53">
        <f t="shared" si="18"/>
        <v>81</v>
      </c>
      <c r="G75" s="93">
        <v>9</v>
      </c>
      <c r="H75" s="93">
        <v>14</v>
      </c>
      <c r="I75" s="177">
        <v>58</v>
      </c>
      <c r="J75" s="53">
        <f t="shared" si="19"/>
        <v>81</v>
      </c>
      <c r="K75" s="93">
        <v>8</v>
      </c>
      <c r="L75" s="177">
        <v>73</v>
      </c>
      <c r="M75" s="201">
        <f t="shared" si="24"/>
        <v>24.691358024691358</v>
      </c>
      <c r="N75" s="200">
        <f t="shared" si="25"/>
        <v>75.30864197530865</v>
      </c>
      <c r="O75" s="201">
        <f t="shared" si="26"/>
        <v>11.11111111111111</v>
      </c>
      <c r="P75" s="200">
        <f t="shared" si="27"/>
        <v>17.28395061728395</v>
      </c>
      <c r="Q75" s="259">
        <f t="shared" si="28"/>
        <v>71.60493827160494</v>
      </c>
      <c r="R75" s="200">
        <f t="shared" si="29"/>
        <v>9.876543209876543</v>
      </c>
      <c r="S75" s="259">
        <f t="shared" si="30"/>
        <v>90.12345679012346</v>
      </c>
    </row>
    <row r="76" spans="1:19" ht="12">
      <c r="A76" s="30">
        <v>81</v>
      </c>
      <c r="B76" s="140" t="s">
        <v>101</v>
      </c>
      <c r="C76" s="28">
        <f t="shared" si="17"/>
        <v>24</v>
      </c>
      <c r="D76" s="28">
        <v>5</v>
      </c>
      <c r="E76" s="28">
        <v>19</v>
      </c>
      <c r="F76" s="54">
        <f t="shared" si="18"/>
        <v>24</v>
      </c>
      <c r="G76" s="28">
        <v>3</v>
      </c>
      <c r="H76" s="28">
        <v>7</v>
      </c>
      <c r="I76" s="50">
        <v>14</v>
      </c>
      <c r="J76" s="54">
        <f t="shared" si="19"/>
        <v>24</v>
      </c>
      <c r="K76" s="28">
        <v>4</v>
      </c>
      <c r="L76" s="28">
        <v>20</v>
      </c>
      <c r="M76" s="131">
        <f t="shared" si="24"/>
        <v>20.833333333333336</v>
      </c>
      <c r="N76" s="130">
        <f t="shared" si="25"/>
        <v>79.16666666666666</v>
      </c>
      <c r="O76" s="131">
        <f t="shared" si="26"/>
        <v>12.5</v>
      </c>
      <c r="P76" s="130">
        <f t="shared" si="27"/>
        <v>29.166666666666668</v>
      </c>
      <c r="Q76" s="59">
        <f t="shared" si="28"/>
        <v>58.333333333333336</v>
      </c>
      <c r="R76" s="130">
        <f t="shared" si="29"/>
        <v>16.666666666666664</v>
      </c>
      <c r="S76" s="59">
        <f t="shared" si="30"/>
        <v>83.33333333333334</v>
      </c>
    </row>
    <row r="77" spans="1:19" ht="12">
      <c r="A77" s="114">
        <v>82</v>
      </c>
      <c r="B77" s="150" t="s">
        <v>102</v>
      </c>
      <c r="C77" s="27">
        <f t="shared" si="17"/>
        <v>103</v>
      </c>
      <c r="D77" s="93">
        <v>36</v>
      </c>
      <c r="E77" s="177">
        <v>67</v>
      </c>
      <c r="F77" s="53">
        <f t="shared" si="18"/>
        <v>103</v>
      </c>
      <c r="G77" s="93">
        <v>16</v>
      </c>
      <c r="H77" s="93">
        <v>21</v>
      </c>
      <c r="I77" s="177">
        <v>66</v>
      </c>
      <c r="J77" s="53">
        <f t="shared" si="19"/>
        <v>103</v>
      </c>
      <c r="K77" s="93">
        <v>14</v>
      </c>
      <c r="L77" s="177">
        <v>89</v>
      </c>
      <c r="M77" s="201">
        <f t="shared" si="24"/>
        <v>34.95145631067961</v>
      </c>
      <c r="N77" s="200">
        <f t="shared" si="25"/>
        <v>65.0485436893204</v>
      </c>
      <c r="O77" s="201">
        <f t="shared" si="26"/>
        <v>15.53398058252427</v>
      </c>
      <c r="P77" s="200">
        <f t="shared" si="27"/>
        <v>20.388349514563107</v>
      </c>
      <c r="Q77" s="259">
        <f t="shared" si="28"/>
        <v>64.07766990291263</v>
      </c>
      <c r="R77" s="200">
        <f t="shared" si="29"/>
        <v>13.592233009708737</v>
      </c>
      <c r="S77" s="259">
        <f t="shared" si="30"/>
        <v>86.40776699029125</v>
      </c>
    </row>
    <row r="78" spans="1:19" ht="12">
      <c r="A78" s="30">
        <v>85</v>
      </c>
      <c r="B78" s="140" t="s">
        <v>103</v>
      </c>
      <c r="C78" s="28">
        <f t="shared" si="17"/>
        <v>79</v>
      </c>
      <c r="D78" s="28">
        <v>47</v>
      </c>
      <c r="E78" s="28">
        <v>32</v>
      </c>
      <c r="F78" s="54">
        <f t="shared" si="18"/>
        <v>79</v>
      </c>
      <c r="G78" s="28">
        <v>11</v>
      </c>
      <c r="H78" s="28">
        <v>15</v>
      </c>
      <c r="I78" s="50">
        <v>53</v>
      </c>
      <c r="J78" s="54">
        <f t="shared" si="19"/>
        <v>79</v>
      </c>
      <c r="K78" s="28">
        <v>18</v>
      </c>
      <c r="L78" s="28">
        <v>61</v>
      </c>
      <c r="M78" s="131">
        <f t="shared" si="24"/>
        <v>59.49367088607595</v>
      </c>
      <c r="N78" s="130">
        <f t="shared" si="25"/>
        <v>40.50632911392405</v>
      </c>
      <c r="O78" s="131">
        <f t="shared" si="26"/>
        <v>13.924050632911392</v>
      </c>
      <c r="P78" s="130">
        <f t="shared" si="27"/>
        <v>18.9873417721519</v>
      </c>
      <c r="Q78" s="59">
        <f t="shared" si="28"/>
        <v>67.08860759493672</v>
      </c>
      <c r="R78" s="130">
        <f t="shared" si="29"/>
        <v>22.78481012658228</v>
      </c>
      <c r="S78" s="59">
        <f t="shared" si="30"/>
        <v>77.21518987341773</v>
      </c>
    </row>
    <row r="79" spans="1:19" ht="12">
      <c r="A79" s="114">
        <v>86</v>
      </c>
      <c r="B79" s="150" t="s">
        <v>104</v>
      </c>
      <c r="C79" s="27">
        <f t="shared" si="17"/>
        <v>227</v>
      </c>
      <c r="D79" s="93">
        <v>66</v>
      </c>
      <c r="E79" s="177">
        <v>161</v>
      </c>
      <c r="F79" s="53">
        <f t="shared" si="18"/>
        <v>227</v>
      </c>
      <c r="G79" s="93">
        <v>23</v>
      </c>
      <c r="H79" s="93">
        <v>61</v>
      </c>
      <c r="I79" s="177">
        <v>143</v>
      </c>
      <c r="J79" s="53">
        <f t="shared" si="19"/>
        <v>227</v>
      </c>
      <c r="K79" s="93">
        <v>54</v>
      </c>
      <c r="L79" s="177">
        <v>173</v>
      </c>
      <c r="M79" s="201">
        <f t="shared" si="24"/>
        <v>29.074889867841406</v>
      </c>
      <c r="N79" s="200">
        <f t="shared" si="25"/>
        <v>70.92511013215858</v>
      </c>
      <c r="O79" s="201">
        <f t="shared" si="26"/>
        <v>10.13215859030837</v>
      </c>
      <c r="P79" s="200">
        <f t="shared" si="27"/>
        <v>26.87224669603524</v>
      </c>
      <c r="Q79" s="259">
        <f t="shared" si="28"/>
        <v>62.99559471365639</v>
      </c>
      <c r="R79" s="200">
        <f t="shared" si="29"/>
        <v>23.788546255506606</v>
      </c>
      <c r="S79" s="259">
        <f t="shared" si="30"/>
        <v>76.2114537444934</v>
      </c>
    </row>
    <row r="80" spans="1:19" ht="12">
      <c r="A80" s="30">
        <v>87</v>
      </c>
      <c r="B80" s="140" t="s">
        <v>105</v>
      </c>
      <c r="C80" s="28">
        <f t="shared" si="17"/>
        <v>2</v>
      </c>
      <c r="D80" s="28"/>
      <c r="E80" s="28">
        <v>2</v>
      </c>
      <c r="F80" s="54">
        <f t="shared" si="18"/>
        <v>2</v>
      </c>
      <c r="G80" s="28"/>
      <c r="H80" s="28"/>
      <c r="I80" s="50">
        <v>2</v>
      </c>
      <c r="J80" s="54">
        <f t="shared" si="19"/>
        <v>2</v>
      </c>
      <c r="K80" s="28"/>
      <c r="L80" s="28">
        <v>2</v>
      </c>
      <c r="M80" s="131">
        <f t="shared" si="24"/>
        <v>0</v>
      </c>
      <c r="N80" s="130">
        <f t="shared" si="25"/>
        <v>100</v>
      </c>
      <c r="O80" s="131">
        <f t="shared" si="26"/>
        <v>0</v>
      </c>
      <c r="P80" s="130">
        <f t="shared" si="27"/>
        <v>0</v>
      </c>
      <c r="Q80" s="59">
        <f t="shared" si="28"/>
        <v>100</v>
      </c>
      <c r="R80" s="130">
        <f t="shared" si="29"/>
        <v>0</v>
      </c>
      <c r="S80" s="59">
        <f t="shared" si="30"/>
        <v>100</v>
      </c>
    </row>
    <row r="81" spans="1:19" ht="12">
      <c r="A81" s="114">
        <v>90</v>
      </c>
      <c r="B81" s="150" t="s">
        <v>106</v>
      </c>
      <c r="C81" s="27">
        <f t="shared" si="17"/>
        <v>10</v>
      </c>
      <c r="D81" s="93">
        <v>2</v>
      </c>
      <c r="E81" s="177">
        <v>8</v>
      </c>
      <c r="F81" s="53">
        <f t="shared" si="18"/>
        <v>10</v>
      </c>
      <c r="G81" s="93">
        <v>1</v>
      </c>
      <c r="H81" s="93">
        <v>2</v>
      </c>
      <c r="I81" s="177">
        <v>7</v>
      </c>
      <c r="J81" s="53">
        <f t="shared" si="19"/>
        <v>10</v>
      </c>
      <c r="K81" s="93">
        <v>3</v>
      </c>
      <c r="L81" s="177">
        <v>7</v>
      </c>
      <c r="M81" s="201">
        <f t="shared" si="24"/>
        <v>20</v>
      </c>
      <c r="N81" s="200">
        <f t="shared" si="25"/>
        <v>80</v>
      </c>
      <c r="O81" s="201">
        <f t="shared" si="26"/>
        <v>10</v>
      </c>
      <c r="P81" s="200">
        <f t="shared" si="27"/>
        <v>20</v>
      </c>
      <c r="Q81" s="259">
        <f t="shared" si="28"/>
        <v>70</v>
      </c>
      <c r="R81" s="200">
        <f t="shared" si="29"/>
        <v>30</v>
      </c>
      <c r="S81" s="259">
        <f t="shared" si="30"/>
        <v>70</v>
      </c>
    </row>
    <row r="82" spans="1:19" ht="12">
      <c r="A82" s="30">
        <v>92</v>
      </c>
      <c r="B82" s="140" t="s">
        <v>107</v>
      </c>
      <c r="C82" s="28">
        <f t="shared" si="17"/>
        <v>41</v>
      </c>
      <c r="D82" s="28">
        <v>13</v>
      </c>
      <c r="E82" s="28">
        <v>28</v>
      </c>
      <c r="F82" s="54">
        <f t="shared" si="18"/>
        <v>41</v>
      </c>
      <c r="G82" s="28">
        <v>1</v>
      </c>
      <c r="H82" s="28">
        <v>15</v>
      </c>
      <c r="I82" s="50">
        <v>25</v>
      </c>
      <c r="J82" s="54">
        <f t="shared" si="19"/>
        <v>41</v>
      </c>
      <c r="K82" s="28">
        <v>9</v>
      </c>
      <c r="L82" s="28">
        <v>32</v>
      </c>
      <c r="M82" s="131">
        <f t="shared" si="24"/>
        <v>31.70731707317073</v>
      </c>
      <c r="N82" s="130">
        <f t="shared" si="25"/>
        <v>68.29268292682927</v>
      </c>
      <c r="O82" s="131">
        <f t="shared" si="26"/>
        <v>2.4390243902439024</v>
      </c>
      <c r="P82" s="130">
        <f t="shared" si="27"/>
        <v>36.58536585365854</v>
      </c>
      <c r="Q82" s="59">
        <f t="shared" si="28"/>
        <v>60.97560975609756</v>
      </c>
      <c r="R82" s="130">
        <f t="shared" si="29"/>
        <v>21.951219512195124</v>
      </c>
      <c r="S82" s="59">
        <f t="shared" si="30"/>
        <v>78.04878048780488</v>
      </c>
    </row>
    <row r="83" spans="1:19" ht="12">
      <c r="A83" s="114">
        <v>93</v>
      </c>
      <c r="B83" s="149" t="s">
        <v>108</v>
      </c>
      <c r="C83" s="27">
        <f t="shared" si="17"/>
        <v>41</v>
      </c>
      <c r="D83" s="93">
        <v>5</v>
      </c>
      <c r="E83" s="177">
        <v>36</v>
      </c>
      <c r="F83" s="53">
        <f t="shared" si="18"/>
        <v>41</v>
      </c>
      <c r="G83" s="93">
        <v>2</v>
      </c>
      <c r="H83" s="93">
        <v>13</v>
      </c>
      <c r="I83" s="177">
        <v>26</v>
      </c>
      <c r="J83" s="53">
        <f t="shared" si="19"/>
        <v>41</v>
      </c>
      <c r="K83" s="93">
        <v>6</v>
      </c>
      <c r="L83" s="177">
        <v>35</v>
      </c>
      <c r="M83" s="201">
        <f t="shared" si="24"/>
        <v>12.195121951219512</v>
      </c>
      <c r="N83" s="200">
        <f t="shared" si="25"/>
        <v>87.8048780487805</v>
      </c>
      <c r="O83" s="201">
        <f t="shared" si="26"/>
        <v>4.878048780487805</v>
      </c>
      <c r="P83" s="200">
        <f t="shared" si="27"/>
        <v>31.70731707317073</v>
      </c>
      <c r="Q83" s="259">
        <f t="shared" si="28"/>
        <v>63.41463414634146</v>
      </c>
      <c r="R83" s="200">
        <f t="shared" si="29"/>
        <v>14.634146341463413</v>
      </c>
      <c r="S83" s="259">
        <f t="shared" si="30"/>
        <v>85.36585365853658</v>
      </c>
    </row>
    <row r="84" spans="1:19" ht="12">
      <c r="A84" s="30">
        <v>95</v>
      </c>
      <c r="B84" s="140" t="s">
        <v>109</v>
      </c>
      <c r="C84" s="28">
        <f t="shared" si="17"/>
        <v>4</v>
      </c>
      <c r="D84" s="28">
        <v>1</v>
      </c>
      <c r="E84" s="28">
        <v>3</v>
      </c>
      <c r="F84" s="54">
        <f t="shared" si="18"/>
        <v>4</v>
      </c>
      <c r="G84" s="28">
        <v>1</v>
      </c>
      <c r="H84" s="28"/>
      <c r="I84" s="50">
        <v>3</v>
      </c>
      <c r="J84" s="54">
        <f t="shared" si="19"/>
        <v>4</v>
      </c>
      <c r="K84" s="28"/>
      <c r="L84" s="28">
        <v>4</v>
      </c>
      <c r="M84" s="131">
        <f t="shared" si="24"/>
        <v>25</v>
      </c>
      <c r="N84" s="130">
        <f t="shared" si="25"/>
        <v>75</v>
      </c>
      <c r="O84" s="131">
        <f t="shared" si="26"/>
        <v>25</v>
      </c>
      <c r="P84" s="130">
        <f t="shared" si="27"/>
        <v>0</v>
      </c>
      <c r="Q84" s="59">
        <f t="shared" si="28"/>
        <v>75</v>
      </c>
      <c r="R84" s="130">
        <f t="shared" si="29"/>
        <v>0</v>
      </c>
      <c r="S84" s="59">
        <f t="shared" si="30"/>
        <v>100</v>
      </c>
    </row>
    <row r="85" spans="1:19" ht="12">
      <c r="A85" s="260">
        <v>96</v>
      </c>
      <c r="B85" s="261" t="s">
        <v>110</v>
      </c>
      <c r="C85" s="295">
        <f t="shared" si="17"/>
        <v>30</v>
      </c>
      <c r="D85" s="66">
        <v>10</v>
      </c>
      <c r="E85" s="192">
        <v>20</v>
      </c>
      <c r="F85" s="295">
        <f t="shared" si="18"/>
        <v>30</v>
      </c>
      <c r="G85" s="66">
        <v>2</v>
      </c>
      <c r="H85" s="66">
        <v>6</v>
      </c>
      <c r="I85" s="192">
        <v>22</v>
      </c>
      <c r="J85" s="295">
        <f t="shared" si="19"/>
        <v>30</v>
      </c>
      <c r="K85" s="66">
        <v>11</v>
      </c>
      <c r="L85" s="192">
        <v>19</v>
      </c>
      <c r="M85" s="265">
        <f t="shared" si="24"/>
        <v>33.33333333333333</v>
      </c>
      <c r="N85" s="266">
        <f t="shared" si="25"/>
        <v>66.66666666666666</v>
      </c>
      <c r="O85" s="265">
        <f t="shared" si="26"/>
        <v>6.666666666666667</v>
      </c>
      <c r="P85" s="266">
        <f t="shared" si="27"/>
        <v>20</v>
      </c>
      <c r="Q85" s="267">
        <f t="shared" si="28"/>
        <v>73.33333333333333</v>
      </c>
      <c r="R85" s="266">
        <f t="shared" si="29"/>
        <v>36.666666666666664</v>
      </c>
      <c r="S85" s="267">
        <f t="shared" si="30"/>
        <v>63.33333333333333</v>
      </c>
    </row>
    <row r="86" ht="12">
      <c r="A86" s="11" t="s">
        <v>123</v>
      </c>
    </row>
  </sheetData>
  <sheetProtection/>
  <mergeCells count="21">
    <mergeCell ref="C13:E13"/>
    <mergeCell ref="C23:L23"/>
    <mergeCell ref="J13:L13"/>
    <mergeCell ref="F24:I24"/>
    <mergeCell ref="R13:S13"/>
    <mergeCell ref="A12:A14"/>
    <mergeCell ref="R24:S24"/>
    <mergeCell ref="M24:N24"/>
    <mergeCell ref="O24:Q24"/>
    <mergeCell ref="M23:S23"/>
    <mergeCell ref="M12:S12"/>
    <mergeCell ref="C24:E24"/>
    <mergeCell ref="C12:L12"/>
    <mergeCell ref="F13:I13"/>
    <mergeCell ref="O13:Q13"/>
    <mergeCell ref="M13:N13"/>
    <mergeCell ref="A6:N6"/>
    <mergeCell ref="J24:L24"/>
    <mergeCell ref="B12:B14"/>
    <mergeCell ref="A23:A25"/>
    <mergeCell ref="B23:B25"/>
  </mergeCells>
  <printOptions/>
  <pageMargins left="0.75" right="0.75" top="1" bottom="1" header="0" footer="0"/>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6:AB86"/>
  <sheetViews>
    <sheetView showGridLines="0" zoomScale="80" zoomScaleNormal="80" zoomScalePageLayoutView="0" workbookViewId="0" topLeftCell="A7">
      <selection activeCell="Q49" sqref="Q49:Q51"/>
    </sheetView>
  </sheetViews>
  <sheetFormatPr defaultColWidth="11.421875" defaultRowHeight="12.75"/>
  <cols>
    <col min="1" max="1" width="24.00390625" style="11" customWidth="1"/>
    <col min="2" max="2" width="48.140625" style="11" customWidth="1"/>
    <col min="3" max="3" width="19.140625" style="11" customWidth="1"/>
    <col min="4" max="4" width="14.8515625" style="11" customWidth="1"/>
    <col min="5" max="5" width="13.8515625" style="11" customWidth="1"/>
    <col min="6" max="6" width="13.140625" style="11" customWidth="1"/>
    <col min="7" max="9" width="13.8515625" style="11" customWidth="1"/>
    <col min="10" max="10" width="12.421875" style="11" customWidth="1"/>
    <col min="11" max="14" width="13.8515625" style="11" customWidth="1"/>
    <col min="15" max="15" width="19.421875" style="12" customWidth="1"/>
    <col min="16" max="16" width="11.140625" style="12" customWidth="1"/>
    <col min="17" max="17" width="13.00390625" style="12" customWidth="1"/>
    <col min="18" max="18" width="15.140625" style="12" customWidth="1"/>
    <col min="19" max="26" width="13.00390625" style="12" customWidth="1"/>
    <col min="27" max="28" width="12.421875" style="12" customWidth="1"/>
    <col min="29" max="16384" width="11.421875" style="11" customWidth="1"/>
  </cols>
  <sheetData>
    <row r="1" ht="12"/>
    <row r="2" ht="12"/>
    <row r="3" ht="12"/>
    <row r="4" ht="12"/>
    <row r="5" ht="12"/>
    <row r="6" spans="1:28" s="20" customFormat="1" ht="16.5">
      <c r="A6" s="365" t="s">
        <v>50</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row>
    <row r="7" spans="1:28" ht="15" customHeight="1">
      <c r="A7" s="23" t="s">
        <v>126</v>
      </c>
      <c r="B7" s="23"/>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28" ht="15" customHeight="1">
      <c r="A8" s="23" t="s">
        <v>34</v>
      </c>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1:28" ht="15" customHeight="1">
      <c r="A11" s="24" t="s">
        <v>167</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1:28" ht="15" customHeight="1">
      <c r="A12" s="360" t="s">
        <v>4</v>
      </c>
      <c r="B12" s="369" t="s">
        <v>5</v>
      </c>
      <c r="C12" s="373" t="s">
        <v>15</v>
      </c>
      <c r="D12" s="358"/>
      <c r="E12" s="358"/>
      <c r="F12" s="358"/>
      <c r="G12" s="358"/>
      <c r="H12" s="358"/>
      <c r="I12" s="358"/>
      <c r="J12" s="358"/>
      <c r="K12" s="358"/>
      <c r="L12" s="358"/>
      <c r="M12" s="358"/>
      <c r="N12" s="358"/>
      <c r="O12" s="358"/>
      <c r="P12" s="358"/>
      <c r="Q12" s="359"/>
      <c r="R12" s="373" t="s">
        <v>10</v>
      </c>
      <c r="S12" s="358"/>
      <c r="T12" s="358"/>
      <c r="U12" s="358"/>
      <c r="V12" s="358"/>
      <c r="W12" s="358"/>
      <c r="X12" s="358"/>
      <c r="Y12" s="358"/>
      <c r="Z12" s="358"/>
      <c r="AA12" s="358"/>
      <c r="AB12" s="359"/>
    </row>
    <row r="13" spans="1:28" ht="29.25" customHeight="1">
      <c r="A13" s="361"/>
      <c r="B13" s="363"/>
      <c r="C13" s="370" t="s">
        <v>127</v>
      </c>
      <c r="D13" s="371"/>
      <c r="E13" s="371"/>
      <c r="F13" s="372"/>
      <c r="G13" s="370" t="s">
        <v>128</v>
      </c>
      <c r="H13" s="371"/>
      <c r="I13" s="371"/>
      <c r="J13" s="372"/>
      <c r="K13" s="370" t="s">
        <v>130</v>
      </c>
      <c r="L13" s="371"/>
      <c r="M13" s="371"/>
      <c r="N13" s="372"/>
      <c r="O13" s="375" t="s">
        <v>33</v>
      </c>
      <c r="P13" s="376"/>
      <c r="Q13" s="376"/>
      <c r="R13" s="370" t="s">
        <v>127</v>
      </c>
      <c r="S13" s="371"/>
      <c r="T13" s="372"/>
      <c r="U13" s="370" t="s">
        <v>128</v>
      </c>
      <c r="V13" s="371"/>
      <c r="W13" s="372"/>
      <c r="X13" s="370" t="s">
        <v>130</v>
      </c>
      <c r="Y13" s="371"/>
      <c r="Z13" s="372"/>
      <c r="AA13" s="371" t="s">
        <v>33</v>
      </c>
      <c r="AB13" s="372"/>
    </row>
    <row r="14" spans="1:28" ht="45.75" customHeight="1">
      <c r="A14" s="362"/>
      <c r="B14" s="364"/>
      <c r="C14" s="55" t="s">
        <v>111</v>
      </c>
      <c r="D14" s="33" t="s">
        <v>20</v>
      </c>
      <c r="E14" s="33" t="s">
        <v>21</v>
      </c>
      <c r="F14" s="49" t="s">
        <v>129</v>
      </c>
      <c r="G14" s="55" t="s">
        <v>111</v>
      </c>
      <c r="H14" s="33" t="s">
        <v>20</v>
      </c>
      <c r="I14" s="33" t="s">
        <v>21</v>
      </c>
      <c r="J14" s="49" t="s">
        <v>129</v>
      </c>
      <c r="K14" s="55" t="s">
        <v>111</v>
      </c>
      <c r="L14" s="33" t="s">
        <v>20</v>
      </c>
      <c r="M14" s="33" t="s">
        <v>21</v>
      </c>
      <c r="N14" s="49" t="s">
        <v>129</v>
      </c>
      <c r="O14" s="55" t="s">
        <v>111</v>
      </c>
      <c r="P14" s="32" t="s">
        <v>2</v>
      </c>
      <c r="Q14" s="32" t="s">
        <v>14</v>
      </c>
      <c r="R14" s="51" t="s">
        <v>20</v>
      </c>
      <c r="S14" s="33" t="s">
        <v>21</v>
      </c>
      <c r="T14" s="49" t="s">
        <v>129</v>
      </c>
      <c r="U14" s="51" t="s">
        <v>20</v>
      </c>
      <c r="V14" s="33" t="s">
        <v>21</v>
      </c>
      <c r="W14" s="49" t="s">
        <v>129</v>
      </c>
      <c r="X14" s="51" t="s">
        <v>20</v>
      </c>
      <c r="Y14" s="33" t="s">
        <v>21</v>
      </c>
      <c r="Z14" s="49" t="s">
        <v>129</v>
      </c>
      <c r="AA14" s="32" t="s">
        <v>2</v>
      </c>
      <c r="AB14" s="42" t="s">
        <v>14</v>
      </c>
    </row>
    <row r="15" spans="1:28" s="282" customFormat="1" ht="15" customHeight="1">
      <c r="A15" s="161" t="s">
        <v>0</v>
      </c>
      <c r="B15" s="159" t="s">
        <v>112</v>
      </c>
      <c r="C15" s="161">
        <f aca="true" t="shared" si="0" ref="C15:Q15">SUM(C16:C19)</f>
        <v>7210</v>
      </c>
      <c r="D15" s="280">
        <f t="shared" si="0"/>
        <v>2833</v>
      </c>
      <c r="E15" s="280">
        <f t="shared" si="0"/>
        <v>2343</v>
      </c>
      <c r="F15" s="280">
        <f t="shared" si="0"/>
        <v>2034</v>
      </c>
      <c r="G15" s="161">
        <f t="shared" si="0"/>
        <v>7205</v>
      </c>
      <c r="H15" s="280">
        <f t="shared" si="0"/>
        <v>1177</v>
      </c>
      <c r="I15" s="280">
        <f t="shared" si="0"/>
        <v>1560</v>
      </c>
      <c r="J15" s="281">
        <f t="shared" si="0"/>
        <v>4468</v>
      </c>
      <c r="K15" s="161">
        <f t="shared" si="0"/>
        <v>7199</v>
      </c>
      <c r="L15" s="280">
        <f t="shared" si="0"/>
        <v>814</v>
      </c>
      <c r="M15" s="280">
        <f t="shared" si="0"/>
        <v>1320</v>
      </c>
      <c r="N15" s="281">
        <f t="shared" si="0"/>
        <v>5065</v>
      </c>
      <c r="O15" s="161">
        <f t="shared" si="0"/>
        <v>7193</v>
      </c>
      <c r="P15" s="153">
        <f t="shared" si="0"/>
        <v>2043</v>
      </c>
      <c r="Q15" s="153">
        <f t="shared" si="0"/>
        <v>5150</v>
      </c>
      <c r="R15" s="155">
        <f aca="true" t="shared" si="1" ref="R15:T16">(D15/$C15)*100</f>
        <v>39.29264909847434</v>
      </c>
      <c r="S15" s="156">
        <f t="shared" si="1"/>
        <v>32.49653259361997</v>
      </c>
      <c r="T15" s="179">
        <f t="shared" si="1"/>
        <v>28.21081830790569</v>
      </c>
      <c r="U15" s="155">
        <f aca="true" t="shared" si="2" ref="U15:W16">(H15/$G15)*100</f>
        <v>16.335877862595417</v>
      </c>
      <c r="V15" s="156">
        <f t="shared" si="2"/>
        <v>21.65163081193616</v>
      </c>
      <c r="W15" s="179">
        <f t="shared" si="2"/>
        <v>62.012491325468424</v>
      </c>
      <c r="X15" s="155">
        <f aca="true" t="shared" si="3" ref="X15:Z16">(L15/$K15)*100</f>
        <v>11.307125989720793</v>
      </c>
      <c r="Y15" s="156">
        <f t="shared" si="3"/>
        <v>18.33587998333102</v>
      </c>
      <c r="Z15" s="156">
        <f t="shared" si="3"/>
        <v>70.35699402694819</v>
      </c>
      <c r="AA15" s="155">
        <f aca="true" t="shared" si="4" ref="AA15:AB19">(P15/$O15)*100</f>
        <v>28.402613652161822</v>
      </c>
      <c r="AB15" s="179">
        <f t="shared" si="4"/>
        <v>71.59738634783818</v>
      </c>
    </row>
    <row r="16" spans="1:28" s="37" customFormat="1" ht="15" customHeight="1">
      <c r="A16" s="163" t="s">
        <v>116</v>
      </c>
      <c r="B16" s="135" t="s">
        <v>113</v>
      </c>
      <c r="C16" s="78">
        <f aca="true" t="shared" si="5" ref="C16:Q16">SUM(C27:C48)</f>
        <v>2021</v>
      </c>
      <c r="D16" s="76">
        <f t="shared" si="5"/>
        <v>812</v>
      </c>
      <c r="E16" s="76">
        <f t="shared" si="5"/>
        <v>600</v>
      </c>
      <c r="F16" s="76">
        <f t="shared" si="5"/>
        <v>609</v>
      </c>
      <c r="G16" s="78">
        <f t="shared" si="5"/>
        <v>2021</v>
      </c>
      <c r="H16" s="76">
        <f t="shared" si="5"/>
        <v>339</v>
      </c>
      <c r="I16" s="76">
        <f t="shared" si="5"/>
        <v>396</v>
      </c>
      <c r="J16" s="77">
        <f t="shared" si="5"/>
        <v>1286</v>
      </c>
      <c r="K16" s="78">
        <f t="shared" si="5"/>
        <v>2019</v>
      </c>
      <c r="L16" s="76">
        <f t="shared" si="5"/>
        <v>294</v>
      </c>
      <c r="M16" s="76">
        <f t="shared" si="5"/>
        <v>351</v>
      </c>
      <c r="N16" s="77">
        <f t="shared" si="5"/>
        <v>1374</v>
      </c>
      <c r="O16" s="78">
        <f t="shared" si="5"/>
        <v>2018</v>
      </c>
      <c r="P16" s="76">
        <f t="shared" si="5"/>
        <v>524</v>
      </c>
      <c r="Q16" s="76">
        <f t="shared" si="5"/>
        <v>1494</v>
      </c>
      <c r="R16" s="79">
        <f t="shared" si="1"/>
        <v>40.178129638792676</v>
      </c>
      <c r="S16" s="81">
        <f t="shared" si="1"/>
        <v>29.688273132112812</v>
      </c>
      <c r="T16" s="80">
        <f t="shared" si="1"/>
        <v>30.133597229094505</v>
      </c>
      <c r="U16" s="79">
        <f t="shared" si="2"/>
        <v>16.773874319643742</v>
      </c>
      <c r="V16" s="81">
        <f t="shared" si="2"/>
        <v>19.594260267194457</v>
      </c>
      <c r="W16" s="80">
        <f t="shared" si="2"/>
        <v>63.631865413161805</v>
      </c>
      <c r="X16" s="79">
        <f t="shared" si="3"/>
        <v>14.561664190193166</v>
      </c>
      <c r="Y16" s="81">
        <f t="shared" si="3"/>
        <v>17.38484398216939</v>
      </c>
      <c r="Z16" s="81">
        <f t="shared" si="3"/>
        <v>68.05349182763744</v>
      </c>
      <c r="AA16" s="79">
        <f t="shared" si="4"/>
        <v>25.966303270564918</v>
      </c>
      <c r="AB16" s="80">
        <f t="shared" si="4"/>
        <v>74.03369672943508</v>
      </c>
    </row>
    <row r="17" spans="1:28" ht="12">
      <c r="A17" s="164" t="s">
        <v>136</v>
      </c>
      <c r="B17" s="174" t="s">
        <v>137</v>
      </c>
      <c r="C17" s="164">
        <f>SUM(C49:C51)</f>
        <v>457</v>
      </c>
      <c r="D17" s="176">
        <f aca="true" t="shared" si="6" ref="D17:N17">SUM(D49:D51)</f>
        <v>159</v>
      </c>
      <c r="E17" s="176">
        <f t="shared" si="6"/>
        <v>145</v>
      </c>
      <c r="F17" s="178">
        <f t="shared" si="6"/>
        <v>153</v>
      </c>
      <c r="G17" s="164">
        <f>SUM(G49:G51)</f>
        <v>456</v>
      </c>
      <c r="H17" s="176">
        <f t="shared" si="6"/>
        <v>96</v>
      </c>
      <c r="I17" s="176">
        <f t="shared" si="6"/>
        <v>104</v>
      </c>
      <c r="J17" s="178">
        <f t="shared" si="6"/>
        <v>256</v>
      </c>
      <c r="K17" s="164">
        <f>SUM(K49:K51)</f>
        <v>455</v>
      </c>
      <c r="L17" s="176">
        <f t="shared" si="6"/>
        <v>65</v>
      </c>
      <c r="M17" s="176">
        <f t="shared" si="6"/>
        <v>108</v>
      </c>
      <c r="N17" s="178">
        <f t="shared" si="6"/>
        <v>282</v>
      </c>
      <c r="O17" s="162">
        <f>SUM(O49:O51)</f>
        <v>455</v>
      </c>
      <c r="P17" s="68">
        <f>SUM(P49:P51)</f>
        <v>174</v>
      </c>
      <c r="Q17" s="68">
        <f>SUM(Q49:Q51)</f>
        <v>281</v>
      </c>
      <c r="R17" s="160">
        <f aca="true" t="shared" si="7" ref="R17:T19">(D17/$C17)*100</f>
        <v>34.79212253829322</v>
      </c>
      <c r="S17" s="157">
        <f t="shared" si="7"/>
        <v>31.72866520787746</v>
      </c>
      <c r="T17" s="172">
        <f t="shared" si="7"/>
        <v>33.479212253829324</v>
      </c>
      <c r="U17" s="157">
        <f aca="true" t="shared" si="8" ref="U17:W19">(H17/$G17)*100</f>
        <v>21.052631578947366</v>
      </c>
      <c r="V17" s="157">
        <f t="shared" si="8"/>
        <v>22.807017543859647</v>
      </c>
      <c r="W17" s="157">
        <f t="shared" si="8"/>
        <v>56.14035087719298</v>
      </c>
      <c r="X17" s="160">
        <f aca="true" t="shared" si="9" ref="X17:Z19">(L17/$K17)*100</f>
        <v>14.285714285714285</v>
      </c>
      <c r="Y17" s="157">
        <f t="shared" si="9"/>
        <v>23.736263736263734</v>
      </c>
      <c r="Z17" s="172">
        <f t="shared" si="9"/>
        <v>61.97802197802198</v>
      </c>
      <c r="AA17" s="160">
        <f>(P17/$O17)*100</f>
        <v>38.24175824175824</v>
      </c>
      <c r="AB17" s="172">
        <f>(Q17/$O17)*100</f>
        <v>61.75824175824176</v>
      </c>
    </row>
    <row r="18" spans="1:28" s="37" customFormat="1" ht="15" customHeight="1">
      <c r="A18" s="195" t="s">
        <v>117</v>
      </c>
      <c r="B18" s="198" t="s">
        <v>114</v>
      </c>
      <c r="C18" s="78">
        <f>SUM(C52:C54)</f>
        <v>2420</v>
      </c>
      <c r="D18" s="76">
        <f aca="true" t="shared" si="10" ref="D18:N18">SUM(D52:D54)</f>
        <v>1094</v>
      </c>
      <c r="E18" s="76">
        <f t="shared" si="10"/>
        <v>676</v>
      </c>
      <c r="F18" s="77">
        <f t="shared" si="10"/>
        <v>650</v>
      </c>
      <c r="G18" s="78">
        <f>SUM(G52:G54)</f>
        <v>2418</v>
      </c>
      <c r="H18" s="76">
        <f t="shared" si="10"/>
        <v>366</v>
      </c>
      <c r="I18" s="76">
        <f t="shared" si="10"/>
        <v>377</v>
      </c>
      <c r="J18" s="77">
        <f t="shared" si="10"/>
        <v>1675</v>
      </c>
      <c r="K18" s="78">
        <f>SUM(K52:K54)</f>
        <v>2417</v>
      </c>
      <c r="L18" s="76">
        <f t="shared" si="10"/>
        <v>223</v>
      </c>
      <c r="M18" s="76">
        <f t="shared" si="10"/>
        <v>300</v>
      </c>
      <c r="N18" s="76">
        <f t="shared" si="10"/>
        <v>1894</v>
      </c>
      <c r="O18" s="78">
        <f>SUM(O52:O54)</f>
        <v>2414</v>
      </c>
      <c r="P18" s="76">
        <f>SUM(P52:P54)</f>
        <v>563</v>
      </c>
      <c r="Q18" s="77">
        <f>SUM(Q52:Q54)</f>
        <v>1851</v>
      </c>
      <c r="R18" s="79">
        <f t="shared" si="7"/>
        <v>45.20661157024794</v>
      </c>
      <c r="S18" s="81">
        <f t="shared" si="7"/>
        <v>27.933884297520663</v>
      </c>
      <c r="T18" s="80">
        <f t="shared" si="7"/>
        <v>26.859504132231404</v>
      </c>
      <c r="U18" s="79">
        <f t="shared" si="8"/>
        <v>15.136476426799009</v>
      </c>
      <c r="V18" s="81">
        <f t="shared" si="8"/>
        <v>15.591397849462366</v>
      </c>
      <c r="W18" s="80">
        <f t="shared" si="8"/>
        <v>69.27212572373863</v>
      </c>
      <c r="X18" s="79">
        <f t="shared" si="9"/>
        <v>9.226313611915597</v>
      </c>
      <c r="Y18" s="81">
        <f t="shared" si="9"/>
        <v>12.412081092263136</v>
      </c>
      <c r="Z18" s="81">
        <f t="shared" si="9"/>
        <v>78.36160529582126</v>
      </c>
      <c r="AA18" s="79">
        <f>(P18/$O18)*100</f>
        <v>23.32228666114333</v>
      </c>
      <c r="AB18" s="80">
        <f>(Q18/$O18)*100</f>
        <v>76.67771333885666</v>
      </c>
    </row>
    <row r="19" spans="1:28" ht="12">
      <c r="A19" s="202" t="s">
        <v>118</v>
      </c>
      <c r="B19" s="268" t="s">
        <v>115</v>
      </c>
      <c r="C19" s="202">
        <f>SUM(C55:C85)</f>
        <v>2312</v>
      </c>
      <c r="D19" s="203">
        <f aca="true" t="shared" si="11" ref="D19:N19">SUM(D55:D85)</f>
        <v>768</v>
      </c>
      <c r="E19" s="203">
        <f t="shared" si="11"/>
        <v>922</v>
      </c>
      <c r="F19" s="204">
        <f t="shared" si="11"/>
        <v>622</v>
      </c>
      <c r="G19" s="202">
        <f>SUM(G55:G85)</f>
        <v>2310</v>
      </c>
      <c r="H19" s="203">
        <f t="shared" si="11"/>
        <v>376</v>
      </c>
      <c r="I19" s="203">
        <f t="shared" si="11"/>
        <v>683</v>
      </c>
      <c r="J19" s="204">
        <f t="shared" si="11"/>
        <v>1251</v>
      </c>
      <c r="K19" s="202">
        <f>SUM(K55:K85)</f>
        <v>2308</v>
      </c>
      <c r="L19" s="203">
        <f t="shared" si="11"/>
        <v>232</v>
      </c>
      <c r="M19" s="203">
        <f t="shared" si="11"/>
        <v>561</v>
      </c>
      <c r="N19" s="204">
        <f t="shared" si="11"/>
        <v>1515</v>
      </c>
      <c r="O19" s="207">
        <f>SUM(O55:O85)</f>
        <v>2306</v>
      </c>
      <c r="P19" s="205">
        <f>SUM(P55:P85)</f>
        <v>782</v>
      </c>
      <c r="Q19" s="205">
        <f>SUM(Q55:Q85)</f>
        <v>1524</v>
      </c>
      <c r="R19" s="269">
        <f t="shared" si="7"/>
        <v>33.21799307958477</v>
      </c>
      <c r="S19" s="270">
        <f t="shared" si="7"/>
        <v>39.878892733564015</v>
      </c>
      <c r="T19" s="271">
        <f t="shared" si="7"/>
        <v>26.903114186851212</v>
      </c>
      <c r="U19" s="270">
        <f t="shared" si="8"/>
        <v>16.277056277056275</v>
      </c>
      <c r="V19" s="270">
        <f t="shared" si="8"/>
        <v>29.567099567099568</v>
      </c>
      <c r="W19" s="270">
        <f t="shared" si="8"/>
        <v>54.15584415584416</v>
      </c>
      <c r="X19" s="269">
        <f t="shared" si="9"/>
        <v>10.051993067590988</v>
      </c>
      <c r="Y19" s="270">
        <f t="shared" si="9"/>
        <v>24.306759098786827</v>
      </c>
      <c r="Z19" s="271">
        <f t="shared" si="9"/>
        <v>65.64124783362219</v>
      </c>
      <c r="AA19" s="269">
        <f t="shared" si="4"/>
        <v>33.91153512575889</v>
      </c>
      <c r="AB19" s="271">
        <f t="shared" si="4"/>
        <v>66.08846487424111</v>
      </c>
    </row>
    <row r="20" spans="1:28"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s="37" customFormat="1" ht="15" customHeight="1">
      <c r="A22" s="58"/>
      <c r="B22" s="58"/>
      <c r="C22" s="283"/>
      <c r="F22" s="283"/>
      <c r="G22" s="283"/>
      <c r="H22" s="58"/>
      <c r="I22" s="58"/>
      <c r="J22" s="58"/>
      <c r="K22" s="283"/>
      <c r="L22" s="58"/>
      <c r="M22" s="58"/>
      <c r="N22" s="58"/>
      <c r="O22" s="58"/>
      <c r="P22" s="58"/>
      <c r="Q22" s="58"/>
      <c r="R22" s="58"/>
      <c r="S22" s="58"/>
      <c r="T22" s="58"/>
      <c r="U22" s="58"/>
      <c r="V22" s="58"/>
      <c r="W22" s="58"/>
      <c r="X22" s="58"/>
      <c r="Y22" s="58"/>
      <c r="Z22" s="58"/>
      <c r="AA22" s="58"/>
      <c r="AB22" s="58"/>
    </row>
    <row r="23" spans="1:28" ht="15" customHeight="1">
      <c r="A23" s="360" t="s">
        <v>4</v>
      </c>
      <c r="B23" s="369" t="s">
        <v>5</v>
      </c>
      <c r="C23" s="373" t="s">
        <v>15</v>
      </c>
      <c r="D23" s="358"/>
      <c r="E23" s="358"/>
      <c r="F23" s="358"/>
      <c r="G23" s="358"/>
      <c r="H23" s="358"/>
      <c r="I23" s="358"/>
      <c r="J23" s="358"/>
      <c r="K23" s="358"/>
      <c r="L23" s="358"/>
      <c r="M23" s="358"/>
      <c r="N23" s="358"/>
      <c r="O23" s="358"/>
      <c r="P23" s="358"/>
      <c r="Q23" s="359"/>
      <c r="R23" s="373" t="s">
        <v>10</v>
      </c>
      <c r="S23" s="358"/>
      <c r="T23" s="358"/>
      <c r="U23" s="358"/>
      <c r="V23" s="358"/>
      <c r="W23" s="358"/>
      <c r="X23" s="358"/>
      <c r="Y23" s="358"/>
      <c r="Z23" s="358"/>
      <c r="AA23" s="358"/>
      <c r="AB23" s="359"/>
    </row>
    <row r="24" spans="1:28" ht="37.5" customHeight="1">
      <c r="A24" s="361"/>
      <c r="B24" s="363"/>
      <c r="C24" s="375" t="s">
        <v>127</v>
      </c>
      <c r="D24" s="376"/>
      <c r="E24" s="376"/>
      <c r="F24" s="377"/>
      <c r="G24" s="370" t="s">
        <v>128</v>
      </c>
      <c r="H24" s="371"/>
      <c r="I24" s="371"/>
      <c r="J24" s="372"/>
      <c r="K24" s="370" t="s">
        <v>130</v>
      </c>
      <c r="L24" s="371"/>
      <c r="M24" s="371"/>
      <c r="N24" s="372"/>
      <c r="O24" s="375" t="s">
        <v>33</v>
      </c>
      <c r="P24" s="376"/>
      <c r="Q24" s="377"/>
      <c r="R24" s="370" t="s">
        <v>127</v>
      </c>
      <c r="S24" s="371"/>
      <c r="T24" s="372"/>
      <c r="U24" s="370" t="s">
        <v>128</v>
      </c>
      <c r="V24" s="371"/>
      <c r="W24" s="372"/>
      <c r="X24" s="370" t="s">
        <v>130</v>
      </c>
      <c r="Y24" s="371"/>
      <c r="Z24" s="372"/>
      <c r="AA24" s="371" t="s">
        <v>33</v>
      </c>
      <c r="AB24" s="372"/>
    </row>
    <row r="25" spans="1:28" ht="48" customHeight="1">
      <c r="A25" s="362"/>
      <c r="B25" s="364"/>
      <c r="C25" s="51" t="s">
        <v>111</v>
      </c>
      <c r="D25" s="33" t="s">
        <v>20</v>
      </c>
      <c r="E25" s="33" t="s">
        <v>21</v>
      </c>
      <c r="F25" s="49" t="s">
        <v>129</v>
      </c>
      <c r="G25" s="55" t="s">
        <v>111</v>
      </c>
      <c r="H25" s="33" t="s">
        <v>20</v>
      </c>
      <c r="I25" s="33" t="s">
        <v>21</v>
      </c>
      <c r="J25" s="49" t="s">
        <v>129</v>
      </c>
      <c r="K25" s="55" t="s">
        <v>111</v>
      </c>
      <c r="L25" s="33" t="s">
        <v>20</v>
      </c>
      <c r="M25" s="33" t="s">
        <v>21</v>
      </c>
      <c r="N25" s="49" t="s">
        <v>129</v>
      </c>
      <c r="O25" s="55" t="s">
        <v>111</v>
      </c>
      <c r="P25" s="32" t="s">
        <v>2</v>
      </c>
      <c r="Q25" s="42" t="s">
        <v>14</v>
      </c>
      <c r="R25" s="51" t="s">
        <v>20</v>
      </c>
      <c r="S25" s="33" t="s">
        <v>21</v>
      </c>
      <c r="T25" s="49" t="s">
        <v>129</v>
      </c>
      <c r="U25" s="51" t="s">
        <v>20</v>
      </c>
      <c r="V25" s="33" t="s">
        <v>21</v>
      </c>
      <c r="W25" s="49" t="s">
        <v>129</v>
      </c>
      <c r="X25" s="51" t="s">
        <v>20</v>
      </c>
      <c r="Y25" s="33" t="s">
        <v>21</v>
      </c>
      <c r="Z25" s="49" t="s">
        <v>129</v>
      </c>
      <c r="AA25" s="51" t="s">
        <v>2</v>
      </c>
      <c r="AB25" s="49" t="s">
        <v>14</v>
      </c>
    </row>
    <row r="26" spans="1:28" ht="12">
      <c r="A26" s="161" t="s">
        <v>0</v>
      </c>
      <c r="B26" s="159" t="s">
        <v>112</v>
      </c>
      <c r="C26" s="123">
        <f aca="true" t="shared" si="12" ref="C26:Q26">SUM(C27:C85)</f>
        <v>7210</v>
      </c>
      <c r="D26" s="110">
        <f t="shared" si="12"/>
        <v>2833</v>
      </c>
      <c r="E26" s="110">
        <f t="shared" si="12"/>
        <v>2343</v>
      </c>
      <c r="F26" s="111">
        <f t="shared" si="12"/>
        <v>2034</v>
      </c>
      <c r="G26" s="123">
        <f t="shared" si="12"/>
        <v>7205</v>
      </c>
      <c r="H26" s="110">
        <f t="shared" si="12"/>
        <v>1177</v>
      </c>
      <c r="I26" s="110">
        <f t="shared" si="12"/>
        <v>1560</v>
      </c>
      <c r="J26" s="111">
        <f t="shared" si="12"/>
        <v>4468</v>
      </c>
      <c r="K26" s="123">
        <f t="shared" si="12"/>
        <v>7199</v>
      </c>
      <c r="L26" s="110">
        <f t="shared" si="12"/>
        <v>814</v>
      </c>
      <c r="M26" s="110">
        <f t="shared" si="12"/>
        <v>1320</v>
      </c>
      <c r="N26" s="111">
        <f t="shared" si="12"/>
        <v>5065</v>
      </c>
      <c r="O26" s="161">
        <f t="shared" si="12"/>
        <v>7193</v>
      </c>
      <c r="P26" s="153">
        <f t="shared" si="12"/>
        <v>2043</v>
      </c>
      <c r="Q26" s="153">
        <f t="shared" si="12"/>
        <v>5150</v>
      </c>
      <c r="R26" s="155">
        <f aca="true" t="shared" si="13" ref="R26:T27">(D26/$C26)*100</f>
        <v>39.29264909847434</v>
      </c>
      <c r="S26" s="156">
        <f t="shared" si="13"/>
        <v>32.49653259361997</v>
      </c>
      <c r="T26" s="179">
        <f t="shared" si="13"/>
        <v>28.21081830790569</v>
      </c>
      <c r="U26" s="156">
        <f aca="true" t="shared" si="14" ref="U26:W27">(H26/$G26)*100</f>
        <v>16.335877862595417</v>
      </c>
      <c r="V26" s="156">
        <f t="shared" si="14"/>
        <v>21.65163081193616</v>
      </c>
      <c r="W26" s="156">
        <f t="shared" si="14"/>
        <v>62.012491325468424</v>
      </c>
      <c r="X26" s="155">
        <f aca="true" t="shared" si="15" ref="X26:Z27">(L26/$K26)*100</f>
        <v>11.307125989720793</v>
      </c>
      <c r="Y26" s="156">
        <f t="shared" si="15"/>
        <v>18.33587998333102</v>
      </c>
      <c r="Z26" s="179">
        <f t="shared" si="15"/>
        <v>70.35699402694819</v>
      </c>
      <c r="AA26" s="155">
        <f>(P26/$O26)*100</f>
        <v>28.402613652161822</v>
      </c>
      <c r="AB26" s="179">
        <f>(Q26/$O26)*100</f>
        <v>71.59738634783818</v>
      </c>
    </row>
    <row r="27" spans="1:28" ht="12">
      <c r="A27" s="163">
        <v>10</v>
      </c>
      <c r="B27" s="173" t="s">
        <v>57</v>
      </c>
      <c r="C27" s="53">
        <f>SUM(D27:F27)</f>
        <v>430</v>
      </c>
      <c r="D27" s="93">
        <v>191</v>
      </c>
      <c r="E27" s="93">
        <v>100</v>
      </c>
      <c r="F27" s="177">
        <v>139</v>
      </c>
      <c r="G27" s="163">
        <f aca="true" t="shared" si="16" ref="G27:G85">SUM(H27:J27)</f>
        <v>430</v>
      </c>
      <c r="H27" s="93">
        <v>71</v>
      </c>
      <c r="I27" s="93">
        <v>57</v>
      </c>
      <c r="J27" s="177">
        <v>302</v>
      </c>
      <c r="K27" s="163">
        <f aca="true" t="shared" si="17" ref="K27:K85">SUM(L27:N27)</f>
        <v>430</v>
      </c>
      <c r="L27" s="93">
        <v>84</v>
      </c>
      <c r="M27" s="93">
        <v>62</v>
      </c>
      <c r="N27" s="177">
        <v>284</v>
      </c>
      <c r="O27" s="78">
        <f>SUM(P27:Q27)</f>
        <v>430</v>
      </c>
      <c r="P27" s="76">
        <v>82</v>
      </c>
      <c r="Q27" s="76">
        <v>348</v>
      </c>
      <c r="R27" s="181">
        <f t="shared" si="13"/>
        <v>44.41860465116279</v>
      </c>
      <c r="S27" s="180">
        <f t="shared" si="13"/>
        <v>23.25581395348837</v>
      </c>
      <c r="T27" s="182">
        <f t="shared" si="13"/>
        <v>32.325581395348834</v>
      </c>
      <c r="U27" s="180">
        <f t="shared" si="14"/>
        <v>16.511627906976745</v>
      </c>
      <c r="V27" s="180">
        <f t="shared" si="14"/>
        <v>13.25581395348837</v>
      </c>
      <c r="W27" s="180">
        <f t="shared" si="14"/>
        <v>70.23255813953489</v>
      </c>
      <c r="X27" s="181">
        <f t="shared" si="15"/>
        <v>19.53488372093023</v>
      </c>
      <c r="Y27" s="180">
        <f t="shared" si="15"/>
        <v>14.418604651162791</v>
      </c>
      <c r="Z27" s="182">
        <f t="shared" si="15"/>
        <v>66.04651162790698</v>
      </c>
      <c r="AA27" s="79">
        <f aca="true" t="shared" si="18" ref="AA27:AA48">(P27/$O27)*100</f>
        <v>19.069767441860467</v>
      </c>
      <c r="AB27" s="80">
        <f aca="true" t="shared" si="19" ref="AB27:AB48">(Q27/$O27)*100</f>
        <v>80.93023255813954</v>
      </c>
    </row>
    <row r="28" spans="1:28" ht="12">
      <c r="A28" s="164">
        <v>11</v>
      </c>
      <c r="B28" s="174" t="s">
        <v>58</v>
      </c>
      <c r="C28" s="164">
        <f aca="true" t="shared" si="20" ref="C28:C85">SUM(D28:F28)</f>
        <v>42</v>
      </c>
      <c r="D28" s="176">
        <v>12</v>
      </c>
      <c r="E28" s="176">
        <v>18</v>
      </c>
      <c r="F28" s="178">
        <v>12</v>
      </c>
      <c r="G28" s="164">
        <f t="shared" si="16"/>
        <v>42</v>
      </c>
      <c r="H28" s="176">
        <v>9</v>
      </c>
      <c r="I28" s="176">
        <v>14</v>
      </c>
      <c r="J28" s="178">
        <v>19</v>
      </c>
      <c r="K28" s="164">
        <f t="shared" si="17"/>
        <v>42</v>
      </c>
      <c r="L28" s="176">
        <v>5</v>
      </c>
      <c r="M28" s="176">
        <v>18</v>
      </c>
      <c r="N28" s="178">
        <v>19</v>
      </c>
      <c r="O28" s="162">
        <f aca="true" t="shared" si="21" ref="O28:O85">SUM(P28:Q28)</f>
        <v>42</v>
      </c>
      <c r="P28" s="68">
        <v>9</v>
      </c>
      <c r="Q28" s="68">
        <v>33</v>
      </c>
      <c r="R28" s="160">
        <f aca="true" t="shared" si="22" ref="R28:R48">(D28/$C28)*100</f>
        <v>28.57142857142857</v>
      </c>
      <c r="S28" s="157">
        <f aca="true" t="shared" si="23" ref="S28:S48">(E28/$C28)*100</f>
        <v>42.857142857142854</v>
      </c>
      <c r="T28" s="172">
        <f aca="true" t="shared" si="24" ref="T28:T48">(F28/$C28)*100</f>
        <v>28.57142857142857</v>
      </c>
      <c r="U28" s="157">
        <f aca="true" t="shared" si="25" ref="U28:U48">(H28/$G28)*100</f>
        <v>21.428571428571427</v>
      </c>
      <c r="V28" s="157">
        <f aca="true" t="shared" si="26" ref="V28:V48">(I28/$G28)*100</f>
        <v>33.33333333333333</v>
      </c>
      <c r="W28" s="157">
        <f aca="true" t="shared" si="27" ref="W28:W48">(J28/$G28)*100</f>
        <v>45.23809523809524</v>
      </c>
      <c r="X28" s="160">
        <f aca="true" t="shared" si="28" ref="X28:X48">(L28/$K28)*100</f>
        <v>11.904761904761903</v>
      </c>
      <c r="Y28" s="157">
        <f aca="true" t="shared" si="29" ref="Y28:Y48">(M28/$K28)*100</f>
        <v>42.857142857142854</v>
      </c>
      <c r="Z28" s="172">
        <f aca="true" t="shared" si="30" ref="Z28:Z48">(N28/$K28)*100</f>
        <v>45.23809523809524</v>
      </c>
      <c r="AA28" s="160">
        <f t="shared" si="18"/>
        <v>21.428571428571427</v>
      </c>
      <c r="AB28" s="172">
        <f t="shared" si="19"/>
        <v>78.57142857142857</v>
      </c>
    </row>
    <row r="29" spans="1:28" ht="12">
      <c r="A29" s="163">
        <v>13</v>
      </c>
      <c r="B29" s="173" t="s">
        <v>59</v>
      </c>
      <c r="C29" s="163">
        <f t="shared" si="20"/>
        <v>60</v>
      </c>
      <c r="D29" s="93">
        <v>26</v>
      </c>
      <c r="E29" s="93">
        <v>19</v>
      </c>
      <c r="F29" s="177">
        <v>15</v>
      </c>
      <c r="G29" s="163">
        <f t="shared" si="16"/>
        <v>60</v>
      </c>
      <c r="H29" s="93">
        <v>8</v>
      </c>
      <c r="I29" s="93">
        <v>13</v>
      </c>
      <c r="J29" s="177">
        <v>39</v>
      </c>
      <c r="K29" s="163">
        <f t="shared" si="17"/>
        <v>60</v>
      </c>
      <c r="L29" s="93">
        <v>9</v>
      </c>
      <c r="M29" s="93">
        <v>6</v>
      </c>
      <c r="N29" s="177">
        <v>45</v>
      </c>
      <c r="O29" s="78">
        <f t="shared" si="21"/>
        <v>60</v>
      </c>
      <c r="P29" s="76">
        <v>15</v>
      </c>
      <c r="Q29" s="76">
        <v>45</v>
      </c>
      <c r="R29" s="181">
        <f t="shared" si="22"/>
        <v>43.333333333333336</v>
      </c>
      <c r="S29" s="180">
        <f t="shared" si="23"/>
        <v>31.666666666666664</v>
      </c>
      <c r="T29" s="182">
        <f t="shared" si="24"/>
        <v>25</v>
      </c>
      <c r="U29" s="180">
        <f t="shared" si="25"/>
        <v>13.333333333333334</v>
      </c>
      <c r="V29" s="180">
        <f t="shared" si="26"/>
        <v>21.666666666666668</v>
      </c>
      <c r="W29" s="180">
        <f t="shared" si="27"/>
        <v>65</v>
      </c>
      <c r="X29" s="181">
        <f t="shared" si="28"/>
        <v>15</v>
      </c>
      <c r="Y29" s="180">
        <f t="shared" si="29"/>
        <v>10</v>
      </c>
      <c r="Z29" s="182">
        <f t="shared" si="30"/>
        <v>75</v>
      </c>
      <c r="AA29" s="79">
        <f t="shared" si="18"/>
        <v>25</v>
      </c>
      <c r="AB29" s="80">
        <f t="shared" si="19"/>
        <v>75</v>
      </c>
    </row>
    <row r="30" spans="1:28" ht="12">
      <c r="A30" s="164">
        <v>14</v>
      </c>
      <c r="B30" s="174" t="s">
        <v>60</v>
      </c>
      <c r="C30" s="164">
        <f t="shared" si="20"/>
        <v>145</v>
      </c>
      <c r="D30" s="176">
        <v>50</v>
      </c>
      <c r="E30" s="176">
        <v>61</v>
      </c>
      <c r="F30" s="178">
        <v>34</v>
      </c>
      <c r="G30" s="164">
        <f t="shared" si="16"/>
        <v>145</v>
      </c>
      <c r="H30" s="176">
        <v>25</v>
      </c>
      <c r="I30" s="176">
        <v>50</v>
      </c>
      <c r="J30" s="178">
        <v>70</v>
      </c>
      <c r="K30" s="164">
        <f t="shared" si="17"/>
        <v>145</v>
      </c>
      <c r="L30" s="176">
        <v>14</v>
      </c>
      <c r="M30" s="176">
        <v>37</v>
      </c>
      <c r="N30" s="178">
        <v>94</v>
      </c>
      <c r="O30" s="162">
        <f t="shared" si="21"/>
        <v>145</v>
      </c>
      <c r="P30" s="68">
        <v>61</v>
      </c>
      <c r="Q30" s="68">
        <v>84</v>
      </c>
      <c r="R30" s="160">
        <f t="shared" si="22"/>
        <v>34.48275862068966</v>
      </c>
      <c r="S30" s="157">
        <f t="shared" si="23"/>
        <v>42.06896551724138</v>
      </c>
      <c r="T30" s="172">
        <f t="shared" si="24"/>
        <v>23.448275862068964</v>
      </c>
      <c r="U30" s="157">
        <f t="shared" si="25"/>
        <v>17.24137931034483</v>
      </c>
      <c r="V30" s="157">
        <f t="shared" si="26"/>
        <v>34.48275862068966</v>
      </c>
      <c r="W30" s="157">
        <f t="shared" si="27"/>
        <v>48.275862068965516</v>
      </c>
      <c r="X30" s="160">
        <f t="shared" si="28"/>
        <v>9.655172413793103</v>
      </c>
      <c r="Y30" s="157">
        <f t="shared" si="29"/>
        <v>25.517241379310345</v>
      </c>
      <c r="Z30" s="172">
        <f t="shared" si="30"/>
        <v>64.82758620689654</v>
      </c>
      <c r="AA30" s="160">
        <f t="shared" si="18"/>
        <v>42.06896551724138</v>
      </c>
      <c r="AB30" s="172">
        <f t="shared" si="19"/>
        <v>57.931034482758626</v>
      </c>
    </row>
    <row r="31" spans="1:28" ht="12">
      <c r="A31" s="163">
        <v>15</v>
      </c>
      <c r="B31" s="173" t="s">
        <v>61</v>
      </c>
      <c r="C31" s="163">
        <f t="shared" si="20"/>
        <v>89</v>
      </c>
      <c r="D31" s="93">
        <v>28</v>
      </c>
      <c r="E31" s="93">
        <v>39</v>
      </c>
      <c r="F31" s="177">
        <v>22</v>
      </c>
      <c r="G31" s="163">
        <f t="shared" si="16"/>
        <v>89</v>
      </c>
      <c r="H31" s="93">
        <v>17</v>
      </c>
      <c r="I31" s="93">
        <v>38</v>
      </c>
      <c r="J31" s="177">
        <v>34</v>
      </c>
      <c r="K31" s="163">
        <f t="shared" si="17"/>
        <v>89</v>
      </c>
      <c r="L31" s="93">
        <v>4</v>
      </c>
      <c r="M31" s="93">
        <v>27</v>
      </c>
      <c r="N31" s="177">
        <v>58</v>
      </c>
      <c r="O31" s="78">
        <f t="shared" si="21"/>
        <v>89</v>
      </c>
      <c r="P31" s="76">
        <v>50</v>
      </c>
      <c r="Q31" s="76">
        <v>39</v>
      </c>
      <c r="R31" s="181">
        <f t="shared" si="22"/>
        <v>31.46067415730337</v>
      </c>
      <c r="S31" s="180">
        <f t="shared" si="23"/>
        <v>43.82022471910113</v>
      </c>
      <c r="T31" s="182">
        <f t="shared" si="24"/>
        <v>24.719101123595504</v>
      </c>
      <c r="U31" s="180">
        <f t="shared" si="25"/>
        <v>19.101123595505616</v>
      </c>
      <c r="V31" s="180">
        <f t="shared" si="26"/>
        <v>42.69662921348314</v>
      </c>
      <c r="W31" s="180">
        <f t="shared" si="27"/>
        <v>38.20224719101123</v>
      </c>
      <c r="X31" s="181">
        <f t="shared" si="28"/>
        <v>4.49438202247191</v>
      </c>
      <c r="Y31" s="180">
        <f t="shared" si="29"/>
        <v>30.337078651685395</v>
      </c>
      <c r="Z31" s="182">
        <f t="shared" si="30"/>
        <v>65.1685393258427</v>
      </c>
      <c r="AA31" s="79">
        <f t="shared" si="18"/>
        <v>56.17977528089888</v>
      </c>
      <c r="AB31" s="80">
        <f t="shared" si="19"/>
        <v>43.82022471910113</v>
      </c>
    </row>
    <row r="32" spans="1:28" ht="12">
      <c r="A32" s="164">
        <v>16</v>
      </c>
      <c r="B32" s="174" t="s">
        <v>62</v>
      </c>
      <c r="C32" s="164">
        <f t="shared" si="20"/>
        <v>54</v>
      </c>
      <c r="D32" s="176">
        <v>20</v>
      </c>
      <c r="E32" s="176">
        <v>12</v>
      </c>
      <c r="F32" s="178">
        <v>22</v>
      </c>
      <c r="G32" s="164">
        <f t="shared" si="16"/>
        <v>54</v>
      </c>
      <c r="H32" s="176">
        <v>6</v>
      </c>
      <c r="I32" s="176">
        <v>4</v>
      </c>
      <c r="J32" s="178">
        <v>44</v>
      </c>
      <c r="K32" s="164">
        <f t="shared" si="17"/>
        <v>54</v>
      </c>
      <c r="L32" s="176">
        <v>5</v>
      </c>
      <c r="M32" s="176">
        <v>4</v>
      </c>
      <c r="N32" s="178">
        <v>45</v>
      </c>
      <c r="O32" s="162">
        <f t="shared" si="21"/>
        <v>54</v>
      </c>
      <c r="P32" s="68">
        <v>18</v>
      </c>
      <c r="Q32" s="68">
        <v>36</v>
      </c>
      <c r="R32" s="160">
        <f t="shared" si="22"/>
        <v>37.03703703703704</v>
      </c>
      <c r="S32" s="157">
        <f t="shared" si="23"/>
        <v>22.22222222222222</v>
      </c>
      <c r="T32" s="172">
        <f t="shared" si="24"/>
        <v>40.74074074074074</v>
      </c>
      <c r="U32" s="157">
        <f t="shared" si="25"/>
        <v>11.11111111111111</v>
      </c>
      <c r="V32" s="157">
        <f t="shared" si="26"/>
        <v>7.4074074074074066</v>
      </c>
      <c r="W32" s="157">
        <f t="shared" si="27"/>
        <v>81.48148148148148</v>
      </c>
      <c r="X32" s="160">
        <f t="shared" si="28"/>
        <v>9.25925925925926</v>
      </c>
      <c r="Y32" s="157">
        <f t="shared" si="29"/>
        <v>7.4074074074074066</v>
      </c>
      <c r="Z32" s="172">
        <f t="shared" si="30"/>
        <v>83.33333333333334</v>
      </c>
      <c r="AA32" s="160">
        <f t="shared" si="18"/>
        <v>33.33333333333333</v>
      </c>
      <c r="AB32" s="172">
        <f t="shared" si="19"/>
        <v>66.66666666666666</v>
      </c>
    </row>
    <row r="33" spans="1:28" ht="12">
      <c r="A33" s="163">
        <v>17</v>
      </c>
      <c r="B33" s="173" t="s">
        <v>63</v>
      </c>
      <c r="C33" s="163">
        <f t="shared" si="20"/>
        <v>41</v>
      </c>
      <c r="D33" s="93">
        <v>20</v>
      </c>
      <c r="E33" s="93">
        <v>8</v>
      </c>
      <c r="F33" s="177">
        <v>13</v>
      </c>
      <c r="G33" s="163">
        <f t="shared" si="16"/>
        <v>41</v>
      </c>
      <c r="H33" s="93">
        <v>7</v>
      </c>
      <c r="I33" s="93">
        <v>2</v>
      </c>
      <c r="J33" s="177">
        <v>32</v>
      </c>
      <c r="K33" s="163">
        <f t="shared" si="17"/>
        <v>41</v>
      </c>
      <c r="L33" s="93">
        <v>7</v>
      </c>
      <c r="M33" s="93">
        <v>7</v>
      </c>
      <c r="N33" s="177">
        <v>27</v>
      </c>
      <c r="O33" s="78">
        <f t="shared" si="21"/>
        <v>41</v>
      </c>
      <c r="P33" s="76">
        <v>5</v>
      </c>
      <c r="Q33" s="76">
        <v>36</v>
      </c>
      <c r="R33" s="181">
        <f t="shared" si="22"/>
        <v>48.78048780487805</v>
      </c>
      <c r="S33" s="180">
        <f t="shared" si="23"/>
        <v>19.51219512195122</v>
      </c>
      <c r="T33" s="182">
        <f t="shared" si="24"/>
        <v>31.70731707317073</v>
      </c>
      <c r="U33" s="180">
        <f t="shared" si="25"/>
        <v>17.073170731707318</v>
      </c>
      <c r="V33" s="180">
        <f t="shared" si="26"/>
        <v>4.878048780487805</v>
      </c>
      <c r="W33" s="180">
        <f t="shared" si="27"/>
        <v>78.04878048780488</v>
      </c>
      <c r="X33" s="181">
        <f t="shared" si="28"/>
        <v>17.073170731707318</v>
      </c>
      <c r="Y33" s="180">
        <f t="shared" si="29"/>
        <v>17.073170731707318</v>
      </c>
      <c r="Z33" s="182">
        <f t="shared" si="30"/>
        <v>65.85365853658537</v>
      </c>
      <c r="AA33" s="79">
        <f t="shared" si="18"/>
        <v>12.195121951219512</v>
      </c>
      <c r="AB33" s="80">
        <f t="shared" si="19"/>
        <v>87.8048780487805</v>
      </c>
    </row>
    <row r="34" spans="1:28" ht="12">
      <c r="A34" s="164">
        <v>18</v>
      </c>
      <c r="B34" s="174" t="s">
        <v>64</v>
      </c>
      <c r="C34" s="164">
        <f t="shared" si="20"/>
        <v>99</v>
      </c>
      <c r="D34" s="176">
        <v>30</v>
      </c>
      <c r="E34" s="176">
        <v>39</v>
      </c>
      <c r="F34" s="178">
        <v>30</v>
      </c>
      <c r="G34" s="164">
        <f t="shared" si="16"/>
        <v>99</v>
      </c>
      <c r="H34" s="176">
        <v>8</v>
      </c>
      <c r="I34" s="176">
        <v>27</v>
      </c>
      <c r="J34" s="178">
        <v>64</v>
      </c>
      <c r="K34" s="164">
        <f t="shared" si="17"/>
        <v>99</v>
      </c>
      <c r="L34" s="176">
        <v>11</v>
      </c>
      <c r="M34" s="176">
        <v>18</v>
      </c>
      <c r="N34" s="178">
        <v>70</v>
      </c>
      <c r="O34" s="162">
        <f t="shared" si="21"/>
        <v>99</v>
      </c>
      <c r="P34" s="68">
        <v>33</v>
      </c>
      <c r="Q34" s="68">
        <v>66</v>
      </c>
      <c r="R34" s="160">
        <f t="shared" si="22"/>
        <v>30.303030303030305</v>
      </c>
      <c r="S34" s="157">
        <f t="shared" si="23"/>
        <v>39.39393939393939</v>
      </c>
      <c r="T34" s="172">
        <f t="shared" si="24"/>
        <v>30.303030303030305</v>
      </c>
      <c r="U34" s="157">
        <f t="shared" si="25"/>
        <v>8.080808080808081</v>
      </c>
      <c r="V34" s="157">
        <f t="shared" si="26"/>
        <v>27.27272727272727</v>
      </c>
      <c r="W34" s="157">
        <f t="shared" si="27"/>
        <v>64.64646464646465</v>
      </c>
      <c r="X34" s="160">
        <f t="shared" si="28"/>
        <v>11.11111111111111</v>
      </c>
      <c r="Y34" s="157">
        <f t="shared" si="29"/>
        <v>18.181818181818183</v>
      </c>
      <c r="Z34" s="172">
        <f t="shared" si="30"/>
        <v>70.70707070707071</v>
      </c>
      <c r="AA34" s="160">
        <f t="shared" si="18"/>
        <v>33.33333333333333</v>
      </c>
      <c r="AB34" s="172">
        <f t="shared" si="19"/>
        <v>66.66666666666666</v>
      </c>
    </row>
    <row r="35" spans="1:28" ht="12">
      <c r="A35" s="163">
        <v>19</v>
      </c>
      <c r="B35" s="173" t="s">
        <v>65</v>
      </c>
      <c r="C35" s="163">
        <f t="shared" si="20"/>
        <v>26</v>
      </c>
      <c r="D35" s="93">
        <v>12</v>
      </c>
      <c r="E35" s="93">
        <v>7</v>
      </c>
      <c r="F35" s="177">
        <v>7</v>
      </c>
      <c r="G35" s="163">
        <f t="shared" si="16"/>
        <v>26</v>
      </c>
      <c r="H35" s="93">
        <v>5</v>
      </c>
      <c r="I35" s="93">
        <v>1</v>
      </c>
      <c r="J35" s="177">
        <v>20</v>
      </c>
      <c r="K35" s="163">
        <f t="shared" si="17"/>
        <v>26</v>
      </c>
      <c r="L35" s="93">
        <v>7</v>
      </c>
      <c r="M35" s="93">
        <v>3</v>
      </c>
      <c r="N35" s="177">
        <v>16</v>
      </c>
      <c r="O35" s="78">
        <f t="shared" si="21"/>
        <v>26</v>
      </c>
      <c r="P35" s="76">
        <v>6</v>
      </c>
      <c r="Q35" s="76">
        <v>20</v>
      </c>
      <c r="R35" s="181">
        <f t="shared" si="22"/>
        <v>46.15384615384615</v>
      </c>
      <c r="S35" s="180">
        <f t="shared" si="23"/>
        <v>26.923076923076923</v>
      </c>
      <c r="T35" s="182">
        <f t="shared" si="24"/>
        <v>26.923076923076923</v>
      </c>
      <c r="U35" s="180">
        <f t="shared" si="25"/>
        <v>19.230769230769234</v>
      </c>
      <c r="V35" s="180">
        <f t="shared" si="26"/>
        <v>3.8461538461538463</v>
      </c>
      <c r="W35" s="180">
        <f t="shared" si="27"/>
        <v>76.92307692307693</v>
      </c>
      <c r="X35" s="181">
        <f t="shared" si="28"/>
        <v>26.923076923076923</v>
      </c>
      <c r="Y35" s="180">
        <f t="shared" si="29"/>
        <v>11.538461538461538</v>
      </c>
      <c r="Z35" s="182">
        <f t="shared" si="30"/>
        <v>61.53846153846154</v>
      </c>
      <c r="AA35" s="79">
        <f t="shared" si="18"/>
        <v>23.076923076923077</v>
      </c>
      <c r="AB35" s="80">
        <f t="shared" si="19"/>
        <v>76.92307692307693</v>
      </c>
    </row>
    <row r="36" spans="1:28" ht="12">
      <c r="A36" s="164">
        <v>20</v>
      </c>
      <c r="B36" s="174" t="s">
        <v>66</v>
      </c>
      <c r="C36" s="164">
        <f t="shared" si="20"/>
        <v>171</v>
      </c>
      <c r="D36" s="176">
        <v>77</v>
      </c>
      <c r="E36" s="176">
        <v>38</v>
      </c>
      <c r="F36" s="178">
        <v>56</v>
      </c>
      <c r="G36" s="164">
        <f t="shared" si="16"/>
        <v>171</v>
      </c>
      <c r="H36" s="176">
        <v>22</v>
      </c>
      <c r="I36" s="176">
        <v>17</v>
      </c>
      <c r="J36" s="178">
        <v>132</v>
      </c>
      <c r="K36" s="164">
        <f t="shared" si="17"/>
        <v>171</v>
      </c>
      <c r="L36" s="176">
        <v>30</v>
      </c>
      <c r="M36" s="176">
        <v>17</v>
      </c>
      <c r="N36" s="178">
        <v>124</v>
      </c>
      <c r="O36" s="162">
        <f t="shared" si="21"/>
        <v>171</v>
      </c>
      <c r="P36" s="68">
        <v>19</v>
      </c>
      <c r="Q36" s="68">
        <v>152</v>
      </c>
      <c r="R36" s="160">
        <f t="shared" si="22"/>
        <v>45.02923976608187</v>
      </c>
      <c r="S36" s="157">
        <f t="shared" si="23"/>
        <v>22.22222222222222</v>
      </c>
      <c r="T36" s="172">
        <f t="shared" si="24"/>
        <v>32.748538011695906</v>
      </c>
      <c r="U36" s="157">
        <f t="shared" si="25"/>
        <v>12.865497076023392</v>
      </c>
      <c r="V36" s="157">
        <f t="shared" si="26"/>
        <v>9.941520467836257</v>
      </c>
      <c r="W36" s="157">
        <f t="shared" si="27"/>
        <v>77.19298245614034</v>
      </c>
      <c r="X36" s="160">
        <f t="shared" si="28"/>
        <v>17.543859649122805</v>
      </c>
      <c r="Y36" s="157">
        <f t="shared" si="29"/>
        <v>9.941520467836257</v>
      </c>
      <c r="Z36" s="172">
        <f t="shared" si="30"/>
        <v>72.51461988304094</v>
      </c>
      <c r="AA36" s="160">
        <f t="shared" si="18"/>
        <v>11.11111111111111</v>
      </c>
      <c r="AB36" s="172">
        <f t="shared" si="19"/>
        <v>88.88888888888889</v>
      </c>
    </row>
    <row r="37" spans="1:28" ht="12.75" customHeight="1">
      <c r="A37" s="163">
        <v>21</v>
      </c>
      <c r="B37" s="173" t="s">
        <v>67</v>
      </c>
      <c r="C37" s="163">
        <f t="shared" si="20"/>
        <v>48</v>
      </c>
      <c r="D37" s="93">
        <v>23</v>
      </c>
      <c r="E37" s="93">
        <v>8</v>
      </c>
      <c r="F37" s="177">
        <v>17</v>
      </c>
      <c r="G37" s="163">
        <f t="shared" si="16"/>
        <v>48</v>
      </c>
      <c r="H37" s="93">
        <v>7</v>
      </c>
      <c r="I37" s="93">
        <v>3</v>
      </c>
      <c r="J37" s="177">
        <v>38</v>
      </c>
      <c r="K37" s="163">
        <f t="shared" si="17"/>
        <v>48</v>
      </c>
      <c r="L37" s="93">
        <v>11</v>
      </c>
      <c r="M37" s="93">
        <v>3</v>
      </c>
      <c r="N37" s="177">
        <v>34</v>
      </c>
      <c r="O37" s="78">
        <f t="shared" si="21"/>
        <v>48</v>
      </c>
      <c r="P37" s="76">
        <v>7</v>
      </c>
      <c r="Q37" s="76">
        <v>41</v>
      </c>
      <c r="R37" s="181">
        <f t="shared" si="22"/>
        <v>47.91666666666667</v>
      </c>
      <c r="S37" s="180">
        <f t="shared" si="23"/>
        <v>16.666666666666664</v>
      </c>
      <c r="T37" s="182">
        <f t="shared" si="24"/>
        <v>35.41666666666667</v>
      </c>
      <c r="U37" s="180">
        <f t="shared" si="25"/>
        <v>14.583333333333334</v>
      </c>
      <c r="V37" s="180">
        <f t="shared" si="26"/>
        <v>6.25</v>
      </c>
      <c r="W37" s="180">
        <f t="shared" si="27"/>
        <v>79.16666666666666</v>
      </c>
      <c r="X37" s="181">
        <f t="shared" si="28"/>
        <v>22.916666666666664</v>
      </c>
      <c r="Y37" s="180">
        <f t="shared" si="29"/>
        <v>6.25</v>
      </c>
      <c r="Z37" s="182">
        <f t="shared" si="30"/>
        <v>70.83333333333334</v>
      </c>
      <c r="AA37" s="79">
        <f t="shared" si="18"/>
        <v>14.583333333333334</v>
      </c>
      <c r="AB37" s="80">
        <f t="shared" si="19"/>
        <v>85.41666666666666</v>
      </c>
    </row>
    <row r="38" spans="1:28" ht="12">
      <c r="A38" s="164">
        <v>22</v>
      </c>
      <c r="B38" s="174" t="s">
        <v>68</v>
      </c>
      <c r="C38" s="164">
        <f t="shared" si="20"/>
        <v>153</v>
      </c>
      <c r="D38" s="176">
        <v>62</v>
      </c>
      <c r="E38" s="176">
        <v>39</v>
      </c>
      <c r="F38" s="178">
        <v>52</v>
      </c>
      <c r="G38" s="164">
        <f t="shared" si="16"/>
        <v>153</v>
      </c>
      <c r="H38" s="176">
        <v>31</v>
      </c>
      <c r="I38" s="176">
        <v>23</v>
      </c>
      <c r="J38" s="178">
        <v>99</v>
      </c>
      <c r="K38" s="164">
        <f t="shared" si="17"/>
        <v>152</v>
      </c>
      <c r="L38" s="176">
        <v>25</v>
      </c>
      <c r="M38" s="176">
        <v>23</v>
      </c>
      <c r="N38" s="178">
        <v>104</v>
      </c>
      <c r="O38" s="162">
        <f t="shared" si="21"/>
        <v>152</v>
      </c>
      <c r="P38" s="68">
        <v>30</v>
      </c>
      <c r="Q38" s="68">
        <v>122</v>
      </c>
      <c r="R38" s="160">
        <f t="shared" si="22"/>
        <v>40.52287581699346</v>
      </c>
      <c r="S38" s="157">
        <f t="shared" si="23"/>
        <v>25.49019607843137</v>
      </c>
      <c r="T38" s="172">
        <f t="shared" si="24"/>
        <v>33.98692810457516</v>
      </c>
      <c r="U38" s="157">
        <f t="shared" si="25"/>
        <v>20.26143790849673</v>
      </c>
      <c r="V38" s="157">
        <f t="shared" si="26"/>
        <v>15.032679738562091</v>
      </c>
      <c r="W38" s="157">
        <f t="shared" si="27"/>
        <v>64.70588235294117</v>
      </c>
      <c r="X38" s="160">
        <f t="shared" si="28"/>
        <v>16.447368421052634</v>
      </c>
      <c r="Y38" s="157">
        <f t="shared" si="29"/>
        <v>15.131578947368421</v>
      </c>
      <c r="Z38" s="172">
        <f t="shared" si="30"/>
        <v>68.42105263157895</v>
      </c>
      <c r="AA38" s="160">
        <f t="shared" si="18"/>
        <v>19.736842105263158</v>
      </c>
      <c r="AB38" s="172">
        <f t="shared" si="19"/>
        <v>80.26315789473685</v>
      </c>
    </row>
    <row r="39" spans="1:28" ht="12">
      <c r="A39" s="163">
        <v>23</v>
      </c>
      <c r="B39" s="173" t="s">
        <v>69</v>
      </c>
      <c r="C39" s="163">
        <f t="shared" si="20"/>
        <v>121</v>
      </c>
      <c r="D39" s="93">
        <v>56</v>
      </c>
      <c r="E39" s="93">
        <v>36</v>
      </c>
      <c r="F39" s="177">
        <v>29</v>
      </c>
      <c r="G39" s="163">
        <f t="shared" si="16"/>
        <v>121</v>
      </c>
      <c r="H39" s="93">
        <v>23</v>
      </c>
      <c r="I39" s="93">
        <v>20</v>
      </c>
      <c r="J39" s="177">
        <v>78</v>
      </c>
      <c r="K39" s="163">
        <f t="shared" si="17"/>
        <v>121</v>
      </c>
      <c r="L39" s="93">
        <v>19</v>
      </c>
      <c r="M39" s="93">
        <v>24</v>
      </c>
      <c r="N39" s="177">
        <v>78</v>
      </c>
      <c r="O39" s="78">
        <f t="shared" si="21"/>
        <v>121</v>
      </c>
      <c r="P39" s="76">
        <v>32</v>
      </c>
      <c r="Q39" s="76">
        <v>89</v>
      </c>
      <c r="R39" s="181">
        <f t="shared" si="22"/>
        <v>46.28099173553719</v>
      </c>
      <c r="S39" s="180">
        <f t="shared" si="23"/>
        <v>29.75206611570248</v>
      </c>
      <c r="T39" s="182">
        <f t="shared" si="24"/>
        <v>23.96694214876033</v>
      </c>
      <c r="U39" s="180">
        <f t="shared" si="25"/>
        <v>19.00826446280992</v>
      </c>
      <c r="V39" s="180">
        <f t="shared" si="26"/>
        <v>16.528925619834713</v>
      </c>
      <c r="W39" s="180">
        <f t="shared" si="27"/>
        <v>64.46280991735537</v>
      </c>
      <c r="X39" s="181">
        <f t="shared" si="28"/>
        <v>15.702479338842975</v>
      </c>
      <c r="Y39" s="180">
        <f t="shared" si="29"/>
        <v>19.834710743801654</v>
      </c>
      <c r="Z39" s="182">
        <f t="shared" si="30"/>
        <v>64.46280991735537</v>
      </c>
      <c r="AA39" s="79">
        <f t="shared" si="18"/>
        <v>26.446280991735538</v>
      </c>
      <c r="AB39" s="80">
        <f t="shared" si="19"/>
        <v>73.55371900826447</v>
      </c>
    </row>
    <row r="40" spans="1:28" ht="12">
      <c r="A40" s="164">
        <v>24</v>
      </c>
      <c r="B40" s="174" t="s">
        <v>70</v>
      </c>
      <c r="C40" s="164">
        <f t="shared" si="20"/>
        <v>47</v>
      </c>
      <c r="D40" s="176">
        <v>19</v>
      </c>
      <c r="E40" s="176">
        <v>15</v>
      </c>
      <c r="F40" s="178">
        <v>13</v>
      </c>
      <c r="G40" s="164">
        <f t="shared" si="16"/>
        <v>47</v>
      </c>
      <c r="H40" s="176">
        <v>9</v>
      </c>
      <c r="I40" s="176">
        <v>6</v>
      </c>
      <c r="J40" s="178">
        <v>32</v>
      </c>
      <c r="K40" s="164">
        <f t="shared" si="17"/>
        <v>46</v>
      </c>
      <c r="L40" s="176">
        <v>6</v>
      </c>
      <c r="M40" s="176">
        <v>4</v>
      </c>
      <c r="N40" s="178">
        <v>36</v>
      </c>
      <c r="O40" s="162">
        <f t="shared" si="21"/>
        <v>46</v>
      </c>
      <c r="P40" s="68">
        <v>3</v>
      </c>
      <c r="Q40" s="68">
        <v>43</v>
      </c>
      <c r="R40" s="160">
        <f t="shared" si="22"/>
        <v>40.42553191489361</v>
      </c>
      <c r="S40" s="157">
        <f t="shared" si="23"/>
        <v>31.914893617021278</v>
      </c>
      <c r="T40" s="172">
        <f t="shared" si="24"/>
        <v>27.659574468085108</v>
      </c>
      <c r="U40" s="157">
        <f t="shared" si="25"/>
        <v>19.148936170212767</v>
      </c>
      <c r="V40" s="157">
        <f t="shared" si="26"/>
        <v>12.76595744680851</v>
      </c>
      <c r="W40" s="157">
        <f t="shared" si="27"/>
        <v>68.08510638297872</v>
      </c>
      <c r="X40" s="160">
        <f t="shared" si="28"/>
        <v>13.043478260869565</v>
      </c>
      <c r="Y40" s="157">
        <f t="shared" si="29"/>
        <v>8.695652173913043</v>
      </c>
      <c r="Z40" s="172">
        <f t="shared" si="30"/>
        <v>78.26086956521739</v>
      </c>
      <c r="AA40" s="160">
        <f t="shared" si="18"/>
        <v>6.521739130434782</v>
      </c>
      <c r="AB40" s="172">
        <f t="shared" si="19"/>
        <v>93.47826086956522</v>
      </c>
    </row>
    <row r="41" spans="1:28" ht="12">
      <c r="A41" s="163">
        <v>25</v>
      </c>
      <c r="B41" s="173" t="s">
        <v>71</v>
      </c>
      <c r="C41" s="163">
        <f t="shared" si="20"/>
        <v>133</v>
      </c>
      <c r="D41" s="93">
        <v>59</v>
      </c>
      <c r="E41" s="93">
        <v>34</v>
      </c>
      <c r="F41" s="177">
        <v>40</v>
      </c>
      <c r="G41" s="163">
        <f t="shared" si="16"/>
        <v>133</v>
      </c>
      <c r="H41" s="93">
        <v>27</v>
      </c>
      <c r="I41" s="93">
        <v>28</v>
      </c>
      <c r="J41" s="177">
        <v>78</v>
      </c>
      <c r="K41" s="163">
        <f t="shared" si="17"/>
        <v>133</v>
      </c>
      <c r="L41" s="93">
        <v>13</v>
      </c>
      <c r="M41" s="93">
        <v>29</v>
      </c>
      <c r="N41" s="177">
        <v>91</v>
      </c>
      <c r="O41" s="78">
        <f t="shared" si="21"/>
        <v>133</v>
      </c>
      <c r="P41" s="76">
        <v>48</v>
      </c>
      <c r="Q41" s="76">
        <v>85</v>
      </c>
      <c r="R41" s="181">
        <f t="shared" si="22"/>
        <v>44.3609022556391</v>
      </c>
      <c r="S41" s="180">
        <f t="shared" si="23"/>
        <v>25.563909774436087</v>
      </c>
      <c r="T41" s="182">
        <f t="shared" si="24"/>
        <v>30.075187969924812</v>
      </c>
      <c r="U41" s="180">
        <f t="shared" si="25"/>
        <v>20.30075187969925</v>
      </c>
      <c r="V41" s="180">
        <f t="shared" si="26"/>
        <v>21.052631578947366</v>
      </c>
      <c r="W41" s="180">
        <f t="shared" si="27"/>
        <v>58.64661654135338</v>
      </c>
      <c r="X41" s="181">
        <f t="shared" si="28"/>
        <v>9.774436090225564</v>
      </c>
      <c r="Y41" s="180">
        <f t="shared" si="29"/>
        <v>21.804511278195488</v>
      </c>
      <c r="Z41" s="182">
        <f t="shared" si="30"/>
        <v>68.42105263157895</v>
      </c>
      <c r="AA41" s="79">
        <f t="shared" si="18"/>
        <v>36.09022556390977</v>
      </c>
      <c r="AB41" s="80">
        <f t="shared" si="19"/>
        <v>63.90977443609023</v>
      </c>
    </row>
    <row r="42" spans="1:28" ht="12">
      <c r="A42" s="164">
        <v>27</v>
      </c>
      <c r="B42" s="174" t="s">
        <v>72</v>
      </c>
      <c r="C42" s="164">
        <f t="shared" si="20"/>
        <v>50</v>
      </c>
      <c r="D42" s="176">
        <v>24</v>
      </c>
      <c r="E42" s="176">
        <v>12</v>
      </c>
      <c r="F42" s="178">
        <v>14</v>
      </c>
      <c r="G42" s="164">
        <f t="shared" si="16"/>
        <v>50</v>
      </c>
      <c r="H42" s="176">
        <v>14</v>
      </c>
      <c r="I42" s="176">
        <v>11</v>
      </c>
      <c r="J42" s="178">
        <v>25</v>
      </c>
      <c r="K42" s="164">
        <f t="shared" si="17"/>
        <v>50</v>
      </c>
      <c r="L42" s="176">
        <v>8</v>
      </c>
      <c r="M42" s="176">
        <v>3</v>
      </c>
      <c r="N42" s="178">
        <v>39</v>
      </c>
      <c r="O42" s="162">
        <f t="shared" si="21"/>
        <v>50</v>
      </c>
      <c r="P42" s="68">
        <v>8</v>
      </c>
      <c r="Q42" s="68">
        <v>42</v>
      </c>
      <c r="R42" s="160">
        <f t="shared" si="22"/>
        <v>48</v>
      </c>
      <c r="S42" s="157">
        <f t="shared" si="23"/>
        <v>24</v>
      </c>
      <c r="T42" s="172">
        <f t="shared" si="24"/>
        <v>28.000000000000004</v>
      </c>
      <c r="U42" s="157">
        <f t="shared" si="25"/>
        <v>28.000000000000004</v>
      </c>
      <c r="V42" s="157">
        <f t="shared" si="26"/>
        <v>22</v>
      </c>
      <c r="W42" s="157">
        <f t="shared" si="27"/>
        <v>50</v>
      </c>
      <c r="X42" s="160">
        <f t="shared" si="28"/>
        <v>16</v>
      </c>
      <c r="Y42" s="157">
        <f t="shared" si="29"/>
        <v>6</v>
      </c>
      <c r="Z42" s="172">
        <f t="shared" si="30"/>
        <v>78</v>
      </c>
      <c r="AA42" s="160">
        <f t="shared" si="18"/>
        <v>16</v>
      </c>
      <c r="AB42" s="172">
        <f t="shared" si="19"/>
        <v>84</v>
      </c>
    </row>
    <row r="43" spans="1:28" ht="12">
      <c r="A43" s="163">
        <v>28</v>
      </c>
      <c r="B43" s="173" t="s">
        <v>73</v>
      </c>
      <c r="C43" s="163">
        <f t="shared" si="20"/>
        <v>95</v>
      </c>
      <c r="D43" s="93">
        <v>29</v>
      </c>
      <c r="E43" s="93">
        <v>33</v>
      </c>
      <c r="F43" s="177">
        <v>33</v>
      </c>
      <c r="G43" s="163">
        <f t="shared" si="16"/>
        <v>95</v>
      </c>
      <c r="H43" s="93">
        <v>15</v>
      </c>
      <c r="I43" s="93">
        <v>17</v>
      </c>
      <c r="J43" s="177">
        <v>63</v>
      </c>
      <c r="K43" s="163">
        <f t="shared" si="17"/>
        <v>95</v>
      </c>
      <c r="L43" s="93">
        <v>12</v>
      </c>
      <c r="M43" s="93">
        <v>16</v>
      </c>
      <c r="N43" s="177">
        <v>67</v>
      </c>
      <c r="O43" s="78">
        <f t="shared" si="21"/>
        <v>95</v>
      </c>
      <c r="P43" s="76">
        <v>27</v>
      </c>
      <c r="Q43" s="76">
        <v>68</v>
      </c>
      <c r="R43" s="181">
        <f t="shared" si="22"/>
        <v>30.526315789473685</v>
      </c>
      <c r="S43" s="180">
        <f t="shared" si="23"/>
        <v>34.73684210526316</v>
      </c>
      <c r="T43" s="182">
        <f t="shared" si="24"/>
        <v>34.73684210526316</v>
      </c>
      <c r="U43" s="180">
        <f t="shared" si="25"/>
        <v>15.789473684210526</v>
      </c>
      <c r="V43" s="180">
        <f t="shared" si="26"/>
        <v>17.894736842105264</v>
      </c>
      <c r="W43" s="180">
        <f t="shared" si="27"/>
        <v>66.3157894736842</v>
      </c>
      <c r="X43" s="181">
        <f t="shared" si="28"/>
        <v>12.631578947368421</v>
      </c>
      <c r="Y43" s="180">
        <f t="shared" si="29"/>
        <v>16.842105263157894</v>
      </c>
      <c r="Z43" s="182">
        <f t="shared" si="30"/>
        <v>70.52631578947368</v>
      </c>
      <c r="AA43" s="79">
        <f t="shared" si="18"/>
        <v>28.421052631578945</v>
      </c>
      <c r="AB43" s="80">
        <f t="shared" si="19"/>
        <v>71.57894736842105</v>
      </c>
    </row>
    <row r="44" spans="1:28" ht="12">
      <c r="A44" s="164">
        <v>29</v>
      </c>
      <c r="B44" s="174" t="s">
        <v>74</v>
      </c>
      <c r="C44" s="164">
        <f t="shared" si="20"/>
        <v>53</v>
      </c>
      <c r="D44" s="176">
        <v>19</v>
      </c>
      <c r="E44" s="176">
        <v>20</v>
      </c>
      <c r="F44" s="178">
        <v>14</v>
      </c>
      <c r="G44" s="164">
        <f t="shared" si="16"/>
        <v>53</v>
      </c>
      <c r="H44" s="176">
        <v>9</v>
      </c>
      <c r="I44" s="176">
        <v>18</v>
      </c>
      <c r="J44" s="178">
        <v>26</v>
      </c>
      <c r="K44" s="164">
        <f t="shared" si="17"/>
        <v>53</v>
      </c>
      <c r="L44" s="176">
        <v>7</v>
      </c>
      <c r="M44" s="176">
        <v>11</v>
      </c>
      <c r="N44" s="178">
        <v>35</v>
      </c>
      <c r="O44" s="162">
        <f t="shared" si="21"/>
        <v>53</v>
      </c>
      <c r="P44" s="68">
        <v>21</v>
      </c>
      <c r="Q44" s="68">
        <v>32</v>
      </c>
      <c r="R44" s="160">
        <f t="shared" si="22"/>
        <v>35.84905660377358</v>
      </c>
      <c r="S44" s="157">
        <f t="shared" si="23"/>
        <v>37.735849056603776</v>
      </c>
      <c r="T44" s="172">
        <f t="shared" si="24"/>
        <v>26.41509433962264</v>
      </c>
      <c r="U44" s="157">
        <f t="shared" si="25"/>
        <v>16.9811320754717</v>
      </c>
      <c r="V44" s="157">
        <f t="shared" si="26"/>
        <v>33.9622641509434</v>
      </c>
      <c r="W44" s="157">
        <f t="shared" si="27"/>
        <v>49.056603773584904</v>
      </c>
      <c r="X44" s="160">
        <f t="shared" si="28"/>
        <v>13.20754716981132</v>
      </c>
      <c r="Y44" s="157">
        <f t="shared" si="29"/>
        <v>20.754716981132077</v>
      </c>
      <c r="Z44" s="172">
        <f t="shared" si="30"/>
        <v>66.0377358490566</v>
      </c>
      <c r="AA44" s="160">
        <f t="shared" si="18"/>
        <v>39.62264150943396</v>
      </c>
      <c r="AB44" s="172">
        <f t="shared" si="19"/>
        <v>60.37735849056604</v>
      </c>
    </row>
    <row r="45" spans="1:28" ht="12">
      <c r="A45" s="163">
        <v>30</v>
      </c>
      <c r="B45" s="173" t="s">
        <v>75</v>
      </c>
      <c r="C45" s="163">
        <f t="shared" si="20"/>
        <v>16</v>
      </c>
      <c r="D45" s="93">
        <v>4</v>
      </c>
      <c r="E45" s="93">
        <v>5</v>
      </c>
      <c r="F45" s="177">
        <v>7</v>
      </c>
      <c r="G45" s="163">
        <f t="shared" si="16"/>
        <v>16</v>
      </c>
      <c r="H45" s="93">
        <v>1</v>
      </c>
      <c r="I45" s="93">
        <v>4</v>
      </c>
      <c r="J45" s="177">
        <v>11</v>
      </c>
      <c r="K45" s="163">
        <f t="shared" si="17"/>
        <v>16</v>
      </c>
      <c r="L45" s="93">
        <v>1</v>
      </c>
      <c r="M45" s="93">
        <v>4</v>
      </c>
      <c r="N45" s="177">
        <v>11</v>
      </c>
      <c r="O45" s="78">
        <f t="shared" si="21"/>
        <v>16</v>
      </c>
      <c r="P45" s="76">
        <v>3</v>
      </c>
      <c r="Q45" s="76">
        <v>13</v>
      </c>
      <c r="R45" s="181">
        <f t="shared" si="22"/>
        <v>25</v>
      </c>
      <c r="S45" s="180">
        <f t="shared" si="23"/>
        <v>31.25</v>
      </c>
      <c r="T45" s="182">
        <f t="shared" si="24"/>
        <v>43.75</v>
      </c>
      <c r="U45" s="180">
        <f t="shared" si="25"/>
        <v>6.25</v>
      </c>
      <c r="V45" s="180">
        <f t="shared" si="26"/>
        <v>25</v>
      </c>
      <c r="W45" s="180">
        <f t="shared" si="27"/>
        <v>68.75</v>
      </c>
      <c r="X45" s="181">
        <f t="shared" si="28"/>
        <v>6.25</v>
      </c>
      <c r="Y45" s="180">
        <f t="shared" si="29"/>
        <v>25</v>
      </c>
      <c r="Z45" s="182">
        <f t="shared" si="30"/>
        <v>68.75</v>
      </c>
      <c r="AA45" s="79">
        <f t="shared" si="18"/>
        <v>18.75</v>
      </c>
      <c r="AB45" s="80">
        <f t="shared" si="19"/>
        <v>81.25</v>
      </c>
    </row>
    <row r="46" spans="1:28" ht="12">
      <c r="A46" s="164">
        <v>31</v>
      </c>
      <c r="B46" s="174" t="s">
        <v>76</v>
      </c>
      <c r="C46" s="164">
        <f t="shared" si="20"/>
        <v>85</v>
      </c>
      <c r="D46" s="176">
        <v>31</v>
      </c>
      <c r="E46" s="176">
        <v>33</v>
      </c>
      <c r="F46" s="178">
        <v>21</v>
      </c>
      <c r="G46" s="164">
        <f t="shared" si="16"/>
        <v>85</v>
      </c>
      <c r="H46" s="176">
        <v>12</v>
      </c>
      <c r="I46" s="176">
        <v>30</v>
      </c>
      <c r="J46" s="178">
        <v>43</v>
      </c>
      <c r="K46" s="164">
        <f t="shared" si="17"/>
        <v>85</v>
      </c>
      <c r="L46" s="176">
        <v>8</v>
      </c>
      <c r="M46" s="176">
        <v>21</v>
      </c>
      <c r="N46" s="178">
        <v>56</v>
      </c>
      <c r="O46" s="162">
        <f t="shared" si="21"/>
        <v>84</v>
      </c>
      <c r="P46" s="68">
        <v>31</v>
      </c>
      <c r="Q46" s="68">
        <v>53</v>
      </c>
      <c r="R46" s="160">
        <f t="shared" si="22"/>
        <v>36.470588235294116</v>
      </c>
      <c r="S46" s="157">
        <f t="shared" si="23"/>
        <v>38.82352941176471</v>
      </c>
      <c r="T46" s="172">
        <f t="shared" si="24"/>
        <v>24.705882352941178</v>
      </c>
      <c r="U46" s="157">
        <f t="shared" si="25"/>
        <v>14.117647058823529</v>
      </c>
      <c r="V46" s="157">
        <f t="shared" si="26"/>
        <v>35.294117647058826</v>
      </c>
      <c r="W46" s="157">
        <f t="shared" si="27"/>
        <v>50.588235294117645</v>
      </c>
      <c r="X46" s="160">
        <f t="shared" si="28"/>
        <v>9.411764705882353</v>
      </c>
      <c r="Y46" s="157">
        <f t="shared" si="29"/>
        <v>24.705882352941178</v>
      </c>
      <c r="Z46" s="172">
        <f t="shared" si="30"/>
        <v>65.88235294117646</v>
      </c>
      <c r="AA46" s="160">
        <f t="shared" si="18"/>
        <v>36.904761904761905</v>
      </c>
      <c r="AB46" s="172">
        <f t="shared" si="19"/>
        <v>63.095238095238095</v>
      </c>
    </row>
    <row r="47" spans="1:28" ht="12">
      <c r="A47" s="163">
        <v>32</v>
      </c>
      <c r="B47" s="173" t="s">
        <v>9</v>
      </c>
      <c r="C47" s="163">
        <f t="shared" si="20"/>
        <v>52</v>
      </c>
      <c r="D47" s="93">
        <v>18</v>
      </c>
      <c r="E47" s="93">
        <v>20</v>
      </c>
      <c r="F47" s="177">
        <v>14</v>
      </c>
      <c r="G47" s="163">
        <f t="shared" si="16"/>
        <v>52</v>
      </c>
      <c r="H47" s="93">
        <v>12</v>
      </c>
      <c r="I47" s="93">
        <v>12</v>
      </c>
      <c r="J47" s="177">
        <v>28</v>
      </c>
      <c r="K47" s="163">
        <f t="shared" si="17"/>
        <v>52</v>
      </c>
      <c r="L47" s="93">
        <v>6</v>
      </c>
      <c r="M47" s="93">
        <v>12</v>
      </c>
      <c r="N47" s="177">
        <v>34</v>
      </c>
      <c r="O47" s="78">
        <f t="shared" si="21"/>
        <v>52</v>
      </c>
      <c r="P47" s="76">
        <v>12</v>
      </c>
      <c r="Q47" s="76">
        <v>40</v>
      </c>
      <c r="R47" s="181">
        <f t="shared" si="22"/>
        <v>34.61538461538461</v>
      </c>
      <c r="S47" s="180">
        <f t="shared" si="23"/>
        <v>38.46153846153847</v>
      </c>
      <c r="T47" s="182">
        <f t="shared" si="24"/>
        <v>26.923076923076923</v>
      </c>
      <c r="U47" s="180">
        <f t="shared" si="25"/>
        <v>23.076923076923077</v>
      </c>
      <c r="V47" s="180">
        <f t="shared" si="26"/>
        <v>23.076923076923077</v>
      </c>
      <c r="W47" s="180">
        <f t="shared" si="27"/>
        <v>53.84615384615385</v>
      </c>
      <c r="X47" s="181">
        <f t="shared" si="28"/>
        <v>11.538461538461538</v>
      </c>
      <c r="Y47" s="180">
        <f t="shared" si="29"/>
        <v>23.076923076923077</v>
      </c>
      <c r="Z47" s="182">
        <f t="shared" si="30"/>
        <v>65.38461538461539</v>
      </c>
      <c r="AA47" s="79">
        <f t="shared" si="18"/>
        <v>23.076923076923077</v>
      </c>
      <c r="AB47" s="80">
        <f t="shared" si="19"/>
        <v>76.92307692307693</v>
      </c>
    </row>
    <row r="48" spans="1:28" ht="12">
      <c r="A48" s="164">
        <v>33</v>
      </c>
      <c r="B48" s="174" t="s">
        <v>142</v>
      </c>
      <c r="C48" s="164">
        <f t="shared" si="20"/>
        <v>11</v>
      </c>
      <c r="D48" s="176">
        <v>2</v>
      </c>
      <c r="E48" s="176">
        <v>4</v>
      </c>
      <c r="F48" s="178">
        <v>5</v>
      </c>
      <c r="G48" s="164">
        <f t="shared" si="16"/>
        <v>11</v>
      </c>
      <c r="H48" s="176">
        <v>1</v>
      </c>
      <c r="I48" s="176">
        <v>1</v>
      </c>
      <c r="J48" s="178">
        <v>9</v>
      </c>
      <c r="K48" s="164">
        <f t="shared" si="17"/>
        <v>11</v>
      </c>
      <c r="L48" s="176">
        <v>2</v>
      </c>
      <c r="M48" s="176">
        <v>2</v>
      </c>
      <c r="N48" s="178">
        <v>7</v>
      </c>
      <c r="O48" s="162">
        <f t="shared" si="21"/>
        <v>11</v>
      </c>
      <c r="P48" s="68">
        <v>4</v>
      </c>
      <c r="Q48" s="68">
        <v>7</v>
      </c>
      <c r="R48" s="160">
        <f t="shared" si="22"/>
        <v>18.181818181818183</v>
      </c>
      <c r="S48" s="157">
        <f t="shared" si="23"/>
        <v>36.36363636363637</v>
      </c>
      <c r="T48" s="172">
        <f t="shared" si="24"/>
        <v>45.45454545454545</v>
      </c>
      <c r="U48" s="157">
        <f t="shared" si="25"/>
        <v>9.090909090909092</v>
      </c>
      <c r="V48" s="157">
        <f t="shared" si="26"/>
        <v>9.090909090909092</v>
      </c>
      <c r="W48" s="157">
        <f t="shared" si="27"/>
        <v>81.81818181818183</v>
      </c>
      <c r="X48" s="160">
        <f t="shared" si="28"/>
        <v>18.181818181818183</v>
      </c>
      <c r="Y48" s="157">
        <f t="shared" si="29"/>
        <v>18.181818181818183</v>
      </c>
      <c r="Z48" s="172">
        <f t="shared" si="30"/>
        <v>63.63636363636363</v>
      </c>
      <c r="AA48" s="160">
        <f t="shared" si="18"/>
        <v>36.36363636363637</v>
      </c>
      <c r="AB48" s="172">
        <f t="shared" si="19"/>
        <v>63.63636363636363</v>
      </c>
    </row>
    <row r="49" spans="1:28" ht="12">
      <c r="A49" s="240">
        <v>41</v>
      </c>
      <c r="B49" s="151" t="s">
        <v>138</v>
      </c>
      <c r="C49" s="163">
        <f t="shared" si="20"/>
        <v>341</v>
      </c>
      <c r="D49" s="93">
        <v>118</v>
      </c>
      <c r="E49" s="93">
        <v>112</v>
      </c>
      <c r="F49" s="177">
        <v>111</v>
      </c>
      <c r="G49" s="163">
        <f t="shared" si="16"/>
        <v>340</v>
      </c>
      <c r="H49" s="93">
        <v>70</v>
      </c>
      <c r="I49" s="93">
        <v>72</v>
      </c>
      <c r="J49" s="177">
        <v>198</v>
      </c>
      <c r="K49" s="163">
        <f t="shared" si="17"/>
        <v>339</v>
      </c>
      <c r="L49" s="93">
        <v>51</v>
      </c>
      <c r="M49" s="93">
        <v>79</v>
      </c>
      <c r="N49" s="177">
        <v>209</v>
      </c>
      <c r="O49" s="78">
        <f t="shared" si="21"/>
        <v>339</v>
      </c>
      <c r="P49" s="95">
        <v>119</v>
      </c>
      <c r="Q49" s="95">
        <v>220</v>
      </c>
      <c r="R49" s="181">
        <f aca="true" t="shared" si="31" ref="R49:R54">(D49/$C49)*100</f>
        <v>34.60410557184751</v>
      </c>
      <c r="S49" s="180">
        <f aca="true" t="shared" si="32" ref="S49:S54">(E49/$C49)*100</f>
        <v>32.84457478005865</v>
      </c>
      <c r="T49" s="182">
        <f aca="true" t="shared" si="33" ref="T49:T54">(F49/$C49)*100</f>
        <v>32.55131964809384</v>
      </c>
      <c r="U49" s="180">
        <f aca="true" t="shared" si="34" ref="U49:U54">(H49/$G49)*100</f>
        <v>20.588235294117645</v>
      </c>
      <c r="V49" s="180">
        <f aca="true" t="shared" si="35" ref="V49:V54">(I49/$G49)*100</f>
        <v>21.176470588235293</v>
      </c>
      <c r="W49" s="180">
        <f aca="true" t="shared" si="36" ref="W49:W54">(J49/$G49)*100</f>
        <v>58.235294117647065</v>
      </c>
      <c r="X49" s="181">
        <f aca="true" t="shared" si="37" ref="X49:X54">(L49/$K49)*100</f>
        <v>15.04424778761062</v>
      </c>
      <c r="Y49" s="180">
        <f aca="true" t="shared" si="38" ref="Y49:Y54">(M49/$K49)*100</f>
        <v>23.303834808259587</v>
      </c>
      <c r="Z49" s="182">
        <f aca="true" t="shared" si="39" ref="Z49:Z54">(N49/$K49)*100</f>
        <v>61.6519174041298</v>
      </c>
      <c r="AA49" s="79">
        <f aca="true" t="shared" si="40" ref="AA49:AB54">(P49/$O49)*100</f>
        <v>35.10324483775811</v>
      </c>
      <c r="AB49" s="80">
        <f>(Q49/$O49)*100</f>
        <v>64.89675516224189</v>
      </c>
    </row>
    <row r="50" spans="1:28" ht="12">
      <c r="A50" s="164">
        <v>42</v>
      </c>
      <c r="B50" s="174" t="s">
        <v>139</v>
      </c>
      <c r="C50" s="164">
        <f t="shared" si="20"/>
        <v>75</v>
      </c>
      <c r="D50" s="176">
        <v>27</v>
      </c>
      <c r="E50" s="176">
        <v>21</v>
      </c>
      <c r="F50" s="178">
        <v>27</v>
      </c>
      <c r="G50" s="164">
        <f t="shared" si="16"/>
        <v>75</v>
      </c>
      <c r="H50" s="176">
        <v>17</v>
      </c>
      <c r="I50" s="176">
        <v>20</v>
      </c>
      <c r="J50" s="178">
        <v>38</v>
      </c>
      <c r="K50" s="164">
        <f t="shared" si="17"/>
        <v>75</v>
      </c>
      <c r="L50" s="176">
        <v>9</v>
      </c>
      <c r="M50" s="176">
        <v>17</v>
      </c>
      <c r="N50" s="178">
        <v>49</v>
      </c>
      <c r="O50" s="162">
        <f t="shared" si="21"/>
        <v>75</v>
      </c>
      <c r="P50" s="68">
        <v>34</v>
      </c>
      <c r="Q50" s="68">
        <v>41</v>
      </c>
      <c r="R50" s="160">
        <f t="shared" si="31"/>
        <v>36</v>
      </c>
      <c r="S50" s="157">
        <f t="shared" si="32"/>
        <v>28.000000000000004</v>
      </c>
      <c r="T50" s="172">
        <f t="shared" si="33"/>
        <v>36</v>
      </c>
      <c r="U50" s="157">
        <f t="shared" si="34"/>
        <v>22.666666666666664</v>
      </c>
      <c r="V50" s="157">
        <f t="shared" si="35"/>
        <v>26.666666666666668</v>
      </c>
      <c r="W50" s="157">
        <f t="shared" si="36"/>
        <v>50.66666666666667</v>
      </c>
      <c r="X50" s="160">
        <f t="shared" si="37"/>
        <v>12</v>
      </c>
      <c r="Y50" s="157">
        <f t="shared" si="38"/>
        <v>22.666666666666664</v>
      </c>
      <c r="Z50" s="172">
        <f t="shared" si="39"/>
        <v>65.33333333333333</v>
      </c>
      <c r="AA50" s="160">
        <f t="shared" si="40"/>
        <v>45.33333333333333</v>
      </c>
      <c r="AB50" s="172">
        <f>(Q50/$O50)*100</f>
        <v>54.666666666666664</v>
      </c>
    </row>
    <row r="51" spans="1:28" ht="12">
      <c r="A51" s="240">
        <v>43</v>
      </c>
      <c r="B51" s="151" t="s">
        <v>140</v>
      </c>
      <c r="C51" s="163">
        <f t="shared" si="20"/>
        <v>41</v>
      </c>
      <c r="D51" s="93">
        <v>14</v>
      </c>
      <c r="E51" s="93">
        <v>12</v>
      </c>
      <c r="F51" s="177">
        <v>15</v>
      </c>
      <c r="G51" s="163">
        <f t="shared" si="16"/>
        <v>41</v>
      </c>
      <c r="H51" s="93">
        <v>9</v>
      </c>
      <c r="I51" s="93">
        <v>12</v>
      </c>
      <c r="J51" s="177">
        <v>20</v>
      </c>
      <c r="K51" s="163">
        <f t="shared" si="17"/>
        <v>41</v>
      </c>
      <c r="L51" s="93">
        <v>5</v>
      </c>
      <c r="M51" s="93">
        <v>12</v>
      </c>
      <c r="N51" s="177">
        <v>24</v>
      </c>
      <c r="O51" s="78">
        <f t="shared" si="21"/>
        <v>41</v>
      </c>
      <c r="P51" s="95">
        <v>21</v>
      </c>
      <c r="Q51" s="95">
        <v>20</v>
      </c>
      <c r="R51" s="181">
        <f t="shared" si="31"/>
        <v>34.146341463414636</v>
      </c>
      <c r="S51" s="180">
        <f t="shared" si="32"/>
        <v>29.268292682926827</v>
      </c>
      <c r="T51" s="182">
        <f t="shared" si="33"/>
        <v>36.58536585365854</v>
      </c>
      <c r="U51" s="180">
        <f t="shared" si="34"/>
        <v>21.951219512195124</v>
      </c>
      <c r="V51" s="180">
        <f t="shared" si="35"/>
        <v>29.268292682926827</v>
      </c>
      <c r="W51" s="180">
        <f t="shared" si="36"/>
        <v>48.78048780487805</v>
      </c>
      <c r="X51" s="181">
        <f t="shared" si="37"/>
        <v>12.195121951219512</v>
      </c>
      <c r="Y51" s="180">
        <f t="shared" si="38"/>
        <v>29.268292682926827</v>
      </c>
      <c r="Z51" s="182">
        <f t="shared" si="39"/>
        <v>58.536585365853654</v>
      </c>
      <c r="AA51" s="79">
        <f t="shared" si="40"/>
        <v>51.21951219512195</v>
      </c>
      <c r="AB51" s="80">
        <f>(Q51/$O51)*100</f>
        <v>48.78048780487805</v>
      </c>
    </row>
    <row r="52" spans="1:28" ht="12">
      <c r="A52" s="164">
        <v>45</v>
      </c>
      <c r="B52" s="174" t="s">
        <v>77</v>
      </c>
      <c r="C52" s="164">
        <f t="shared" si="20"/>
        <v>438</v>
      </c>
      <c r="D52" s="176">
        <v>190</v>
      </c>
      <c r="E52" s="176">
        <v>142</v>
      </c>
      <c r="F52" s="178">
        <v>106</v>
      </c>
      <c r="G52" s="164">
        <f t="shared" si="16"/>
        <v>437</v>
      </c>
      <c r="H52" s="176">
        <v>60</v>
      </c>
      <c r="I52" s="176">
        <v>84</v>
      </c>
      <c r="J52" s="178">
        <v>293</v>
      </c>
      <c r="K52" s="164">
        <f t="shared" si="17"/>
        <v>437</v>
      </c>
      <c r="L52" s="176">
        <v>35</v>
      </c>
      <c r="M52" s="176">
        <v>67</v>
      </c>
      <c r="N52" s="178">
        <v>335</v>
      </c>
      <c r="O52" s="162">
        <f t="shared" si="21"/>
        <v>437</v>
      </c>
      <c r="P52" s="68">
        <v>88</v>
      </c>
      <c r="Q52" s="68">
        <v>349</v>
      </c>
      <c r="R52" s="160">
        <f t="shared" si="31"/>
        <v>43.37899543378995</v>
      </c>
      <c r="S52" s="157">
        <f t="shared" si="32"/>
        <v>32.42009132420091</v>
      </c>
      <c r="T52" s="172">
        <f t="shared" si="33"/>
        <v>24.200913242009133</v>
      </c>
      <c r="U52" s="157">
        <f t="shared" si="34"/>
        <v>13.729977116704806</v>
      </c>
      <c r="V52" s="157">
        <f t="shared" si="35"/>
        <v>19.221967963386728</v>
      </c>
      <c r="W52" s="157">
        <f t="shared" si="36"/>
        <v>67.04805491990847</v>
      </c>
      <c r="X52" s="160">
        <f t="shared" si="37"/>
        <v>8.009153318077804</v>
      </c>
      <c r="Y52" s="157">
        <f t="shared" si="38"/>
        <v>15.331807780320366</v>
      </c>
      <c r="Z52" s="172">
        <f t="shared" si="39"/>
        <v>76.65903890160183</v>
      </c>
      <c r="AA52" s="160">
        <f t="shared" si="40"/>
        <v>20.137299771167047</v>
      </c>
      <c r="AB52" s="172">
        <f t="shared" si="40"/>
        <v>79.86270022883295</v>
      </c>
    </row>
    <row r="53" spans="1:28" ht="12">
      <c r="A53" s="163">
        <v>46</v>
      </c>
      <c r="B53" s="173" t="s">
        <v>78</v>
      </c>
      <c r="C53" s="163">
        <f t="shared" si="20"/>
        <v>1002</v>
      </c>
      <c r="D53" s="93">
        <v>476</v>
      </c>
      <c r="E53" s="93">
        <v>231</v>
      </c>
      <c r="F53" s="177">
        <v>295</v>
      </c>
      <c r="G53" s="163">
        <f t="shared" si="16"/>
        <v>1001</v>
      </c>
      <c r="H53" s="93">
        <v>127</v>
      </c>
      <c r="I53" s="93">
        <v>121</v>
      </c>
      <c r="J53" s="177">
        <v>753</v>
      </c>
      <c r="K53" s="163">
        <f t="shared" si="17"/>
        <v>1000</v>
      </c>
      <c r="L53" s="95">
        <v>101</v>
      </c>
      <c r="M53" s="95">
        <v>94</v>
      </c>
      <c r="N53" s="168">
        <v>805</v>
      </c>
      <c r="O53" s="78">
        <f t="shared" si="21"/>
        <v>997</v>
      </c>
      <c r="P53" s="95">
        <v>176</v>
      </c>
      <c r="Q53" s="95">
        <v>821</v>
      </c>
      <c r="R53" s="262">
        <f t="shared" si="31"/>
        <v>47.50499001996008</v>
      </c>
      <c r="S53" s="263">
        <f t="shared" si="32"/>
        <v>23.053892215568865</v>
      </c>
      <c r="T53" s="264">
        <f t="shared" si="33"/>
        <v>29.44111776447106</v>
      </c>
      <c r="U53" s="263">
        <f t="shared" si="34"/>
        <v>12.687312687312687</v>
      </c>
      <c r="V53" s="263">
        <f t="shared" si="35"/>
        <v>12.087912087912088</v>
      </c>
      <c r="W53" s="263">
        <f t="shared" si="36"/>
        <v>75.22477522477521</v>
      </c>
      <c r="X53" s="262">
        <f t="shared" si="37"/>
        <v>10.100000000000001</v>
      </c>
      <c r="Y53" s="263">
        <f t="shared" si="38"/>
        <v>9.4</v>
      </c>
      <c r="Z53" s="264">
        <f t="shared" si="39"/>
        <v>80.5</v>
      </c>
      <c r="AA53" s="262">
        <f t="shared" si="40"/>
        <v>17.65295887662989</v>
      </c>
      <c r="AB53" s="264">
        <f t="shared" si="40"/>
        <v>82.34704112337012</v>
      </c>
    </row>
    <row r="54" spans="1:28" ht="12">
      <c r="A54" s="164">
        <v>47</v>
      </c>
      <c r="B54" s="174" t="s">
        <v>79</v>
      </c>
      <c r="C54" s="164">
        <f t="shared" si="20"/>
        <v>980</v>
      </c>
      <c r="D54" s="176">
        <v>428</v>
      </c>
      <c r="E54" s="176">
        <v>303</v>
      </c>
      <c r="F54" s="178">
        <v>249</v>
      </c>
      <c r="G54" s="164">
        <f t="shared" si="16"/>
        <v>980</v>
      </c>
      <c r="H54" s="176">
        <v>179</v>
      </c>
      <c r="I54" s="176">
        <v>172</v>
      </c>
      <c r="J54" s="178">
        <v>629</v>
      </c>
      <c r="K54" s="164">
        <f t="shared" si="17"/>
        <v>980</v>
      </c>
      <c r="L54" s="176">
        <v>87</v>
      </c>
      <c r="M54" s="176">
        <v>139</v>
      </c>
      <c r="N54" s="178">
        <v>754</v>
      </c>
      <c r="O54" s="162">
        <f t="shared" si="21"/>
        <v>980</v>
      </c>
      <c r="P54" s="68">
        <v>299</v>
      </c>
      <c r="Q54" s="68">
        <v>681</v>
      </c>
      <c r="R54" s="160">
        <f t="shared" si="31"/>
        <v>43.673469387755105</v>
      </c>
      <c r="S54" s="157">
        <f t="shared" si="32"/>
        <v>30.918367346938773</v>
      </c>
      <c r="T54" s="172">
        <f t="shared" si="33"/>
        <v>25.408163265306122</v>
      </c>
      <c r="U54" s="157">
        <f t="shared" si="34"/>
        <v>18.26530612244898</v>
      </c>
      <c r="V54" s="157">
        <f t="shared" si="35"/>
        <v>17.551020408163264</v>
      </c>
      <c r="W54" s="157">
        <f t="shared" si="36"/>
        <v>64.18367346938776</v>
      </c>
      <c r="X54" s="160">
        <f t="shared" si="37"/>
        <v>8.877551020408163</v>
      </c>
      <c r="Y54" s="157">
        <f t="shared" si="38"/>
        <v>14.183673469387756</v>
      </c>
      <c r="Z54" s="172">
        <f t="shared" si="39"/>
        <v>76.93877551020408</v>
      </c>
      <c r="AA54" s="160">
        <f t="shared" si="40"/>
        <v>30.51020408163265</v>
      </c>
      <c r="AB54" s="172">
        <f t="shared" si="40"/>
        <v>69.48979591836735</v>
      </c>
    </row>
    <row r="55" spans="1:28" ht="12">
      <c r="A55" s="163">
        <v>52</v>
      </c>
      <c r="B55" s="173" t="s">
        <v>80</v>
      </c>
      <c r="C55" s="163">
        <f t="shared" si="20"/>
        <v>146</v>
      </c>
      <c r="D55" s="93">
        <v>57</v>
      </c>
      <c r="E55" s="93">
        <v>35</v>
      </c>
      <c r="F55" s="177">
        <v>54</v>
      </c>
      <c r="G55" s="163">
        <f t="shared" si="16"/>
        <v>146</v>
      </c>
      <c r="H55" s="93">
        <v>20</v>
      </c>
      <c r="I55" s="93">
        <v>27</v>
      </c>
      <c r="J55" s="177">
        <v>99</v>
      </c>
      <c r="K55" s="163">
        <f t="shared" si="17"/>
        <v>146</v>
      </c>
      <c r="L55" s="93">
        <v>10</v>
      </c>
      <c r="M55" s="93">
        <v>22</v>
      </c>
      <c r="N55" s="177">
        <v>114</v>
      </c>
      <c r="O55" s="78">
        <f t="shared" si="21"/>
        <v>146</v>
      </c>
      <c r="P55" s="93">
        <v>30</v>
      </c>
      <c r="Q55" s="93">
        <v>116</v>
      </c>
      <c r="R55" s="262">
        <f aca="true" t="shared" si="41" ref="R55:R85">(D55/$C55)*100</f>
        <v>39.04109589041096</v>
      </c>
      <c r="S55" s="263">
        <f aca="true" t="shared" si="42" ref="S55:S85">(E55/$C55)*100</f>
        <v>23.972602739726025</v>
      </c>
      <c r="T55" s="264">
        <f aca="true" t="shared" si="43" ref="T55:T85">(F55/$C55)*100</f>
        <v>36.986301369863014</v>
      </c>
      <c r="U55" s="263">
        <f aca="true" t="shared" si="44" ref="U55:U85">(H55/$G55)*100</f>
        <v>13.698630136986301</v>
      </c>
      <c r="V55" s="263">
        <f aca="true" t="shared" si="45" ref="V55:V85">(I55/$G55)*100</f>
        <v>18.493150684931507</v>
      </c>
      <c r="W55" s="263">
        <f aca="true" t="shared" si="46" ref="W55:W85">(J55/$G55)*100</f>
        <v>67.8082191780822</v>
      </c>
      <c r="X55" s="262">
        <f aca="true" t="shared" si="47" ref="X55:X85">(L55/$K55)*100</f>
        <v>6.8493150684931505</v>
      </c>
      <c r="Y55" s="263">
        <f aca="true" t="shared" si="48" ref="Y55:Y85">(M55/$K55)*100</f>
        <v>15.068493150684931</v>
      </c>
      <c r="Z55" s="264">
        <f aca="true" t="shared" si="49" ref="Z55:Z85">(N55/$K55)*100</f>
        <v>78.08219178082192</v>
      </c>
      <c r="AA55" s="262">
        <f aca="true" t="shared" si="50" ref="AA55:AA85">(P55/$O55)*100</f>
        <v>20.54794520547945</v>
      </c>
      <c r="AB55" s="264">
        <f aca="true" t="shared" si="51" ref="AB55:AB85">(Q55/$O55)*100</f>
        <v>79.45205479452055</v>
      </c>
    </row>
    <row r="56" spans="1:28" ht="12">
      <c r="A56" s="164">
        <v>53</v>
      </c>
      <c r="B56" s="174" t="s">
        <v>81</v>
      </c>
      <c r="C56" s="164">
        <f t="shared" si="20"/>
        <v>35</v>
      </c>
      <c r="D56" s="176">
        <v>12</v>
      </c>
      <c r="E56" s="176">
        <v>16</v>
      </c>
      <c r="F56" s="178">
        <v>7</v>
      </c>
      <c r="G56" s="164">
        <f t="shared" si="16"/>
        <v>35</v>
      </c>
      <c r="H56" s="176">
        <v>8</v>
      </c>
      <c r="I56" s="176">
        <v>13</v>
      </c>
      <c r="J56" s="178">
        <v>14</v>
      </c>
      <c r="K56" s="164">
        <f t="shared" si="17"/>
        <v>35</v>
      </c>
      <c r="L56" s="176">
        <v>2</v>
      </c>
      <c r="M56" s="176">
        <v>6</v>
      </c>
      <c r="N56" s="178">
        <v>27</v>
      </c>
      <c r="O56" s="162">
        <f t="shared" si="21"/>
        <v>35</v>
      </c>
      <c r="P56" s="68">
        <v>12</v>
      </c>
      <c r="Q56" s="68">
        <v>23</v>
      </c>
      <c r="R56" s="160">
        <f t="shared" si="41"/>
        <v>34.285714285714285</v>
      </c>
      <c r="S56" s="157">
        <f t="shared" si="42"/>
        <v>45.714285714285715</v>
      </c>
      <c r="T56" s="172">
        <f t="shared" si="43"/>
        <v>20</v>
      </c>
      <c r="U56" s="157">
        <f t="shared" si="44"/>
        <v>22.857142857142858</v>
      </c>
      <c r="V56" s="157">
        <f t="shared" si="45"/>
        <v>37.142857142857146</v>
      </c>
      <c r="W56" s="157">
        <f t="shared" si="46"/>
        <v>40</v>
      </c>
      <c r="X56" s="160">
        <f t="shared" si="47"/>
        <v>5.714285714285714</v>
      </c>
      <c r="Y56" s="157">
        <f t="shared" si="48"/>
        <v>17.142857142857142</v>
      </c>
      <c r="Z56" s="172">
        <f t="shared" si="49"/>
        <v>77.14285714285715</v>
      </c>
      <c r="AA56" s="160">
        <f t="shared" si="50"/>
        <v>34.285714285714285</v>
      </c>
      <c r="AB56" s="172">
        <f t="shared" si="51"/>
        <v>65.71428571428571</v>
      </c>
    </row>
    <row r="57" spans="1:28" ht="12">
      <c r="A57" s="163">
        <v>55</v>
      </c>
      <c r="B57" s="173" t="s">
        <v>82</v>
      </c>
      <c r="C57" s="163">
        <f t="shared" si="20"/>
        <v>408</v>
      </c>
      <c r="D57" s="93">
        <v>142</v>
      </c>
      <c r="E57" s="93">
        <v>213</v>
      </c>
      <c r="F57" s="177">
        <v>53</v>
      </c>
      <c r="G57" s="163">
        <f t="shared" si="16"/>
        <v>407</v>
      </c>
      <c r="H57" s="93">
        <v>83</v>
      </c>
      <c r="I57" s="93">
        <v>205</v>
      </c>
      <c r="J57" s="177">
        <v>119</v>
      </c>
      <c r="K57" s="163">
        <f t="shared" si="17"/>
        <v>406</v>
      </c>
      <c r="L57" s="93">
        <v>34</v>
      </c>
      <c r="M57" s="93">
        <v>179</v>
      </c>
      <c r="N57" s="177">
        <v>193</v>
      </c>
      <c r="O57" s="78">
        <f t="shared" si="21"/>
        <v>404</v>
      </c>
      <c r="P57" s="93">
        <v>284</v>
      </c>
      <c r="Q57" s="93">
        <v>120</v>
      </c>
      <c r="R57" s="262">
        <f t="shared" si="41"/>
        <v>34.80392156862745</v>
      </c>
      <c r="S57" s="263">
        <f t="shared" si="42"/>
        <v>52.20588235294118</v>
      </c>
      <c r="T57" s="264">
        <f t="shared" si="43"/>
        <v>12.990196078431374</v>
      </c>
      <c r="U57" s="263">
        <f t="shared" si="44"/>
        <v>20.39312039312039</v>
      </c>
      <c r="V57" s="263">
        <f t="shared" si="45"/>
        <v>50.368550368550366</v>
      </c>
      <c r="W57" s="263">
        <f t="shared" si="46"/>
        <v>29.238329238329236</v>
      </c>
      <c r="X57" s="262">
        <f t="shared" si="47"/>
        <v>8.374384236453201</v>
      </c>
      <c r="Y57" s="263">
        <f t="shared" si="48"/>
        <v>44.08866995073892</v>
      </c>
      <c r="Z57" s="264">
        <f t="shared" si="49"/>
        <v>47.53694581280788</v>
      </c>
      <c r="AA57" s="262">
        <f t="shared" si="50"/>
        <v>70.29702970297029</v>
      </c>
      <c r="AB57" s="264">
        <f t="shared" si="51"/>
        <v>29.7029702970297</v>
      </c>
    </row>
    <row r="58" spans="1:28" ht="12">
      <c r="A58" s="164">
        <v>56</v>
      </c>
      <c r="B58" s="174" t="s">
        <v>83</v>
      </c>
      <c r="C58" s="164">
        <f t="shared" si="20"/>
        <v>122</v>
      </c>
      <c r="D58" s="176">
        <v>50</v>
      </c>
      <c r="E58" s="176">
        <v>49</v>
      </c>
      <c r="F58" s="178">
        <v>23</v>
      </c>
      <c r="G58" s="164">
        <f t="shared" si="16"/>
        <v>122</v>
      </c>
      <c r="H58" s="176">
        <v>31</v>
      </c>
      <c r="I58" s="176">
        <v>43</v>
      </c>
      <c r="J58" s="178">
        <v>48</v>
      </c>
      <c r="K58" s="164">
        <f t="shared" si="17"/>
        <v>122</v>
      </c>
      <c r="L58" s="176">
        <v>11</v>
      </c>
      <c r="M58" s="176">
        <v>38</v>
      </c>
      <c r="N58" s="178">
        <v>73</v>
      </c>
      <c r="O58" s="162">
        <f t="shared" si="21"/>
        <v>122</v>
      </c>
      <c r="P58" s="68">
        <v>68</v>
      </c>
      <c r="Q58" s="68">
        <v>54</v>
      </c>
      <c r="R58" s="160">
        <f t="shared" si="41"/>
        <v>40.98360655737705</v>
      </c>
      <c r="S58" s="157">
        <f t="shared" si="42"/>
        <v>40.16393442622951</v>
      </c>
      <c r="T58" s="172">
        <f t="shared" si="43"/>
        <v>18.852459016393443</v>
      </c>
      <c r="U58" s="157">
        <f t="shared" si="44"/>
        <v>25.40983606557377</v>
      </c>
      <c r="V58" s="157">
        <f t="shared" si="45"/>
        <v>35.24590163934426</v>
      </c>
      <c r="W58" s="157">
        <f t="shared" si="46"/>
        <v>39.34426229508197</v>
      </c>
      <c r="X58" s="160">
        <f t="shared" si="47"/>
        <v>9.01639344262295</v>
      </c>
      <c r="Y58" s="157">
        <f t="shared" si="48"/>
        <v>31.147540983606557</v>
      </c>
      <c r="Z58" s="172">
        <f t="shared" si="49"/>
        <v>59.83606557377049</v>
      </c>
      <c r="AA58" s="160">
        <f t="shared" si="50"/>
        <v>55.73770491803278</v>
      </c>
      <c r="AB58" s="172">
        <f t="shared" si="51"/>
        <v>44.26229508196721</v>
      </c>
    </row>
    <row r="59" spans="1:28" s="13" customFormat="1" ht="12">
      <c r="A59" s="163">
        <v>58</v>
      </c>
      <c r="B59" s="173" t="s">
        <v>84</v>
      </c>
      <c r="C59" s="163">
        <f t="shared" si="20"/>
        <v>58</v>
      </c>
      <c r="D59" s="93">
        <v>20</v>
      </c>
      <c r="E59" s="93">
        <v>23</v>
      </c>
      <c r="F59" s="177">
        <v>15</v>
      </c>
      <c r="G59" s="163">
        <f t="shared" si="16"/>
        <v>58</v>
      </c>
      <c r="H59" s="93">
        <v>5</v>
      </c>
      <c r="I59" s="93">
        <v>13</v>
      </c>
      <c r="J59" s="177">
        <v>40</v>
      </c>
      <c r="K59" s="163">
        <f t="shared" si="17"/>
        <v>58</v>
      </c>
      <c r="L59" s="93">
        <v>5</v>
      </c>
      <c r="M59" s="93">
        <v>12</v>
      </c>
      <c r="N59" s="177">
        <v>41</v>
      </c>
      <c r="O59" s="78">
        <f t="shared" si="21"/>
        <v>58</v>
      </c>
      <c r="P59" s="93">
        <v>27</v>
      </c>
      <c r="Q59" s="93">
        <v>31</v>
      </c>
      <c r="R59" s="262">
        <f t="shared" si="41"/>
        <v>34.48275862068966</v>
      </c>
      <c r="S59" s="263">
        <f t="shared" si="42"/>
        <v>39.6551724137931</v>
      </c>
      <c r="T59" s="264">
        <f t="shared" si="43"/>
        <v>25.862068965517242</v>
      </c>
      <c r="U59" s="263">
        <f t="shared" si="44"/>
        <v>8.620689655172415</v>
      </c>
      <c r="V59" s="263">
        <f t="shared" si="45"/>
        <v>22.413793103448278</v>
      </c>
      <c r="W59" s="263">
        <f t="shared" si="46"/>
        <v>68.96551724137932</v>
      </c>
      <c r="X59" s="262">
        <f t="shared" si="47"/>
        <v>8.620689655172415</v>
      </c>
      <c r="Y59" s="263">
        <f t="shared" si="48"/>
        <v>20.689655172413794</v>
      </c>
      <c r="Z59" s="264">
        <f t="shared" si="49"/>
        <v>70.6896551724138</v>
      </c>
      <c r="AA59" s="262">
        <f t="shared" si="50"/>
        <v>46.55172413793103</v>
      </c>
      <c r="AB59" s="264">
        <f t="shared" si="51"/>
        <v>53.44827586206896</v>
      </c>
    </row>
    <row r="60" spans="1:28" ht="12">
      <c r="A60" s="164">
        <v>59</v>
      </c>
      <c r="B60" s="174" t="s">
        <v>85</v>
      </c>
      <c r="C60" s="164">
        <f t="shared" si="20"/>
        <v>26</v>
      </c>
      <c r="D60" s="176">
        <v>5</v>
      </c>
      <c r="E60" s="176">
        <v>14</v>
      </c>
      <c r="F60" s="178">
        <v>7</v>
      </c>
      <c r="G60" s="164">
        <f t="shared" si="16"/>
        <v>26</v>
      </c>
      <c r="H60" s="176">
        <v>4</v>
      </c>
      <c r="I60" s="176">
        <v>8</v>
      </c>
      <c r="J60" s="178">
        <v>14</v>
      </c>
      <c r="K60" s="164">
        <f t="shared" si="17"/>
        <v>26</v>
      </c>
      <c r="L60" s="176">
        <v>1</v>
      </c>
      <c r="M60" s="176">
        <v>6</v>
      </c>
      <c r="N60" s="178">
        <v>19</v>
      </c>
      <c r="O60" s="162">
        <f t="shared" si="21"/>
        <v>26</v>
      </c>
      <c r="P60" s="68">
        <v>16</v>
      </c>
      <c r="Q60" s="68">
        <v>10</v>
      </c>
      <c r="R60" s="160">
        <f t="shared" si="41"/>
        <v>19.230769230769234</v>
      </c>
      <c r="S60" s="157">
        <f t="shared" si="42"/>
        <v>53.84615384615385</v>
      </c>
      <c r="T60" s="172">
        <f t="shared" si="43"/>
        <v>26.923076923076923</v>
      </c>
      <c r="U60" s="157">
        <f t="shared" si="44"/>
        <v>15.384615384615385</v>
      </c>
      <c r="V60" s="157">
        <f t="shared" si="45"/>
        <v>30.76923076923077</v>
      </c>
      <c r="W60" s="157">
        <f t="shared" si="46"/>
        <v>53.84615384615385</v>
      </c>
      <c r="X60" s="160">
        <f t="shared" si="47"/>
        <v>3.8461538461538463</v>
      </c>
      <c r="Y60" s="157">
        <f t="shared" si="48"/>
        <v>23.076923076923077</v>
      </c>
      <c r="Z60" s="172">
        <f t="shared" si="49"/>
        <v>73.07692307692307</v>
      </c>
      <c r="AA60" s="160">
        <f t="shared" si="50"/>
        <v>61.53846153846154</v>
      </c>
      <c r="AB60" s="172">
        <f t="shared" si="51"/>
        <v>38.46153846153847</v>
      </c>
    </row>
    <row r="61" spans="1:28" s="13" customFormat="1" ht="12">
      <c r="A61" s="163">
        <v>60</v>
      </c>
      <c r="B61" s="173" t="s">
        <v>86</v>
      </c>
      <c r="C61" s="163">
        <f t="shared" si="20"/>
        <v>35</v>
      </c>
      <c r="D61" s="93">
        <v>11</v>
      </c>
      <c r="E61" s="93">
        <v>15</v>
      </c>
      <c r="F61" s="177">
        <v>9</v>
      </c>
      <c r="G61" s="163">
        <f t="shared" si="16"/>
        <v>35</v>
      </c>
      <c r="H61" s="93">
        <v>3</v>
      </c>
      <c r="I61" s="93">
        <v>6</v>
      </c>
      <c r="J61" s="177">
        <v>26</v>
      </c>
      <c r="K61" s="163">
        <f t="shared" si="17"/>
        <v>35</v>
      </c>
      <c r="L61" s="93">
        <v>4</v>
      </c>
      <c r="M61" s="93">
        <v>10</v>
      </c>
      <c r="N61" s="177">
        <v>21</v>
      </c>
      <c r="O61" s="78">
        <f t="shared" si="21"/>
        <v>35</v>
      </c>
      <c r="P61" s="93">
        <v>9</v>
      </c>
      <c r="Q61" s="93">
        <v>26</v>
      </c>
      <c r="R61" s="262">
        <f t="shared" si="41"/>
        <v>31.428571428571427</v>
      </c>
      <c r="S61" s="263">
        <f t="shared" si="42"/>
        <v>42.857142857142854</v>
      </c>
      <c r="T61" s="264">
        <f t="shared" si="43"/>
        <v>25.71428571428571</v>
      </c>
      <c r="U61" s="263">
        <f t="shared" si="44"/>
        <v>8.571428571428571</v>
      </c>
      <c r="V61" s="263">
        <f t="shared" si="45"/>
        <v>17.142857142857142</v>
      </c>
      <c r="W61" s="263">
        <f t="shared" si="46"/>
        <v>74.28571428571429</v>
      </c>
      <c r="X61" s="262">
        <f t="shared" si="47"/>
        <v>11.428571428571429</v>
      </c>
      <c r="Y61" s="263">
        <f t="shared" si="48"/>
        <v>28.57142857142857</v>
      </c>
      <c r="Z61" s="264">
        <f t="shared" si="49"/>
        <v>60</v>
      </c>
      <c r="AA61" s="262">
        <f t="shared" si="50"/>
        <v>25.71428571428571</v>
      </c>
      <c r="AB61" s="264">
        <f t="shared" si="51"/>
        <v>74.28571428571429</v>
      </c>
    </row>
    <row r="62" spans="1:28" ht="12">
      <c r="A62" s="164">
        <v>61</v>
      </c>
      <c r="B62" s="174" t="s">
        <v>87</v>
      </c>
      <c r="C62" s="164">
        <f t="shared" si="20"/>
        <v>86</v>
      </c>
      <c r="D62" s="176">
        <v>30</v>
      </c>
      <c r="E62" s="176">
        <v>26</v>
      </c>
      <c r="F62" s="178">
        <v>30</v>
      </c>
      <c r="G62" s="164">
        <f t="shared" si="16"/>
        <v>86</v>
      </c>
      <c r="H62" s="176">
        <v>19</v>
      </c>
      <c r="I62" s="176">
        <v>19</v>
      </c>
      <c r="J62" s="178">
        <v>48</v>
      </c>
      <c r="K62" s="164">
        <f t="shared" si="17"/>
        <v>86</v>
      </c>
      <c r="L62" s="176">
        <v>16</v>
      </c>
      <c r="M62" s="176">
        <v>18</v>
      </c>
      <c r="N62" s="178">
        <v>52</v>
      </c>
      <c r="O62" s="162">
        <f t="shared" si="21"/>
        <v>86</v>
      </c>
      <c r="P62" s="68">
        <v>14</v>
      </c>
      <c r="Q62" s="68">
        <v>72</v>
      </c>
      <c r="R62" s="160">
        <f t="shared" si="41"/>
        <v>34.883720930232556</v>
      </c>
      <c r="S62" s="157">
        <f t="shared" si="42"/>
        <v>30.23255813953488</v>
      </c>
      <c r="T62" s="172">
        <f t="shared" si="43"/>
        <v>34.883720930232556</v>
      </c>
      <c r="U62" s="157">
        <f t="shared" si="44"/>
        <v>22.093023255813954</v>
      </c>
      <c r="V62" s="157">
        <f t="shared" si="45"/>
        <v>22.093023255813954</v>
      </c>
      <c r="W62" s="157">
        <f t="shared" si="46"/>
        <v>55.81395348837209</v>
      </c>
      <c r="X62" s="160">
        <f t="shared" si="47"/>
        <v>18.6046511627907</v>
      </c>
      <c r="Y62" s="157">
        <f t="shared" si="48"/>
        <v>20.930232558139537</v>
      </c>
      <c r="Z62" s="172">
        <f t="shared" si="49"/>
        <v>60.46511627906976</v>
      </c>
      <c r="AA62" s="160">
        <f t="shared" si="50"/>
        <v>16.27906976744186</v>
      </c>
      <c r="AB62" s="172">
        <f t="shared" si="51"/>
        <v>83.72093023255815</v>
      </c>
    </row>
    <row r="63" spans="1:28" ht="12">
      <c r="A63" s="163">
        <v>62</v>
      </c>
      <c r="B63" s="173" t="s">
        <v>88</v>
      </c>
      <c r="C63" s="163">
        <f t="shared" si="20"/>
        <v>114</v>
      </c>
      <c r="D63" s="93">
        <v>41</v>
      </c>
      <c r="E63" s="93">
        <v>30</v>
      </c>
      <c r="F63" s="177">
        <v>43</v>
      </c>
      <c r="G63" s="163">
        <f t="shared" si="16"/>
        <v>114</v>
      </c>
      <c r="H63" s="93">
        <v>22</v>
      </c>
      <c r="I63" s="93">
        <v>24</v>
      </c>
      <c r="J63" s="177">
        <v>68</v>
      </c>
      <c r="K63" s="163">
        <f t="shared" si="17"/>
        <v>114</v>
      </c>
      <c r="L63" s="93">
        <v>8</v>
      </c>
      <c r="M63" s="93">
        <v>18</v>
      </c>
      <c r="N63" s="177">
        <v>88</v>
      </c>
      <c r="O63" s="78">
        <f t="shared" si="21"/>
        <v>114</v>
      </c>
      <c r="P63" s="93">
        <v>16</v>
      </c>
      <c r="Q63" s="93">
        <v>98</v>
      </c>
      <c r="R63" s="262">
        <f t="shared" si="41"/>
        <v>35.96491228070175</v>
      </c>
      <c r="S63" s="263">
        <f t="shared" si="42"/>
        <v>26.31578947368421</v>
      </c>
      <c r="T63" s="264">
        <f t="shared" si="43"/>
        <v>37.719298245614034</v>
      </c>
      <c r="U63" s="263">
        <f t="shared" si="44"/>
        <v>19.298245614035086</v>
      </c>
      <c r="V63" s="263">
        <f t="shared" si="45"/>
        <v>21.052631578947366</v>
      </c>
      <c r="W63" s="263">
        <f t="shared" si="46"/>
        <v>59.64912280701754</v>
      </c>
      <c r="X63" s="262">
        <f t="shared" si="47"/>
        <v>7.017543859649122</v>
      </c>
      <c r="Y63" s="263">
        <f t="shared" si="48"/>
        <v>15.789473684210526</v>
      </c>
      <c r="Z63" s="264">
        <f t="shared" si="49"/>
        <v>77.19298245614034</v>
      </c>
      <c r="AA63" s="262">
        <f t="shared" si="50"/>
        <v>14.035087719298245</v>
      </c>
      <c r="AB63" s="264">
        <f t="shared" si="51"/>
        <v>85.96491228070175</v>
      </c>
    </row>
    <row r="64" spans="1:28" ht="12">
      <c r="A64" s="164">
        <v>63</v>
      </c>
      <c r="B64" s="174" t="s">
        <v>89</v>
      </c>
      <c r="C64" s="164">
        <f t="shared" si="20"/>
        <v>34</v>
      </c>
      <c r="D64" s="176">
        <v>12</v>
      </c>
      <c r="E64" s="176">
        <v>15</v>
      </c>
      <c r="F64" s="178">
        <v>7</v>
      </c>
      <c r="G64" s="164">
        <f t="shared" si="16"/>
        <v>34</v>
      </c>
      <c r="H64" s="176">
        <v>7</v>
      </c>
      <c r="I64" s="176">
        <v>7</v>
      </c>
      <c r="J64" s="178">
        <v>20</v>
      </c>
      <c r="K64" s="164">
        <f t="shared" si="17"/>
        <v>34</v>
      </c>
      <c r="L64" s="176">
        <v>2</v>
      </c>
      <c r="M64" s="176">
        <v>2</v>
      </c>
      <c r="N64" s="178">
        <v>30</v>
      </c>
      <c r="O64" s="162">
        <f t="shared" si="21"/>
        <v>34</v>
      </c>
      <c r="P64" s="68">
        <v>6</v>
      </c>
      <c r="Q64" s="68">
        <v>28</v>
      </c>
      <c r="R64" s="160">
        <f t="shared" si="41"/>
        <v>35.294117647058826</v>
      </c>
      <c r="S64" s="157">
        <f t="shared" si="42"/>
        <v>44.11764705882353</v>
      </c>
      <c r="T64" s="172">
        <f t="shared" si="43"/>
        <v>20.588235294117645</v>
      </c>
      <c r="U64" s="157">
        <f t="shared" si="44"/>
        <v>20.588235294117645</v>
      </c>
      <c r="V64" s="157">
        <f t="shared" si="45"/>
        <v>20.588235294117645</v>
      </c>
      <c r="W64" s="157">
        <f t="shared" si="46"/>
        <v>58.82352941176471</v>
      </c>
      <c r="X64" s="160">
        <f t="shared" si="47"/>
        <v>5.88235294117647</v>
      </c>
      <c r="Y64" s="157">
        <f t="shared" si="48"/>
        <v>5.88235294117647</v>
      </c>
      <c r="Z64" s="172">
        <f t="shared" si="49"/>
        <v>88.23529411764706</v>
      </c>
      <c r="AA64" s="160">
        <f t="shared" si="50"/>
        <v>17.647058823529413</v>
      </c>
      <c r="AB64" s="172">
        <f t="shared" si="51"/>
        <v>82.35294117647058</v>
      </c>
    </row>
    <row r="65" spans="1:28" ht="12">
      <c r="A65" s="163">
        <v>68</v>
      </c>
      <c r="B65" s="173" t="s">
        <v>90</v>
      </c>
      <c r="C65" s="163">
        <f t="shared" si="20"/>
        <v>103</v>
      </c>
      <c r="D65" s="93">
        <v>31</v>
      </c>
      <c r="E65" s="93">
        <v>36</v>
      </c>
      <c r="F65" s="177">
        <v>36</v>
      </c>
      <c r="G65" s="163">
        <f t="shared" si="16"/>
        <v>103</v>
      </c>
      <c r="H65" s="93">
        <v>8</v>
      </c>
      <c r="I65" s="93">
        <v>11</v>
      </c>
      <c r="J65" s="177">
        <v>84</v>
      </c>
      <c r="K65" s="163">
        <f t="shared" si="17"/>
        <v>103</v>
      </c>
      <c r="L65" s="93">
        <v>5</v>
      </c>
      <c r="M65" s="93">
        <v>14</v>
      </c>
      <c r="N65" s="177">
        <v>84</v>
      </c>
      <c r="O65" s="78">
        <f t="shared" si="21"/>
        <v>103</v>
      </c>
      <c r="P65" s="93">
        <v>12</v>
      </c>
      <c r="Q65" s="93">
        <v>91</v>
      </c>
      <c r="R65" s="262">
        <f t="shared" si="41"/>
        <v>30.097087378640776</v>
      </c>
      <c r="S65" s="263">
        <f t="shared" si="42"/>
        <v>34.95145631067961</v>
      </c>
      <c r="T65" s="264">
        <f t="shared" si="43"/>
        <v>34.95145631067961</v>
      </c>
      <c r="U65" s="263">
        <f t="shared" si="44"/>
        <v>7.766990291262135</v>
      </c>
      <c r="V65" s="263">
        <f t="shared" si="45"/>
        <v>10.679611650485436</v>
      </c>
      <c r="W65" s="263">
        <f t="shared" si="46"/>
        <v>81.55339805825243</v>
      </c>
      <c r="X65" s="262">
        <f t="shared" si="47"/>
        <v>4.854368932038835</v>
      </c>
      <c r="Y65" s="263">
        <f t="shared" si="48"/>
        <v>13.592233009708737</v>
      </c>
      <c r="Z65" s="264">
        <f t="shared" si="49"/>
        <v>81.55339805825243</v>
      </c>
      <c r="AA65" s="262">
        <f t="shared" si="50"/>
        <v>11.650485436893204</v>
      </c>
      <c r="AB65" s="264">
        <f t="shared" si="51"/>
        <v>88.3495145631068</v>
      </c>
    </row>
    <row r="66" spans="1:28" ht="12">
      <c r="A66" s="164">
        <v>69</v>
      </c>
      <c r="B66" s="174" t="s">
        <v>91</v>
      </c>
      <c r="C66" s="164">
        <f t="shared" si="20"/>
        <v>42</v>
      </c>
      <c r="D66" s="176">
        <v>11</v>
      </c>
      <c r="E66" s="176">
        <v>11</v>
      </c>
      <c r="F66" s="178">
        <v>20</v>
      </c>
      <c r="G66" s="164">
        <f t="shared" si="16"/>
        <v>42</v>
      </c>
      <c r="H66" s="176">
        <v>5</v>
      </c>
      <c r="I66" s="176">
        <v>4</v>
      </c>
      <c r="J66" s="178">
        <v>33</v>
      </c>
      <c r="K66" s="164">
        <f t="shared" si="17"/>
        <v>41</v>
      </c>
      <c r="L66" s="176">
        <v>2</v>
      </c>
      <c r="M66" s="176">
        <v>2</v>
      </c>
      <c r="N66" s="178">
        <v>37</v>
      </c>
      <c r="O66" s="162">
        <f t="shared" si="21"/>
        <v>41</v>
      </c>
      <c r="P66" s="68">
        <v>5</v>
      </c>
      <c r="Q66" s="68">
        <v>36</v>
      </c>
      <c r="R66" s="160">
        <f t="shared" si="41"/>
        <v>26.190476190476193</v>
      </c>
      <c r="S66" s="157">
        <f t="shared" si="42"/>
        <v>26.190476190476193</v>
      </c>
      <c r="T66" s="172">
        <f t="shared" si="43"/>
        <v>47.61904761904761</v>
      </c>
      <c r="U66" s="157">
        <f t="shared" si="44"/>
        <v>11.904761904761903</v>
      </c>
      <c r="V66" s="157">
        <f t="shared" si="45"/>
        <v>9.523809523809524</v>
      </c>
      <c r="W66" s="157">
        <f t="shared" si="46"/>
        <v>78.57142857142857</v>
      </c>
      <c r="X66" s="160">
        <f t="shared" si="47"/>
        <v>4.878048780487805</v>
      </c>
      <c r="Y66" s="157">
        <f t="shared" si="48"/>
        <v>4.878048780487805</v>
      </c>
      <c r="Z66" s="172">
        <f t="shared" si="49"/>
        <v>90.2439024390244</v>
      </c>
      <c r="AA66" s="160">
        <f t="shared" si="50"/>
        <v>12.195121951219512</v>
      </c>
      <c r="AB66" s="172">
        <f t="shared" si="51"/>
        <v>87.8048780487805</v>
      </c>
    </row>
    <row r="67" spans="1:28" ht="12">
      <c r="A67" s="163">
        <v>70</v>
      </c>
      <c r="B67" s="173" t="s">
        <v>92</v>
      </c>
      <c r="C67" s="163">
        <f t="shared" si="20"/>
        <v>51</v>
      </c>
      <c r="D67" s="93">
        <v>18</v>
      </c>
      <c r="E67" s="93">
        <v>13</v>
      </c>
      <c r="F67" s="177">
        <v>20</v>
      </c>
      <c r="G67" s="163">
        <f t="shared" si="16"/>
        <v>51</v>
      </c>
      <c r="H67" s="93">
        <v>5</v>
      </c>
      <c r="I67" s="93">
        <v>10</v>
      </c>
      <c r="J67" s="177">
        <v>36</v>
      </c>
      <c r="K67" s="163">
        <f t="shared" si="17"/>
        <v>51</v>
      </c>
      <c r="L67" s="93">
        <v>6</v>
      </c>
      <c r="M67" s="93">
        <v>7</v>
      </c>
      <c r="N67" s="177">
        <v>38</v>
      </c>
      <c r="O67" s="78">
        <f t="shared" si="21"/>
        <v>51</v>
      </c>
      <c r="P67" s="93">
        <v>11</v>
      </c>
      <c r="Q67" s="93">
        <v>40</v>
      </c>
      <c r="R67" s="262">
        <f t="shared" si="41"/>
        <v>35.294117647058826</v>
      </c>
      <c r="S67" s="263">
        <f t="shared" si="42"/>
        <v>25.49019607843137</v>
      </c>
      <c r="T67" s="264">
        <f t="shared" si="43"/>
        <v>39.21568627450981</v>
      </c>
      <c r="U67" s="263">
        <f t="shared" si="44"/>
        <v>9.803921568627452</v>
      </c>
      <c r="V67" s="263">
        <f t="shared" si="45"/>
        <v>19.607843137254903</v>
      </c>
      <c r="W67" s="263">
        <f t="shared" si="46"/>
        <v>70.58823529411765</v>
      </c>
      <c r="X67" s="262">
        <f t="shared" si="47"/>
        <v>11.76470588235294</v>
      </c>
      <c r="Y67" s="263">
        <f t="shared" si="48"/>
        <v>13.725490196078432</v>
      </c>
      <c r="Z67" s="264">
        <f t="shared" si="49"/>
        <v>74.50980392156863</v>
      </c>
      <c r="AA67" s="262">
        <f t="shared" si="50"/>
        <v>21.568627450980394</v>
      </c>
      <c r="AB67" s="264">
        <f t="shared" si="51"/>
        <v>78.43137254901961</v>
      </c>
    </row>
    <row r="68" spans="1:28" ht="12">
      <c r="A68" s="164">
        <v>71</v>
      </c>
      <c r="B68" s="174" t="s">
        <v>93</v>
      </c>
      <c r="C68" s="164">
        <f t="shared" si="20"/>
        <v>93</v>
      </c>
      <c r="D68" s="176">
        <v>19</v>
      </c>
      <c r="E68" s="176">
        <v>40</v>
      </c>
      <c r="F68" s="178">
        <v>34</v>
      </c>
      <c r="G68" s="164">
        <f t="shared" si="16"/>
        <v>93</v>
      </c>
      <c r="H68" s="176">
        <v>10</v>
      </c>
      <c r="I68" s="176">
        <v>26</v>
      </c>
      <c r="J68" s="178">
        <v>57</v>
      </c>
      <c r="K68" s="164">
        <f t="shared" si="17"/>
        <v>93</v>
      </c>
      <c r="L68" s="176">
        <v>3</v>
      </c>
      <c r="M68" s="176">
        <v>25</v>
      </c>
      <c r="N68" s="178">
        <v>65</v>
      </c>
      <c r="O68" s="162">
        <f t="shared" si="21"/>
        <v>93</v>
      </c>
      <c r="P68" s="68">
        <v>24</v>
      </c>
      <c r="Q68" s="68">
        <v>69</v>
      </c>
      <c r="R68" s="160">
        <f t="shared" si="41"/>
        <v>20.43010752688172</v>
      </c>
      <c r="S68" s="157">
        <f t="shared" si="42"/>
        <v>43.01075268817204</v>
      </c>
      <c r="T68" s="172">
        <f t="shared" si="43"/>
        <v>36.55913978494624</v>
      </c>
      <c r="U68" s="157">
        <f t="shared" si="44"/>
        <v>10.75268817204301</v>
      </c>
      <c r="V68" s="157">
        <f t="shared" si="45"/>
        <v>27.956989247311824</v>
      </c>
      <c r="W68" s="157">
        <f t="shared" si="46"/>
        <v>61.29032258064516</v>
      </c>
      <c r="X68" s="160">
        <f t="shared" si="47"/>
        <v>3.225806451612903</v>
      </c>
      <c r="Y68" s="157">
        <f t="shared" si="48"/>
        <v>26.881720430107524</v>
      </c>
      <c r="Z68" s="172">
        <f t="shared" si="49"/>
        <v>69.89247311827957</v>
      </c>
      <c r="AA68" s="160">
        <f t="shared" si="50"/>
        <v>25.806451612903224</v>
      </c>
      <c r="AB68" s="172">
        <f t="shared" si="51"/>
        <v>74.19354838709677</v>
      </c>
    </row>
    <row r="69" spans="1:28" ht="12">
      <c r="A69" s="163">
        <v>72</v>
      </c>
      <c r="B69" s="173" t="s">
        <v>94</v>
      </c>
      <c r="C69" s="163">
        <f t="shared" si="20"/>
        <v>18</v>
      </c>
      <c r="D69" s="93">
        <v>7</v>
      </c>
      <c r="E69" s="93">
        <v>1</v>
      </c>
      <c r="F69" s="177">
        <v>10</v>
      </c>
      <c r="G69" s="163">
        <f t="shared" si="16"/>
        <v>18</v>
      </c>
      <c r="H69" s="93">
        <v>3</v>
      </c>
      <c r="I69" s="93"/>
      <c r="J69" s="177">
        <v>15</v>
      </c>
      <c r="K69" s="163">
        <f t="shared" si="17"/>
        <v>18</v>
      </c>
      <c r="L69" s="93">
        <v>3</v>
      </c>
      <c r="M69" s="93">
        <v>1</v>
      </c>
      <c r="N69" s="177">
        <v>14</v>
      </c>
      <c r="O69" s="78">
        <f t="shared" si="21"/>
        <v>18</v>
      </c>
      <c r="P69" s="93">
        <v>2</v>
      </c>
      <c r="Q69" s="93">
        <v>16</v>
      </c>
      <c r="R69" s="262">
        <f t="shared" si="41"/>
        <v>38.88888888888889</v>
      </c>
      <c r="S69" s="263">
        <f t="shared" si="42"/>
        <v>5.555555555555555</v>
      </c>
      <c r="T69" s="264">
        <f t="shared" si="43"/>
        <v>55.55555555555556</v>
      </c>
      <c r="U69" s="263">
        <f t="shared" si="44"/>
        <v>16.666666666666664</v>
      </c>
      <c r="V69" s="263">
        <f t="shared" si="45"/>
        <v>0</v>
      </c>
      <c r="W69" s="263">
        <f t="shared" si="46"/>
        <v>83.33333333333334</v>
      </c>
      <c r="X69" s="262">
        <f t="shared" si="47"/>
        <v>16.666666666666664</v>
      </c>
      <c r="Y69" s="263">
        <f t="shared" si="48"/>
        <v>5.555555555555555</v>
      </c>
      <c r="Z69" s="264">
        <f t="shared" si="49"/>
        <v>77.77777777777779</v>
      </c>
      <c r="AA69" s="262">
        <f t="shared" si="50"/>
        <v>11.11111111111111</v>
      </c>
      <c r="AB69" s="264">
        <f t="shared" si="51"/>
        <v>88.88888888888889</v>
      </c>
    </row>
    <row r="70" spans="1:28" ht="12">
      <c r="A70" s="164">
        <v>73</v>
      </c>
      <c r="B70" s="174" t="s">
        <v>95</v>
      </c>
      <c r="C70" s="164">
        <f t="shared" si="20"/>
        <v>77</v>
      </c>
      <c r="D70" s="176">
        <v>24</v>
      </c>
      <c r="E70" s="176">
        <v>37</v>
      </c>
      <c r="F70" s="178">
        <v>16</v>
      </c>
      <c r="G70" s="164">
        <f t="shared" si="16"/>
        <v>77</v>
      </c>
      <c r="H70" s="176">
        <v>5</v>
      </c>
      <c r="I70" s="176">
        <v>23</v>
      </c>
      <c r="J70" s="178">
        <v>49</v>
      </c>
      <c r="K70" s="164">
        <f t="shared" si="17"/>
        <v>77</v>
      </c>
      <c r="L70" s="176">
        <v>5</v>
      </c>
      <c r="M70" s="176">
        <v>18</v>
      </c>
      <c r="N70" s="178">
        <v>54</v>
      </c>
      <c r="O70" s="162">
        <f t="shared" si="21"/>
        <v>77</v>
      </c>
      <c r="P70" s="68">
        <v>21</v>
      </c>
      <c r="Q70" s="68">
        <v>56</v>
      </c>
      <c r="R70" s="160">
        <f t="shared" si="41"/>
        <v>31.16883116883117</v>
      </c>
      <c r="S70" s="157">
        <f t="shared" si="42"/>
        <v>48.05194805194805</v>
      </c>
      <c r="T70" s="172">
        <f t="shared" si="43"/>
        <v>20.77922077922078</v>
      </c>
      <c r="U70" s="157">
        <f t="shared" si="44"/>
        <v>6.493506493506493</v>
      </c>
      <c r="V70" s="157">
        <f t="shared" si="45"/>
        <v>29.87012987012987</v>
      </c>
      <c r="W70" s="157">
        <f t="shared" si="46"/>
        <v>63.63636363636363</v>
      </c>
      <c r="X70" s="160">
        <f t="shared" si="47"/>
        <v>6.493506493506493</v>
      </c>
      <c r="Y70" s="157">
        <f t="shared" si="48"/>
        <v>23.376623376623375</v>
      </c>
      <c r="Z70" s="172">
        <f t="shared" si="49"/>
        <v>70.12987012987013</v>
      </c>
      <c r="AA70" s="160">
        <f t="shared" si="50"/>
        <v>27.27272727272727</v>
      </c>
      <c r="AB70" s="172">
        <f t="shared" si="51"/>
        <v>72.72727272727273</v>
      </c>
    </row>
    <row r="71" spans="1:28" ht="12">
      <c r="A71" s="163">
        <v>74</v>
      </c>
      <c r="B71" s="173" t="s">
        <v>96</v>
      </c>
      <c r="C71" s="163">
        <f t="shared" si="20"/>
        <v>11</v>
      </c>
      <c r="D71" s="93">
        <v>2</v>
      </c>
      <c r="E71" s="93">
        <v>8</v>
      </c>
      <c r="F71" s="177">
        <v>1</v>
      </c>
      <c r="G71" s="163">
        <f t="shared" si="16"/>
        <v>11</v>
      </c>
      <c r="H71" s="93">
        <v>1</v>
      </c>
      <c r="I71" s="93">
        <v>6</v>
      </c>
      <c r="J71" s="177">
        <v>4</v>
      </c>
      <c r="K71" s="163">
        <f t="shared" si="17"/>
        <v>11</v>
      </c>
      <c r="L71" s="93">
        <v>2</v>
      </c>
      <c r="M71" s="93">
        <v>2</v>
      </c>
      <c r="N71" s="177">
        <v>7</v>
      </c>
      <c r="O71" s="78">
        <f t="shared" si="21"/>
        <v>11</v>
      </c>
      <c r="P71" s="93">
        <v>3</v>
      </c>
      <c r="Q71" s="93">
        <v>8</v>
      </c>
      <c r="R71" s="262">
        <f t="shared" si="41"/>
        <v>18.181818181818183</v>
      </c>
      <c r="S71" s="263">
        <f t="shared" si="42"/>
        <v>72.72727272727273</v>
      </c>
      <c r="T71" s="264">
        <f t="shared" si="43"/>
        <v>9.090909090909092</v>
      </c>
      <c r="U71" s="263">
        <f t="shared" si="44"/>
        <v>9.090909090909092</v>
      </c>
      <c r="V71" s="263">
        <f t="shared" si="45"/>
        <v>54.54545454545454</v>
      </c>
      <c r="W71" s="263">
        <f t="shared" si="46"/>
        <v>36.36363636363637</v>
      </c>
      <c r="X71" s="262">
        <f t="shared" si="47"/>
        <v>18.181818181818183</v>
      </c>
      <c r="Y71" s="263">
        <f t="shared" si="48"/>
        <v>18.181818181818183</v>
      </c>
      <c r="Z71" s="264">
        <f t="shared" si="49"/>
        <v>63.63636363636363</v>
      </c>
      <c r="AA71" s="262">
        <f t="shared" si="50"/>
        <v>27.27272727272727</v>
      </c>
      <c r="AB71" s="264">
        <f t="shared" si="51"/>
        <v>72.72727272727273</v>
      </c>
    </row>
    <row r="72" spans="1:28" ht="12">
      <c r="A72" s="164">
        <v>77</v>
      </c>
      <c r="B72" s="174" t="s">
        <v>97</v>
      </c>
      <c r="C72" s="164">
        <f t="shared" si="20"/>
        <v>61</v>
      </c>
      <c r="D72" s="176">
        <v>19</v>
      </c>
      <c r="E72" s="176">
        <v>23</v>
      </c>
      <c r="F72" s="178">
        <v>19</v>
      </c>
      <c r="G72" s="164">
        <f t="shared" si="16"/>
        <v>61</v>
      </c>
      <c r="H72" s="176">
        <v>6</v>
      </c>
      <c r="I72" s="176">
        <v>15</v>
      </c>
      <c r="J72" s="178">
        <v>40</v>
      </c>
      <c r="K72" s="164">
        <f t="shared" si="17"/>
        <v>61</v>
      </c>
      <c r="L72" s="176">
        <v>13</v>
      </c>
      <c r="M72" s="176">
        <v>10</v>
      </c>
      <c r="N72" s="178">
        <v>38</v>
      </c>
      <c r="O72" s="162">
        <f t="shared" si="21"/>
        <v>61</v>
      </c>
      <c r="P72" s="68">
        <v>21</v>
      </c>
      <c r="Q72" s="68">
        <v>40</v>
      </c>
      <c r="R72" s="160">
        <f t="shared" si="41"/>
        <v>31.147540983606557</v>
      </c>
      <c r="S72" s="157">
        <f t="shared" si="42"/>
        <v>37.704918032786885</v>
      </c>
      <c r="T72" s="172">
        <f t="shared" si="43"/>
        <v>31.147540983606557</v>
      </c>
      <c r="U72" s="157">
        <f t="shared" si="44"/>
        <v>9.836065573770492</v>
      </c>
      <c r="V72" s="157">
        <f t="shared" si="45"/>
        <v>24.59016393442623</v>
      </c>
      <c r="W72" s="157">
        <f t="shared" si="46"/>
        <v>65.57377049180327</v>
      </c>
      <c r="X72" s="160">
        <f t="shared" si="47"/>
        <v>21.311475409836063</v>
      </c>
      <c r="Y72" s="157">
        <f t="shared" si="48"/>
        <v>16.39344262295082</v>
      </c>
      <c r="Z72" s="172">
        <f t="shared" si="49"/>
        <v>62.295081967213115</v>
      </c>
      <c r="AA72" s="160">
        <f t="shared" si="50"/>
        <v>34.42622950819672</v>
      </c>
      <c r="AB72" s="172">
        <f t="shared" si="51"/>
        <v>65.57377049180327</v>
      </c>
    </row>
    <row r="73" spans="1:28" ht="12">
      <c r="A73" s="163">
        <v>78</v>
      </c>
      <c r="B73" s="173" t="s">
        <v>98</v>
      </c>
      <c r="C73" s="163">
        <f t="shared" si="20"/>
        <v>92</v>
      </c>
      <c r="D73" s="93">
        <v>34</v>
      </c>
      <c r="E73" s="93">
        <v>38</v>
      </c>
      <c r="F73" s="177">
        <v>20</v>
      </c>
      <c r="G73" s="163">
        <f t="shared" si="16"/>
        <v>92</v>
      </c>
      <c r="H73" s="93">
        <v>23</v>
      </c>
      <c r="I73" s="93">
        <v>33</v>
      </c>
      <c r="J73" s="177">
        <v>36</v>
      </c>
      <c r="K73" s="163">
        <f t="shared" si="17"/>
        <v>92</v>
      </c>
      <c r="L73" s="93">
        <v>2</v>
      </c>
      <c r="M73" s="93">
        <v>16</v>
      </c>
      <c r="N73" s="177">
        <v>74</v>
      </c>
      <c r="O73" s="78">
        <f t="shared" si="21"/>
        <v>92</v>
      </c>
      <c r="P73" s="93">
        <v>10</v>
      </c>
      <c r="Q73" s="93">
        <v>82</v>
      </c>
      <c r="R73" s="262">
        <f t="shared" si="41"/>
        <v>36.95652173913043</v>
      </c>
      <c r="S73" s="263">
        <f t="shared" si="42"/>
        <v>41.30434782608695</v>
      </c>
      <c r="T73" s="264">
        <f t="shared" si="43"/>
        <v>21.73913043478261</v>
      </c>
      <c r="U73" s="263">
        <f t="shared" si="44"/>
        <v>25</v>
      </c>
      <c r="V73" s="263">
        <f t="shared" si="45"/>
        <v>35.869565217391305</v>
      </c>
      <c r="W73" s="263">
        <f t="shared" si="46"/>
        <v>39.130434782608695</v>
      </c>
      <c r="X73" s="262">
        <f t="shared" si="47"/>
        <v>2.1739130434782608</v>
      </c>
      <c r="Y73" s="263">
        <f t="shared" si="48"/>
        <v>17.391304347826086</v>
      </c>
      <c r="Z73" s="264">
        <f t="shared" si="49"/>
        <v>80.43478260869566</v>
      </c>
      <c r="AA73" s="262">
        <f t="shared" si="50"/>
        <v>10.869565217391305</v>
      </c>
      <c r="AB73" s="264">
        <f t="shared" si="51"/>
        <v>89.13043478260869</v>
      </c>
    </row>
    <row r="74" spans="1:28" ht="12">
      <c r="A74" s="164">
        <v>79</v>
      </c>
      <c r="B74" s="174" t="s">
        <v>99</v>
      </c>
      <c r="C74" s="164">
        <f t="shared" si="20"/>
        <v>60</v>
      </c>
      <c r="D74" s="176">
        <v>15</v>
      </c>
      <c r="E74" s="176">
        <v>40</v>
      </c>
      <c r="F74" s="178">
        <v>5</v>
      </c>
      <c r="G74" s="164">
        <f t="shared" si="16"/>
        <v>60</v>
      </c>
      <c r="H74" s="176">
        <v>5</v>
      </c>
      <c r="I74" s="176">
        <v>33</v>
      </c>
      <c r="J74" s="178">
        <v>22</v>
      </c>
      <c r="K74" s="164">
        <f t="shared" si="17"/>
        <v>60</v>
      </c>
      <c r="L74" s="176">
        <v>1</v>
      </c>
      <c r="M74" s="176">
        <v>25</v>
      </c>
      <c r="N74" s="178">
        <v>34</v>
      </c>
      <c r="O74" s="162">
        <f t="shared" si="21"/>
        <v>60</v>
      </c>
      <c r="P74" s="68">
        <v>19</v>
      </c>
      <c r="Q74" s="68">
        <v>41</v>
      </c>
      <c r="R74" s="160">
        <f t="shared" si="41"/>
        <v>25</v>
      </c>
      <c r="S74" s="157">
        <f t="shared" si="42"/>
        <v>66.66666666666666</v>
      </c>
      <c r="T74" s="172">
        <f t="shared" si="43"/>
        <v>8.333333333333332</v>
      </c>
      <c r="U74" s="157">
        <f t="shared" si="44"/>
        <v>8.333333333333332</v>
      </c>
      <c r="V74" s="157">
        <f t="shared" si="45"/>
        <v>55.00000000000001</v>
      </c>
      <c r="W74" s="157">
        <f t="shared" si="46"/>
        <v>36.666666666666664</v>
      </c>
      <c r="X74" s="160">
        <f t="shared" si="47"/>
        <v>1.6666666666666667</v>
      </c>
      <c r="Y74" s="157">
        <f t="shared" si="48"/>
        <v>41.66666666666667</v>
      </c>
      <c r="Z74" s="172">
        <f t="shared" si="49"/>
        <v>56.666666666666664</v>
      </c>
      <c r="AA74" s="160">
        <f t="shared" si="50"/>
        <v>31.666666666666664</v>
      </c>
      <c r="AB74" s="172">
        <f t="shared" si="51"/>
        <v>68.33333333333333</v>
      </c>
    </row>
    <row r="75" spans="1:28" ht="12">
      <c r="A75" s="163">
        <v>80</v>
      </c>
      <c r="B75" s="173" t="s">
        <v>100</v>
      </c>
      <c r="C75" s="163">
        <f t="shared" si="20"/>
        <v>81</v>
      </c>
      <c r="D75" s="93">
        <v>22</v>
      </c>
      <c r="E75" s="93">
        <v>25</v>
      </c>
      <c r="F75" s="177">
        <v>34</v>
      </c>
      <c r="G75" s="163">
        <f t="shared" si="16"/>
        <v>81</v>
      </c>
      <c r="H75" s="93">
        <v>17</v>
      </c>
      <c r="I75" s="93">
        <v>19</v>
      </c>
      <c r="J75" s="177">
        <v>45</v>
      </c>
      <c r="K75" s="163">
        <f t="shared" si="17"/>
        <v>81</v>
      </c>
      <c r="L75" s="93">
        <v>10</v>
      </c>
      <c r="M75" s="93">
        <v>7</v>
      </c>
      <c r="N75" s="177">
        <v>64</v>
      </c>
      <c r="O75" s="78">
        <f t="shared" si="21"/>
        <v>81</v>
      </c>
      <c r="P75" s="93">
        <v>15</v>
      </c>
      <c r="Q75" s="93">
        <v>66</v>
      </c>
      <c r="R75" s="262">
        <f t="shared" si="41"/>
        <v>27.160493827160494</v>
      </c>
      <c r="S75" s="263">
        <f t="shared" si="42"/>
        <v>30.864197530864196</v>
      </c>
      <c r="T75" s="264">
        <f t="shared" si="43"/>
        <v>41.9753086419753</v>
      </c>
      <c r="U75" s="263">
        <f t="shared" si="44"/>
        <v>20.98765432098765</v>
      </c>
      <c r="V75" s="263">
        <f t="shared" si="45"/>
        <v>23.456790123456788</v>
      </c>
      <c r="W75" s="263">
        <f t="shared" si="46"/>
        <v>55.55555555555556</v>
      </c>
      <c r="X75" s="262">
        <f t="shared" si="47"/>
        <v>12.345679012345679</v>
      </c>
      <c r="Y75" s="263">
        <f t="shared" si="48"/>
        <v>8.641975308641975</v>
      </c>
      <c r="Z75" s="264">
        <f t="shared" si="49"/>
        <v>79.01234567901234</v>
      </c>
      <c r="AA75" s="262">
        <f t="shared" si="50"/>
        <v>18.51851851851852</v>
      </c>
      <c r="AB75" s="264">
        <f t="shared" si="51"/>
        <v>81.48148148148148</v>
      </c>
    </row>
    <row r="76" spans="1:28" ht="12">
      <c r="A76" s="164">
        <v>81</v>
      </c>
      <c r="B76" s="174" t="s">
        <v>101</v>
      </c>
      <c r="C76" s="164">
        <f t="shared" si="20"/>
        <v>24</v>
      </c>
      <c r="D76" s="176">
        <v>11</v>
      </c>
      <c r="E76" s="176">
        <v>7</v>
      </c>
      <c r="F76" s="178">
        <v>6</v>
      </c>
      <c r="G76" s="164">
        <f t="shared" si="16"/>
        <v>24</v>
      </c>
      <c r="H76" s="176">
        <v>9</v>
      </c>
      <c r="I76" s="176">
        <v>6</v>
      </c>
      <c r="J76" s="178">
        <v>9</v>
      </c>
      <c r="K76" s="164">
        <f t="shared" si="17"/>
        <v>24</v>
      </c>
      <c r="L76" s="176">
        <v>3</v>
      </c>
      <c r="M76" s="176">
        <v>3</v>
      </c>
      <c r="N76" s="178">
        <v>18</v>
      </c>
      <c r="O76" s="162">
        <f t="shared" si="21"/>
        <v>24</v>
      </c>
      <c r="P76" s="68">
        <v>8</v>
      </c>
      <c r="Q76" s="68">
        <v>16</v>
      </c>
      <c r="R76" s="160">
        <f t="shared" si="41"/>
        <v>45.83333333333333</v>
      </c>
      <c r="S76" s="157">
        <f t="shared" si="42"/>
        <v>29.166666666666668</v>
      </c>
      <c r="T76" s="172">
        <f t="shared" si="43"/>
        <v>25</v>
      </c>
      <c r="U76" s="157">
        <f t="shared" si="44"/>
        <v>37.5</v>
      </c>
      <c r="V76" s="157">
        <f t="shared" si="45"/>
        <v>25</v>
      </c>
      <c r="W76" s="157">
        <f t="shared" si="46"/>
        <v>37.5</v>
      </c>
      <c r="X76" s="160">
        <f t="shared" si="47"/>
        <v>12.5</v>
      </c>
      <c r="Y76" s="157">
        <f t="shared" si="48"/>
        <v>12.5</v>
      </c>
      <c r="Z76" s="172">
        <f t="shared" si="49"/>
        <v>75</v>
      </c>
      <c r="AA76" s="160">
        <f t="shared" si="50"/>
        <v>33.33333333333333</v>
      </c>
      <c r="AB76" s="172">
        <f t="shared" si="51"/>
        <v>66.66666666666666</v>
      </c>
    </row>
    <row r="77" spans="1:28" ht="12">
      <c r="A77" s="163">
        <v>82</v>
      </c>
      <c r="B77" s="173" t="s">
        <v>102</v>
      </c>
      <c r="C77" s="163">
        <f t="shared" si="20"/>
        <v>103</v>
      </c>
      <c r="D77" s="93">
        <v>36</v>
      </c>
      <c r="E77" s="93">
        <v>32</v>
      </c>
      <c r="F77" s="177">
        <v>35</v>
      </c>
      <c r="G77" s="163">
        <f t="shared" si="16"/>
        <v>103</v>
      </c>
      <c r="H77" s="93">
        <v>24</v>
      </c>
      <c r="I77" s="93">
        <v>21</v>
      </c>
      <c r="J77" s="177">
        <v>58</v>
      </c>
      <c r="K77" s="163">
        <f t="shared" si="17"/>
        <v>103</v>
      </c>
      <c r="L77" s="93">
        <v>16</v>
      </c>
      <c r="M77" s="93">
        <v>15</v>
      </c>
      <c r="N77" s="177">
        <v>72</v>
      </c>
      <c r="O77" s="78">
        <f t="shared" si="21"/>
        <v>103</v>
      </c>
      <c r="P77" s="93">
        <v>22</v>
      </c>
      <c r="Q77" s="93">
        <v>81</v>
      </c>
      <c r="R77" s="262">
        <f t="shared" si="41"/>
        <v>34.95145631067961</v>
      </c>
      <c r="S77" s="263">
        <f t="shared" si="42"/>
        <v>31.06796116504854</v>
      </c>
      <c r="T77" s="264">
        <f t="shared" si="43"/>
        <v>33.980582524271846</v>
      </c>
      <c r="U77" s="263">
        <f t="shared" si="44"/>
        <v>23.300970873786408</v>
      </c>
      <c r="V77" s="263">
        <f t="shared" si="45"/>
        <v>20.388349514563107</v>
      </c>
      <c r="W77" s="263">
        <f t="shared" si="46"/>
        <v>56.310679611650485</v>
      </c>
      <c r="X77" s="262">
        <f t="shared" si="47"/>
        <v>15.53398058252427</v>
      </c>
      <c r="Y77" s="263">
        <f t="shared" si="48"/>
        <v>14.563106796116504</v>
      </c>
      <c r="Z77" s="264">
        <f t="shared" si="49"/>
        <v>69.90291262135922</v>
      </c>
      <c r="AA77" s="262">
        <f t="shared" si="50"/>
        <v>21.35922330097087</v>
      </c>
      <c r="AB77" s="264">
        <f t="shared" si="51"/>
        <v>78.64077669902912</v>
      </c>
    </row>
    <row r="78" spans="1:28" ht="12">
      <c r="A78" s="164">
        <v>85</v>
      </c>
      <c r="B78" s="174" t="s">
        <v>103</v>
      </c>
      <c r="C78" s="164">
        <f t="shared" si="20"/>
        <v>79</v>
      </c>
      <c r="D78" s="176">
        <v>9</v>
      </c>
      <c r="E78" s="176">
        <v>51</v>
      </c>
      <c r="F78" s="178">
        <v>19</v>
      </c>
      <c r="G78" s="164">
        <f t="shared" si="16"/>
        <v>78</v>
      </c>
      <c r="H78" s="176">
        <v>3</v>
      </c>
      <c r="I78" s="176">
        <v>28</v>
      </c>
      <c r="J78" s="178">
        <v>47</v>
      </c>
      <c r="K78" s="164">
        <f t="shared" si="17"/>
        <v>78</v>
      </c>
      <c r="L78" s="176">
        <v>5</v>
      </c>
      <c r="M78" s="176">
        <v>34</v>
      </c>
      <c r="N78" s="178">
        <v>39</v>
      </c>
      <c r="O78" s="162">
        <f t="shared" si="21"/>
        <v>78</v>
      </c>
      <c r="P78" s="68">
        <v>11</v>
      </c>
      <c r="Q78" s="68">
        <v>67</v>
      </c>
      <c r="R78" s="160">
        <f t="shared" si="41"/>
        <v>11.39240506329114</v>
      </c>
      <c r="S78" s="157">
        <f t="shared" si="42"/>
        <v>64.55696202531645</v>
      </c>
      <c r="T78" s="172">
        <f t="shared" si="43"/>
        <v>24.050632911392405</v>
      </c>
      <c r="U78" s="157">
        <f t="shared" si="44"/>
        <v>3.8461538461538463</v>
      </c>
      <c r="V78" s="157">
        <f t="shared" si="45"/>
        <v>35.8974358974359</v>
      </c>
      <c r="W78" s="157">
        <f t="shared" si="46"/>
        <v>60.256410256410255</v>
      </c>
      <c r="X78" s="160">
        <f t="shared" si="47"/>
        <v>6.41025641025641</v>
      </c>
      <c r="Y78" s="157">
        <f t="shared" si="48"/>
        <v>43.58974358974359</v>
      </c>
      <c r="Z78" s="172">
        <f t="shared" si="49"/>
        <v>50</v>
      </c>
      <c r="AA78" s="160">
        <f t="shared" si="50"/>
        <v>14.102564102564102</v>
      </c>
      <c r="AB78" s="172">
        <f t="shared" si="51"/>
        <v>85.8974358974359</v>
      </c>
    </row>
    <row r="79" spans="1:28" ht="12">
      <c r="A79" s="163">
        <v>86</v>
      </c>
      <c r="B79" s="173" t="s">
        <v>104</v>
      </c>
      <c r="C79" s="163">
        <f t="shared" si="20"/>
        <v>225</v>
      </c>
      <c r="D79" s="93">
        <v>84</v>
      </c>
      <c r="E79" s="93">
        <v>69</v>
      </c>
      <c r="F79" s="177">
        <v>72</v>
      </c>
      <c r="G79" s="163">
        <f t="shared" si="16"/>
        <v>225</v>
      </c>
      <c r="H79" s="93">
        <v>32</v>
      </c>
      <c r="I79" s="93">
        <v>39</v>
      </c>
      <c r="J79" s="177">
        <v>154</v>
      </c>
      <c r="K79" s="163">
        <f t="shared" si="17"/>
        <v>225</v>
      </c>
      <c r="L79" s="93">
        <v>45</v>
      </c>
      <c r="M79" s="93">
        <v>28</v>
      </c>
      <c r="N79" s="177">
        <v>152</v>
      </c>
      <c r="O79" s="78">
        <f t="shared" si="21"/>
        <v>225</v>
      </c>
      <c r="P79" s="93">
        <v>72</v>
      </c>
      <c r="Q79" s="93">
        <v>153</v>
      </c>
      <c r="R79" s="262">
        <f t="shared" si="41"/>
        <v>37.333333333333336</v>
      </c>
      <c r="S79" s="263">
        <f t="shared" si="42"/>
        <v>30.666666666666664</v>
      </c>
      <c r="T79" s="264">
        <f t="shared" si="43"/>
        <v>32</v>
      </c>
      <c r="U79" s="263">
        <f t="shared" si="44"/>
        <v>14.222222222222221</v>
      </c>
      <c r="V79" s="263">
        <f t="shared" si="45"/>
        <v>17.333333333333336</v>
      </c>
      <c r="W79" s="263">
        <f t="shared" si="46"/>
        <v>68.44444444444444</v>
      </c>
      <c r="X79" s="262">
        <f t="shared" si="47"/>
        <v>20</v>
      </c>
      <c r="Y79" s="263">
        <f t="shared" si="48"/>
        <v>12.444444444444445</v>
      </c>
      <c r="Z79" s="264">
        <f t="shared" si="49"/>
        <v>67.55555555555556</v>
      </c>
      <c r="AA79" s="262">
        <f t="shared" si="50"/>
        <v>32</v>
      </c>
      <c r="AB79" s="264">
        <f t="shared" si="51"/>
        <v>68</v>
      </c>
    </row>
    <row r="80" spans="1:28" ht="12">
      <c r="A80" s="164">
        <v>87</v>
      </c>
      <c r="B80" s="174" t="s">
        <v>105</v>
      </c>
      <c r="C80" s="164">
        <f t="shared" si="20"/>
        <v>2</v>
      </c>
      <c r="D80" s="176"/>
      <c r="E80" s="176">
        <v>1</v>
      </c>
      <c r="F80" s="178">
        <v>1</v>
      </c>
      <c r="G80" s="164">
        <f t="shared" si="16"/>
        <v>2</v>
      </c>
      <c r="H80" s="176"/>
      <c r="I80" s="176"/>
      <c r="J80" s="178">
        <v>2</v>
      </c>
      <c r="K80" s="164">
        <f t="shared" si="17"/>
        <v>2</v>
      </c>
      <c r="L80" s="176"/>
      <c r="M80" s="176">
        <v>1</v>
      </c>
      <c r="N80" s="178">
        <v>1</v>
      </c>
      <c r="O80" s="162">
        <f t="shared" si="21"/>
        <v>2</v>
      </c>
      <c r="P80" s="68">
        <v>1</v>
      </c>
      <c r="Q80" s="68">
        <v>1</v>
      </c>
      <c r="R80" s="160">
        <f t="shared" si="41"/>
        <v>0</v>
      </c>
      <c r="S80" s="157">
        <f t="shared" si="42"/>
        <v>50</v>
      </c>
      <c r="T80" s="172">
        <f t="shared" si="43"/>
        <v>50</v>
      </c>
      <c r="U80" s="157">
        <f t="shared" si="44"/>
        <v>0</v>
      </c>
      <c r="V80" s="157">
        <f t="shared" si="45"/>
        <v>0</v>
      </c>
      <c r="W80" s="157">
        <f t="shared" si="46"/>
        <v>100</v>
      </c>
      <c r="X80" s="160">
        <f t="shared" si="47"/>
        <v>0</v>
      </c>
      <c r="Y80" s="157">
        <f t="shared" si="48"/>
        <v>50</v>
      </c>
      <c r="Z80" s="172">
        <f t="shared" si="49"/>
        <v>50</v>
      </c>
      <c r="AA80" s="160">
        <f t="shared" si="50"/>
        <v>50</v>
      </c>
      <c r="AB80" s="172">
        <f t="shared" si="51"/>
        <v>50</v>
      </c>
    </row>
    <row r="81" spans="1:28" ht="12">
      <c r="A81" s="163">
        <v>90</v>
      </c>
      <c r="B81" s="173" t="s">
        <v>106</v>
      </c>
      <c r="C81" s="163">
        <f t="shared" si="20"/>
        <v>10</v>
      </c>
      <c r="D81" s="93">
        <v>3</v>
      </c>
      <c r="E81" s="93">
        <v>6</v>
      </c>
      <c r="F81" s="177">
        <v>1</v>
      </c>
      <c r="G81" s="163">
        <f t="shared" si="16"/>
        <v>10</v>
      </c>
      <c r="H81" s="93"/>
      <c r="I81" s="93">
        <v>4</v>
      </c>
      <c r="J81" s="177">
        <v>6</v>
      </c>
      <c r="K81" s="163">
        <f t="shared" si="17"/>
        <v>10</v>
      </c>
      <c r="L81" s="93">
        <v>1</v>
      </c>
      <c r="M81" s="93">
        <v>4</v>
      </c>
      <c r="N81" s="177">
        <v>5</v>
      </c>
      <c r="O81" s="78">
        <f t="shared" si="21"/>
        <v>10</v>
      </c>
      <c r="P81" s="93">
        <v>6</v>
      </c>
      <c r="Q81" s="93">
        <v>4</v>
      </c>
      <c r="R81" s="262">
        <f t="shared" si="41"/>
        <v>30</v>
      </c>
      <c r="S81" s="263">
        <f t="shared" si="42"/>
        <v>60</v>
      </c>
      <c r="T81" s="264">
        <f t="shared" si="43"/>
        <v>10</v>
      </c>
      <c r="U81" s="263">
        <f t="shared" si="44"/>
        <v>0</v>
      </c>
      <c r="V81" s="263">
        <f t="shared" si="45"/>
        <v>40</v>
      </c>
      <c r="W81" s="263">
        <f t="shared" si="46"/>
        <v>60</v>
      </c>
      <c r="X81" s="262">
        <f t="shared" si="47"/>
        <v>10</v>
      </c>
      <c r="Y81" s="263">
        <f t="shared" si="48"/>
        <v>40</v>
      </c>
      <c r="Z81" s="264">
        <f t="shared" si="49"/>
        <v>50</v>
      </c>
      <c r="AA81" s="262">
        <f t="shared" si="50"/>
        <v>60</v>
      </c>
      <c r="AB81" s="264">
        <f t="shared" si="51"/>
        <v>40</v>
      </c>
    </row>
    <row r="82" spans="1:28" ht="12">
      <c r="A82" s="164">
        <v>92</v>
      </c>
      <c r="B82" s="174" t="s">
        <v>107</v>
      </c>
      <c r="C82" s="164">
        <f t="shared" si="20"/>
        <v>41</v>
      </c>
      <c r="D82" s="176">
        <v>16</v>
      </c>
      <c r="E82" s="176">
        <v>16</v>
      </c>
      <c r="F82" s="178">
        <v>9</v>
      </c>
      <c r="G82" s="164">
        <f t="shared" si="16"/>
        <v>41</v>
      </c>
      <c r="H82" s="176">
        <v>6</v>
      </c>
      <c r="I82" s="176">
        <v>13</v>
      </c>
      <c r="J82" s="178">
        <v>22</v>
      </c>
      <c r="K82" s="164">
        <f t="shared" si="17"/>
        <v>41</v>
      </c>
      <c r="L82" s="176">
        <v>8</v>
      </c>
      <c r="M82" s="176">
        <v>15</v>
      </c>
      <c r="N82" s="178">
        <v>18</v>
      </c>
      <c r="O82" s="162">
        <f t="shared" si="21"/>
        <v>41</v>
      </c>
      <c r="P82" s="68">
        <v>14</v>
      </c>
      <c r="Q82" s="68">
        <v>27</v>
      </c>
      <c r="R82" s="160">
        <f t="shared" si="41"/>
        <v>39.02439024390244</v>
      </c>
      <c r="S82" s="157">
        <f t="shared" si="42"/>
        <v>39.02439024390244</v>
      </c>
      <c r="T82" s="172">
        <f t="shared" si="43"/>
        <v>21.951219512195124</v>
      </c>
      <c r="U82" s="157">
        <f t="shared" si="44"/>
        <v>14.634146341463413</v>
      </c>
      <c r="V82" s="157">
        <f t="shared" si="45"/>
        <v>31.70731707317073</v>
      </c>
      <c r="W82" s="157">
        <f t="shared" si="46"/>
        <v>53.65853658536586</v>
      </c>
      <c r="X82" s="160">
        <f t="shared" si="47"/>
        <v>19.51219512195122</v>
      </c>
      <c r="Y82" s="157">
        <f t="shared" si="48"/>
        <v>36.58536585365854</v>
      </c>
      <c r="Z82" s="172">
        <f t="shared" si="49"/>
        <v>43.90243902439025</v>
      </c>
      <c r="AA82" s="160">
        <f t="shared" si="50"/>
        <v>34.146341463414636</v>
      </c>
      <c r="AB82" s="172">
        <f t="shared" si="51"/>
        <v>65.85365853658537</v>
      </c>
    </row>
    <row r="83" spans="1:28" ht="12">
      <c r="A83" s="163">
        <v>93</v>
      </c>
      <c r="B83" s="173" t="s">
        <v>108</v>
      </c>
      <c r="C83" s="163">
        <f t="shared" si="20"/>
        <v>41</v>
      </c>
      <c r="D83" s="93">
        <v>9</v>
      </c>
      <c r="E83" s="93">
        <v>27</v>
      </c>
      <c r="F83" s="177">
        <v>5</v>
      </c>
      <c r="G83" s="163">
        <f t="shared" si="16"/>
        <v>41</v>
      </c>
      <c r="H83" s="93">
        <v>5</v>
      </c>
      <c r="I83" s="93">
        <v>22</v>
      </c>
      <c r="J83" s="177">
        <v>14</v>
      </c>
      <c r="K83" s="163">
        <f t="shared" si="17"/>
        <v>41</v>
      </c>
      <c r="L83" s="93">
        <v>4</v>
      </c>
      <c r="M83" s="93">
        <v>19</v>
      </c>
      <c r="N83" s="177">
        <v>18</v>
      </c>
      <c r="O83" s="78">
        <f t="shared" si="21"/>
        <v>41</v>
      </c>
      <c r="P83" s="93">
        <v>20</v>
      </c>
      <c r="Q83" s="93">
        <v>21</v>
      </c>
      <c r="R83" s="262">
        <f t="shared" si="41"/>
        <v>21.951219512195124</v>
      </c>
      <c r="S83" s="263">
        <f t="shared" si="42"/>
        <v>65.85365853658537</v>
      </c>
      <c r="T83" s="264">
        <f t="shared" si="43"/>
        <v>12.195121951219512</v>
      </c>
      <c r="U83" s="263">
        <f t="shared" si="44"/>
        <v>12.195121951219512</v>
      </c>
      <c r="V83" s="263">
        <f t="shared" si="45"/>
        <v>53.65853658536586</v>
      </c>
      <c r="W83" s="263">
        <f t="shared" si="46"/>
        <v>34.146341463414636</v>
      </c>
      <c r="X83" s="262">
        <f t="shared" si="47"/>
        <v>9.75609756097561</v>
      </c>
      <c r="Y83" s="263">
        <f t="shared" si="48"/>
        <v>46.34146341463415</v>
      </c>
      <c r="Z83" s="264">
        <f t="shared" si="49"/>
        <v>43.90243902439025</v>
      </c>
      <c r="AA83" s="262">
        <f t="shared" si="50"/>
        <v>48.78048780487805</v>
      </c>
      <c r="AB83" s="264">
        <f t="shared" si="51"/>
        <v>51.21951219512195</v>
      </c>
    </row>
    <row r="84" spans="1:28" ht="12">
      <c r="A84" s="164">
        <v>95</v>
      </c>
      <c r="B84" s="174" t="s">
        <v>109</v>
      </c>
      <c r="C84" s="164">
        <f t="shared" si="20"/>
        <v>4</v>
      </c>
      <c r="D84" s="176">
        <v>1</v>
      </c>
      <c r="E84" s="176"/>
      <c r="F84" s="178">
        <v>3</v>
      </c>
      <c r="G84" s="164">
        <f t="shared" si="16"/>
        <v>4</v>
      </c>
      <c r="H84" s="176"/>
      <c r="I84" s="176"/>
      <c r="J84" s="178">
        <v>4</v>
      </c>
      <c r="K84" s="164">
        <f t="shared" si="17"/>
        <v>4</v>
      </c>
      <c r="L84" s="176"/>
      <c r="M84" s="176"/>
      <c r="N84" s="178">
        <v>4</v>
      </c>
      <c r="O84" s="162">
        <f t="shared" si="21"/>
        <v>4</v>
      </c>
      <c r="P84" s="68"/>
      <c r="Q84" s="68">
        <v>4</v>
      </c>
      <c r="R84" s="160">
        <f t="shared" si="41"/>
        <v>25</v>
      </c>
      <c r="S84" s="157">
        <f t="shared" si="42"/>
        <v>0</v>
      </c>
      <c r="T84" s="172">
        <f t="shared" si="43"/>
        <v>75</v>
      </c>
      <c r="U84" s="157">
        <f t="shared" si="44"/>
        <v>0</v>
      </c>
      <c r="V84" s="157">
        <f t="shared" si="45"/>
        <v>0</v>
      </c>
      <c r="W84" s="157">
        <f t="shared" si="46"/>
        <v>100</v>
      </c>
      <c r="X84" s="160">
        <f t="shared" si="47"/>
        <v>0</v>
      </c>
      <c r="Y84" s="157">
        <f t="shared" si="48"/>
        <v>0</v>
      </c>
      <c r="Z84" s="172">
        <f t="shared" si="49"/>
        <v>100</v>
      </c>
      <c r="AA84" s="160">
        <f t="shared" si="50"/>
        <v>0</v>
      </c>
      <c r="AB84" s="172">
        <f t="shared" si="51"/>
        <v>100</v>
      </c>
    </row>
    <row r="85" spans="1:28" ht="12">
      <c r="A85" s="165">
        <v>96</v>
      </c>
      <c r="B85" s="175" t="s">
        <v>110</v>
      </c>
      <c r="C85" s="165">
        <f t="shared" si="20"/>
        <v>30</v>
      </c>
      <c r="D85" s="66">
        <v>17</v>
      </c>
      <c r="E85" s="66">
        <v>5</v>
      </c>
      <c r="F85" s="192">
        <v>8</v>
      </c>
      <c r="G85" s="165">
        <f t="shared" si="16"/>
        <v>30</v>
      </c>
      <c r="H85" s="66">
        <v>7</v>
      </c>
      <c r="I85" s="66">
        <v>5</v>
      </c>
      <c r="J85" s="192">
        <v>18</v>
      </c>
      <c r="K85" s="165">
        <f t="shared" si="17"/>
        <v>30</v>
      </c>
      <c r="L85" s="66">
        <v>5</v>
      </c>
      <c r="M85" s="66">
        <v>4</v>
      </c>
      <c r="N85" s="192">
        <v>21</v>
      </c>
      <c r="O85" s="84">
        <f t="shared" si="21"/>
        <v>30</v>
      </c>
      <c r="P85" s="66">
        <v>3</v>
      </c>
      <c r="Q85" s="66">
        <v>27</v>
      </c>
      <c r="R85" s="286">
        <f t="shared" si="41"/>
        <v>56.666666666666664</v>
      </c>
      <c r="S85" s="288">
        <f t="shared" si="42"/>
        <v>16.666666666666664</v>
      </c>
      <c r="T85" s="287">
        <f t="shared" si="43"/>
        <v>26.666666666666668</v>
      </c>
      <c r="U85" s="288">
        <f t="shared" si="44"/>
        <v>23.333333333333332</v>
      </c>
      <c r="V85" s="288">
        <f t="shared" si="45"/>
        <v>16.666666666666664</v>
      </c>
      <c r="W85" s="288">
        <f t="shared" si="46"/>
        <v>60</v>
      </c>
      <c r="X85" s="286">
        <f t="shared" si="47"/>
        <v>16.666666666666664</v>
      </c>
      <c r="Y85" s="288">
        <f t="shared" si="48"/>
        <v>13.333333333333334</v>
      </c>
      <c r="Z85" s="287">
        <f t="shared" si="49"/>
        <v>70</v>
      </c>
      <c r="AA85" s="286">
        <f t="shared" si="50"/>
        <v>10</v>
      </c>
      <c r="AB85" s="287">
        <f t="shared" si="51"/>
        <v>90</v>
      </c>
    </row>
    <row r="86" ht="12">
      <c r="A86" s="11" t="s">
        <v>123</v>
      </c>
    </row>
  </sheetData>
  <sheetProtection/>
  <mergeCells count="25">
    <mergeCell ref="A6:AB6"/>
    <mergeCell ref="A23:A25"/>
    <mergeCell ref="B23:B25"/>
    <mergeCell ref="O24:Q24"/>
    <mergeCell ref="AA24:AB24"/>
    <mergeCell ref="A12:A14"/>
    <mergeCell ref="X13:Z13"/>
    <mergeCell ref="O13:Q13"/>
    <mergeCell ref="R12:AB12"/>
    <mergeCell ref="AA13:AB13"/>
    <mergeCell ref="C24:F24"/>
    <mergeCell ref="C23:Q23"/>
    <mergeCell ref="R24:T24"/>
    <mergeCell ref="X24:Z24"/>
    <mergeCell ref="R23:AB23"/>
    <mergeCell ref="U24:W24"/>
    <mergeCell ref="R13:T13"/>
    <mergeCell ref="G13:J13"/>
    <mergeCell ref="G24:J24"/>
    <mergeCell ref="U13:W13"/>
    <mergeCell ref="K24:N24"/>
    <mergeCell ref="B12:B14"/>
    <mergeCell ref="C13:F13"/>
    <mergeCell ref="K13:N13"/>
    <mergeCell ref="C12:Q12"/>
  </mergeCells>
  <printOptions/>
  <pageMargins left="0.75" right="0.75" top="1" bottom="1" header="0" footer="0"/>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6:AT88"/>
  <sheetViews>
    <sheetView showGridLines="0" zoomScale="80" zoomScaleNormal="80" zoomScalePageLayoutView="0" workbookViewId="0" topLeftCell="U13">
      <selection activeCell="AA51" sqref="AA51"/>
    </sheetView>
  </sheetViews>
  <sheetFormatPr defaultColWidth="11.421875" defaultRowHeight="12.75"/>
  <cols>
    <col min="1" max="1" width="24.00390625" style="11" customWidth="1"/>
    <col min="2" max="2" width="48.140625" style="11" customWidth="1"/>
    <col min="3" max="3" width="14.8515625" style="12" customWidth="1"/>
    <col min="4" max="7" width="11.140625" style="12" customWidth="1"/>
    <col min="8" max="8" width="12.140625" style="12" customWidth="1"/>
    <col min="9" max="9" width="17.421875" style="12" customWidth="1"/>
    <col min="10" max="13" width="12.421875" style="12" customWidth="1"/>
    <col min="14" max="14" width="10.421875" style="12" customWidth="1"/>
    <col min="15" max="15" width="19.421875" style="12" customWidth="1"/>
    <col min="16" max="20" width="10.421875" style="12" customWidth="1"/>
    <col min="21" max="21" width="16.421875" style="12" customWidth="1"/>
    <col min="22" max="26" width="10.421875" style="12" customWidth="1"/>
    <col min="27" max="46" width="12.421875" style="12" customWidth="1"/>
    <col min="47" max="16384" width="11.421875" style="11" customWidth="1"/>
  </cols>
  <sheetData>
    <row r="1" ht="12"/>
    <row r="2" ht="12"/>
    <row r="3" ht="12"/>
    <row r="4" ht="12"/>
    <row r="5" ht="12"/>
    <row r="6" spans="1:46" s="20" customFormat="1" ht="16.5">
      <c r="A6" s="365" t="s">
        <v>50</v>
      </c>
      <c r="B6" s="365"/>
      <c r="C6" s="365"/>
      <c r="D6" s="365"/>
      <c r="E6" s="365"/>
      <c r="F6" s="365"/>
      <c r="G6" s="365"/>
      <c r="H6" s="365"/>
      <c r="I6" s="365"/>
      <c r="J6" s="365"/>
      <c r="K6" s="365"/>
      <c r="L6" s="365"/>
      <c r="M6" s="365"/>
      <c r="N6" s="365"/>
      <c r="O6" s="365"/>
      <c r="P6" s="36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15" customHeight="1">
      <c r="A7" s="23" t="s">
        <v>166</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ht="15" customHeight="1">
      <c r="A8" s="23" t="s">
        <v>35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ht="15" customHeight="1">
      <c r="A11" s="24" t="s">
        <v>167</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5" customHeight="1">
      <c r="A12" s="366" t="s">
        <v>4</v>
      </c>
      <c r="B12" s="360" t="s">
        <v>5</v>
      </c>
      <c r="C12" s="358" t="s">
        <v>15</v>
      </c>
      <c r="D12" s="358"/>
      <c r="E12" s="358"/>
      <c r="F12" s="358"/>
      <c r="G12" s="358"/>
      <c r="H12" s="358"/>
      <c r="I12" s="358"/>
      <c r="J12" s="358"/>
      <c r="K12" s="358"/>
      <c r="L12" s="358"/>
      <c r="M12" s="358"/>
      <c r="N12" s="358"/>
      <c r="O12" s="358"/>
      <c r="P12" s="358"/>
      <c r="Q12" s="358"/>
      <c r="R12" s="358"/>
      <c r="S12" s="358"/>
      <c r="T12" s="358"/>
      <c r="U12" s="358"/>
      <c r="V12" s="358"/>
      <c r="W12" s="358"/>
      <c r="X12" s="358"/>
      <c r="Y12" s="358"/>
      <c r="Z12" s="359"/>
      <c r="AA12" s="358" t="s">
        <v>10</v>
      </c>
      <c r="AB12" s="358"/>
      <c r="AC12" s="358"/>
      <c r="AD12" s="358"/>
      <c r="AE12" s="358"/>
      <c r="AF12" s="358"/>
      <c r="AG12" s="358"/>
      <c r="AH12" s="358"/>
      <c r="AI12" s="358"/>
      <c r="AJ12" s="358"/>
      <c r="AK12" s="358"/>
      <c r="AL12" s="358"/>
      <c r="AM12" s="358"/>
      <c r="AN12" s="358"/>
      <c r="AO12" s="358"/>
      <c r="AP12" s="358"/>
      <c r="AQ12" s="358"/>
      <c r="AR12" s="358"/>
      <c r="AS12" s="358"/>
      <c r="AT12" s="358"/>
    </row>
    <row r="13" spans="1:46" ht="15" customHeight="1">
      <c r="A13" s="367"/>
      <c r="B13" s="361"/>
      <c r="C13" s="376" t="s">
        <v>36</v>
      </c>
      <c r="D13" s="376"/>
      <c r="E13" s="376"/>
      <c r="F13" s="376"/>
      <c r="G13" s="376"/>
      <c r="H13" s="376"/>
      <c r="I13" s="376"/>
      <c r="J13" s="376"/>
      <c r="K13" s="376"/>
      <c r="L13" s="376"/>
      <c r="M13" s="376"/>
      <c r="N13" s="376"/>
      <c r="O13" s="376" t="s">
        <v>44</v>
      </c>
      <c r="P13" s="376"/>
      <c r="Q13" s="376"/>
      <c r="R13" s="376"/>
      <c r="S13" s="376"/>
      <c r="T13" s="376"/>
      <c r="U13" s="376"/>
      <c r="V13" s="376"/>
      <c r="W13" s="376"/>
      <c r="X13" s="376"/>
      <c r="Y13" s="376"/>
      <c r="Z13" s="377"/>
      <c r="AA13" s="376" t="s">
        <v>36</v>
      </c>
      <c r="AB13" s="376"/>
      <c r="AC13" s="376"/>
      <c r="AD13" s="376"/>
      <c r="AE13" s="376"/>
      <c r="AF13" s="376"/>
      <c r="AG13" s="376"/>
      <c r="AH13" s="376"/>
      <c r="AI13" s="376"/>
      <c r="AJ13" s="376"/>
      <c r="AK13" s="376" t="s">
        <v>44</v>
      </c>
      <c r="AL13" s="376"/>
      <c r="AM13" s="376"/>
      <c r="AN13" s="376"/>
      <c r="AO13" s="376"/>
      <c r="AP13" s="366"/>
      <c r="AQ13" s="366"/>
      <c r="AR13" s="366"/>
      <c r="AS13" s="366"/>
      <c r="AT13" s="366"/>
    </row>
    <row r="14" spans="1:46" ht="15" customHeight="1">
      <c r="A14" s="367"/>
      <c r="B14" s="361"/>
      <c r="C14" s="360" t="s">
        <v>37</v>
      </c>
      <c r="D14" s="376"/>
      <c r="E14" s="376"/>
      <c r="F14" s="376"/>
      <c r="G14" s="376"/>
      <c r="H14" s="377"/>
      <c r="I14" s="375" t="s">
        <v>38</v>
      </c>
      <c r="J14" s="376"/>
      <c r="K14" s="376"/>
      <c r="L14" s="376"/>
      <c r="M14" s="376"/>
      <c r="N14" s="377"/>
      <c r="O14" s="375" t="s">
        <v>37</v>
      </c>
      <c r="P14" s="376"/>
      <c r="Q14" s="376"/>
      <c r="R14" s="376"/>
      <c r="S14" s="376"/>
      <c r="T14" s="377"/>
      <c r="U14" s="375" t="s">
        <v>38</v>
      </c>
      <c r="V14" s="376"/>
      <c r="W14" s="376"/>
      <c r="X14" s="376"/>
      <c r="Y14" s="376"/>
      <c r="Z14" s="377"/>
      <c r="AA14" s="375" t="s">
        <v>37</v>
      </c>
      <c r="AB14" s="376"/>
      <c r="AC14" s="376"/>
      <c r="AD14" s="376"/>
      <c r="AE14" s="377"/>
      <c r="AF14" s="375" t="s">
        <v>38</v>
      </c>
      <c r="AG14" s="376"/>
      <c r="AH14" s="376"/>
      <c r="AI14" s="376"/>
      <c r="AJ14" s="377"/>
      <c r="AK14" s="375" t="s">
        <v>37</v>
      </c>
      <c r="AL14" s="376"/>
      <c r="AM14" s="376"/>
      <c r="AN14" s="376"/>
      <c r="AO14" s="376"/>
      <c r="AP14" s="376" t="s">
        <v>38</v>
      </c>
      <c r="AQ14" s="376"/>
      <c r="AR14" s="376"/>
      <c r="AS14" s="376"/>
      <c r="AT14" s="376"/>
    </row>
    <row r="15" spans="1:46" ht="41.25" customHeight="1">
      <c r="A15" s="368"/>
      <c r="B15" s="362"/>
      <c r="C15" s="51" t="s">
        <v>111</v>
      </c>
      <c r="D15" s="31" t="s">
        <v>39</v>
      </c>
      <c r="E15" s="31" t="s">
        <v>40</v>
      </c>
      <c r="F15" s="31" t="s">
        <v>41</v>
      </c>
      <c r="G15" s="31" t="s">
        <v>42</v>
      </c>
      <c r="H15" s="57" t="s">
        <v>43</v>
      </c>
      <c r="I15" s="51" t="s">
        <v>111</v>
      </c>
      <c r="J15" s="31" t="s">
        <v>39</v>
      </c>
      <c r="K15" s="31" t="s">
        <v>40</v>
      </c>
      <c r="L15" s="31" t="s">
        <v>41</v>
      </c>
      <c r="M15" s="31" t="s">
        <v>42</v>
      </c>
      <c r="N15" s="57" t="s">
        <v>43</v>
      </c>
      <c r="O15" s="51" t="s">
        <v>111</v>
      </c>
      <c r="P15" s="31" t="s">
        <v>39</v>
      </c>
      <c r="Q15" s="31" t="s">
        <v>40</v>
      </c>
      <c r="R15" s="31" t="s">
        <v>41</v>
      </c>
      <c r="S15" s="31" t="s">
        <v>42</v>
      </c>
      <c r="T15" s="57" t="s">
        <v>43</v>
      </c>
      <c r="U15" s="51" t="s">
        <v>111</v>
      </c>
      <c r="V15" s="31" t="s">
        <v>39</v>
      </c>
      <c r="W15" s="31" t="s">
        <v>40</v>
      </c>
      <c r="X15" s="31" t="s">
        <v>41</v>
      </c>
      <c r="Y15" s="31" t="s">
        <v>42</v>
      </c>
      <c r="Z15" s="57" t="s">
        <v>43</v>
      </c>
      <c r="AA15" s="62" t="s">
        <v>39</v>
      </c>
      <c r="AB15" s="31" t="s">
        <v>40</v>
      </c>
      <c r="AC15" s="31" t="s">
        <v>41</v>
      </c>
      <c r="AD15" s="31" t="s">
        <v>42</v>
      </c>
      <c r="AE15" s="57" t="s">
        <v>43</v>
      </c>
      <c r="AF15" s="62" t="s">
        <v>39</v>
      </c>
      <c r="AG15" s="31" t="s">
        <v>40</v>
      </c>
      <c r="AH15" s="31" t="s">
        <v>41</v>
      </c>
      <c r="AI15" s="31" t="s">
        <v>42</v>
      </c>
      <c r="AJ15" s="57" t="s">
        <v>43</v>
      </c>
      <c r="AK15" s="62" t="s">
        <v>39</v>
      </c>
      <c r="AL15" s="31" t="s">
        <v>40</v>
      </c>
      <c r="AM15" s="31" t="s">
        <v>41</v>
      </c>
      <c r="AN15" s="31" t="s">
        <v>42</v>
      </c>
      <c r="AO15" s="57" t="s">
        <v>43</v>
      </c>
      <c r="AP15" s="62" t="s">
        <v>39</v>
      </c>
      <c r="AQ15" s="31" t="s">
        <v>40</v>
      </c>
      <c r="AR15" s="31" t="s">
        <v>41</v>
      </c>
      <c r="AS15" s="31" t="s">
        <v>42</v>
      </c>
      <c r="AT15" s="31" t="s">
        <v>43</v>
      </c>
    </row>
    <row r="16" spans="1:46" s="282" customFormat="1" ht="15" customHeight="1">
      <c r="A16" s="161" t="s">
        <v>0</v>
      </c>
      <c r="B16" s="159" t="s">
        <v>112</v>
      </c>
      <c r="C16" s="153">
        <f aca="true" t="shared" si="0" ref="C16:Z16">SUM(C17:C20)</f>
        <v>7225</v>
      </c>
      <c r="D16" s="153">
        <f t="shared" si="0"/>
        <v>58</v>
      </c>
      <c r="E16" s="153">
        <f t="shared" si="0"/>
        <v>221</v>
      </c>
      <c r="F16" s="153">
        <f t="shared" si="0"/>
        <v>535</v>
      </c>
      <c r="G16" s="153">
        <f t="shared" si="0"/>
        <v>4879</v>
      </c>
      <c r="H16" s="154">
        <f t="shared" si="0"/>
        <v>1532</v>
      </c>
      <c r="I16" s="161">
        <f t="shared" si="0"/>
        <v>7223</v>
      </c>
      <c r="J16" s="153">
        <f t="shared" si="0"/>
        <v>410</v>
      </c>
      <c r="K16" s="153">
        <f t="shared" si="0"/>
        <v>3737</v>
      </c>
      <c r="L16" s="153">
        <f t="shared" si="0"/>
        <v>1527</v>
      </c>
      <c r="M16" s="153">
        <f t="shared" si="0"/>
        <v>1245</v>
      </c>
      <c r="N16" s="154">
        <f t="shared" si="0"/>
        <v>304</v>
      </c>
      <c r="O16" s="161">
        <f t="shared" si="0"/>
        <v>7221</v>
      </c>
      <c r="P16" s="153">
        <f t="shared" si="0"/>
        <v>121</v>
      </c>
      <c r="Q16" s="153">
        <f t="shared" si="0"/>
        <v>959</v>
      </c>
      <c r="R16" s="153">
        <f t="shared" si="0"/>
        <v>1708</v>
      </c>
      <c r="S16" s="153">
        <f t="shared" si="0"/>
        <v>3589</v>
      </c>
      <c r="T16" s="154">
        <f t="shared" si="0"/>
        <v>844</v>
      </c>
      <c r="U16" s="161">
        <f t="shared" si="0"/>
        <v>7218</v>
      </c>
      <c r="V16" s="153">
        <f t="shared" si="0"/>
        <v>686</v>
      </c>
      <c r="W16" s="153">
        <f t="shared" si="0"/>
        <v>4205</v>
      </c>
      <c r="X16" s="153">
        <f t="shared" si="0"/>
        <v>1581</v>
      </c>
      <c r="Y16" s="153">
        <f t="shared" si="0"/>
        <v>616</v>
      </c>
      <c r="Z16" s="154">
        <f t="shared" si="0"/>
        <v>130</v>
      </c>
      <c r="AA16" s="90">
        <f aca="true" t="shared" si="1" ref="AA16:AE17">(D16/$C16)*100</f>
        <v>0.8027681660899655</v>
      </c>
      <c r="AB16" s="92">
        <f t="shared" si="1"/>
        <v>3.058823529411765</v>
      </c>
      <c r="AC16" s="92">
        <f t="shared" si="1"/>
        <v>7.404844290657439</v>
      </c>
      <c r="AD16" s="92">
        <f t="shared" si="1"/>
        <v>67.52941176470588</v>
      </c>
      <c r="AE16" s="91">
        <f t="shared" si="1"/>
        <v>21.204152249134946</v>
      </c>
      <c r="AF16" s="90">
        <f aca="true" t="shared" si="2" ref="AF16:AJ19">(J16/$I16)*100</f>
        <v>5.6763117818081135</v>
      </c>
      <c r="AG16" s="92">
        <f t="shared" si="2"/>
        <v>51.73750519174858</v>
      </c>
      <c r="AH16" s="92">
        <f t="shared" si="2"/>
        <v>21.140800221514606</v>
      </c>
      <c r="AI16" s="92">
        <f t="shared" si="2"/>
        <v>17.236605288661224</v>
      </c>
      <c r="AJ16" s="91">
        <f t="shared" si="2"/>
        <v>4.208777516267479</v>
      </c>
      <c r="AK16" s="90">
        <f aca="true" t="shared" si="3" ref="AK16:AO19">(P16/$O16)*100</f>
        <v>1.6756681900013848</v>
      </c>
      <c r="AL16" s="92">
        <f t="shared" si="3"/>
        <v>13.280709043068828</v>
      </c>
      <c r="AM16" s="92">
        <f t="shared" si="3"/>
        <v>23.653233624151778</v>
      </c>
      <c r="AN16" s="92">
        <f t="shared" si="3"/>
        <v>49.7022573050824</v>
      </c>
      <c r="AO16" s="91">
        <f t="shared" si="3"/>
        <v>11.688131837695611</v>
      </c>
      <c r="AP16" s="92">
        <f aca="true" t="shared" si="4" ref="AP16:AT17">(V16/$U16)*100</f>
        <v>9.504017733444167</v>
      </c>
      <c r="AQ16" s="92">
        <f t="shared" si="4"/>
        <v>58.25713494042672</v>
      </c>
      <c r="AR16" s="92">
        <f t="shared" si="4"/>
        <v>21.903574397339984</v>
      </c>
      <c r="AS16" s="92">
        <f t="shared" si="4"/>
        <v>8.534220005541702</v>
      </c>
      <c r="AT16" s="91">
        <f t="shared" si="4"/>
        <v>1.801052923247437</v>
      </c>
    </row>
    <row r="17" spans="1:46" s="37" customFormat="1" ht="15" customHeight="1">
      <c r="A17" s="167" t="s">
        <v>116</v>
      </c>
      <c r="B17" s="145" t="s">
        <v>113</v>
      </c>
      <c r="C17" s="95">
        <f aca="true" t="shared" si="5" ref="C17:Z17">SUM(C29:C50)</f>
        <v>2027</v>
      </c>
      <c r="D17" s="95">
        <f t="shared" si="5"/>
        <v>14</v>
      </c>
      <c r="E17" s="95">
        <f t="shared" si="5"/>
        <v>56</v>
      </c>
      <c r="F17" s="95">
        <f t="shared" si="5"/>
        <v>160</v>
      </c>
      <c r="G17" s="95">
        <f t="shared" si="5"/>
        <v>1423</v>
      </c>
      <c r="H17" s="168">
        <f t="shared" si="5"/>
        <v>374</v>
      </c>
      <c r="I17" s="167">
        <f t="shared" si="5"/>
        <v>2026</v>
      </c>
      <c r="J17" s="95">
        <f t="shared" si="5"/>
        <v>115</v>
      </c>
      <c r="K17" s="95">
        <f t="shared" si="5"/>
        <v>1027</v>
      </c>
      <c r="L17" s="95">
        <f t="shared" si="5"/>
        <v>453</v>
      </c>
      <c r="M17" s="95">
        <f t="shared" si="5"/>
        <v>350</v>
      </c>
      <c r="N17" s="168">
        <f t="shared" si="5"/>
        <v>81</v>
      </c>
      <c r="O17" s="167">
        <f t="shared" si="5"/>
        <v>2025</v>
      </c>
      <c r="P17" s="95">
        <f t="shared" si="5"/>
        <v>33</v>
      </c>
      <c r="Q17" s="95">
        <f t="shared" si="5"/>
        <v>338</v>
      </c>
      <c r="R17" s="95">
        <f t="shared" si="5"/>
        <v>526</v>
      </c>
      <c r="S17" s="95">
        <f t="shared" si="5"/>
        <v>952</v>
      </c>
      <c r="T17" s="168">
        <f t="shared" si="5"/>
        <v>176</v>
      </c>
      <c r="U17" s="167">
        <f t="shared" si="5"/>
        <v>2024</v>
      </c>
      <c r="V17" s="95">
        <f t="shared" si="5"/>
        <v>206</v>
      </c>
      <c r="W17" s="95">
        <f t="shared" si="5"/>
        <v>1156</v>
      </c>
      <c r="X17" s="95">
        <f t="shared" si="5"/>
        <v>477</v>
      </c>
      <c r="Y17" s="95">
        <f t="shared" si="5"/>
        <v>154</v>
      </c>
      <c r="Z17" s="168">
        <f t="shared" si="5"/>
        <v>31</v>
      </c>
      <c r="AA17" s="99">
        <f t="shared" si="1"/>
        <v>0.6906758756783424</v>
      </c>
      <c r="AB17" s="101">
        <f t="shared" si="1"/>
        <v>2.7627035027133697</v>
      </c>
      <c r="AC17" s="101">
        <f t="shared" si="1"/>
        <v>7.893438579181056</v>
      </c>
      <c r="AD17" s="101">
        <f t="shared" si="1"/>
        <v>70.20226936359151</v>
      </c>
      <c r="AE17" s="100">
        <f t="shared" si="1"/>
        <v>18.450912678835717</v>
      </c>
      <c r="AF17" s="99">
        <f t="shared" si="2"/>
        <v>5.676209279368213</v>
      </c>
      <c r="AG17" s="101">
        <f t="shared" si="2"/>
        <v>50.691016781836126</v>
      </c>
      <c r="AH17" s="101">
        <f t="shared" si="2"/>
        <v>22.35932872655479</v>
      </c>
      <c r="AI17" s="101">
        <f t="shared" si="2"/>
        <v>17.275419545903258</v>
      </c>
      <c r="AJ17" s="100">
        <f t="shared" si="2"/>
        <v>3.998025666337611</v>
      </c>
      <c r="AK17" s="99">
        <f t="shared" si="3"/>
        <v>1.6296296296296295</v>
      </c>
      <c r="AL17" s="101">
        <f t="shared" si="3"/>
        <v>16.691358024691358</v>
      </c>
      <c r="AM17" s="101">
        <f t="shared" si="3"/>
        <v>25.97530864197531</v>
      </c>
      <c r="AN17" s="101">
        <f t="shared" si="3"/>
        <v>47.01234567901235</v>
      </c>
      <c r="AO17" s="100">
        <f t="shared" si="3"/>
        <v>8.691358024691358</v>
      </c>
      <c r="AP17" s="101">
        <f t="shared" si="4"/>
        <v>10.17786561264822</v>
      </c>
      <c r="AQ17" s="101">
        <f t="shared" si="4"/>
        <v>57.11462450592886</v>
      </c>
      <c r="AR17" s="101">
        <f t="shared" si="4"/>
        <v>23.567193675889328</v>
      </c>
      <c r="AS17" s="101">
        <f t="shared" si="4"/>
        <v>7.608695652173914</v>
      </c>
      <c r="AT17" s="100">
        <f t="shared" si="4"/>
        <v>1.5316205533596838</v>
      </c>
    </row>
    <row r="18" spans="1:46" ht="15" customHeight="1">
      <c r="A18" s="162" t="s">
        <v>136</v>
      </c>
      <c r="B18" s="136" t="s">
        <v>137</v>
      </c>
      <c r="C18" s="68">
        <f>SUM(C51:C53)</f>
        <v>460</v>
      </c>
      <c r="D18" s="68">
        <f aca="true" t="shared" si="6" ref="D18:Z18">SUM(D51:D53)</f>
        <v>3</v>
      </c>
      <c r="E18" s="68">
        <f t="shared" si="6"/>
        <v>10</v>
      </c>
      <c r="F18" s="68">
        <f t="shared" si="6"/>
        <v>43</v>
      </c>
      <c r="G18" s="68">
        <f t="shared" si="6"/>
        <v>301</v>
      </c>
      <c r="H18" s="158">
        <f t="shared" si="6"/>
        <v>103</v>
      </c>
      <c r="I18" s="162">
        <f>SUM(I51:I53)</f>
        <v>460</v>
      </c>
      <c r="J18" s="68">
        <f t="shared" si="6"/>
        <v>33</v>
      </c>
      <c r="K18" s="68">
        <f t="shared" si="6"/>
        <v>231</v>
      </c>
      <c r="L18" s="68">
        <f t="shared" si="6"/>
        <v>95</v>
      </c>
      <c r="M18" s="68">
        <f t="shared" si="6"/>
        <v>72</v>
      </c>
      <c r="N18" s="158">
        <f t="shared" si="6"/>
        <v>29</v>
      </c>
      <c r="O18" s="162">
        <f>SUM(O51:O53)</f>
        <v>459</v>
      </c>
      <c r="P18" s="68">
        <f t="shared" si="6"/>
        <v>13</v>
      </c>
      <c r="Q18" s="68">
        <f t="shared" si="6"/>
        <v>44</v>
      </c>
      <c r="R18" s="68">
        <f t="shared" si="6"/>
        <v>110</v>
      </c>
      <c r="S18" s="68">
        <f t="shared" si="6"/>
        <v>242</v>
      </c>
      <c r="T18" s="158">
        <f t="shared" si="6"/>
        <v>50</v>
      </c>
      <c r="U18" s="162">
        <f>SUM(U51:U53)</f>
        <v>459</v>
      </c>
      <c r="V18" s="68">
        <f t="shared" si="6"/>
        <v>52</v>
      </c>
      <c r="W18" s="68">
        <f t="shared" si="6"/>
        <v>257</v>
      </c>
      <c r="X18" s="68">
        <f t="shared" si="6"/>
        <v>96</v>
      </c>
      <c r="Y18" s="68">
        <f t="shared" si="6"/>
        <v>39</v>
      </c>
      <c r="Z18" s="158">
        <f t="shared" si="6"/>
        <v>15</v>
      </c>
      <c r="AA18" s="87">
        <f>(D18/$C18)*100</f>
        <v>0.6521739130434783</v>
      </c>
      <c r="AB18" s="89">
        <f>(E18/$C18)*100</f>
        <v>2.1739130434782608</v>
      </c>
      <c r="AC18" s="89">
        <f>(F18/$C18)*100</f>
        <v>9.347826086956522</v>
      </c>
      <c r="AD18" s="89">
        <f>(G18/$C18)*100</f>
        <v>65.43478260869566</v>
      </c>
      <c r="AE18" s="88">
        <f>(H18/$C18)*100</f>
        <v>22.39130434782609</v>
      </c>
      <c r="AF18" s="87">
        <f>(J18/$I18)*100</f>
        <v>7.173913043478261</v>
      </c>
      <c r="AG18" s="89">
        <f>(K18/$I18)*100</f>
        <v>50.21739130434783</v>
      </c>
      <c r="AH18" s="89">
        <f>(L18/$I18)*100</f>
        <v>20.652173913043477</v>
      </c>
      <c r="AI18" s="89">
        <f>(M18/$I18)*100</f>
        <v>15.65217391304348</v>
      </c>
      <c r="AJ18" s="88">
        <f>(N18/$I18)*100</f>
        <v>6.304347826086956</v>
      </c>
      <c r="AK18" s="87">
        <f>(P18/$O18)*100</f>
        <v>2.832244008714597</v>
      </c>
      <c r="AL18" s="89">
        <f>(Q18/$O18)*100</f>
        <v>9.586056644880173</v>
      </c>
      <c r="AM18" s="89">
        <f>(R18/$O18)*100</f>
        <v>23.965141612200437</v>
      </c>
      <c r="AN18" s="89">
        <f>(S18/$O18)*100</f>
        <v>52.723311546840954</v>
      </c>
      <c r="AO18" s="88">
        <f>(T18/$O18)*100</f>
        <v>10.893246187363834</v>
      </c>
      <c r="AP18" s="89">
        <f>(V18/$U18)*100</f>
        <v>11.328976034858387</v>
      </c>
      <c r="AQ18" s="89">
        <f>(W18/$U18)*100</f>
        <v>55.99128540305011</v>
      </c>
      <c r="AR18" s="89">
        <f>(X18/$U18)*100</f>
        <v>20.915032679738562</v>
      </c>
      <c r="AS18" s="89">
        <f>(Y18/$U18)*100</f>
        <v>8.49673202614379</v>
      </c>
      <c r="AT18" s="88">
        <f>(Z18/$U18)*100</f>
        <v>3.2679738562091507</v>
      </c>
    </row>
    <row r="19" spans="1:46" s="37" customFormat="1" ht="15" customHeight="1">
      <c r="A19" s="195" t="s">
        <v>117</v>
      </c>
      <c r="B19" s="198" t="s">
        <v>114</v>
      </c>
      <c r="C19" s="167">
        <f>SUM(C54:C56)</f>
        <v>2424</v>
      </c>
      <c r="D19" s="95">
        <f aca="true" t="shared" si="7" ref="D19:Z19">SUM(D54:D56)</f>
        <v>24</v>
      </c>
      <c r="E19" s="95">
        <f t="shared" si="7"/>
        <v>89</v>
      </c>
      <c r="F19" s="95">
        <f t="shared" si="7"/>
        <v>185</v>
      </c>
      <c r="G19" s="95">
        <f t="shared" si="7"/>
        <v>1672</v>
      </c>
      <c r="H19" s="168">
        <f t="shared" si="7"/>
        <v>454</v>
      </c>
      <c r="I19" s="167">
        <f>SUM(I54:I56)</f>
        <v>2424</v>
      </c>
      <c r="J19" s="95">
        <f t="shared" si="7"/>
        <v>140</v>
      </c>
      <c r="K19" s="95">
        <f t="shared" si="7"/>
        <v>1255</v>
      </c>
      <c r="L19" s="95">
        <f t="shared" si="7"/>
        <v>518</v>
      </c>
      <c r="M19" s="95">
        <f t="shared" si="7"/>
        <v>430</v>
      </c>
      <c r="N19" s="168">
        <f t="shared" si="7"/>
        <v>81</v>
      </c>
      <c r="O19" s="167">
        <f>SUM(O54:O56)</f>
        <v>2424</v>
      </c>
      <c r="P19" s="95">
        <f t="shared" si="7"/>
        <v>48</v>
      </c>
      <c r="Q19" s="95">
        <f t="shared" si="7"/>
        <v>356</v>
      </c>
      <c r="R19" s="95">
        <f t="shared" si="7"/>
        <v>601</v>
      </c>
      <c r="S19" s="95">
        <f t="shared" si="7"/>
        <v>1239</v>
      </c>
      <c r="T19" s="168">
        <f t="shared" si="7"/>
        <v>180</v>
      </c>
      <c r="U19" s="167">
        <f>SUM(U54:U56)</f>
        <v>2423</v>
      </c>
      <c r="V19" s="95">
        <f t="shared" si="7"/>
        <v>236</v>
      </c>
      <c r="W19" s="95">
        <f t="shared" si="7"/>
        <v>1413</v>
      </c>
      <c r="X19" s="95">
        <f t="shared" si="7"/>
        <v>543</v>
      </c>
      <c r="Y19" s="95">
        <f t="shared" si="7"/>
        <v>206</v>
      </c>
      <c r="Z19" s="168">
        <f t="shared" si="7"/>
        <v>25</v>
      </c>
      <c r="AA19" s="99">
        <f aca="true" t="shared" si="8" ref="AA19:AE20">(D19/$C19)*100</f>
        <v>0.9900990099009901</v>
      </c>
      <c r="AB19" s="101">
        <f t="shared" si="8"/>
        <v>3.6716171617161715</v>
      </c>
      <c r="AC19" s="101">
        <f t="shared" si="8"/>
        <v>7.632013201320131</v>
      </c>
      <c r="AD19" s="101">
        <f t="shared" si="8"/>
        <v>68.97689768976898</v>
      </c>
      <c r="AE19" s="100">
        <f t="shared" si="8"/>
        <v>18.72937293729373</v>
      </c>
      <c r="AF19" s="99">
        <f t="shared" si="2"/>
        <v>5.775577557755775</v>
      </c>
      <c r="AG19" s="101">
        <f t="shared" si="2"/>
        <v>51.773927392739274</v>
      </c>
      <c r="AH19" s="101">
        <f t="shared" si="2"/>
        <v>21.36963696369637</v>
      </c>
      <c r="AI19" s="101">
        <f t="shared" si="2"/>
        <v>17.73927392739274</v>
      </c>
      <c r="AJ19" s="100">
        <f t="shared" si="2"/>
        <v>3.341584158415842</v>
      </c>
      <c r="AK19" s="99">
        <f t="shared" si="3"/>
        <v>1.9801980198019802</v>
      </c>
      <c r="AL19" s="101">
        <f t="shared" si="3"/>
        <v>14.686468646864686</v>
      </c>
      <c r="AM19" s="101">
        <f t="shared" si="3"/>
        <v>24.793729372937293</v>
      </c>
      <c r="AN19" s="101">
        <f t="shared" si="3"/>
        <v>51.113861386138616</v>
      </c>
      <c r="AO19" s="100">
        <f t="shared" si="3"/>
        <v>7.425742574257425</v>
      </c>
      <c r="AP19" s="101">
        <f aca="true" t="shared" si="9" ref="AP19:AT20">(V19/$U19)*100</f>
        <v>9.739991745769707</v>
      </c>
      <c r="AQ19" s="101">
        <f t="shared" si="9"/>
        <v>58.31613702022287</v>
      </c>
      <c r="AR19" s="101">
        <f t="shared" si="9"/>
        <v>22.41023524556335</v>
      </c>
      <c r="AS19" s="101">
        <f t="shared" si="9"/>
        <v>8.50185720181593</v>
      </c>
      <c r="AT19" s="100">
        <f t="shared" si="9"/>
        <v>1.031778786628147</v>
      </c>
    </row>
    <row r="20" spans="1:46" ht="15" customHeight="1">
      <c r="A20" s="207" t="s">
        <v>118</v>
      </c>
      <c r="B20" s="218" t="s">
        <v>115</v>
      </c>
      <c r="C20" s="205">
        <f>SUM(C57:C87)</f>
        <v>2314</v>
      </c>
      <c r="D20" s="205">
        <f aca="true" t="shared" si="10" ref="D20:Z20">SUM(D57:D87)</f>
        <v>17</v>
      </c>
      <c r="E20" s="205">
        <f t="shared" si="10"/>
        <v>66</v>
      </c>
      <c r="F20" s="205">
        <f t="shared" si="10"/>
        <v>147</v>
      </c>
      <c r="G20" s="205">
        <f t="shared" si="10"/>
        <v>1483</v>
      </c>
      <c r="H20" s="206">
        <f t="shared" si="10"/>
        <v>601</v>
      </c>
      <c r="I20" s="207">
        <f>SUM(I57:I87)</f>
        <v>2313</v>
      </c>
      <c r="J20" s="205">
        <f t="shared" si="10"/>
        <v>122</v>
      </c>
      <c r="K20" s="205">
        <f t="shared" si="10"/>
        <v>1224</v>
      </c>
      <c r="L20" s="205">
        <f t="shared" si="10"/>
        <v>461</v>
      </c>
      <c r="M20" s="205">
        <f t="shared" si="10"/>
        <v>393</v>
      </c>
      <c r="N20" s="206">
        <f t="shared" si="10"/>
        <v>113</v>
      </c>
      <c r="O20" s="207">
        <f>SUM(O57:O87)</f>
        <v>2313</v>
      </c>
      <c r="P20" s="205">
        <f t="shared" si="10"/>
        <v>27</v>
      </c>
      <c r="Q20" s="205">
        <f t="shared" si="10"/>
        <v>221</v>
      </c>
      <c r="R20" s="205">
        <f t="shared" si="10"/>
        <v>471</v>
      </c>
      <c r="S20" s="205">
        <f t="shared" si="10"/>
        <v>1156</v>
      </c>
      <c r="T20" s="206">
        <f t="shared" si="10"/>
        <v>438</v>
      </c>
      <c r="U20" s="207">
        <f>SUM(U57:U87)</f>
        <v>2312</v>
      </c>
      <c r="V20" s="205">
        <f t="shared" si="10"/>
        <v>192</v>
      </c>
      <c r="W20" s="205">
        <f t="shared" si="10"/>
        <v>1379</v>
      </c>
      <c r="X20" s="205">
        <f t="shared" si="10"/>
        <v>465</v>
      </c>
      <c r="Y20" s="205">
        <f t="shared" si="10"/>
        <v>217</v>
      </c>
      <c r="Z20" s="206">
        <f t="shared" si="10"/>
        <v>59</v>
      </c>
      <c r="AA20" s="189">
        <f t="shared" si="8"/>
        <v>0.7346585998271392</v>
      </c>
      <c r="AB20" s="191">
        <f t="shared" si="8"/>
        <v>2.8522039757994815</v>
      </c>
      <c r="AC20" s="191">
        <f t="shared" si="8"/>
        <v>6.352636127917028</v>
      </c>
      <c r="AD20" s="191">
        <f t="shared" si="8"/>
        <v>64.08815903197926</v>
      </c>
      <c r="AE20" s="190">
        <f t="shared" si="8"/>
        <v>25.972342264477096</v>
      </c>
      <c r="AF20" s="189">
        <f>(J20/$I20)*100</f>
        <v>5.27453523562473</v>
      </c>
      <c r="AG20" s="191">
        <f>(K20/$I20)*100</f>
        <v>52.918287937743195</v>
      </c>
      <c r="AH20" s="191">
        <f>(L20/$I20)*100</f>
        <v>19.930825767401643</v>
      </c>
      <c r="AI20" s="191">
        <f>(M20/$I20)*100</f>
        <v>16.990920881971466</v>
      </c>
      <c r="AJ20" s="190">
        <f>(N20/$I20)*100</f>
        <v>4.885430177258971</v>
      </c>
      <c r="AK20" s="189">
        <f>(P20/$O20)*100</f>
        <v>1.1673151750972763</v>
      </c>
      <c r="AL20" s="191">
        <f>(Q20/$O20)*100</f>
        <v>9.554690877648076</v>
      </c>
      <c r="AM20" s="191">
        <f>(R20/$O20)*100</f>
        <v>20.363164721141374</v>
      </c>
      <c r="AN20" s="191">
        <f>(S20/$O20)*100</f>
        <v>49.97838305231301</v>
      </c>
      <c r="AO20" s="190">
        <f>(T20/$O20)*100</f>
        <v>18.93644617380026</v>
      </c>
      <c r="AP20" s="191">
        <f t="shared" si="9"/>
        <v>8.304498269896193</v>
      </c>
      <c r="AQ20" s="191">
        <f t="shared" si="9"/>
        <v>59.64532871972318</v>
      </c>
      <c r="AR20" s="191">
        <f t="shared" si="9"/>
        <v>20.112456747404845</v>
      </c>
      <c r="AS20" s="191">
        <f t="shared" si="9"/>
        <v>9.385813148788927</v>
      </c>
      <c r="AT20" s="190">
        <f t="shared" si="9"/>
        <v>2.551903114186851</v>
      </c>
    </row>
    <row r="21" spans="1:46" s="37" customFormat="1" ht="15" customHeight="1">
      <c r="A21" s="11" t="s">
        <v>123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row>
    <row r="22" spans="1:46"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row>
    <row r="23" spans="1:46" s="37" customFormat="1" ht="1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row>
    <row r="24" spans="1:46" ht="14.25">
      <c r="A24" s="366" t="s">
        <v>4</v>
      </c>
      <c r="B24" s="360" t="s">
        <v>5</v>
      </c>
      <c r="C24" s="358" t="s">
        <v>15</v>
      </c>
      <c r="D24" s="358"/>
      <c r="E24" s="358"/>
      <c r="F24" s="358"/>
      <c r="G24" s="358"/>
      <c r="H24" s="358"/>
      <c r="I24" s="358"/>
      <c r="J24" s="358"/>
      <c r="K24" s="358"/>
      <c r="L24" s="358"/>
      <c r="M24" s="358"/>
      <c r="N24" s="358"/>
      <c r="O24" s="358"/>
      <c r="P24" s="358"/>
      <c r="Q24" s="358"/>
      <c r="R24" s="358"/>
      <c r="S24" s="358"/>
      <c r="T24" s="358"/>
      <c r="U24" s="358"/>
      <c r="V24" s="358"/>
      <c r="W24" s="358"/>
      <c r="X24" s="358"/>
      <c r="Y24" s="358"/>
      <c r="Z24" s="359"/>
      <c r="AA24" s="373" t="s">
        <v>10</v>
      </c>
      <c r="AB24" s="358"/>
      <c r="AC24" s="358"/>
      <c r="AD24" s="358"/>
      <c r="AE24" s="358"/>
      <c r="AF24" s="358"/>
      <c r="AG24" s="358"/>
      <c r="AH24" s="358"/>
      <c r="AI24" s="358"/>
      <c r="AJ24" s="358"/>
      <c r="AK24" s="358"/>
      <c r="AL24" s="358"/>
      <c r="AM24" s="358"/>
      <c r="AN24" s="358"/>
      <c r="AO24" s="358"/>
      <c r="AP24" s="358"/>
      <c r="AQ24" s="358"/>
      <c r="AR24" s="358"/>
      <c r="AS24" s="358"/>
      <c r="AT24" s="359"/>
    </row>
    <row r="25" spans="1:46" ht="12">
      <c r="A25" s="367"/>
      <c r="B25" s="361"/>
      <c r="C25" s="375" t="s">
        <v>36</v>
      </c>
      <c r="D25" s="376"/>
      <c r="E25" s="376"/>
      <c r="F25" s="376"/>
      <c r="G25" s="376"/>
      <c r="H25" s="376"/>
      <c r="I25" s="376"/>
      <c r="J25" s="376"/>
      <c r="K25" s="376"/>
      <c r="L25" s="376"/>
      <c r="M25" s="376"/>
      <c r="N25" s="377"/>
      <c r="O25" s="376" t="s">
        <v>44</v>
      </c>
      <c r="P25" s="376"/>
      <c r="Q25" s="376"/>
      <c r="R25" s="376"/>
      <c r="S25" s="376"/>
      <c r="T25" s="376"/>
      <c r="U25" s="376"/>
      <c r="V25" s="376"/>
      <c r="W25" s="376"/>
      <c r="X25" s="376"/>
      <c r="Y25" s="376"/>
      <c r="Z25" s="377"/>
      <c r="AA25" s="375" t="s">
        <v>36</v>
      </c>
      <c r="AB25" s="376"/>
      <c r="AC25" s="376"/>
      <c r="AD25" s="376"/>
      <c r="AE25" s="376"/>
      <c r="AF25" s="376"/>
      <c r="AG25" s="376"/>
      <c r="AH25" s="376"/>
      <c r="AI25" s="376"/>
      <c r="AJ25" s="376"/>
      <c r="AK25" s="376" t="s">
        <v>44</v>
      </c>
      <c r="AL25" s="376"/>
      <c r="AM25" s="376"/>
      <c r="AN25" s="376"/>
      <c r="AO25" s="376"/>
      <c r="AP25" s="376"/>
      <c r="AQ25" s="376"/>
      <c r="AR25" s="376"/>
      <c r="AS25" s="376"/>
      <c r="AT25" s="377"/>
    </row>
    <row r="26" spans="1:46" ht="12">
      <c r="A26" s="367"/>
      <c r="B26" s="361"/>
      <c r="C26" s="360" t="s">
        <v>37</v>
      </c>
      <c r="D26" s="376"/>
      <c r="E26" s="376"/>
      <c r="F26" s="376"/>
      <c r="G26" s="376"/>
      <c r="H26" s="377"/>
      <c r="I26" s="375" t="s">
        <v>38</v>
      </c>
      <c r="J26" s="376"/>
      <c r="K26" s="376"/>
      <c r="L26" s="376"/>
      <c r="M26" s="376"/>
      <c r="N26" s="377"/>
      <c r="O26" s="375" t="s">
        <v>37</v>
      </c>
      <c r="P26" s="376"/>
      <c r="Q26" s="376"/>
      <c r="R26" s="376"/>
      <c r="S26" s="376"/>
      <c r="T26" s="377"/>
      <c r="U26" s="375" t="s">
        <v>38</v>
      </c>
      <c r="V26" s="376"/>
      <c r="W26" s="376"/>
      <c r="X26" s="376"/>
      <c r="Y26" s="376"/>
      <c r="Z26" s="377"/>
      <c r="AA26" s="375" t="s">
        <v>37</v>
      </c>
      <c r="AB26" s="376"/>
      <c r="AC26" s="376"/>
      <c r="AD26" s="376"/>
      <c r="AE26" s="377"/>
      <c r="AF26" s="375" t="s">
        <v>38</v>
      </c>
      <c r="AG26" s="376"/>
      <c r="AH26" s="376"/>
      <c r="AI26" s="376"/>
      <c r="AJ26" s="377"/>
      <c r="AK26" s="375" t="s">
        <v>37</v>
      </c>
      <c r="AL26" s="376"/>
      <c r="AM26" s="376"/>
      <c r="AN26" s="376"/>
      <c r="AO26" s="377"/>
      <c r="AP26" s="375" t="s">
        <v>38</v>
      </c>
      <c r="AQ26" s="376"/>
      <c r="AR26" s="376"/>
      <c r="AS26" s="376"/>
      <c r="AT26" s="377"/>
    </row>
    <row r="27" spans="1:46" ht="36">
      <c r="A27" s="368"/>
      <c r="B27" s="362"/>
      <c r="C27" s="51" t="s">
        <v>111</v>
      </c>
      <c r="D27" s="31" t="s">
        <v>39</v>
      </c>
      <c r="E27" s="31" t="s">
        <v>40</v>
      </c>
      <c r="F27" s="31" t="s">
        <v>41</v>
      </c>
      <c r="G27" s="31" t="s">
        <v>42</v>
      </c>
      <c r="H27" s="57" t="s">
        <v>43</v>
      </c>
      <c r="I27" s="51" t="s">
        <v>111</v>
      </c>
      <c r="J27" s="31" t="s">
        <v>39</v>
      </c>
      <c r="K27" s="31" t="s">
        <v>40</v>
      </c>
      <c r="L27" s="31" t="s">
        <v>41</v>
      </c>
      <c r="M27" s="31" t="s">
        <v>42</v>
      </c>
      <c r="N27" s="57" t="s">
        <v>43</v>
      </c>
      <c r="O27" s="51" t="s">
        <v>111</v>
      </c>
      <c r="P27" s="31" t="s">
        <v>39</v>
      </c>
      <c r="Q27" s="31" t="s">
        <v>40</v>
      </c>
      <c r="R27" s="31" t="s">
        <v>41</v>
      </c>
      <c r="S27" s="31" t="s">
        <v>42</v>
      </c>
      <c r="T27" s="57" t="s">
        <v>43</v>
      </c>
      <c r="U27" s="51" t="s">
        <v>111</v>
      </c>
      <c r="V27" s="31" t="s">
        <v>39</v>
      </c>
      <c r="W27" s="31" t="s">
        <v>40</v>
      </c>
      <c r="X27" s="31" t="s">
        <v>41</v>
      </c>
      <c r="Y27" s="31" t="s">
        <v>42</v>
      </c>
      <c r="Z27" s="57" t="s">
        <v>43</v>
      </c>
      <c r="AA27" s="62" t="s">
        <v>39</v>
      </c>
      <c r="AB27" s="31" t="s">
        <v>40</v>
      </c>
      <c r="AC27" s="31" t="s">
        <v>41</v>
      </c>
      <c r="AD27" s="31" t="s">
        <v>42</v>
      </c>
      <c r="AE27" s="57" t="s">
        <v>43</v>
      </c>
      <c r="AF27" s="62" t="s">
        <v>39</v>
      </c>
      <c r="AG27" s="31" t="s">
        <v>40</v>
      </c>
      <c r="AH27" s="31" t="s">
        <v>41</v>
      </c>
      <c r="AI27" s="31" t="s">
        <v>42</v>
      </c>
      <c r="AJ27" s="57" t="s">
        <v>43</v>
      </c>
      <c r="AK27" s="62" t="s">
        <v>39</v>
      </c>
      <c r="AL27" s="31" t="s">
        <v>40</v>
      </c>
      <c r="AM27" s="31" t="s">
        <v>41</v>
      </c>
      <c r="AN27" s="31" t="s">
        <v>42</v>
      </c>
      <c r="AO27" s="57" t="s">
        <v>43</v>
      </c>
      <c r="AP27" s="62" t="s">
        <v>39</v>
      </c>
      <c r="AQ27" s="31" t="s">
        <v>40</v>
      </c>
      <c r="AR27" s="31" t="s">
        <v>41</v>
      </c>
      <c r="AS27" s="31" t="s">
        <v>42</v>
      </c>
      <c r="AT27" s="60" t="s">
        <v>43</v>
      </c>
    </row>
    <row r="28" spans="1:46" ht="15" customHeight="1">
      <c r="A28" s="40" t="s">
        <v>0</v>
      </c>
      <c r="B28" s="159" t="s">
        <v>112</v>
      </c>
      <c r="C28" s="153">
        <f>SUM(D28:H28)</f>
        <v>7225</v>
      </c>
      <c r="D28" s="153">
        <f>SUM(D29:D87)</f>
        <v>58</v>
      </c>
      <c r="E28" s="153">
        <f>SUM(E29:E87)</f>
        <v>221</v>
      </c>
      <c r="F28" s="153">
        <f>SUM(F29:F87)</f>
        <v>535</v>
      </c>
      <c r="G28" s="153">
        <f>SUM(G29:G87)</f>
        <v>4879</v>
      </c>
      <c r="H28" s="154">
        <f>SUM(H29:H87)</f>
        <v>1532</v>
      </c>
      <c r="I28" s="161">
        <f>SUM(J28:N28)</f>
        <v>7223</v>
      </c>
      <c r="J28" s="153">
        <f>SUM(J29:J87)</f>
        <v>410</v>
      </c>
      <c r="K28" s="153">
        <f>SUM(K29:K87)</f>
        <v>3737</v>
      </c>
      <c r="L28" s="153">
        <f>SUM(L29:L87)</f>
        <v>1527</v>
      </c>
      <c r="M28" s="153">
        <f>SUM(M29:M87)</f>
        <v>1245</v>
      </c>
      <c r="N28" s="154">
        <f>SUM(N29:N87)</f>
        <v>304</v>
      </c>
      <c r="O28" s="161">
        <f>SUM(P28:T28)</f>
        <v>7221</v>
      </c>
      <c r="P28" s="153">
        <f>SUM(P29:P87)</f>
        <v>121</v>
      </c>
      <c r="Q28" s="153">
        <f>SUM(Q29:Q87)</f>
        <v>959</v>
      </c>
      <c r="R28" s="153">
        <f>SUM(R29:R87)</f>
        <v>1708</v>
      </c>
      <c r="S28" s="153">
        <f>SUM(S29:S87)</f>
        <v>3589</v>
      </c>
      <c r="T28" s="154">
        <f>SUM(T29:T87)</f>
        <v>844</v>
      </c>
      <c r="U28" s="161">
        <f>SUM(V28:Z28)</f>
        <v>7218</v>
      </c>
      <c r="V28" s="153">
        <f>SUM(V29:V87)</f>
        <v>686</v>
      </c>
      <c r="W28" s="153">
        <f>SUM(W29:W87)</f>
        <v>4205</v>
      </c>
      <c r="X28" s="153">
        <f>SUM(X29:X87)</f>
        <v>1581</v>
      </c>
      <c r="Y28" s="153">
        <f>SUM(Y29:Y87)</f>
        <v>616</v>
      </c>
      <c r="Z28" s="154">
        <f>SUM(Z29:Z87)</f>
        <v>130</v>
      </c>
      <c r="AA28" s="90">
        <f>(D28/$C28)*100</f>
        <v>0.8027681660899655</v>
      </c>
      <c r="AB28" s="92">
        <f>(E28/$C28)*100</f>
        <v>3.058823529411765</v>
      </c>
      <c r="AC28" s="92">
        <f>(F28/$C28)*100</f>
        <v>7.404844290657439</v>
      </c>
      <c r="AD28" s="92">
        <f>(G28/$C28)*100</f>
        <v>67.52941176470588</v>
      </c>
      <c r="AE28" s="91">
        <f>(H28/$C28)*100</f>
        <v>21.204152249134946</v>
      </c>
      <c r="AF28" s="90">
        <f>(J28/$I28)*100</f>
        <v>5.6763117818081135</v>
      </c>
      <c r="AG28" s="92">
        <f>(K28/$I28)*100</f>
        <v>51.73750519174858</v>
      </c>
      <c r="AH28" s="92">
        <f>(L28/$I28)*100</f>
        <v>21.140800221514606</v>
      </c>
      <c r="AI28" s="92">
        <f>(M28/$I28)*100</f>
        <v>17.236605288661224</v>
      </c>
      <c r="AJ28" s="91">
        <f>(N28/$I28)*100</f>
        <v>4.208777516267479</v>
      </c>
      <c r="AK28" s="90">
        <f>(P28/$O28)*100</f>
        <v>1.6756681900013848</v>
      </c>
      <c r="AL28" s="92">
        <f>(Q28/$O28)*100</f>
        <v>13.280709043068828</v>
      </c>
      <c r="AM28" s="92">
        <f>(R28/$O28)*100</f>
        <v>23.653233624151778</v>
      </c>
      <c r="AN28" s="92">
        <f>(S28/$O28)*100</f>
        <v>49.7022573050824</v>
      </c>
      <c r="AO28" s="91">
        <f>(T28/$O28)*100</f>
        <v>11.688131837695611</v>
      </c>
      <c r="AP28" s="166">
        <f>(V28/$U28)*100</f>
        <v>9.504017733444167</v>
      </c>
      <c r="AQ28" s="166">
        <f>(W28/$U28)*100</f>
        <v>58.25713494042672</v>
      </c>
      <c r="AR28" s="166">
        <f>(X28/$U28)*100</f>
        <v>21.903574397339984</v>
      </c>
      <c r="AS28" s="166">
        <f>(Y28/$U28)*100</f>
        <v>8.534220005541702</v>
      </c>
      <c r="AT28" s="91">
        <f>(Z28/$U28)*100</f>
        <v>1.801052923247437</v>
      </c>
    </row>
    <row r="29" spans="1:46" ht="12">
      <c r="A29" s="29">
        <v>10</v>
      </c>
      <c r="B29" s="139" t="s">
        <v>57</v>
      </c>
      <c r="C29" s="53">
        <f aca="true" t="shared" si="11" ref="C29:C87">SUM(D29:H29)</f>
        <v>431</v>
      </c>
      <c r="D29" s="27">
        <v>4</v>
      </c>
      <c r="E29" s="27">
        <v>14</v>
      </c>
      <c r="F29" s="27">
        <v>33</v>
      </c>
      <c r="G29" s="27">
        <v>304</v>
      </c>
      <c r="H29" s="45">
        <v>76</v>
      </c>
      <c r="I29" s="53">
        <f aca="true" t="shared" si="12" ref="I29:I87">SUM(J29:N29)</f>
        <v>431</v>
      </c>
      <c r="J29" s="27">
        <v>20</v>
      </c>
      <c r="K29" s="27">
        <v>214</v>
      </c>
      <c r="L29" s="27">
        <v>106</v>
      </c>
      <c r="M29" s="27">
        <v>75</v>
      </c>
      <c r="N29" s="45">
        <v>16</v>
      </c>
      <c r="O29" s="53">
        <f aca="true" t="shared" si="13" ref="O29:O87">SUM(P29:T29)</f>
        <v>431</v>
      </c>
      <c r="P29" s="27">
        <v>4</v>
      </c>
      <c r="Q29" s="27">
        <v>98</v>
      </c>
      <c r="R29" s="27">
        <v>143</v>
      </c>
      <c r="S29" s="27">
        <v>170</v>
      </c>
      <c r="T29" s="45">
        <v>16</v>
      </c>
      <c r="U29" s="53">
        <f aca="true" t="shared" si="14" ref="U29:U87">SUM(V29:Z29)</f>
        <v>431</v>
      </c>
      <c r="V29" s="27">
        <v>45</v>
      </c>
      <c r="W29" s="27">
        <v>239</v>
      </c>
      <c r="X29" s="27">
        <v>120</v>
      </c>
      <c r="Y29" s="27">
        <v>24</v>
      </c>
      <c r="Z29" s="45">
        <v>3</v>
      </c>
      <c r="AA29" s="102">
        <f aca="true" t="shared" si="15" ref="AA29:AA54">(D29/$C29)*100</f>
        <v>0.9280742459396751</v>
      </c>
      <c r="AB29" s="104">
        <f aca="true" t="shared" si="16" ref="AB29:AB50">(E29/$C29)*100</f>
        <v>3.248259860788863</v>
      </c>
      <c r="AC29" s="104">
        <f aca="true" t="shared" si="17" ref="AC29:AC50">(F29/$C29)*100</f>
        <v>7.65661252900232</v>
      </c>
      <c r="AD29" s="104">
        <f aca="true" t="shared" si="18" ref="AD29:AD50">(G29/$C29)*100</f>
        <v>70.53364269141531</v>
      </c>
      <c r="AE29" s="103">
        <f aca="true" t="shared" si="19" ref="AE29:AE50">(H29/$C29)*100</f>
        <v>17.633410672853827</v>
      </c>
      <c r="AF29" s="102">
        <f aca="true" t="shared" si="20" ref="AF29:AF54">(J29/$I29)*100</f>
        <v>4.640371229698376</v>
      </c>
      <c r="AG29" s="104">
        <f aca="true" t="shared" si="21" ref="AG29:AG50">(K29/$I29)*100</f>
        <v>49.651972157772626</v>
      </c>
      <c r="AH29" s="104">
        <f aca="true" t="shared" si="22" ref="AH29:AH50">(L29/$I29)*100</f>
        <v>24.593967517401392</v>
      </c>
      <c r="AI29" s="104">
        <f aca="true" t="shared" si="23" ref="AI29:AI50">(M29/$I29)*100</f>
        <v>17.40139211136891</v>
      </c>
      <c r="AJ29" s="103">
        <f aca="true" t="shared" si="24" ref="AJ29:AJ50">(N29/$I29)*100</f>
        <v>3.7122969837587005</v>
      </c>
      <c r="AK29" s="102">
        <f aca="true" t="shared" si="25" ref="AK29:AK54">(P29/$O29)*100</f>
        <v>0.9280742459396751</v>
      </c>
      <c r="AL29" s="104">
        <f aca="true" t="shared" si="26" ref="AL29:AL50">(Q29/$O29)*100</f>
        <v>22.73781902552204</v>
      </c>
      <c r="AM29" s="104">
        <f aca="true" t="shared" si="27" ref="AM29:AM50">(R29/$O29)*100</f>
        <v>33.17865429234338</v>
      </c>
      <c r="AN29" s="104">
        <f aca="true" t="shared" si="28" ref="AN29:AN50">(S29/$O29)*100</f>
        <v>39.443155452436194</v>
      </c>
      <c r="AO29" s="103">
        <f aca="true" t="shared" si="29" ref="AO29:AO50">(T29/$O29)*100</f>
        <v>3.7122969837587005</v>
      </c>
      <c r="AP29" s="102">
        <f aca="true" t="shared" si="30" ref="AP29:AP54">(V29/$U29)*100</f>
        <v>10.440835266821345</v>
      </c>
      <c r="AQ29" s="104">
        <f aca="true" t="shared" si="31" ref="AQ29:AQ50">(W29/$U29)*100</f>
        <v>55.4524361948956</v>
      </c>
      <c r="AR29" s="104">
        <f aca="true" t="shared" si="32" ref="AR29:AR50">(X29/$U29)*100</f>
        <v>27.842227378190255</v>
      </c>
      <c r="AS29" s="104">
        <f aca="true" t="shared" si="33" ref="AS29:AS50">(Y29/$U29)*100</f>
        <v>5.56844547563805</v>
      </c>
      <c r="AT29" s="103">
        <f aca="true" t="shared" si="34" ref="AT29:AT50">(Z29/$U29)*100</f>
        <v>0.6960556844547563</v>
      </c>
    </row>
    <row r="30" spans="1:46" ht="15" customHeight="1">
      <c r="A30" s="68">
        <v>11</v>
      </c>
      <c r="B30" s="136" t="s">
        <v>58</v>
      </c>
      <c r="C30" s="68">
        <f t="shared" si="11"/>
        <v>42</v>
      </c>
      <c r="D30" s="68"/>
      <c r="E30" s="68">
        <v>1</v>
      </c>
      <c r="F30" s="68">
        <v>4</v>
      </c>
      <c r="G30" s="68">
        <v>26</v>
      </c>
      <c r="H30" s="158">
        <v>11</v>
      </c>
      <c r="I30" s="162">
        <f t="shared" si="12"/>
        <v>42</v>
      </c>
      <c r="J30" s="68">
        <v>2</v>
      </c>
      <c r="K30" s="68">
        <v>20</v>
      </c>
      <c r="L30" s="68">
        <v>10</v>
      </c>
      <c r="M30" s="68">
        <v>8</v>
      </c>
      <c r="N30" s="158">
        <v>2</v>
      </c>
      <c r="O30" s="162">
        <f t="shared" si="13"/>
        <v>42</v>
      </c>
      <c r="P30" s="68"/>
      <c r="Q30" s="68"/>
      <c r="R30" s="68">
        <v>10</v>
      </c>
      <c r="S30" s="68">
        <v>27</v>
      </c>
      <c r="T30" s="158">
        <v>5</v>
      </c>
      <c r="U30" s="162">
        <f t="shared" si="14"/>
        <v>42</v>
      </c>
      <c r="V30" s="68">
        <v>4</v>
      </c>
      <c r="W30" s="68">
        <v>23</v>
      </c>
      <c r="X30" s="68">
        <v>10</v>
      </c>
      <c r="Y30" s="68">
        <v>5</v>
      </c>
      <c r="Z30" s="158"/>
      <c r="AA30" s="87">
        <f t="shared" si="15"/>
        <v>0</v>
      </c>
      <c r="AB30" s="89">
        <f t="shared" si="16"/>
        <v>2.380952380952381</v>
      </c>
      <c r="AC30" s="89">
        <f t="shared" si="17"/>
        <v>9.523809523809524</v>
      </c>
      <c r="AD30" s="89">
        <f t="shared" si="18"/>
        <v>61.904761904761905</v>
      </c>
      <c r="AE30" s="88">
        <f t="shared" si="19"/>
        <v>26.190476190476193</v>
      </c>
      <c r="AF30" s="87">
        <f t="shared" si="20"/>
        <v>4.761904761904762</v>
      </c>
      <c r="AG30" s="89">
        <f t="shared" si="21"/>
        <v>47.61904761904761</v>
      </c>
      <c r="AH30" s="89">
        <f t="shared" si="22"/>
        <v>23.809523809523807</v>
      </c>
      <c r="AI30" s="89">
        <f t="shared" si="23"/>
        <v>19.047619047619047</v>
      </c>
      <c r="AJ30" s="88">
        <f t="shared" si="24"/>
        <v>4.761904761904762</v>
      </c>
      <c r="AK30" s="87">
        <f t="shared" si="25"/>
        <v>0</v>
      </c>
      <c r="AL30" s="89">
        <f t="shared" si="26"/>
        <v>0</v>
      </c>
      <c r="AM30" s="89">
        <f t="shared" si="27"/>
        <v>23.809523809523807</v>
      </c>
      <c r="AN30" s="89">
        <f t="shared" si="28"/>
        <v>64.28571428571429</v>
      </c>
      <c r="AO30" s="88">
        <f t="shared" si="29"/>
        <v>11.904761904761903</v>
      </c>
      <c r="AP30" s="89">
        <f t="shared" si="30"/>
        <v>9.523809523809524</v>
      </c>
      <c r="AQ30" s="89">
        <f t="shared" si="31"/>
        <v>54.761904761904766</v>
      </c>
      <c r="AR30" s="89">
        <f t="shared" si="32"/>
        <v>23.809523809523807</v>
      </c>
      <c r="AS30" s="89">
        <f t="shared" si="33"/>
        <v>11.904761904761903</v>
      </c>
      <c r="AT30" s="88">
        <f t="shared" si="34"/>
        <v>0</v>
      </c>
    </row>
    <row r="31" spans="1:46" ht="12">
      <c r="A31" s="29">
        <v>13</v>
      </c>
      <c r="B31" s="141" t="s">
        <v>59</v>
      </c>
      <c r="C31" s="53">
        <f t="shared" si="11"/>
        <v>60</v>
      </c>
      <c r="D31" s="27"/>
      <c r="E31" s="27">
        <v>4</v>
      </c>
      <c r="F31" s="27">
        <v>3</v>
      </c>
      <c r="G31" s="27">
        <v>43</v>
      </c>
      <c r="H31" s="45">
        <v>10</v>
      </c>
      <c r="I31" s="53">
        <f t="shared" si="12"/>
        <v>60</v>
      </c>
      <c r="J31" s="27">
        <v>4</v>
      </c>
      <c r="K31" s="27">
        <v>37</v>
      </c>
      <c r="L31" s="27">
        <v>12</v>
      </c>
      <c r="M31" s="27">
        <v>7</v>
      </c>
      <c r="N31" s="45"/>
      <c r="O31" s="53">
        <f t="shared" si="13"/>
        <v>60</v>
      </c>
      <c r="P31" s="27">
        <v>3</v>
      </c>
      <c r="Q31" s="27">
        <v>10</v>
      </c>
      <c r="R31" s="27">
        <v>11</v>
      </c>
      <c r="S31" s="27">
        <v>32</v>
      </c>
      <c r="T31" s="45">
        <v>4</v>
      </c>
      <c r="U31" s="53">
        <f t="shared" si="14"/>
        <v>60</v>
      </c>
      <c r="V31" s="27">
        <v>8</v>
      </c>
      <c r="W31" s="27">
        <v>39</v>
      </c>
      <c r="X31" s="27">
        <v>9</v>
      </c>
      <c r="Y31" s="27">
        <v>4</v>
      </c>
      <c r="Z31" s="45"/>
      <c r="AA31" s="102">
        <f t="shared" si="15"/>
        <v>0</v>
      </c>
      <c r="AB31" s="104">
        <f t="shared" si="16"/>
        <v>6.666666666666667</v>
      </c>
      <c r="AC31" s="104">
        <f t="shared" si="17"/>
        <v>5</v>
      </c>
      <c r="AD31" s="104">
        <f t="shared" si="18"/>
        <v>71.66666666666667</v>
      </c>
      <c r="AE31" s="103">
        <f t="shared" si="19"/>
        <v>16.666666666666664</v>
      </c>
      <c r="AF31" s="102">
        <f t="shared" si="20"/>
        <v>6.666666666666667</v>
      </c>
      <c r="AG31" s="104">
        <f t="shared" si="21"/>
        <v>61.66666666666667</v>
      </c>
      <c r="AH31" s="104">
        <f t="shared" si="22"/>
        <v>20</v>
      </c>
      <c r="AI31" s="104">
        <f t="shared" si="23"/>
        <v>11.666666666666666</v>
      </c>
      <c r="AJ31" s="103">
        <f t="shared" si="24"/>
        <v>0</v>
      </c>
      <c r="AK31" s="102">
        <f t="shared" si="25"/>
        <v>5</v>
      </c>
      <c r="AL31" s="104">
        <f t="shared" si="26"/>
        <v>16.666666666666664</v>
      </c>
      <c r="AM31" s="104">
        <f t="shared" si="27"/>
        <v>18.333333333333332</v>
      </c>
      <c r="AN31" s="104">
        <f t="shared" si="28"/>
        <v>53.333333333333336</v>
      </c>
      <c r="AO31" s="103">
        <f t="shared" si="29"/>
        <v>6.666666666666667</v>
      </c>
      <c r="AP31" s="102">
        <f t="shared" si="30"/>
        <v>13.333333333333334</v>
      </c>
      <c r="AQ31" s="104">
        <f t="shared" si="31"/>
        <v>65</v>
      </c>
      <c r="AR31" s="104">
        <f t="shared" si="32"/>
        <v>15</v>
      </c>
      <c r="AS31" s="104">
        <f t="shared" si="33"/>
        <v>6.666666666666667</v>
      </c>
      <c r="AT31" s="103">
        <f t="shared" si="34"/>
        <v>0</v>
      </c>
    </row>
    <row r="32" spans="1:46" ht="15" customHeight="1">
      <c r="A32" s="68">
        <v>14</v>
      </c>
      <c r="B32" s="136" t="s">
        <v>60</v>
      </c>
      <c r="C32" s="68">
        <f t="shared" si="11"/>
        <v>145</v>
      </c>
      <c r="D32" s="68">
        <v>3</v>
      </c>
      <c r="E32" s="68">
        <v>3</v>
      </c>
      <c r="F32" s="68">
        <v>9</v>
      </c>
      <c r="G32" s="68">
        <v>99</v>
      </c>
      <c r="H32" s="158">
        <v>31</v>
      </c>
      <c r="I32" s="162">
        <f t="shared" si="12"/>
        <v>145</v>
      </c>
      <c r="J32" s="68">
        <v>9</v>
      </c>
      <c r="K32" s="68">
        <v>70</v>
      </c>
      <c r="L32" s="68">
        <v>36</v>
      </c>
      <c r="M32" s="68">
        <v>27</v>
      </c>
      <c r="N32" s="158">
        <v>3</v>
      </c>
      <c r="O32" s="162">
        <f t="shared" si="13"/>
        <v>145</v>
      </c>
      <c r="P32" s="68">
        <v>2</v>
      </c>
      <c r="Q32" s="68">
        <v>12</v>
      </c>
      <c r="R32" s="68">
        <v>21</v>
      </c>
      <c r="S32" s="68">
        <v>89</v>
      </c>
      <c r="T32" s="158">
        <v>21</v>
      </c>
      <c r="U32" s="162">
        <f t="shared" si="14"/>
        <v>145</v>
      </c>
      <c r="V32" s="68">
        <v>13</v>
      </c>
      <c r="W32" s="68">
        <v>93</v>
      </c>
      <c r="X32" s="68">
        <v>27</v>
      </c>
      <c r="Y32" s="68">
        <v>11</v>
      </c>
      <c r="Z32" s="158">
        <v>1</v>
      </c>
      <c r="AA32" s="87">
        <f t="shared" si="15"/>
        <v>2.0689655172413794</v>
      </c>
      <c r="AB32" s="89">
        <f t="shared" si="16"/>
        <v>2.0689655172413794</v>
      </c>
      <c r="AC32" s="89">
        <f t="shared" si="17"/>
        <v>6.206896551724138</v>
      </c>
      <c r="AD32" s="89">
        <f t="shared" si="18"/>
        <v>68.27586206896552</v>
      </c>
      <c r="AE32" s="88">
        <f t="shared" si="19"/>
        <v>21.379310344827587</v>
      </c>
      <c r="AF32" s="87">
        <f t="shared" si="20"/>
        <v>6.206896551724138</v>
      </c>
      <c r="AG32" s="89">
        <f t="shared" si="21"/>
        <v>48.275862068965516</v>
      </c>
      <c r="AH32" s="89">
        <f t="shared" si="22"/>
        <v>24.82758620689655</v>
      </c>
      <c r="AI32" s="89">
        <f t="shared" si="23"/>
        <v>18.620689655172416</v>
      </c>
      <c r="AJ32" s="88">
        <f t="shared" si="24"/>
        <v>2.0689655172413794</v>
      </c>
      <c r="AK32" s="87">
        <f t="shared" si="25"/>
        <v>1.3793103448275863</v>
      </c>
      <c r="AL32" s="89">
        <f t="shared" si="26"/>
        <v>8.275862068965518</v>
      </c>
      <c r="AM32" s="89">
        <f t="shared" si="27"/>
        <v>14.482758620689657</v>
      </c>
      <c r="AN32" s="89">
        <f t="shared" si="28"/>
        <v>61.37931034482759</v>
      </c>
      <c r="AO32" s="88">
        <f t="shared" si="29"/>
        <v>14.482758620689657</v>
      </c>
      <c r="AP32" s="89">
        <f t="shared" si="30"/>
        <v>8.96551724137931</v>
      </c>
      <c r="AQ32" s="89">
        <f t="shared" si="31"/>
        <v>64.13793103448275</v>
      </c>
      <c r="AR32" s="89">
        <f t="shared" si="32"/>
        <v>18.620689655172416</v>
      </c>
      <c r="AS32" s="89">
        <f t="shared" si="33"/>
        <v>7.586206896551724</v>
      </c>
      <c r="AT32" s="88">
        <f t="shared" si="34"/>
        <v>0.6896551724137931</v>
      </c>
    </row>
    <row r="33" spans="1:46" ht="12">
      <c r="A33" s="29">
        <v>15</v>
      </c>
      <c r="B33" s="141" t="s">
        <v>61</v>
      </c>
      <c r="C33" s="53">
        <f t="shared" si="11"/>
        <v>90</v>
      </c>
      <c r="D33" s="27">
        <v>1</v>
      </c>
      <c r="E33" s="27"/>
      <c r="F33" s="27">
        <v>2</v>
      </c>
      <c r="G33" s="27">
        <v>57</v>
      </c>
      <c r="H33" s="45">
        <v>30</v>
      </c>
      <c r="I33" s="53">
        <f t="shared" si="12"/>
        <v>90</v>
      </c>
      <c r="J33" s="27">
        <v>5</v>
      </c>
      <c r="K33" s="27">
        <v>48</v>
      </c>
      <c r="L33" s="27">
        <v>21</v>
      </c>
      <c r="M33" s="27">
        <v>12</v>
      </c>
      <c r="N33" s="45">
        <v>4</v>
      </c>
      <c r="O33" s="53">
        <f t="shared" si="13"/>
        <v>90</v>
      </c>
      <c r="P33" s="27"/>
      <c r="Q33" s="27">
        <v>4</v>
      </c>
      <c r="R33" s="27">
        <v>10</v>
      </c>
      <c r="S33" s="27">
        <v>52</v>
      </c>
      <c r="T33" s="45">
        <v>24</v>
      </c>
      <c r="U33" s="53">
        <f t="shared" si="14"/>
        <v>89</v>
      </c>
      <c r="V33" s="27">
        <v>5</v>
      </c>
      <c r="W33" s="27">
        <v>57</v>
      </c>
      <c r="X33" s="27">
        <v>16</v>
      </c>
      <c r="Y33" s="27">
        <v>8</v>
      </c>
      <c r="Z33" s="45">
        <v>3</v>
      </c>
      <c r="AA33" s="102">
        <f t="shared" si="15"/>
        <v>1.1111111111111112</v>
      </c>
      <c r="AB33" s="104">
        <f t="shared" si="16"/>
        <v>0</v>
      </c>
      <c r="AC33" s="104">
        <f t="shared" si="17"/>
        <v>2.2222222222222223</v>
      </c>
      <c r="AD33" s="104">
        <f t="shared" si="18"/>
        <v>63.33333333333333</v>
      </c>
      <c r="AE33" s="103">
        <f t="shared" si="19"/>
        <v>33.33333333333333</v>
      </c>
      <c r="AF33" s="102">
        <f t="shared" si="20"/>
        <v>5.555555555555555</v>
      </c>
      <c r="AG33" s="104">
        <f t="shared" si="21"/>
        <v>53.333333333333336</v>
      </c>
      <c r="AH33" s="104">
        <f t="shared" si="22"/>
        <v>23.333333333333332</v>
      </c>
      <c r="AI33" s="104">
        <f t="shared" si="23"/>
        <v>13.333333333333334</v>
      </c>
      <c r="AJ33" s="103">
        <f t="shared" si="24"/>
        <v>4.444444444444445</v>
      </c>
      <c r="AK33" s="102">
        <f t="shared" si="25"/>
        <v>0</v>
      </c>
      <c r="AL33" s="104">
        <f t="shared" si="26"/>
        <v>4.444444444444445</v>
      </c>
      <c r="AM33" s="104">
        <f t="shared" si="27"/>
        <v>11.11111111111111</v>
      </c>
      <c r="AN33" s="104">
        <f t="shared" si="28"/>
        <v>57.77777777777777</v>
      </c>
      <c r="AO33" s="103">
        <f t="shared" si="29"/>
        <v>26.666666666666668</v>
      </c>
      <c r="AP33" s="102">
        <f t="shared" si="30"/>
        <v>5.617977528089887</v>
      </c>
      <c r="AQ33" s="104">
        <f t="shared" si="31"/>
        <v>64.04494382022472</v>
      </c>
      <c r="AR33" s="104">
        <f t="shared" si="32"/>
        <v>17.97752808988764</v>
      </c>
      <c r="AS33" s="104">
        <f t="shared" si="33"/>
        <v>8.98876404494382</v>
      </c>
      <c r="AT33" s="103">
        <f t="shared" si="34"/>
        <v>3.3707865168539324</v>
      </c>
    </row>
    <row r="34" spans="1:46" ht="15" customHeight="1">
      <c r="A34" s="68">
        <v>16</v>
      </c>
      <c r="B34" s="136" t="s">
        <v>62</v>
      </c>
      <c r="C34" s="68">
        <f t="shared" si="11"/>
        <v>54</v>
      </c>
      <c r="D34" s="68">
        <v>2</v>
      </c>
      <c r="E34" s="68">
        <v>2</v>
      </c>
      <c r="F34" s="68">
        <v>8</v>
      </c>
      <c r="G34" s="68">
        <v>31</v>
      </c>
      <c r="H34" s="158">
        <v>11</v>
      </c>
      <c r="I34" s="162">
        <f t="shared" si="12"/>
        <v>54</v>
      </c>
      <c r="J34" s="68">
        <v>5</v>
      </c>
      <c r="K34" s="68">
        <v>20</v>
      </c>
      <c r="L34" s="68">
        <v>15</v>
      </c>
      <c r="M34" s="68">
        <v>8</v>
      </c>
      <c r="N34" s="158">
        <v>6</v>
      </c>
      <c r="O34" s="162">
        <f t="shared" si="13"/>
        <v>54</v>
      </c>
      <c r="P34" s="68"/>
      <c r="Q34" s="68">
        <v>5</v>
      </c>
      <c r="R34" s="68">
        <v>18</v>
      </c>
      <c r="S34" s="68">
        <v>23</v>
      </c>
      <c r="T34" s="158">
        <v>8</v>
      </c>
      <c r="U34" s="162">
        <f t="shared" si="14"/>
        <v>54</v>
      </c>
      <c r="V34" s="68">
        <v>6</v>
      </c>
      <c r="W34" s="68">
        <v>23</v>
      </c>
      <c r="X34" s="68">
        <v>17</v>
      </c>
      <c r="Y34" s="68">
        <v>4</v>
      </c>
      <c r="Z34" s="158">
        <v>4</v>
      </c>
      <c r="AA34" s="87">
        <f t="shared" si="15"/>
        <v>3.7037037037037033</v>
      </c>
      <c r="AB34" s="89">
        <f t="shared" si="16"/>
        <v>3.7037037037037033</v>
      </c>
      <c r="AC34" s="89">
        <f t="shared" si="17"/>
        <v>14.814814814814813</v>
      </c>
      <c r="AD34" s="89">
        <f t="shared" si="18"/>
        <v>57.407407407407405</v>
      </c>
      <c r="AE34" s="88">
        <f t="shared" si="19"/>
        <v>20.37037037037037</v>
      </c>
      <c r="AF34" s="87">
        <f t="shared" si="20"/>
        <v>9.25925925925926</v>
      </c>
      <c r="AG34" s="89">
        <f t="shared" si="21"/>
        <v>37.03703703703704</v>
      </c>
      <c r="AH34" s="89">
        <f t="shared" si="22"/>
        <v>27.77777777777778</v>
      </c>
      <c r="AI34" s="89">
        <f t="shared" si="23"/>
        <v>14.814814814814813</v>
      </c>
      <c r="AJ34" s="88">
        <f t="shared" si="24"/>
        <v>11.11111111111111</v>
      </c>
      <c r="AK34" s="87">
        <f t="shared" si="25"/>
        <v>0</v>
      </c>
      <c r="AL34" s="89">
        <f t="shared" si="26"/>
        <v>9.25925925925926</v>
      </c>
      <c r="AM34" s="89">
        <f t="shared" si="27"/>
        <v>33.33333333333333</v>
      </c>
      <c r="AN34" s="89">
        <f t="shared" si="28"/>
        <v>42.592592592592595</v>
      </c>
      <c r="AO34" s="88">
        <f t="shared" si="29"/>
        <v>14.814814814814813</v>
      </c>
      <c r="AP34" s="89">
        <f t="shared" si="30"/>
        <v>11.11111111111111</v>
      </c>
      <c r="AQ34" s="89">
        <f t="shared" si="31"/>
        <v>42.592592592592595</v>
      </c>
      <c r="AR34" s="89">
        <f t="shared" si="32"/>
        <v>31.48148148148148</v>
      </c>
      <c r="AS34" s="89">
        <f t="shared" si="33"/>
        <v>7.4074074074074066</v>
      </c>
      <c r="AT34" s="88">
        <f t="shared" si="34"/>
        <v>7.4074074074074066</v>
      </c>
    </row>
    <row r="35" spans="1:46" ht="12">
      <c r="A35" s="29">
        <v>17</v>
      </c>
      <c r="B35" s="141" t="s">
        <v>63</v>
      </c>
      <c r="C35" s="53">
        <f t="shared" si="11"/>
        <v>42</v>
      </c>
      <c r="D35" s="27"/>
      <c r="E35" s="27"/>
      <c r="F35" s="27">
        <v>2</v>
      </c>
      <c r="G35" s="27">
        <v>37</v>
      </c>
      <c r="H35" s="45">
        <v>3</v>
      </c>
      <c r="I35" s="53">
        <f t="shared" si="12"/>
        <v>41</v>
      </c>
      <c r="J35" s="27"/>
      <c r="K35" s="27">
        <v>24</v>
      </c>
      <c r="L35" s="27">
        <v>7</v>
      </c>
      <c r="M35" s="27">
        <v>9</v>
      </c>
      <c r="N35" s="45">
        <v>1</v>
      </c>
      <c r="O35" s="53">
        <f t="shared" si="13"/>
        <v>41</v>
      </c>
      <c r="P35" s="27"/>
      <c r="Q35" s="27">
        <v>5</v>
      </c>
      <c r="R35" s="27">
        <v>15</v>
      </c>
      <c r="S35" s="27">
        <v>19</v>
      </c>
      <c r="T35" s="45">
        <v>2</v>
      </c>
      <c r="U35" s="53">
        <f t="shared" si="14"/>
        <v>41</v>
      </c>
      <c r="V35" s="27">
        <v>1</v>
      </c>
      <c r="W35" s="27">
        <v>26</v>
      </c>
      <c r="X35" s="27">
        <v>11</v>
      </c>
      <c r="Y35" s="27">
        <v>2</v>
      </c>
      <c r="Z35" s="45">
        <v>1</v>
      </c>
      <c r="AA35" s="102">
        <f t="shared" si="15"/>
        <v>0</v>
      </c>
      <c r="AB35" s="104">
        <f t="shared" si="16"/>
        <v>0</v>
      </c>
      <c r="AC35" s="104">
        <f t="shared" si="17"/>
        <v>4.761904761904762</v>
      </c>
      <c r="AD35" s="104">
        <f t="shared" si="18"/>
        <v>88.09523809523809</v>
      </c>
      <c r="AE35" s="103">
        <f t="shared" si="19"/>
        <v>7.142857142857142</v>
      </c>
      <c r="AF35" s="102">
        <f t="shared" si="20"/>
        <v>0</v>
      </c>
      <c r="AG35" s="104">
        <f t="shared" si="21"/>
        <v>58.536585365853654</v>
      </c>
      <c r="AH35" s="104">
        <f t="shared" si="22"/>
        <v>17.073170731707318</v>
      </c>
      <c r="AI35" s="104">
        <f t="shared" si="23"/>
        <v>21.951219512195124</v>
      </c>
      <c r="AJ35" s="103">
        <f t="shared" si="24"/>
        <v>2.4390243902439024</v>
      </c>
      <c r="AK35" s="102">
        <f t="shared" si="25"/>
        <v>0</v>
      </c>
      <c r="AL35" s="104">
        <f t="shared" si="26"/>
        <v>12.195121951219512</v>
      </c>
      <c r="AM35" s="104">
        <f t="shared" si="27"/>
        <v>36.58536585365854</v>
      </c>
      <c r="AN35" s="104">
        <f t="shared" si="28"/>
        <v>46.34146341463415</v>
      </c>
      <c r="AO35" s="103">
        <f t="shared" si="29"/>
        <v>4.878048780487805</v>
      </c>
      <c r="AP35" s="102">
        <f t="shared" si="30"/>
        <v>2.4390243902439024</v>
      </c>
      <c r="AQ35" s="104">
        <f t="shared" si="31"/>
        <v>63.41463414634146</v>
      </c>
      <c r="AR35" s="104">
        <f t="shared" si="32"/>
        <v>26.82926829268293</v>
      </c>
      <c r="AS35" s="104">
        <f t="shared" si="33"/>
        <v>4.878048780487805</v>
      </c>
      <c r="AT35" s="103">
        <f t="shared" si="34"/>
        <v>2.4390243902439024</v>
      </c>
    </row>
    <row r="36" spans="1:46" ht="15" customHeight="1">
      <c r="A36" s="68">
        <v>18</v>
      </c>
      <c r="B36" s="136" t="s">
        <v>64</v>
      </c>
      <c r="C36" s="68">
        <f t="shared" si="11"/>
        <v>100</v>
      </c>
      <c r="D36" s="68"/>
      <c r="E36" s="68"/>
      <c r="F36" s="68">
        <v>7</v>
      </c>
      <c r="G36" s="68">
        <v>77</v>
      </c>
      <c r="H36" s="158">
        <v>16</v>
      </c>
      <c r="I36" s="162">
        <f t="shared" si="12"/>
        <v>100</v>
      </c>
      <c r="J36" s="68">
        <v>3</v>
      </c>
      <c r="K36" s="68">
        <v>49</v>
      </c>
      <c r="L36" s="68">
        <v>23</v>
      </c>
      <c r="M36" s="68">
        <v>21</v>
      </c>
      <c r="N36" s="158">
        <v>4</v>
      </c>
      <c r="O36" s="162">
        <f t="shared" si="13"/>
        <v>99</v>
      </c>
      <c r="P36" s="68"/>
      <c r="Q36" s="68">
        <v>12</v>
      </c>
      <c r="R36" s="68">
        <v>21</v>
      </c>
      <c r="S36" s="68">
        <v>52</v>
      </c>
      <c r="T36" s="158">
        <v>14</v>
      </c>
      <c r="U36" s="162">
        <f t="shared" si="14"/>
        <v>99</v>
      </c>
      <c r="V36" s="68">
        <v>4</v>
      </c>
      <c r="W36" s="68">
        <v>59</v>
      </c>
      <c r="X36" s="68">
        <v>24</v>
      </c>
      <c r="Y36" s="68">
        <v>10</v>
      </c>
      <c r="Z36" s="158">
        <v>2</v>
      </c>
      <c r="AA36" s="87">
        <f t="shared" si="15"/>
        <v>0</v>
      </c>
      <c r="AB36" s="89">
        <f t="shared" si="16"/>
        <v>0</v>
      </c>
      <c r="AC36" s="89">
        <f t="shared" si="17"/>
        <v>7.000000000000001</v>
      </c>
      <c r="AD36" s="89">
        <f t="shared" si="18"/>
        <v>77</v>
      </c>
      <c r="AE36" s="88">
        <f t="shared" si="19"/>
        <v>16</v>
      </c>
      <c r="AF36" s="87">
        <f t="shared" si="20"/>
        <v>3</v>
      </c>
      <c r="AG36" s="89">
        <f t="shared" si="21"/>
        <v>49</v>
      </c>
      <c r="AH36" s="89">
        <f t="shared" si="22"/>
        <v>23</v>
      </c>
      <c r="AI36" s="89">
        <f t="shared" si="23"/>
        <v>21</v>
      </c>
      <c r="AJ36" s="88">
        <f t="shared" si="24"/>
        <v>4</v>
      </c>
      <c r="AK36" s="87">
        <f t="shared" si="25"/>
        <v>0</v>
      </c>
      <c r="AL36" s="89">
        <f t="shared" si="26"/>
        <v>12.121212121212121</v>
      </c>
      <c r="AM36" s="89">
        <f t="shared" si="27"/>
        <v>21.21212121212121</v>
      </c>
      <c r="AN36" s="89">
        <f t="shared" si="28"/>
        <v>52.52525252525253</v>
      </c>
      <c r="AO36" s="88">
        <f t="shared" si="29"/>
        <v>14.14141414141414</v>
      </c>
      <c r="AP36" s="89">
        <f t="shared" si="30"/>
        <v>4.040404040404041</v>
      </c>
      <c r="AQ36" s="89">
        <f t="shared" si="31"/>
        <v>59.59595959595959</v>
      </c>
      <c r="AR36" s="89">
        <f t="shared" si="32"/>
        <v>24.242424242424242</v>
      </c>
      <c r="AS36" s="89">
        <f t="shared" si="33"/>
        <v>10.1010101010101</v>
      </c>
      <c r="AT36" s="88">
        <f t="shared" si="34"/>
        <v>2.0202020202020203</v>
      </c>
    </row>
    <row r="37" spans="1:46" ht="12">
      <c r="A37" s="29">
        <v>19</v>
      </c>
      <c r="B37" s="143" t="s">
        <v>65</v>
      </c>
      <c r="C37" s="53">
        <f t="shared" si="11"/>
        <v>26</v>
      </c>
      <c r="D37" s="27"/>
      <c r="E37" s="27">
        <v>1</v>
      </c>
      <c r="F37" s="27">
        <v>3</v>
      </c>
      <c r="G37" s="27">
        <v>17</v>
      </c>
      <c r="H37" s="45">
        <v>5</v>
      </c>
      <c r="I37" s="53">
        <f t="shared" si="12"/>
        <v>26</v>
      </c>
      <c r="J37" s="27"/>
      <c r="K37" s="27">
        <v>15</v>
      </c>
      <c r="L37" s="27">
        <v>7</v>
      </c>
      <c r="M37" s="27">
        <v>2</v>
      </c>
      <c r="N37" s="45">
        <v>2</v>
      </c>
      <c r="O37" s="53">
        <f t="shared" si="13"/>
        <v>26</v>
      </c>
      <c r="P37" s="27"/>
      <c r="Q37" s="27">
        <v>4</v>
      </c>
      <c r="R37" s="27">
        <v>5</v>
      </c>
      <c r="S37" s="27">
        <v>15</v>
      </c>
      <c r="T37" s="45">
        <v>2</v>
      </c>
      <c r="U37" s="53">
        <f t="shared" si="14"/>
        <v>26</v>
      </c>
      <c r="V37" s="27">
        <v>2</v>
      </c>
      <c r="W37" s="27">
        <v>17</v>
      </c>
      <c r="X37" s="27">
        <v>4</v>
      </c>
      <c r="Y37" s="27">
        <v>3</v>
      </c>
      <c r="Z37" s="45"/>
      <c r="AA37" s="102">
        <f t="shared" si="15"/>
        <v>0</v>
      </c>
      <c r="AB37" s="104">
        <f t="shared" si="16"/>
        <v>3.8461538461538463</v>
      </c>
      <c r="AC37" s="104">
        <f t="shared" si="17"/>
        <v>11.538461538461538</v>
      </c>
      <c r="AD37" s="104">
        <f t="shared" si="18"/>
        <v>65.38461538461539</v>
      </c>
      <c r="AE37" s="103">
        <f t="shared" si="19"/>
        <v>19.230769230769234</v>
      </c>
      <c r="AF37" s="102">
        <f t="shared" si="20"/>
        <v>0</v>
      </c>
      <c r="AG37" s="104">
        <f t="shared" si="21"/>
        <v>57.692307692307686</v>
      </c>
      <c r="AH37" s="104">
        <f t="shared" si="22"/>
        <v>26.923076923076923</v>
      </c>
      <c r="AI37" s="104">
        <f t="shared" si="23"/>
        <v>7.6923076923076925</v>
      </c>
      <c r="AJ37" s="103">
        <f t="shared" si="24"/>
        <v>7.6923076923076925</v>
      </c>
      <c r="AK37" s="102">
        <f t="shared" si="25"/>
        <v>0</v>
      </c>
      <c r="AL37" s="104">
        <f t="shared" si="26"/>
        <v>15.384615384615385</v>
      </c>
      <c r="AM37" s="104">
        <f t="shared" si="27"/>
        <v>19.230769230769234</v>
      </c>
      <c r="AN37" s="104">
        <f t="shared" si="28"/>
        <v>57.692307692307686</v>
      </c>
      <c r="AO37" s="103">
        <f t="shared" si="29"/>
        <v>7.6923076923076925</v>
      </c>
      <c r="AP37" s="102">
        <f t="shared" si="30"/>
        <v>7.6923076923076925</v>
      </c>
      <c r="AQ37" s="104">
        <f t="shared" si="31"/>
        <v>65.38461538461539</v>
      </c>
      <c r="AR37" s="104">
        <f t="shared" si="32"/>
        <v>15.384615384615385</v>
      </c>
      <c r="AS37" s="104">
        <f t="shared" si="33"/>
        <v>11.538461538461538</v>
      </c>
      <c r="AT37" s="103">
        <f t="shared" si="34"/>
        <v>0</v>
      </c>
    </row>
    <row r="38" spans="1:46" ht="15" customHeight="1">
      <c r="A38" s="68">
        <v>20</v>
      </c>
      <c r="B38" s="136" t="s">
        <v>66</v>
      </c>
      <c r="C38" s="68">
        <f t="shared" si="11"/>
        <v>171</v>
      </c>
      <c r="D38" s="68">
        <v>2</v>
      </c>
      <c r="E38" s="68">
        <v>4</v>
      </c>
      <c r="F38" s="68">
        <v>11</v>
      </c>
      <c r="G38" s="68">
        <v>129</v>
      </c>
      <c r="H38" s="158">
        <v>25</v>
      </c>
      <c r="I38" s="162">
        <f t="shared" si="12"/>
        <v>171</v>
      </c>
      <c r="J38" s="68">
        <v>12</v>
      </c>
      <c r="K38" s="68">
        <v>103</v>
      </c>
      <c r="L38" s="68">
        <v>25</v>
      </c>
      <c r="M38" s="68">
        <v>25</v>
      </c>
      <c r="N38" s="158">
        <v>6</v>
      </c>
      <c r="O38" s="162">
        <f t="shared" si="13"/>
        <v>171</v>
      </c>
      <c r="P38" s="68">
        <v>8</v>
      </c>
      <c r="Q38" s="68">
        <v>50</v>
      </c>
      <c r="R38" s="68">
        <v>44</v>
      </c>
      <c r="S38" s="68">
        <v>63</v>
      </c>
      <c r="T38" s="158">
        <v>6</v>
      </c>
      <c r="U38" s="162">
        <f t="shared" si="14"/>
        <v>171</v>
      </c>
      <c r="V38" s="68">
        <v>21</v>
      </c>
      <c r="W38" s="68">
        <v>103</v>
      </c>
      <c r="X38" s="68">
        <v>39</v>
      </c>
      <c r="Y38" s="68">
        <v>4</v>
      </c>
      <c r="Z38" s="158">
        <v>4</v>
      </c>
      <c r="AA38" s="87">
        <f t="shared" si="15"/>
        <v>1.1695906432748537</v>
      </c>
      <c r="AB38" s="89">
        <f t="shared" si="16"/>
        <v>2.3391812865497075</v>
      </c>
      <c r="AC38" s="89">
        <f t="shared" si="17"/>
        <v>6.432748538011696</v>
      </c>
      <c r="AD38" s="89">
        <f t="shared" si="18"/>
        <v>75.43859649122807</v>
      </c>
      <c r="AE38" s="88">
        <f t="shared" si="19"/>
        <v>14.619883040935672</v>
      </c>
      <c r="AF38" s="87">
        <f t="shared" si="20"/>
        <v>7.017543859649122</v>
      </c>
      <c r="AG38" s="89">
        <f t="shared" si="21"/>
        <v>60.23391812865497</v>
      </c>
      <c r="AH38" s="89">
        <f t="shared" si="22"/>
        <v>14.619883040935672</v>
      </c>
      <c r="AI38" s="89">
        <f t="shared" si="23"/>
        <v>14.619883040935672</v>
      </c>
      <c r="AJ38" s="88">
        <f t="shared" si="24"/>
        <v>3.508771929824561</v>
      </c>
      <c r="AK38" s="87">
        <f t="shared" si="25"/>
        <v>4.678362573099415</v>
      </c>
      <c r="AL38" s="89">
        <f t="shared" si="26"/>
        <v>29.239766081871345</v>
      </c>
      <c r="AM38" s="89">
        <f t="shared" si="27"/>
        <v>25.730994152046783</v>
      </c>
      <c r="AN38" s="89">
        <f t="shared" si="28"/>
        <v>36.84210526315789</v>
      </c>
      <c r="AO38" s="88">
        <f t="shared" si="29"/>
        <v>3.508771929824561</v>
      </c>
      <c r="AP38" s="89">
        <f t="shared" si="30"/>
        <v>12.280701754385964</v>
      </c>
      <c r="AQ38" s="89">
        <f t="shared" si="31"/>
        <v>60.23391812865497</v>
      </c>
      <c r="AR38" s="89">
        <f t="shared" si="32"/>
        <v>22.807017543859647</v>
      </c>
      <c r="AS38" s="89">
        <f t="shared" si="33"/>
        <v>2.3391812865497075</v>
      </c>
      <c r="AT38" s="88">
        <f t="shared" si="34"/>
        <v>2.3391812865497075</v>
      </c>
    </row>
    <row r="39" spans="1:46" ht="12.75" customHeight="1">
      <c r="A39" s="29">
        <v>21</v>
      </c>
      <c r="B39" s="141" t="s">
        <v>67</v>
      </c>
      <c r="C39" s="53">
        <f t="shared" si="11"/>
        <v>48</v>
      </c>
      <c r="D39" s="27">
        <v>1</v>
      </c>
      <c r="E39" s="27"/>
      <c r="F39" s="27">
        <v>4</v>
      </c>
      <c r="G39" s="27">
        <v>35</v>
      </c>
      <c r="H39" s="45">
        <v>8</v>
      </c>
      <c r="I39" s="53">
        <f t="shared" si="12"/>
        <v>48</v>
      </c>
      <c r="J39" s="27">
        <v>4</v>
      </c>
      <c r="K39" s="27">
        <v>21</v>
      </c>
      <c r="L39" s="27">
        <v>12</v>
      </c>
      <c r="M39" s="27">
        <v>7</v>
      </c>
      <c r="N39" s="45">
        <v>4</v>
      </c>
      <c r="O39" s="53">
        <f t="shared" si="13"/>
        <v>48</v>
      </c>
      <c r="P39" s="27">
        <v>2</v>
      </c>
      <c r="Q39" s="27">
        <v>10</v>
      </c>
      <c r="R39" s="27">
        <v>18</v>
      </c>
      <c r="S39" s="27">
        <v>17</v>
      </c>
      <c r="T39" s="45">
        <v>1</v>
      </c>
      <c r="U39" s="53">
        <f t="shared" si="14"/>
        <v>48</v>
      </c>
      <c r="V39" s="27">
        <v>11</v>
      </c>
      <c r="W39" s="27">
        <v>25</v>
      </c>
      <c r="X39" s="27">
        <v>8</v>
      </c>
      <c r="Y39" s="27">
        <v>3</v>
      </c>
      <c r="Z39" s="45">
        <v>1</v>
      </c>
      <c r="AA39" s="102">
        <f t="shared" si="15"/>
        <v>2.083333333333333</v>
      </c>
      <c r="AB39" s="104">
        <f t="shared" si="16"/>
        <v>0</v>
      </c>
      <c r="AC39" s="104">
        <f t="shared" si="17"/>
        <v>8.333333333333332</v>
      </c>
      <c r="AD39" s="104">
        <f t="shared" si="18"/>
        <v>72.91666666666666</v>
      </c>
      <c r="AE39" s="103">
        <f t="shared" si="19"/>
        <v>16.666666666666664</v>
      </c>
      <c r="AF39" s="102">
        <f t="shared" si="20"/>
        <v>8.333333333333332</v>
      </c>
      <c r="AG39" s="104">
        <f t="shared" si="21"/>
        <v>43.75</v>
      </c>
      <c r="AH39" s="104">
        <f t="shared" si="22"/>
        <v>25</v>
      </c>
      <c r="AI39" s="104">
        <f t="shared" si="23"/>
        <v>14.583333333333334</v>
      </c>
      <c r="AJ39" s="103">
        <f t="shared" si="24"/>
        <v>8.333333333333332</v>
      </c>
      <c r="AK39" s="102">
        <f t="shared" si="25"/>
        <v>4.166666666666666</v>
      </c>
      <c r="AL39" s="104">
        <f t="shared" si="26"/>
        <v>20.833333333333336</v>
      </c>
      <c r="AM39" s="104">
        <f t="shared" si="27"/>
        <v>37.5</v>
      </c>
      <c r="AN39" s="104">
        <f t="shared" si="28"/>
        <v>35.41666666666667</v>
      </c>
      <c r="AO39" s="103">
        <f t="shared" si="29"/>
        <v>2.083333333333333</v>
      </c>
      <c r="AP39" s="102">
        <f t="shared" si="30"/>
        <v>22.916666666666664</v>
      </c>
      <c r="AQ39" s="104">
        <f t="shared" si="31"/>
        <v>52.083333333333336</v>
      </c>
      <c r="AR39" s="104">
        <f t="shared" si="32"/>
        <v>16.666666666666664</v>
      </c>
      <c r="AS39" s="104">
        <f t="shared" si="33"/>
        <v>6.25</v>
      </c>
      <c r="AT39" s="103">
        <f t="shared" si="34"/>
        <v>2.083333333333333</v>
      </c>
    </row>
    <row r="40" spans="1:46" ht="15" customHeight="1">
      <c r="A40" s="68">
        <v>22</v>
      </c>
      <c r="B40" s="136" t="s">
        <v>68</v>
      </c>
      <c r="C40" s="68">
        <f t="shared" si="11"/>
        <v>154</v>
      </c>
      <c r="D40" s="68"/>
      <c r="E40" s="68">
        <v>7</v>
      </c>
      <c r="F40" s="68">
        <v>20</v>
      </c>
      <c r="G40" s="68">
        <v>107</v>
      </c>
      <c r="H40" s="158">
        <v>20</v>
      </c>
      <c r="I40" s="162">
        <f t="shared" si="12"/>
        <v>154</v>
      </c>
      <c r="J40" s="68">
        <v>10</v>
      </c>
      <c r="K40" s="68">
        <v>78</v>
      </c>
      <c r="L40" s="68">
        <v>32</v>
      </c>
      <c r="M40" s="68">
        <v>31</v>
      </c>
      <c r="N40" s="158">
        <v>3</v>
      </c>
      <c r="O40" s="162">
        <f t="shared" si="13"/>
        <v>154</v>
      </c>
      <c r="P40" s="68">
        <v>5</v>
      </c>
      <c r="Q40" s="68">
        <v>31</v>
      </c>
      <c r="R40" s="68">
        <v>52</v>
      </c>
      <c r="S40" s="68">
        <v>58</v>
      </c>
      <c r="T40" s="158">
        <v>8</v>
      </c>
      <c r="U40" s="162">
        <f t="shared" si="14"/>
        <v>154</v>
      </c>
      <c r="V40" s="68">
        <v>19</v>
      </c>
      <c r="W40" s="68">
        <v>83</v>
      </c>
      <c r="X40" s="68">
        <v>43</v>
      </c>
      <c r="Y40" s="68">
        <v>8</v>
      </c>
      <c r="Z40" s="158">
        <v>1</v>
      </c>
      <c r="AA40" s="87">
        <f t="shared" si="15"/>
        <v>0</v>
      </c>
      <c r="AB40" s="89">
        <f t="shared" si="16"/>
        <v>4.545454545454546</v>
      </c>
      <c r="AC40" s="89">
        <f t="shared" si="17"/>
        <v>12.987012987012985</v>
      </c>
      <c r="AD40" s="89">
        <f t="shared" si="18"/>
        <v>69.48051948051948</v>
      </c>
      <c r="AE40" s="88">
        <f t="shared" si="19"/>
        <v>12.987012987012985</v>
      </c>
      <c r="AF40" s="87">
        <f t="shared" si="20"/>
        <v>6.493506493506493</v>
      </c>
      <c r="AG40" s="89">
        <f t="shared" si="21"/>
        <v>50.649350649350644</v>
      </c>
      <c r="AH40" s="89">
        <f t="shared" si="22"/>
        <v>20.77922077922078</v>
      </c>
      <c r="AI40" s="89">
        <f t="shared" si="23"/>
        <v>20.12987012987013</v>
      </c>
      <c r="AJ40" s="88">
        <f t="shared" si="24"/>
        <v>1.948051948051948</v>
      </c>
      <c r="AK40" s="87">
        <f t="shared" si="25"/>
        <v>3.2467532467532463</v>
      </c>
      <c r="AL40" s="89">
        <f t="shared" si="26"/>
        <v>20.12987012987013</v>
      </c>
      <c r="AM40" s="89">
        <f t="shared" si="27"/>
        <v>33.76623376623377</v>
      </c>
      <c r="AN40" s="89">
        <f t="shared" si="28"/>
        <v>37.66233766233766</v>
      </c>
      <c r="AO40" s="88">
        <f t="shared" si="29"/>
        <v>5.194805194805195</v>
      </c>
      <c r="AP40" s="89">
        <f t="shared" si="30"/>
        <v>12.337662337662337</v>
      </c>
      <c r="AQ40" s="89">
        <f t="shared" si="31"/>
        <v>53.896103896103895</v>
      </c>
      <c r="AR40" s="89">
        <f t="shared" si="32"/>
        <v>27.92207792207792</v>
      </c>
      <c r="AS40" s="89">
        <f t="shared" si="33"/>
        <v>5.194805194805195</v>
      </c>
      <c r="AT40" s="88">
        <f t="shared" si="34"/>
        <v>0.6493506493506493</v>
      </c>
    </row>
    <row r="41" spans="1:46" ht="12">
      <c r="A41" s="29">
        <v>23</v>
      </c>
      <c r="B41" s="143" t="s">
        <v>69</v>
      </c>
      <c r="C41" s="53">
        <f t="shared" si="11"/>
        <v>121</v>
      </c>
      <c r="D41" s="27"/>
      <c r="E41" s="27">
        <v>8</v>
      </c>
      <c r="F41" s="27">
        <v>12</v>
      </c>
      <c r="G41" s="27">
        <v>89</v>
      </c>
      <c r="H41" s="45">
        <v>12</v>
      </c>
      <c r="I41" s="53">
        <f t="shared" si="12"/>
        <v>121</v>
      </c>
      <c r="J41" s="27">
        <v>6</v>
      </c>
      <c r="K41" s="27">
        <v>66</v>
      </c>
      <c r="L41" s="27">
        <v>31</v>
      </c>
      <c r="M41" s="27">
        <v>16</v>
      </c>
      <c r="N41" s="45">
        <v>2</v>
      </c>
      <c r="O41" s="53">
        <f t="shared" si="13"/>
        <v>121</v>
      </c>
      <c r="P41" s="27">
        <v>1</v>
      </c>
      <c r="Q41" s="27">
        <v>23</v>
      </c>
      <c r="R41" s="27">
        <v>28</v>
      </c>
      <c r="S41" s="27">
        <v>64</v>
      </c>
      <c r="T41" s="45">
        <v>5</v>
      </c>
      <c r="U41" s="53">
        <f t="shared" si="14"/>
        <v>121</v>
      </c>
      <c r="V41" s="27">
        <v>12</v>
      </c>
      <c r="W41" s="27">
        <v>77</v>
      </c>
      <c r="X41" s="27">
        <v>23</v>
      </c>
      <c r="Y41" s="27">
        <v>9</v>
      </c>
      <c r="Z41" s="45"/>
      <c r="AA41" s="102">
        <f t="shared" si="15"/>
        <v>0</v>
      </c>
      <c r="AB41" s="104">
        <f t="shared" si="16"/>
        <v>6.6115702479338845</v>
      </c>
      <c r="AC41" s="104">
        <f t="shared" si="17"/>
        <v>9.917355371900827</v>
      </c>
      <c r="AD41" s="104">
        <f t="shared" si="18"/>
        <v>73.55371900826447</v>
      </c>
      <c r="AE41" s="103">
        <f t="shared" si="19"/>
        <v>9.917355371900827</v>
      </c>
      <c r="AF41" s="102">
        <f t="shared" si="20"/>
        <v>4.958677685950414</v>
      </c>
      <c r="AG41" s="104">
        <f t="shared" si="21"/>
        <v>54.54545454545454</v>
      </c>
      <c r="AH41" s="104">
        <f t="shared" si="22"/>
        <v>25.6198347107438</v>
      </c>
      <c r="AI41" s="104">
        <f t="shared" si="23"/>
        <v>13.223140495867769</v>
      </c>
      <c r="AJ41" s="103">
        <f t="shared" si="24"/>
        <v>1.6528925619834711</v>
      </c>
      <c r="AK41" s="102">
        <f t="shared" si="25"/>
        <v>0.8264462809917356</v>
      </c>
      <c r="AL41" s="104">
        <f t="shared" si="26"/>
        <v>19.00826446280992</v>
      </c>
      <c r="AM41" s="104">
        <f t="shared" si="27"/>
        <v>23.140495867768596</v>
      </c>
      <c r="AN41" s="104">
        <f t="shared" si="28"/>
        <v>52.892561983471076</v>
      </c>
      <c r="AO41" s="103">
        <f t="shared" si="29"/>
        <v>4.132231404958678</v>
      </c>
      <c r="AP41" s="102">
        <f t="shared" si="30"/>
        <v>9.917355371900827</v>
      </c>
      <c r="AQ41" s="104">
        <f t="shared" si="31"/>
        <v>63.63636363636363</v>
      </c>
      <c r="AR41" s="104">
        <f t="shared" si="32"/>
        <v>19.00826446280992</v>
      </c>
      <c r="AS41" s="104">
        <f t="shared" si="33"/>
        <v>7.43801652892562</v>
      </c>
      <c r="AT41" s="103">
        <f t="shared" si="34"/>
        <v>0</v>
      </c>
    </row>
    <row r="42" spans="1:46" ht="15" customHeight="1">
      <c r="A42" s="68">
        <v>24</v>
      </c>
      <c r="B42" s="136" t="s">
        <v>70</v>
      </c>
      <c r="C42" s="68">
        <f t="shared" si="11"/>
        <v>47</v>
      </c>
      <c r="D42" s="68"/>
      <c r="E42" s="68">
        <v>3</v>
      </c>
      <c r="F42" s="68">
        <v>4</v>
      </c>
      <c r="G42" s="68">
        <v>32</v>
      </c>
      <c r="H42" s="158">
        <v>8</v>
      </c>
      <c r="I42" s="162">
        <f t="shared" si="12"/>
        <v>47</v>
      </c>
      <c r="J42" s="68">
        <v>2</v>
      </c>
      <c r="K42" s="68">
        <v>26</v>
      </c>
      <c r="L42" s="68">
        <v>12</v>
      </c>
      <c r="M42" s="68">
        <v>7</v>
      </c>
      <c r="N42" s="158"/>
      <c r="O42" s="162">
        <f t="shared" si="13"/>
        <v>47</v>
      </c>
      <c r="P42" s="68">
        <v>2</v>
      </c>
      <c r="Q42" s="68">
        <v>7</v>
      </c>
      <c r="R42" s="68">
        <v>14</v>
      </c>
      <c r="S42" s="68">
        <v>21</v>
      </c>
      <c r="T42" s="158">
        <v>3</v>
      </c>
      <c r="U42" s="162">
        <f t="shared" si="14"/>
        <v>47</v>
      </c>
      <c r="V42" s="68">
        <v>7</v>
      </c>
      <c r="W42" s="68">
        <v>26</v>
      </c>
      <c r="X42" s="68">
        <v>10</v>
      </c>
      <c r="Y42" s="68">
        <v>4</v>
      </c>
      <c r="Z42" s="158"/>
      <c r="AA42" s="87">
        <f t="shared" si="15"/>
        <v>0</v>
      </c>
      <c r="AB42" s="89">
        <f t="shared" si="16"/>
        <v>6.382978723404255</v>
      </c>
      <c r="AC42" s="89">
        <f t="shared" si="17"/>
        <v>8.51063829787234</v>
      </c>
      <c r="AD42" s="89">
        <f t="shared" si="18"/>
        <v>68.08510638297872</v>
      </c>
      <c r="AE42" s="88">
        <f t="shared" si="19"/>
        <v>17.02127659574468</v>
      </c>
      <c r="AF42" s="87">
        <f t="shared" si="20"/>
        <v>4.25531914893617</v>
      </c>
      <c r="AG42" s="89">
        <f t="shared" si="21"/>
        <v>55.319148936170215</v>
      </c>
      <c r="AH42" s="89">
        <f t="shared" si="22"/>
        <v>25.53191489361702</v>
      </c>
      <c r="AI42" s="89">
        <f t="shared" si="23"/>
        <v>14.893617021276595</v>
      </c>
      <c r="AJ42" s="88">
        <f t="shared" si="24"/>
        <v>0</v>
      </c>
      <c r="AK42" s="87">
        <f t="shared" si="25"/>
        <v>4.25531914893617</v>
      </c>
      <c r="AL42" s="89">
        <f t="shared" si="26"/>
        <v>14.893617021276595</v>
      </c>
      <c r="AM42" s="89">
        <f t="shared" si="27"/>
        <v>29.78723404255319</v>
      </c>
      <c r="AN42" s="89">
        <f t="shared" si="28"/>
        <v>44.680851063829785</v>
      </c>
      <c r="AO42" s="88">
        <f t="shared" si="29"/>
        <v>6.382978723404255</v>
      </c>
      <c r="AP42" s="89">
        <f t="shared" si="30"/>
        <v>14.893617021276595</v>
      </c>
      <c r="AQ42" s="89">
        <f t="shared" si="31"/>
        <v>55.319148936170215</v>
      </c>
      <c r="AR42" s="89">
        <f t="shared" si="32"/>
        <v>21.27659574468085</v>
      </c>
      <c r="AS42" s="89">
        <f t="shared" si="33"/>
        <v>8.51063829787234</v>
      </c>
      <c r="AT42" s="88">
        <f t="shared" si="34"/>
        <v>0</v>
      </c>
    </row>
    <row r="43" spans="1:46" ht="12">
      <c r="A43" s="29">
        <v>25</v>
      </c>
      <c r="B43" s="143" t="s">
        <v>71</v>
      </c>
      <c r="C43" s="53">
        <f t="shared" si="11"/>
        <v>133</v>
      </c>
      <c r="D43" s="27"/>
      <c r="E43" s="27">
        <v>3</v>
      </c>
      <c r="F43" s="27">
        <v>7</v>
      </c>
      <c r="G43" s="27">
        <v>99</v>
      </c>
      <c r="H43" s="45">
        <v>24</v>
      </c>
      <c r="I43" s="53">
        <f t="shared" si="12"/>
        <v>133</v>
      </c>
      <c r="J43" s="27">
        <v>3</v>
      </c>
      <c r="K43" s="27">
        <v>66</v>
      </c>
      <c r="L43" s="27">
        <v>35</v>
      </c>
      <c r="M43" s="27">
        <v>21</v>
      </c>
      <c r="N43" s="45">
        <v>8</v>
      </c>
      <c r="O43" s="53">
        <f t="shared" si="13"/>
        <v>133</v>
      </c>
      <c r="P43" s="27">
        <v>1</v>
      </c>
      <c r="Q43" s="27">
        <v>20</v>
      </c>
      <c r="R43" s="27">
        <v>31</v>
      </c>
      <c r="S43" s="27">
        <v>69</v>
      </c>
      <c r="T43" s="45">
        <v>12</v>
      </c>
      <c r="U43" s="53">
        <f t="shared" si="14"/>
        <v>133</v>
      </c>
      <c r="V43" s="27">
        <v>12</v>
      </c>
      <c r="W43" s="27">
        <v>71</v>
      </c>
      <c r="X43" s="27">
        <v>34</v>
      </c>
      <c r="Y43" s="27">
        <v>15</v>
      </c>
      <c r="Z43" s="45">
        <v>1</v>
      </c>
      <c r="AA43" s="102">
        <f t="shared" si="15"/>
        <v>0</v>
      </c>
      <c r="AB43" s="104">
        <f t="shared" si="16"/>
        <v>2.2556390977443606</v>
      </c>
      <c r="AC43" s="104">
        <f t="shared" si="17"/>
        <v>5.263157894736842</v>
      </c>
      <c r="AD43" s="104">
        <f t="shared" si="18"/>
        <v>74.43609022556392</v>
      </c>
      <c r="AE43" s="103">
        <f t="shared" si="19"/>
        <v>18.045112781954884</v>
      </c>
      <c r="AF43" s="102">
        <f t="shared" si="20"/>
        <v>2.2556390977443606</v>
      </c>
      <c r="AG43" s="104">
        <f t="shared" si="21"/>
        <v>49.62406015037594</v>
      </c>
      <c r="AH43" s="104">
        <f t="shared" si="22"/>
        <v>26.31578947368421</v>
      </c>
      <c r="AI43" s="104">
        <f t="shared" si="23"/>
        <v>15.789473684210526</v>
      </c>
      <c r="AJ43" s="103">
        <f t="shared" si="24"/>
        <v>6.015037593984962</v>
      </c>
      <c r="AK43" s="102">
        <f t="shared" si="25"/>
        <v>0.7518796992481203</v>
      </c>
      <c r="AL43" s="104">
        <f t="shared" si="26"/>
        <v>15.037593984962406</v>
      </c>
      <c r="AM43" s="104">
        <f t="shared" si="27"/>
        <v>23.308270676691727</v>
      </c>
      <c r="AN43" s="104">
        <f t="shared" si="28"/>
        <v>51.8796992481203</v>
      </c>
      <c r="AO43" s="103">
        <f t="shared" si="29"/>
        <v>9.022556390977442</v>
      </c>
      <c r="AP43" s="102">
        <f t="shared" si="30"/>
        <v>9.022556390977442</v>
      </c>
      <c r="AQ43" s="104">
        <f t="shared" si="31"/>
        <v>53.383458646616546</v>
      </c>
      <c r="AR43" s="104">
        <f t="shared" si="32"/>
        <v>25.563909774436087</v>
      </c>
      <c r="AS43" s="104">
        <f t="shared" si="33"/>
        <v>11.278195488721805</v>
      </c>
      <c r="AT43" s="103">
        <f t="shared" si="34"/>
        <v>0.7518796992481203</v>
      </c>
    </row>
    <row r="44" spans="1:46" ht="15" customHeight="1">
      <c r="A44" s="68">
        <v>27</v>
      </c>
      <c r="B44" s="136" t="s">
        <v>72</v>
      </c>
      <c r="C44" s="68">
        <f t="shared" si="11"/>
        <v>50</v>
      </c>
      <c r="D44" s="68"/>
      <c r="E44" s="68">
        <v>1</v>
      </c>
      <c r="F44" s="68">
        <v>6</v>
      </c>
      <c r="G44" s="68">
        <v>33</v>
      </c>
      <c r="H44" s="158">
        <v>10</v>
      </c>
      <c r="I44" s="162">
        <f t="shared" si="12"/>
        <v>50</v>
      </c>
      <c r="J44" s="68">
        <v>5</v>
      </c>
      <c r="K44" s="68">
        <v>25</v>
      </c>
      <c r="L44" s="68">
        <v>8</v>
      </c>
      <c r="M44" s="68">
        <v>11</v>
      </c>
      <c r="N44" s="158">
        <v>1</v>
      </c>
      <c r="O44" s="162">
        <f t="shared" si="13"/>
        <v>50</v>
      </c>
      <c r="P44" s="68">
        <v>2</v>
      </c>
      <c r="Q44" s="68">
        <v>9</v>
      </c>
      <c r="R44" s="68">
        <v>11</v>
      </c>
      <c r="S44" s="68">
        <v>25</v>
      </c>
      <c r="T44" s="158">
        <v>3</v>
      </c>
      <c r="U44" s="162">
        <f t="shared" si="14"/>
        <v>50</v>
      </c>
      <c r="V44" s="68">
        <v>6</v>
      </c>
      <c r="W44" s="68">
        <v>26</v>
      </c>
      <c r="X44" s="68">
        <v>12</v>
      </c>
      <c r="Y44" s="68">
        <v>5</v>
      </c>
      <c r="Z44" s="158">
        <v>1</v>
      </c>
      <c r="AA44" s="87">
        <f t="shared" si="15"/>
        <v>0</v>
      </c>
      <c r="AB44" s="89">
        <f t="shared" si="16"/>
        <v>2</v>
      </c>
      <c r="AC44" s="89">
        <f t="shared" si="17"/>
        <v>12</v>
      </c>
      <c r="AD44" s="89">
        <f t="shared" si="18"/>
        <v>66</v>
      </c>
      <c r="AE44" s="88">
        <f t="shared" si="19"/>
        <v>20</v>
      </c>
      <c r="AF44" s="87">
        <f t="shared" si="20"/>
        <v>10</v>
      </c>
      <c r="AG44" s="89">
        <f t="shared" si="21"/>
        <v>50</v>
      </c>
      <c r="AH44" s="89">
        <f t="shared" si="22"/>
        <v>16</v>
      </c>
      <c r="AI44" s="89">
        <f t="shared" si="23"/>
        <v>22</v>
      </c>
      <c r="AJ44" s="88">
        <f t="shared" si="24"/>
        <v>2</v>
      </c>
      <c r="AK44" s="87">
        <f t="shared" si="25"/>
        <v>4</v>
      </c>
      <c r="AL44" s="89">
        <f t="shared" si="26"/>
        <v>18</v>
      </c>
      <c r="AM44" s="89">
        <f t="shared" si="27"/>
        <v>22</v>
      </c>
      <c r="AN44" s="89">
        <f t="shared" si="28"/>
        <v>50</v>
      </c>
      <c r="AO44" s="88">
        <f t="shared" si="29"/>
        <v>6</v>
      </c>
      <c r="AP44" s="89">
        <f t="shared" si="30"/>
        <v>12</v>
      </c>
      <c r="AQ44" s="89">
        <f t="shared" si="31"/>
        <v>52</v>
      </c>
      <c r="AR44" s="89">
        <f t="shared" si="32"/>
        <v>24</v>
      </c>
      <c r="AS44" s="89">
        <f t="shared" si="33"/>
        <v>10</v>
      </c>
      <c r="AT44" s="88">
        <f t="shared" si="34"/>
        <v>2</v>
      </c>
    </row>
    <row r="45" spans="1:46" ht="12">
      <c r="A45" s="29">
        <v>28</v>
      </c>
      <c r="B45" s="143" t="s">
        <v>73</v>
      </c>
      <c r="C45" s="53">
        <f t="shared" si="11"/>
        <v>96</v>
      </c>
      <c r="D45" s="27"/>
      <c r="E45" s="27">
        <v>2</v>
      </c>
      <c r="F45" s="27">
        <v>8</v>
      </c>
      <c r="G45" s="27">
        <v>62</v>
      </c>
      <c r="H45" s="45">
        <v>24</v>
      </c>
      <c r="I45" s="53">
        <f t="shared" si="12"/>
        <v>96</v>
      </c>
      <c r="J45" s="27">
        <v>6</v>
      </c>
      <c r="K45" s="27">
        <v>38</v>
      </c>
      <c r="L45" s="27">
        <v>19</v>
      </c>
      <c r="M45" s="27">
        <v>24</v>
      </c>
      <c r="N45" s="45">
        <v>9</v>
      </c>
      <c r="O45" s="53">
        <f t="shared" si="13"/>
        <v>96</v>
      </c>
      <c r="P45" s="27">
        <v>1</v>
      </c>
      <c r="Q45" s="27">
        <v>11</v>
      </c>
      <c r="R45" s="27">
        <v>24</v>
      </c>
      <c r="S45" s="27">
        <v>52</v>
      </c>
      <c r="T45" s="45">
        <v>8</v>
      </c>
      <c r="U45" s="53">
        <f t="shared" si="14"/>
        <v>96</v>
      </c>
      <c r="V45" s="27">
        <v>7</v>
      </c>
      <c r="W45" s="27">
        <v>49</v>
      </c>
      <c r="X45" s="27">
        <v>22</v>
      </c>
      <c r="Y45" s="27">
        <v>15</v>
      </c>
      <c r="Z45" s="45">
        <v>3</v>
      </c>
      <c r="AA45" s="102">
        <f t="shared" si="15"/>
        <v>0</v>
      </c>
      <c r="AB45" s="104">
        <f t="shared" si="16"/>
        <v>2.083333333333333</v>
      </c>
      <c r="AC45" s="104">
        <f t="shared" si="17"/>
        <v>8.333333333333332</v>
      </c>
      <c r="AD45" s="104">
        <f t="shared" si="18"/>
        <v>64.58333333333334</v>
      </c>
      <c r="AE45" s="103">
        <f t="shared" si="19"/>
        <v>25</v>
      </c>
      <c r="AF45" s="102">
        <f t="shared" si="20"/>
        <v>6.25</v>
      </c>
      <c r="AG45" s="104">
        <f t="shared" si="21"/>
        <v>39.58333333333333</v>
      </c>
      <c r="AH45" s="104">
        <f t="shared" si="22"/>
        <v>19.791666666666664</v>
      </c>
      <c r="AI45" s="104">
        <f t="shared" si="23"/>
        <v>25</v>
      </c>
      <c r="AJ45" s="103">
        <f t="shared" si="24"/>
        <v>9.375</v>
      </c>
      <c r="AK45" s="102">
        <f t="shared" si="25"/>
        <v>1.0416666666666665</v>
      </c>
      <c r="AL45" s="104">
        <f t="shared" si="26"/>
        <v>11.458333333333332</v>
      </c>
      <c r="AM45" s="104">
        <f t="shared" si="27"/>
        <v>25</v>
      </c>
      <c r="AN45" s="104">
        <f t="shared" si="28"/>
        <v>54.166666666666664</v>
      </c>
      <c r="AO45" s="103">
        <f t="shared" si="29"/>
        <v>8.333333333333332</v>
      </c>
      <c r="AP45" s="102">
        <f t="shared" si="30"/>
        <v>7.291666666666667</v>
      </c>
      <c r="AQ45" s="104">
        <f t="shared" si="31"/>
        <v>51.041666666666664</v>
      </c>
      <c r="AR45" s="104">
        <f t="shared" si="32"/>
        <v>22.916666666666664</v>
      </c>
      <c r="AS45" s="104">
        <f t="shared" si="33"/>
        <v>15.625</v>
      </c>
      <c r="AT45" s="103">
        <f t="shared" si="34"/>
        <v>3.125</v>
      </c>
    </row>
    <row r="46" spans="1:46" ht="15" customHeight="1">
      <c r="A46" s="68">
        <v>29</v>
      </c>
      <c r="B46" s="136" t="s">
        <v>74</v>
      </c>
      <c r="C46" s="68">
        <f t="shared" si="11"/>
        <v>53</v>
      </c>
      <c r="D46" s="68"/>
      <c r="E46" s="68"/>
      <c r="F46" s="68">
        <v>4</v>
      </c>
      <c r="G46" s="68">
        <v>35</v>
      </c>
      <c r="H46" s="158">
        <v>14</v>
      </c>
      <c r="I46" s="162">
        <f t="shared" si="12"/>
        <v>53</v>
      </c>
      <c r="J46" s="68">
        <v>4</v>
      </c>
      <c r="K46" s="68">
        <v>28</v>
      </c>
      <c r="L46" s="68">
        <v>9</v>
      </c>
      <c r="M46" s="68">
        <v>8</v>
      </c>
      <c r="N46" s="158">
        <v>4</v>
      </c>
      <c r="O46" s="162">
        <f t="shared" si="13"/>
        <v>53</v>
      </c>
      <c r="P46" s="68">
        <v>1</v>
      </c>
      <c r="Q46" s="68">
        <v>5</v>
      </c>
      <c r="R46" s="68">
        <v>6</v>
      </c>
      <c r="S46" s="68">
        <v>33</v>
      </c>
      <c r="T46" s="158">
        <v>8</v>
      </c>
      <c r="U46" s="162">
        <f t="shared" si="14"/>
        <v>53</v>
      </c>
      <c r="V46" s="68">
        <v>7</v>
      </c>
      <c r="W46" s="68">
        <v>27</v>
      </c>
      <c r="X46" s="68">
        <v>14</v>
      </c>
      <c r="Y46" s="68">
        <v>4</v>
      </c>
      <c r="Z46" s="158">
        <v>1</v>
      </c>
      <c r="AA46" s="87">
        <f t="shared" si="15"/>
        <v>0</v>
      </c>
      <c r="AB46" s="89">
        <f t="shared" si="16"/>
        <v>0</v>
      </c>
      <c r="AC46" s="89">
        <f t="shared" si="17"/>
        <v>7.547169811320755</v>
      </c>
      <c r="AD46" s="89">
        <f t="shared" si="18"/>
        <v>66.0377358490566</v>
      </c>
      <c r="AE46" s="88">
        <f t="shared" si="19"/>
        <v>26.41509433962264</v>
      </c>
      <c r="AF46" s="87">
        <f t="shared" si="20"/>
        <v>7.547169811320755</v>
      </c>
      <c r="AG46" s="89">
        <f t="shared" si="21"/>
        <v>52.83018867924528</v>
      </c>
      <c r="AH46" s="89">
        <f t="shared" si="22"/>
        <v>16.9811320754717</v>
      </c>
      <c r="AI46" s="89">
        <f t="shared" si="23"/>
        <v>15.09433962264151</v>
      </c>
      <c r="AJ46" s="88">
        <f t="shared" si="24"/>
        <v>7.547169811320755</v>
      </c>
      <c r="AK46" s="87">
        <f t="shared" si="25"/>
        <v>1.8867924528301887</v>
      </c>
      <c r="AL46" s="89">
        <f t="shared" si="26"/>
        <v>9.433962264150944</v>
      </c>
      <c r="AM46" s="89">
        <f t="shared" si="27"/>
        <v>11.320754716981133</v>
      </c>
      <c r="AN46" s="89">
        <f t="shared" si="28"/>
        <v>62.264150943396224</v>
      </c>
      <c r="AO46" s="88">
        <f t="shared" si="29"/>
        <v>15.09433962264151</v>
      </c>
      <c r="AP46" s="89">
        <f t="shared" si="30"/>
        <v>13.20754716981132</v>
      </c>
      <c r="AQ46" s="89">
        <f t="shared" si="31"/>
        <v>50.943396226415096</v>
      </c>
      <c r="AR46" s="89">
        <f t="shared" si="32"/>
        <v>26.41509433962264</v>
      </c>
      <c r="AS46" s="89">
        <f t="shared" si="33"/>
        <v>7.547169811320755</v>
      </c>
      <c r="AT46" s="88">
        <f t="shared" si="34"/>
        <v>1.8867924528301887</v>
      </c>
    </row>
    <row r="47" spans="1:46" ht="12">
      <c r="A47" s="29">
        <v>30</v>
      </c>
      <c r="B47" s="143" t="s">
        <v>75</v>
      </c>
      <c r="C47" s="53">
        <f t="shared" si="11"/>
        <v>16</v>
      </c>
      <c r="D47" s="27"/>
      <c r="E47" s="27"/>
      <c r="F47" s="27"/>
      <c r="G47" s="27">
        <v>16</v>
      </c>
      <c r="H47" s="45"/>
      <c r="I47" s="53">
        <f t="shared" si="12"/>
        <v>16</v>
      </c>
      <c r="J47" s="27">
        <v>1</v>
      </c>
      <c r="K47" s="27">
        <v>12</v>
      </c>
      <c r="L47" s="27">
        <v>1</v>
      </c>
      <c r="M47" s="27">
        <v>2</v>
      </c>
      <c r="N47" s="45"/>
      <c r="O47" s="53">
        <f t="shared" si="13"/>
        <v>16</v>
      </c>
      <c r="P47" s="27"/>
      <c r="Q47" s="27">
        <v>2</v>
      </c>
      <c r="R47" s="27">
        <v>7</v>
      </c>
      <c r="S47" s="27">
        <v>6</v>
      </c>
      <c r="T47" s="45">
        <v>1</v>
      </c>
      <c r="U47" s="53">
        <f t="shared" si="14"/>
        <v>16</v>
      </c>
      <c r="V47" s="27">
        <v>1</v>
      </c>
      <c r="W47" s="27">
        <v>11</v>
      </c>
      <c r="X47" s="27">
        <v>2</v>
      </c>
      <c r="Y47" s="27">
        <v>2</v>
      </c>
      <c r="Z47" s="45"/>
      <c r="AA47" s="102">
        <f t="shared" si="15"/>
        <v>0</v>
      </c>
      <c r="AB47" s="104">
        <f t="shared" si="16"/>
        <v>0</v>
      </c>
      <c r="AC47" s="104">
        <f t="shared" si="17"/>
        <v>0</v>
      </c>
      <c r="AD47" s="104">
        <f t="shared" si="18"/>
        <v>100</v>
      </c>
      <c r="AE47" s="103">
        <f t="shared" si="19"/>
        <v>0</v>
      </c>
      <c r="AF47" s="102">
        <f t="shared" si="20"/>
        <v>6.25</v>
      </c>
      <c r="AG47" s="104">
        <f t="shared" si="21"/>
        <v>75</v>
      </c>
      <c r="AH47" s="104">
        <f t="shared" si="22"/>
        <v>6.25</v>
      </c>
      <c r="AI47" s="104">
        <f t="shared" si="23"/>
        <v>12.5</v>
      </c>
      <c r="AJ47" s="103">
        <f t="shared" si="24"/>
        <v>0</v>
      </c>
      <c r="AK47" s="102">
        <f t="shared" si="25"/>
        <v>0</v>
      </c>
      <c r="AL47" s="104">
        <f t="shared" si="26"/>
        <v>12.5</v>
      </c>
      <c r="AM47" s="104">
        <f t="shared" si="27"/>
        <v>43.75</v>
      </c>
      <c r="AN47" s="104">
        <f t="shared" si="28"/>
        <v>37.5</v>
      </c>
      <c r="AO47" s="103">
        <f t="shared" si="29"/>
        <v>6.25</v>
      </c>
      <c r="AP47" s="102">
        <f t="shared" si="30"/>
        <v>6.25</v>
      </c>
      <c r="AQ47" s="104">
        <f t="shared" si="31"/>
        <v>68.75</v>
      </c>
      <c r="AR47" s="104">
        <f t="shared" si="32"/>
        <v>12.5</v>
      </c>
      <c r="AS47" s="104">
        <f t="shared" si="33"/>
        <v>12.5</v>
      </c>
      <c r="AT47" s="103">
        <f t="shared" si="34"/>
        <v>0</v>
      </c>
    </row>
    <row r="48" spans="1:46" ht="15" customHeight="1">
      <c r="A48" s="68">
        <v>31</v>
      </c>
      <c r="B48" s="136" t="s">
        <v>76</v>
      </c>
      <c r="C48" s="68">
        <f t="shared" si="11"/>
        <v>85</v>
      </c>
      <c r="D48" s="68">
        <v>1</v>
      </c>
      <c r="E48" s="68">
        <v>2</v>
      </c>
      <c r="F48" s="68">
        <v>12</v>
      </c>
      <c r="G48" s="68">
        <v>49</v>
      </c>
      <c r="H48" s="158">
        <v>21</v>
      </c>
      <c r="I48" s="162">
        <f t="shared" si="12"/>
        <v>85</v>
      </c>
      <c r="J48" s="68">
        <v>8</v>
      </c>
      <c r="K48" s="68">
        <v>36</v>
      </c>
      <c r="L48" s="68">
        <v>19</v>
      </c>
      <c r="M48" s="68">
        <v>18</v>
      </c>
      <c r="N48" s="158">
        <v>4</v>
      </c>
      <c r="O48" s="162">
        <f t="shared" si="13"/>
        <v>85</v>
      </c>
      <c r="P48" s="68">
        <v>1</v>
      </c>
      <c r="Q48" s="68">
        <v>11</v>
      </c>
      <c r="R48" s="68">
        <v>17</v>
      </c>
      <c r="S48" s="68">
        <v>40</v>
      </c>
      <c r="T48" s="158">
        <v>16</v>
      </c>
      <c r="U48" s="162">
        <f t="shared" si="14"/>
        <v>85</v>
      </c>
      <c r="V48" s="68">
        <v>7</v>
      </c>
      <c r="W48" s="68">
        <v>46</v>
      </c>
      <c r="X48" s="68">
        <v>20</v>
      </c>
      <c r="Y48" s="68">
        <v>8</v>
      </c>
      <c r="Z48" s="158">
        <v>4</v>
      </c>
      <c r="AA48" s="87">
        <f t="shared" si="15"/>
        <v>1.1764705882352942</v>
      </c>
      <c r="AB48" s="89">
        <f t="shared" si="16"/>
        <v>2.3529411764705883</v>
      </c>
      <c r="AC48" s="89">
        <f t="shared" si="17"/>
        <v>14.117647058823529</v>
      </c>
      <c r="AD48" s="89">
        <f t="shared" si="18"/>
        <v>57.647058823529406</v>
      </c>
      <c r="AE48" s="88">
        <f t="shared" si="19"/>
        <v>24.705882352941178</v>
      </c>
      <c r="AF48" s="87">
        <f t="shared" si="20"/>
        <v>9.411764705882353</v>
      </c>
      <c r="AG48" s="89">
        <f t="shared" si="21"/>
        <v>42.35294117647059</v>
      </c>
      <c r="AH48" s="89">
        <f t="shared" si="22"/>
        <v>22.35294117647059</v>
      </c>
      <c r="AI48" s="89">
        <f t="shared" si="23"/>
        <v>21.176470588235293</v>
      </c>
      <c r="AJ48" s="88">
        <f t="shared" si="24"/>
        <v>4.705882352941177</v>
      </c>
      <c r="AK48" s="87">
        <f t="shared" si="25"/>
        <v>1.1764705882352942</v>
      </c>
      <c r="AL48" s="89">
        <f t="shared" si="26"/>
        <v>12.941176470588237</v>
      </c>
      <c r="AM48" s="89">
        <f t="shared" si="27"/>
        <v>20</v>
      </c>
      <c r="AN48" s="89">
        <f t="shared" si="28"/>
        <v>47.05882352941176</v>
      </c>
      <c r="AO48" s="88">
        <f t="shared" si="29"/>
        <v>18.823529411764707</v>
      </c>
      <c r="AP48" s="89">
        <f t="shared" si="30"/>
        <v>8.235294117647058</v>
      </c>
      <c r="AQ48" s="89">
        <f t="shared" si="31"/>
        <v>54.11764705882353</v>
      </c>
      <c r="AR48" s="89">
        <f t="shared" si="32"/>
        <v>23.52941176470588</v>
      </c>
      <c r="AS48" s="89">
        <f t="shared" si="33"/>
        <v>9.411764705882353</v>
      </c>
      <c r="AT48" s="88">
        <f t="shared" si="34"/>
        <v>4.705882352941177</v>
      </c>
    </row>
    <row r="49" spans="1:46" ht="12">
      <c r="A49" s="29">
        <v>32</v>
      </c>
      <c r="B49" s="143" t="s">
        <v>9</v>
      </c>
      <c r="C49" s="53">
        <f t="shared" si="11"/>
        <v>52</v>
      </c>
      <c r="D49" s="27"/>
      <c r="E49" s="27">
        <v>1</v>
      </c>
      <c r="F49" s="27">
        <v>1</v>
      </c>
      <c r="G49" s="27">
        <v>37</v>
      </c>
      <c r="H49" s="45">
        <v>13</v>
      </c>
      <c r="I49" s="53">
        <f t="shared" si="12"/>
        <v>52</v>
      </c>
      <c r="J49" s="27">
        <v>4</v>
      </c>
      <c r="K49" s="27">
        <v>25</v>
      </c>
      <c r="L49" s="27">
        <v>12</v>
      </c>
      <c r="M49" s="27">
        <v>9</v>
      </c>
      <c r="N49" s="45">
        <v>2</v>
      </c>
      <c r="O49" s="53">
        <f t="shared" si="13"/>
        <v>52</v>
      </c>
      <c r="P49" s="27"/>
      <c r="Q49" s="27">
        <v>9</v>
      </c>
      <c r="R49" s="27">
        <v>16</v>
      </c>
      <c r="S49" s="27">
        <v>19</v>
      </c>
      <c r="T49" s="45">
        <v>8</v>
      </c>
      <c r="U49" s="53">
        <f t="shared" si="14"/>
        <v>52</v>
      </c>
      <c r="V49" s="27">
        <v>6</v>
      </c>
      <c r="W49" s="27">
        <v>32</v>
      </c>
      <c r="X49" s="27">
        <v>8</v>
      </c>
      <c r="Y49" s="27">
        <v>5</v>
      </c>
      <c r="Z49" s="45">
        <v>1</v>
      </c>
      <c r="AA49" s="102">
        <f t="shared" si="15"/>
        <v>0</v>
      </c>
      <c r="AB49" s="104">
        <f t="shared" si="16"/>
        <v>1.9230769230769231</v>
      </c>
      <c r="AC49" s="104">
        <f t="shared" si="17"/>
        <v>1.9230769230769231</v>
      </c>
      <c r="AD49" s="104">
        <f t="shared" si="18"/>
        <v>71.15384615384616</v>
      </c>
      <c r="AE49" s="103">
        <f t="shared" si="19"/>
        <v>25</v>
      </c>
      <c r="AF49" s="102">
        <f t="shared" si="20"/>
        <v>7.6923076923076925</v>
      </c>
      <c r="AG49" s="104">
        <f t="shared" si="21"/>
        <v>48.07692307692308</v>
      </c>
      <c r="AH49" s="104">
        <f t="shared" si="22"/>
        <v>23.076923076923077</v>
      </c>
      <c r="AI49" s="104">
        <f t="shared" si="23"/>
        <v>17.307692307692307</v>
      </c>
      <c r="AJ49" s="103">
        <f t="shared" si="24"/>
        <v>3.8461538461538463</v>
      </c>
      <c r="AK49" s="102">
        <f t="shared" si="25"/>
        <v>0</v>
      </c>
      <c r="AL49" s="104">
        <f t="shared" si="26"/>
        <v>17.307692307692307</v>
      </c>
      <c r="AM49" s="104">
        <f t="shared" si="27"/>
        <v>30.76923076923077</v>
      </c>
      <c r="AN49" s="104">
        <f t="shared" si="28"/>
        <v>36.53846153846153</v>
      </c>
      <c r="AO49" s="103">
        <f t="shared" si="29"/>
        <v>15.384615384615385</v>
      </c>
      <c r="AP49" s="102">
        <f t="shared" si="30"/>
        <v>11.538461538461538</v>
      </c>
      <c r="AQ49" s="104">
        <f t="shared" si="31"/>
        <v>61.53846153846154</v>
      </c>
      <c r="AR49" s="104">
        <f t="shared" si="32"/>
        <v>15.384615384615385</v>
      </c>
      <c r="AS49" s="104">
        <f t="shared" si="33"/>
        <v>9.615384615384617</v>
      </c>
      <c r="AT49" s="103">
        <f t="shared" si="34"/>
        <v>1.9230769230769231</v>
      </c>
    </row>
    <row r="50" spans="1:46" ht="15" customHeight="1">
      <c r="A50" s="68">
        <v>33</v>
      </c>
      <c r="B50" s="136" t="s">
        <v>142</v>
      </c>
      <c r="C50" s="68">
        <f t="shared" si="11"/>
        <v>11</v>
      </c>
      <c r="D50" s="68"/>
      <c r="E50" s="68"/>
      <c r="F50" s="68"/>
      <c r="G50" s="68">
        <v>9</v>
      </c>
      <c r="H50" s="158">
        <v>2</v>
      </c>
      <c r="I50" s="162">
        <f t="shared" si="12"/>
        <v>11</v>
      </c>
      <c r="J50" s="68">
        <v>2</v>
      </c>
      <c r="K50" s="68">
        <v>6</v>
      </c>
      <c r="L50" s="68">
        <v>1</v>
      </c>
      <c r="M50" s="68">
        <v>2</v>
      </c>
      <c r="N50" s="158"/>
      <c r="O50" s="162">
        <f t="shared" si="13"/>
        <v>11</v>
      </c>
      <c r="P50" s="68"/>
      <c r="Q50" s="68"/>
      <c r="R50" s="68">
        <v>4</v>
      </c>
      <c r="S50" s="68">
        <v>6</v>
      </c>
      <c r="T50" s="158">
        <v>1</v>
      </c>
      <c r="U50" s="162">
        <f t="shared" si="14"/>
        <v>11</v>
      </c>
      <c r="V50" s="68">
        <v>2</v>
      </c>
      <c r="W50" s="68">
        <v>4</v>
      </c>
      <c r="X50" s="68">
        <v>4</v>
      </c>
      <c r="Y50" s="68">
        <v>1</v>
      </c>
      <c r="Z50" s="158"/>
      <c r="AA50" s="87">
        <f t="shared" si="15"/>
        <v>0</v>
      </c>
      <c r="AB50" s="89">
        <f t="shared" si="16"/>
        <v>0</v>
      </c>
      <c r="AC50" s="89">
        <f t="shared" si="17"/>
        <v>0</v>
      </c>
      <c r="AD50" s="89">
        <f t="shared" si="18"/>
        <v>81.81818181818183</v>
      </c>
      <c r="AE50" s="88">
        <f t="shared" si="19"/>
        <v>18.181818181818183</v>
      </c>
      <c r="AF50" s="87">
        <f t="shared" si="20"/>
        <v>18.181818181818183</v>
      </c>
      <c r="AG50" s="89">
        <f t="shared" si="21"/>
        <v>54.54545454545454</v>
      </c>
      <c r="AH50" s="89">
        <f t="shared" si="22"/>
        <v>9.090909090909092</v>
      </c>
      <c r="AI50" s="89">
        <f t="shared" si="23"/>
        <v>18.181818181818183</v>
      </c>
      <c r="AJ50" s="88">
        <f t="shared" si="24"/>
        <v>0</v>
      </c>
      <c r="AK50" s="87">
        <f t="shared" si="25"/>
        <v>0</v>
      </c>
      <c r="AL50" s="89">
        <f t="shared" si="26"/>
        <v>0</v>
      </c>
      <c r="AM50" s="89">
        <f t="shared" si="27"/>
        <v>36.36363636363637</v>
      </c>
      <c r="AN50" s="89">
        <f t="shared" si="28"/>
        <v>54.54545454545454</v>
      </c>
      <c r="AO50" s="88">
        <f t="shared" si="29"/>
        <v>9.090909090909092</v>
      </c>
      <c r="AP50" s="89">
        <f t="shared" si="30"/>
        <v>18.181818181818183</v>
      </c>
      <c r="AQ50" s="89">
        <f t="shared" si="31"/>
        <v>36.36363636363637</v>
      </c>
      <c r="AR50" s="89">
        <f t="shared" si="32"/>
        <v>36.36363636363637</v>
      </c>
      <c r="AS50" s="89">
        <f t="shared" si="33"/>
        <v>9.090909090909092</v>
      </c>
      <c r="AT50" s="88">
        <f t="shared" si="34"/>
        <v>0</v>
      </c>
    </row>
    <row r="51" spans="1:46" ht="15" customHeight="1">
      <c r="A51" s="114">
        <v>41</v>
      </c>
      <c r="B51" s="151" t="s">
        <v>138</v>
      </c>
      <c r="C51" s="53">
        <f t="shared" si="11"/>
        <v>344</v>
      </c>
      <c r="D51" s="95">
        <v>2</v>
      </c>
      <c r="E51" s="95">
        <v>8</v>
      </c>
      <c r="F51" s="95">
        <v>31</v>
      </c>
      <c r="G51" s="95">
        <v>229</v>
      </c>
      <c r="H51" s="168">
        <v>74</v>
      </c>
      <c r="I51" s="53">
        <f t="shared" si="12"/>
        <v>344</v>
      </c>
      <c r="J51" s="95">
        <v>27</v>
      </c>
      <c r="K51" s="95">
        <v>183</v>
      </c>
      <c r="L51" s="95">
        <v>64</v>
      </c>
      <c r="M51" s="95">
        <v>50</v>
      </c>
      <c r="N51" s="168">
        <v>20</v>
      </c>
      <c r="O51" s="53">
        <f t="shared" si="13"/>
        <v>343</v>
      </c>
      <c r="P51" s="95">
        <v>8</v>
      </c>
      <c r="Q51" s="95">
        <v>32</v>
      </c>
      <c r="R51" s="95">
        <v>82</v>
      </c>
      <c r="S51" s="95">
        <v>184</v>
      </c>
      <c r="T51" s="168">
        <v>37</v>
      </c>
      <c r="U51" s="53">
        <f t="shared" si="14"/>
        <v>343</v>
      </c>
      <c r="V51" s="95">
        <v>42</v>
      </c>
      <c r="W51" s="95">
        <v>199</v>
      </c>
      <c r="X51" s="95">
        <v>61</v>
      </c>
      <c r="Y51" s="95">
        <v>29</v>
      </c>
      <c r="Z51" s="168">
        <v>12</v>
      </c>
      <c r="AA51" s="79">
        <f aca="true" t="shared" si="35" ref="AA51:AE53">(D51/$C51)*100</f>
        <v>0.5813953488372093</v>
      </c>
      <c r="AB51" s="81">
        <f t="shared" si="35"/>
        <v>2.3255813953488373</v>
      </c>
      <c r="AC51" s="81">
        <f t="shared" si="35"/>
        <v>9.011627906976743</v>
      </c>
      <c r="AD51" s="81">
        <f t="shared" si="35"/>
        <v>66.56976744186046</v>
      </c>
      <c r="AE51" s="80">
        <f t="shared" si="35"/>
        <v>21.511627906976745</v>
      </c>
      <c r="AF51" s="79">
        <f aca="true" t="shared" si="36" ref="AF51:AJ53">(J51/$I51)*100</f>
        <v>7.848837209302325</v>
      </c>
      <c r="AG51" s="81">
        <f t="shared" si="36"/>
        <v>53.19767441860465</v>
      </c>
      <c r="AH51" s="81">
        <f t="shared" si="36"/>
        <v>18.6046511627907</v>
      </c>
      <c r="AI51" s="81">
        <f t="shared" si="36"/>
        <v>14.534883720930234</v>
      </c>
      <c r="AJ51" s="80">
        <f t="shared" si="36"/>
        <v>5.813953488372093</v>
      </c>
      <c r="AK51" s="79">
        <f aca="true" t="shared" si="37" ref="AK51:AO53">(P51/$O51)*100</f>
        <v>2.3323615160349855</v>
      </c>
      <c r="AL51" s="81">
        <f t="shared" si="37"/>
        <v>9.329446064139942</v>
      </c>
      <c r="AM51" s="81">
        <f t="shared" si="37"/>
        <v>23.9067055393586</v>
      </c>
      <c r="AN51" s="81">
        <f t="shared" si="37"/>
        <v>53.64431486880466</v>
      </c>
      <c r="AO51" s="80">
        <f t="shared" si="37"/>
        <v>10.787172011661808</v>
      </c>
      <c r="AP51" s="79">
        <f aca="true" t="shared" si="38" ref="AP51:AT53">(V51/$U51)*100</f>
        <v>12.244897959183673</v>
      </c>
      <c r="AQ51" s="81">
        <f t="shared" si="38"/>
        <v>58.01749271137027</v>
      </c>
      <c r="AR51" s="81">
        <f t="shared" si="38"/>
        <v>17.784256559766764</v>
      </c>
      <c r="AS51" s="81">
        <f t="shared" si="38"/>
        <v>8.454810495626822</v>
      </c>
      <c r="AT51" s="80">
        <f t="shared" si="38"/>
        <v>3.498542274052478</v>
      </c>
    </row>
    <row r="52" spans="1:46" ht="15" customHeight="1">
      <c r="A52" s="68">
        <v>42</v>
      </c>
      <c r="B52" s="136" t="s">
        <v>139</v>
      </c>
      <c r="C52" s="68">
        <f t="shared" si="11"/>
        <v>75</v>
      </c>
      <c r="D52" s="68">
        <v>1</v>
      </c>
      <c r="E52" s="68">
        <v>1</v>
      </c>
      <c r="F52" s="68">
        <v>7</v>
      </c>
      <c r="G52" s="68">
        <v>44</v>
      </c>
      <c r="H52" s="158">
        <v>22</v>
      </c>
      <c r="I52" s="162">
        <f t="shared" si="12"/>
        <v>75</v>
      </c>
      <c r="J52" s="68">
        <v>3</v>
      </c>
      <c r="K52" s="68">
        <v>34</v>
      </c>
      <c r="L52" s="68">
        <v>17</v>
      </c>
      <c r="M52" s="68">
        <v>14</v>
      </c>
      <c r="N52" s="158">
        <v>7</v>
      </c>
      <c r="O52" s="162">
        <f t="shared" si="13"/>
        <v>75</v>
      </c>
      <c r="P52" s="68">
        <v>3</v>
      </c>
      <c r="Q52" s="68">
        <v>7</v>
      </c>
      <c r="R52" s="68">
        <v>20</v>
      </c>
      <c r="S52" s="68">
        <v>37</v>
      </c>
      <c r="T52" s="158">
        <v>8</v>
      </c>
      <c r="U52" s="162">
        <f t="shared" si="14"/>
        <v>75</v>
      </c>
      <c r="V52" s="68">
        <v>5</v>
      </c>
      <c r="W52" s="68">
        <v>43</v>
      </c>
      <c r="X52" s="68">
        <v>21</v>
      </c>
      <c r="Y52" s="68">
        <v>4</v>
      </c>
      <c r="Z52" s="158">
        <v>2</v>
      </c>
      <c r="AA52" s="87">
        <f t="shared" si="35"/>
        <v>1.3333333333333335</v>
      </c>
      <c r="AB52" s="89">
        <f t="shared" si="35"/>
        <v>1.3333333333333335</v>
      </c>
      <c r="AC52" s="89">
        <f t="shared" si="35"/>
        <v>9.333333333333334</v>
      </c>
      <c r="AD52" s="89">
        <f t="shared" si="35"/>
        <v>58.666666666666664</v>
      </c>
      <c r="AE52" s="88">
        <f t="shared" si="35"/>
        <v>29.333333333333332</v>
      </c>
      <c r="AF52" s="87">
        <f t="shared" si="36"/>
        <v>4</v>
      </c>
      <c r="AG52" s="89">
        <f t="shared" si="36"/>
        <v>45.33333333333333</v>
      </c>
      <c r="AH52" s="89">
        <f t="shared" si="36"/>
        <v>22.666666666666664</v>
      </c>
      <c r="AI52" s="89">
        <f t="shared" si="36"/>
        <v>18.666666666666668</v>
      </c>
      <c r="AJ52" s="88">
        <f t="shared" si="36"/>
        <v>9.333333333333334</v>
      </c>
      <c r="AK52" s="87">
        <f t="shared" si="37"/>
        <v>4</v>
      </c>
      <c r="AL52" s="89">
        <f t="shared" si="37"/>
        <v>9.333333333333334</v>
      </c>
      <c r="AM52" s="89">
        <f t="shared" si="37"/>
        <v>26.666666666666668</v>
      </c>
      <c r="AN52" s="89">
        <f t="shared" si="37"/>
        <v>49.333333333333336</v>
      </c>
      <c r="AO52" s="88">
        <f t="shared" si="37"/>
        <v>10.666666666666668</v>
      </c>
      <c r="AP52" s="89">
        <f t="shared" si="38"/>
        <v>6.666666666666667</v>
      </c>
      <c r="AQ52" s="89">
        <f t="shared" si="38"/>
        <v>57.333333333333336</v>
      </c>
      <c r="AR52" s="89">
        <f t="shared" si="38"/>
        <v>28.000000000000004</v>
      </c>
      <c r="AS52" s="89">
        <f t="shared" si="38"/>
        <v>5.333333333333334</v>
      </c>
      <c r="AT52" s="88">
        <f t="shared" si="38"/>
        <v>2.666666666666667</v>
      </c>
    </row>
    <row r="53" spans="1:46" ht="15" customHeight="1">
      <c r="A53" s="114">
        <v>43</v>
      </c>
      <c r="B53" s="151" t="s">
        <v>140</v>
      </c>
      <c r="C53" s="53">
        <f t="shared" si="11"/>
        <v>41</v>
      </c>
      <c r="D53" s="95"/>
      <c r="E53" s="95">
        <v>1</v>
      </c>
      <c r="F53" s="95">
        <v>5</v>
      </c>
      <c r="G53" s="95">
        <v>28</v>
      </c>
      <c r="H53" s="168">
        <v>7</v>
      </c>
      <c r="I53" s="53">
        <f t="shared" si="12"/>
        <v>41</v>
      </c>
      <c r="J53" s="95">
        <v>3</v>
      </c>
      <c r="K53" s="95">
        <v>14</v>
      </c>
      <c r="L53" s="95">
        <v>14</v>
      </c>
      <c r="M53" s="95">
        <v>8</v>
      </c>
      <c r="N53" s="168">
        <v>2</v>
      </c>
      <c r="O53" s="53">
        <f t="shared" si="13"/>
        <v>41</v>
      </c>
      <c r="P53" s="95">
        <v>2</v>
      </c>
      <c r="Q53" s="95">
        <v>5</v>
      </c>
      <c r="R53" s="95">
        <v>8</v>
      </c>
      <c r="S53" s="95">
        <v>21</v>
      </c>
      <c r="T53" s="168">
        <v>5</v>
      </c>
      <c r="U53" s="53">
        <f t="shared" si="14"/>
        <v>41</v>
      </c>
      <c r="V53" s="95">
        <v>5</v>
      </c>
      <c r="W53" s="95">
        <v>15</v>
      </c>
      <c r="X53" s="95">
        <v>14</v>
      </c>
      <c r="Y53" s="95">
        <v>6</v>
      </c>
      <c r="Z53" s="168">
        <v>1</v>
      </c>
      <c r="AA53" s="79">
        <f t="shared" si="35"/>
        <v>0</v>
      </c>
      <c r="AB53" s="81">
        <f t="shared" si="35"/>
        <v>2.4390243902439024</v>
      </c>
      <c r="AC53" s="81">
        <f t="shared" si="35"/>
        <v>12.195121951219512</v>
      </c>
      <c r="AD53" s="81">
        <f t="shared" si="35"/>
        <v>68.29268292682927</v>
      </c>
      <c r="AE53" s="80">
        <f t="shared" si="35"/>
        <v>17.073170731707318</v>
      </c>
      <c r="AF53" s="79">
        <f t="shared" si="36"/>
        <v>7.317073170731707</v>
      </c>
      <c r="AG53" s="81">
        <f t="shared" si="36"/>
        <v>34.146341463414636</v>
      </c>
      <c r="AH53" s="81">
        <f t="shared" si="36"/>
        <v>34.146341463414636</v>
      </c>
      <c r="AI53" s="81">
        <f t="shared" si="36"/>
        <v>19.51219512195122</v>
      </c>
      <c r="AJ53" s="80">
        <f t="shared" si="36"/>
        <v>4.878048780487805</v>
      </c>
      <c r="AK53" s="79">
        <f t="shared" si="37"/>
        <v>4.878048780487805</v>
      </c>
      <c r="AL53" s="81">
        <f t="shared" si="37"/>
        <v>12.195121951219512</v>
      </c>
      <c r="AM53" s="81">
        <f t="shared" si="37"/>
        <v>19.51219512195122</v>
      </c>
      <c r="AN53" s="81">
        <f t="shared" si="37"/>
        <v>51.21951219512195</v>
      </c>
      <c r="AO53" s="80">
        <f t="shared" si="37"/>
        <v>12.195121951219512</v>
      </c>
      <c r="AP53" s="79">
        <f t="shared" si="38"/>
        <v>12.195121951219512</v>
      </c>
      <c r="AQ53" s="81">
        <f t="shared" si="38"/>
        <v>36.58536585365854</v>
      </c>
      <c r="AR53" s="81">
        <f t="shared" si="38"/>
        <v>34.146341463414636</v>
      </c>
      <c r="AS53" s="81">
        <f t="shared" si="38"/>
        <v>14.634146341463413</v>
      </c>
      <c r="AT53" s="80">
        <f t="shared" si="38"/>
        <v>2.4390243902439024</v>
      </c>
    </row>
    <row r="54" spans="1:46" ht="15" customHeight="1">
      <c r="A54" s="68">
        <v>45</v>
      </c>
      <c r="B54" s="136" t="s">
        <v>77</v>
      </c>
      <c r="C54" s="68">
        <f t="shared" si="11"/>
        <v>439</v>
      </c>
      <c r="D54" s="68">
        <v>3</v>
      </c>
      <c r="E54" s="68">
        <v>15</v>
      </c>
      <c r="F54" s="68">
        <v>27</v>
      </c>
      <c r="G54" s="68">
        <v>321</v>
      </c>
      <c r="H54" s="158">
        <v>73</v>
      </c>
      <c r="I54" s="162">
        <f t="shared" si="12"/>
        <v>439</v>
      </c>
      <c r="J54" s="68">
        <v>29</v>
      </c>
      <c r="K54" s="68">
        <v>253</v>
      </c>
      <c r="L54" s="68">
        <v>90</v>
      </c>
      <c r="M54" s="68">
        <v>58</v>
      </c>
      <c r="N54" s="158">
        <v>9</v>
      </c>
      <c r="O54" s="162">
        <f t="shared" si="13"/>
        <v>439</v>
      </c>
      <c r="P54" s="68">
        <v>0</v>
      </c>
      <c r="Q54" s="68">
        <v>49</v>
      </c>
      <c r="R54" s="68">
        <v>91</v>
      </c>
      <c r="S54" s="68">
        <v>269</v>
      </c>
      <c r="T54" s="158">
        <v>30</v>
      </c>
      <c r="U54" s="162">
        <f t="shared" si="14"/>
        <v>438</v>
      </c>
      <c r="V54" s="68">
        <v>37</v>
      </c>
      <c r="W54" s="68">
        <v>285</v>
      </c>
      <c r="X54" s="68">
        <v>84</v>
      </c>
      <c r="Y54" s="68">
        <v>29</v>
      </c>
      <c r="Z54" s="158">
        <v>3</v>
      </c>
      <c r="AA54" s="87">
        <f t="shared" si="15"/>
        <v>0.683371298405467</v>
      </c>
      <c r="AB54" s="89">
        <f>(E54/$C54)*100</f>
        <v>3.416856492027335</v>
      </c>
      <c r="AC54" s="89">
        <f>(F54/$C54)*100</f>
        <v>6.150341685649203</v>
      </c>
      <c r="AD54" s="89">
        <f>(G54/$C54)*100</f>
        <v>73.12072892938497</v>
      </c>
      <c r="AE54" s="88">
        <f>(H54/$C54)*100</f>
        <v>16.62870159453303</v>
      </c>
      <c r="AF54" s="87">
        <f t="shared" si="20"/>
        <v>6.605922551252847</v>
      </c>
      <c r="AG54" s="89">
        <f>(K54/$I54)*100</f>
        <v>57.630979498861045</v>
      </c>
      <c r="AH54" s="89">
        <f>(L54/$I54)*100</f>
        <v>20.50113895216401</v>
      </c>
      <c r="AI54" s="89">
        <f>(M54/$I54)*100</f>
        <v>13.211845102505695</v>
      </c>
      <c r="AJ54" s="88">
        <f>(N54/$I54)*100</f>
        <v>2.050113895216401</v>
      </c>
      <c r="AK54" s="87">
        <f t="shared" si="25"/>
        <v>0</v>
      </c>
      <c r="AL54" s="89">
        <f>(Q54/$O54)*100</f>
        <v>11.161731207289293</v>
      </c>
      <c r="AM54" s="89">
        <f>(R54/$O54)*100</f>
        <v>20.72892938496583</v>
      </c>
      <c r="AN54" s="89">
        <f>(S54/$O54)*100</f>
        <v>61.27562642369021</v>
      </c>
      <c r="AO54" s="88">
        <f>(T54/$O54)*100</f>
        <v>6.83371298405467</v>
      </c>
      <c r="AP54" s="89">
        <f t="shared" si="30"/>
        <v>8.447488584474886</v>
      </c>
      <c r="AQ54" s="89">
        <f>(W54/$U54)*100</f>
        <v>65.06849315068493</v>
      </c>
      <c r="AR54" s="89">
        <f>(X54/$U54)*100</f>
        <v>19.17808219178082</v>
      </c>
      <c r="AS54" s="89">
        <f>(Y54/$U54)*100</f>
        <v>6.621004566210045</v>
      </c>
      <c r="AT54" s="88">
        <f>(Z54/$U54)*100</f>
        <v>0.684931506849315</v>
      </c>
    </row>
    <row r="55" spans="1:46" ht="15" customHeight="1">
      <c r="A55" s="95">
        <v>46</v>
      </c>
      <c r="B55" s="145" t="s">
        <v>78</v>
      </c>
      <c r="C55" s="53">
        <f t="shared" si="11"/>
        <v>1004</v>
      </c>
      <c r="D55" s="95">
        <v>11</v>
      </c>
      <c r="E55" s="95">
        <v>43</v>
      </c>
      <c r="F55" s="95">
        <v>85</v>
      </c>
      <c r="G55" s="95">
        <v>694</v>
      </c>
      <c r="H55" s="168">
        <v>171</v>
      </c>
      <c r="I55" s="53">
        <f t="shared" si="12"/>
        <v>1004</v>
      </c>
      <c r="J55" s="95">
        <v>60</v>
      </c>
      <c r="K55" s="95">
        <v>499</v>
      </c>
      <c r="L55" s="95">
        <v>217</v>
      </c>
      <c r="M55" s="95">
        <v>197</v>
      </c>
      <c r="N55" s="272">
        <v>31</v>
      </c>
      <c r="O55" s="53">
        <f t="shared" si="13"/>
        <v>1004</v>
      </c>
      <c r="P55" s="95">
        <v>37</v>
      </c>
      <c r="Q55" s="95">
        <v>222</v>
      </c>
      <c r="R55" s="95">
        <v>291</v>
      </c>
      <c r="S55" s="95">
        <v>408</v>
      </c>
      <c r="T55" s="168">
        <v>46</v>
      </c>
      <c r="U55" s="53">
        <f t="shared" si="14"/>
        <v>1004</v>
      </c>
      <c r="V55" s="95">
        <v>115</v>
      </c>
      <c r="W55" s="95">
        <v>555</v>
      </c>
      <c r="X55" s="95">
        <v>251</v>
      </c>
      <c r="Y55" s="95">
        <v>74</v>
      </c>
      <c r="Z55" s="168">
        <v>9</v>
      </c>
      <c r="AA55" s="273">
        <f aca="true" t="shared" si="39" ref="AA55:AE56">(D55/$C55)*100</f>
        <v>1.0956175298804782</v>
      </c>
      <c r="AB55" s="274">
        <f t="shared" si="39"/>
        <v>4.282868525896414</v>
      </c>
      <c r="AC55" s="274">
        <f t="shared" si="39"/>
        <v>8.46613545816733</v>
      </c>
      <c r="AD55" s="274">
        <f t="shared" si="39"/>
        <v>69.12350597609563</v>
      </c>
      <c r="AE55" s="275">
        <f t="shared" si="39"/>
        <v>17.03187250996016</v>
      </c>
      <c r="AF55" s="273">
        <f aca="true" t="shared" si="40" ref="AF55:AJ56">(J55/$I55)*100</f>
        <v>5.9760956175298805</v>
      </c>
      <c r="AG55" s="274">
        <f t="shared" si="40"/>
        <v>49.701195219123505</v>
      </c>
      <c r="AH55" s="274">
        <f t="shared" si="40"/>
        <v>21.61354581673307</v>
      </c>
      <c r="AI55" s="274">
        <f t="shared" si="40"/>
        <v>19.621513944223107</v>
      </c>
      <c r="AJ55" s="275">
        <f t="shared" si="40"/>
        <v>3.087649402390438</v>
      </c>
      <c r="AK55" s="273">
        <f aca="true" t="shared" si="41" ref="AK55:AO56">(P55/$O55)*100</f>
        <v>3.6852589641434266</v>
      </c>
      <c r="AL55" s="274">
        <f t="shared" si="41"/>
        <v>22.111553784860558</v>
      </c>
      <c r="AM55" s="274">
        <f t="shared" si="41"/>
        <v>28.984063745019924</v>
      </c>
      <c r="AN55" s="274">
        <f t="shared" si="41"/>
        <v>40.63745019920319</v>
      </c>
      <c r="AO55" s="275">
        <f t="shared" si="41"/>
        <v>4.581673306772909</v>
      </c>
      <c r="AP55" s="274">
        <f aca="true" t="shared" si="42" ref="AP55:AT56">(V55/$U55)*100</f>
        <v>11.45418326693227</v>
      </c>
      <c r="AQ55" s="274">
        <f t="shared" si="42"/>
        <v>55.27888446215139</v>
      </c>
      <c r="AR55" s="274">
        <f t="shared" si="42"/>
        <v>25</v>
      </c>
      <c r="AS55" s="274">
        <f t="shared" si="42"/>
        <v>7.370517928286853</v>
      </c>
      <c r="AT55" s="275">
        <f t="shared" si="42"/>
        <v>0.8964143426294822</v>
      </c>
    </row>
    <row r="56" spans="1:46" ht="15" customHeight="1">
      <c r="A56" s="68">
        <v>47</v>
      </c>
      <c r="B56" s="136" t="s">
        <v>79</v>
      </c>
      <c r="C56" s="68">
        <f t="shared" si="11"/>
        <v>981</v>
      </c>
      <c r="D56" s="68">
        <v>10</v>
      </c>
      <c r="E56" s="68">
        <v>31</v>
      </c>
      <c r="F56" s="68">
        <v>73</v>
      </c>
      <c r="G56" s="68">
        <v>657</v>
      </c>
      <c r="H56" s="158">
        <v>210</v>
      </c>
      <c r="I56" s="162">
        <f t="shared" si="12"/>
        <v>981</v>
      </c>
      <c r="J56" s="68">
        <v>51</v>
      </c>
      <c r="K56" s="68">
        <v>503</v>
      </c>
      <c r="L56" s="68">
        <v>211</v>
      </c>
      <c r="M56" s="68">
        <v>175</v>
      </c>
      <c r="N56" s="158">
        <v>41</v>
      </c>
      <c r="O56" s="162">
        <f t="shared" si="13"/>
        <v>981</v>
      </c>
      <c r="P56" s="68">
        <v>11</v>
      </c>
      <c r="Q56" s="68">
        <v>85</v>
      </c>
      <c r="R56" s="68">
        <v>219</v>
      </c>
      <c r="S56" s="68">
        <v>562</v>
      </c>
      <c r="T56" s="158">
        <v>104</v>
      </c>
      <c r="U56" s="162">
        <f t="shared" si="14"/>
        <v>981</v>
      </c>
      <c r="V56" s="68">
        <v>84</v>
      </c>
      <c r="W56" s="68">
        <v>573</v>
      </c>
      <c r="X56" s="68">
        <v>208</v>
      </c>
      <c r="Y56" s="68">
        <v>103</v>
      </c>
      <c r="Z56" s="158">
        <v>13</v>
      </c>
      <c r="AA56" s="87">
        <f t="shared" si="39"/>
        <v>1.019367991845056</v>
      </c>
      <c r="AB56" s="89">
        <f t="shared" si="39"/>
        <v>3.1600407747196737</v>
      </c>
      <c r="AC56" s="89">
        <f t="shared" si="39"/>
        <v>7.44138634046891</v>
      </c>
      <c r="AD56" s="89">
        <f t="shared" si="39"/>
        <v>66.97247706422019</v>
      </c>
      <c r="AE56" s="88">
        <f t="shared" si="39"/>
        <v>21.406727828746178</v>
      </c>
      <c r="AF56" s="87">
        <f t="shared" si="40"/>
        <v>5.198776758409786</v>
      </c>
      <c r="AG56" s="89">
        <f t="shared" si="40"/>
        <v>51.274209989806316</v>
      </c>
      <c r="AH56" s="89">
        <f t="shared" si="40"/>
        <v>21.50866462793068</v>
      </c>
      <c r="AI56" s="89">
        <f t="shared" si="40"/>
        <v>17.83893985728848</v>
      </c>
      <c r="AJ56" s="88">
        <f t="shared" si="40"/>
        <v>4.17940876656473</v>
      </c>
      <c r="AK56" s="87">
        <f t="shared" si="41"/>
        <v>1.1213047910295617</v>
      </c>
      <c r="AL56" s="89">
        <f t="shared" si="41"/>
        <v>8.664627930682975</v>
      </c>
      <c r="AM56" s="89">
        <f t="shared" si="41"/>
        <v>22.32415902140673</v>
      </c>
      <c r="AN56" s="89">
        <f t="shared" si="41"/>
        <v>57.28848114169215</v>
      </c>
      <c r="AO56" s="88">
        <f t="shared" si="41"/>
        <v>10.601427115188583</v>
      </c>
      <c r="AP56" s="89">
        <f t="shared" si="42"/>
        <v>8.56269113149847</v>
      </c>
      <c r="AQ56" s="89">
        <f t="shared" si="42"/>
        <v>58.40978593272171</v>
      </c>
      <c r="AR56" s="89">
        <f t="shared" si="42"/>
        <v>21.202854230377167</v>
      </c>
      <c r="AS56" s="89">
        <f t="shared" si="42"/>
        <v>10.499490316004078</v>
      </c>
      <c r="AT56" s="88">
        <f t="shared" si="42"/>
        <v>1.325178389398573</v>
      </c>
    </row>
    <row r="57" spans="1:46" ht="15" customHeight="1">
      <c r="A57" s="95">
        <v>52</v>
      </c>
      <c r="B57" s="145" t="s">
        <v>80</v>
      </c>
      <c r="C57" s="53">
        <f t="shared" si="11"/>
        <v>146</v>
      </c>
      <c r="D57" s="93">
        <v>2</v>
      </c>
      <c r="E57" s="93">
        <v>4</v>
      </c>
      <c r="F57" s="93">
        <v>18</v>
      </c>
      <c r="G57" s="93">
        <v>102</v>
      </c>
      <c r="H57" s="177">
        <v>20</v>
      </c>
      <c r="I57" s="53">
        <f t="shared" si="12"/>
        <v>146</v>
      </c>
      <c r="J57" s="93">
        <v>11</v>
      </c>
      <c r="K57" s="93">
        <v>85</v>
      </c>
      <c r="L57" s="93">
        <v>24</v>
      </c>
      <c r="M57" s="93">
        <v>23</v>
      </c>
      <c r="N57" s="177">
        <v>3</v>
      </c>
      <c r="O57" s="53">
        <f t="shared" si="13"/>
        <v>146</v>
      </c>
      <c r="P57" s="93">
        <v>3</v>
      </c>
      <c r="Q57" s="93">
        <v>20</v>
      </c>
      <c r="R57" s="93">
        <v>46</v>
      </c>
      <c r="S57" s="93">
        <v>63</v>
      </c>
      <c r="T57" s="177">
        <v>14</v>
      </c>
      <c r="U57" s="53">
        <f t="shared" si="14"/>
        <v>146</v>
      </c>
      <c r="V57" s="93">
        <v>15</v>
      </c>
      <c r="W57" s="93">
        <v>92</v>
      </c>
      <c r="X57" s="93">
        <v>28</v>
      </c>
      <c r="Y57" s="93">
        <v>10</v>
      </c>
      <c r="Z57" s="177">
        <v>1</v>
      </c>
      <c r="AA57" s="273">
        <f aca="true" t="shared" si="43" ref="AA57:AA87">(D57/$C57)*100</f>
        <v>1.36986301369863</v>
      </c>
      <c r="AB57" s="274">
        <f aca="true" t="shared" si="44" ref="AB57:AB87">(E57/$C57)*100</f>
        <v>2.73972602739726</v>
      </c>
      <c r="AC57" s="274">
        <f aca="true" t="shared" si="45" ref="AC57:AC87">(F57/$C57)*100</f>
        <v>12.32876712328767</v>
      </c>
      <c r="AD57" s="274">
        <f aca="true" t="shared" si="46" ref="AD57:AD87">(G57/$C57)*100</f>
        <v>69.86301369863014</v>
      </c>
      <c r="AE57" s="275">
        <f aca="true" t="shared" si="47" ref="AE57:AE87">(H57/$C57)*100</f>
        <v>13.698630136986301</v>
      </c>
      <c r="AF57" s="273">
        <f aca="true" t="shared" si="48" ref="AF57:AF87">(J57/$I57)*100</f>
        <v>7.534246575342466</v>
      </c>
      <c r="AG57" s="274">
        <f aca="true" t="shared" si="49" ref="AG57:AG87">(K57/$I57)*100</f>
        <v>58.21917808219178</v>
      </c>
      <c r="AH57" s="274">
        <f aca="true" t="shared" si="50" ref="AH57:AH87">(L57/$I57)*100</f>
        <v>16.43835616438356</v>
      </c>
      <c r="AI57" s="274">
        <f aca="true" t="shared" si="51" ref="AI57:AI87">(M57/$I57)*100</f>
        <v>15.753424657534246</v>
      </c>
      <c r="AJ57" s="275">
        <f aca="true" t="shared" si="52" ref="AJ57:AJ87">(N57/$I57)*100</f>
        <v>2.054794520547945</v>
      </c>
      <c r="AK57" s="273">
        <f aca="true" t="shared" si="53" ref="AK57:AK87">(P57/$O57)*100</f>
        <v>2.054794520547945</v>
      </c>
      <c r="AL57" s="274">
        <f aca="true" t="shared" si="54" ref="AL57:AL87">(Q57/$O57)*100</f>
        <v>13.698630136986301</v>
      </c>
      <c r="AM57" s="274">
        <f aca="true" t="shared" si="55" ref="AM57:AM87">(R57/$O57)*100</f>
        <v>31.506849315068493</v>
      </c>
      <c r="AN57" s="274">
        <f aca="true" t="shared" si="56" ref="AN57:AN87">(S57/$O57)*100</f>
        <v>43.15068493150685</v>
      </c>
      <c r="AO57" s="275">
        <f aca="true" t="shared" si="57" ref="AO57:AO87">(T57/$O57)*100</f>
        <v>9.58904109589041</v>
      </c>
      <c r="AP57" s="274">
        <f aca="true" t="shared" si="58" ref="AP57:AP87">(V57/$U57)*100</f>
        <v>10.273972602739725</v>
      </c>
      <c r="AQ57" s="274">
        <f aca="true" t="shared" si="59" ref="AQ57:AQ87">(W57/$U57)*100</f>
        <v>63.013698630136986</v>
      </c>
      <c r="AR57" s="274">
        <f aca="true" t="shared" si="60" ref="AR57:AR87">(X57/$U57)*100</f>
        <v>19.17808219178082</v>
      </c>
      <c r="AS57" s="274">
        <f aca="true" t="shared" si="61" ref="AS57:AS87">(Y57/$U57)*100</f>
        <v>6.8493150684931505</v>
      </c>
      <c r="AT57" s="275">
        <f aca="true" t="shared" si="62" ref="AT57:AT87">(Z57/$U57)*100</f>
        <v>0.684931506849315</v>
      </c>
    </row>
    <row r="58" spans="1:46" ht="15" customHeight="1">
      <c r="A58" s="68">
        <v>53</v>
      </c>
      <c r="B58" s="136" t="s">
        <v>81</v>
      </c>
      <c r="C58" s="68">
        <f t="shared" si="11"/>
        <v>35</v>
      </c>
      <c r="D58" s="68"/>
      <c r="E58" s="68">
        <v>2</v>
      </c>
      <c r="F58" s="68">
        <v>4</v>
      </c>
      <c r="G58" s="68">
        <v>22</v>
      </c>
      <c r="H58" s="158">
        <v>7</v>
      </c>
      <c r="I58" s="162">
        <f t="shared" si="12"/>
        <v>35</v>
      </c>
      <c r="J58" s="68">
        <v>1</v>
      </c>
      <c r="K58" s="68">
        <v>18</v>
      </c>
      <c r="L58" s="68">
        <v>10</v>
      </c>
      <c r="M58" s="68">
        <v>4</v>
      </c>
      <c r="N58" s="158">
        <v>2</v>
      </c>
      <c r="O58" s="162">
        <f t="shared" si="13"/>
        <v>35</v>
      </c>
      <c r="P58" s="68"/>
      <c r="Q58" s="68">
        <v>5</v>
      </c>
      <c r="R58" s="68">
        <v>5</v>
      </c>
      <c r="S58" s="68">
        <v>17</v>
      </c>
      <c r="T58" s="158">
        <v>8</v>
      </c>
      <c r="U58" s="162">
        <f t="shared" si="14"/>
        <v>35</v>
      </c>
      <c r="V58" s="68">
        <v>2</v>
      </c>
      <c r="W58" s="68">
        <v>20</v>
      </c>
      <c r="X58" s="68">
        <v>6</v>
      </c>
      <c r="Y58" s="68">
        <v>3</v>
      </c>
      <c r="Z58" s="158">
        <v>4</v>
      </c>
      <c r="AA58" s="87">
        <f t="shared" si="43"/>
        <v>0</v>
      </c>
      <c r="AB58" s="89">
        <f t="shared" si="44"/>
        <v>5.714285714285714</v>
      </c>
      <c r="AC58" s="89">
        <f t="shared" si="45"/>
        <v>11.428571428571429</v>
      </c>
      <c r="AD58" s="89">
        <f t="shared" si="46"/>
        <v>62.857142857142854</v>
      </c>
      <c r="AE58" s="88">
        <f t="shared" si="47"/>
        <v>20</v>
      </c>
      <c r="AF58" s="87">
        <f t="shared" si="48"/>
        <v>2.857142857142857</v>
      </c>
      <c r="AG58" s="89">
        <f t="shared" si="49"/>
        <v>51.42857142857142</v>
      </c>
      <c r="AH58" s="89">
        <f t="shared" si="50"/>
        <v>28.57142857142857</v>
      </c>
      <c r="AI58" s="89">
        <f t="shared" si="51"/>
        <v>11.428571428571429</v>
      </c>
      <c r="AJ58" s="88">
        <f t="shared" si="52"/>
        <v>5.714285714285714</v>
      </c>
      <c r="AK58" s="87">
        <f t="shared" si="53"/>
        <v>0</v>
      </c>
      <c r="AL58" s="89">
        <f t="shared" si="54"/>
        <v>14.285714285714285</v>
      </c>
      <c r="AM58" s="89">
        <f t="shared" si="55"/>
        <v>14.285714285714285</v>
      </c>
      <c r="AN58" s="89">
        <f t="shared" si="56"/>
        <v>48.57142857142857</v>
      </c>
      <c r="AO58" s="88">
        <f t="shared" si="57"/>
        <v>22.857142857142858</v>
      </c>
      <c r="AP58" s="89">
        <f t="shared" si="58"/>
        <v>5.714285714285714</v>
      </c>
      <c r="AQ58" s="89">
        <f t="shared" si="59"/>
        <v>57.14285714285714</v>
      </c>
      <c r="AR58" s="89">
        <f t="shared" si="60"/>
        <v>17.142857142857142</v>
      </c>
      <c r="AS58" s="89">
        <f t="shared" si="61"/>
        <v>8.571428571428571</v>
      </c>
      <c r="AT58" s="88">
        <f t="shared" si="62"/>
        <v>11.428571428571429</v>
      </c>
    </row>
    <row r="59" spans="1:46" ht="15" customHeight="1">
      <c r="A59" s="95">
        <v>55</v>
      </c>
      <c r="B59" s="145" t="s">
        <v>82</v>
      </c>
      <c r="C59" s="53">
        <f t="shared" si="11"/>
        <v>408</v>
      </c>
      <c r="D59" s="93">
        <v>1</v>
      </c>
      <c r="E59" s="93">
        <v>5</v>
      </c>
      <c r="F59" s="93">
        <v>5</v>
      </c>
      <c r="G59" s="93">
        <v>180</v>
      </c>
      <c r="H59" s="177">
        <v>217</v>
      </c>
      <c r="I59" s="53">
        <f t="shared" si="12"/>
        <v>408</v>
      </c>
      <c r="J59" s="93">
        <v>28</v>
      </c>
      <c r="K59" s="93">
        <v>226</v>
      </c>
      <c r="L59" s="93">
        <v>73</v>
      </c>
      <c r="M59" s="93">
        <v>57</v>
      </c>
      <c r="N59" s="177">
        <v>24</v>
      </c>
      <c r="O59" s="53">
        <f t="shared" si="13"/>
        <v>408</v>
      </c>
      <c r="P59" s="93">
        <v>4</v>
      </c>
      <c r="Q59" s="93">
        <v>10</v>
      </c>
      <c r="R59" s="93">
        <v>9</v>
      </c>
      <c r="S59" s="93">
        <v>190</v>
      </c>
      <c r="T59" s="177">
        <v>195</v>
      </c>
      <c r="U59" s="53">
        <f t="shared" si="14"/>
        <v>408</v>
      </c>
      <c r="V59" s="93">
        <v>34</v>
      </c>
      <c r="W59" s="93">
        <v>262</v>
      </c>
      <c r="X59" s="93">
        <v>58</v>
      </c>
      <c r="Y59" s="93">
        <v>39</v>
      </c>
      <c r="Z59" s="177">
        <v>15</v>
      </c>
      <c r="AA59" s="273">
        <f t="shared" si="43"/>
        <v>0.24509803921568626</v>
      </c>
      <c r="AB59" s="274">
        <f t="shared" si="44"/>
        <v>1.2254901960784315</v>
      </c>
      <c r="AC59" s="274">
        <f t="shared" si="45"/>
        <v>1.2254901960784315</v>
      </c>
      <c r="AD59" s="274">
        <f t="shared" si="46"/>
        <v>44.11764705882353</v>
      </c>
      <c r="AE59" s="275">
        <f t="shared" si="47"/>
        <v>53.18627450980392</v>
      </c>
      <c r="AF59" s="273">
        <f t="shared" si="48"/>
        <v>6.862745098039216</v>
      </c>
      <c r="AG59" s="274">
        <f t="shared" si="49"/>
        <v>55.392156862745104</v>
      </c>
      <c r="AH59" s="274">
        <f t="shared" si="50"/>
        <v>17.892156862745097</v>
      </c>
      <c r="AI59" s="274">
        <f t="shared" si="51"/>
        <v>13.970588235294118</v>
      </c>
      <c r="AJ59" s="275">
        <f t="shared" si="52"/>
        <v>5.88235294117647</v>
      </c>
      <c r="AK59" s="273">
        <f t="shared" si="53"/>
        <v>0.9803921568627451</v>
      </c>
      <c r="AL59" s="274">
        <f t="shared" si="54"/>
        <v>2.450980392156863</v>
      </c>
      <c r="AM59" s="274">
        <f t="shared" si="55"/>
        <v>2.2058823529411766</v>
      </c>
      <c r="AN59" s="274">
        <f t="shared" si="56"/>
        <v>46.568627450980394</v>
      </c>
      <c r="AO59" s="275">
        <f t="shared" si="57"/>
        <v>47.794117647058826</v>
      </c>
      <c r="AP59" s="274">
        <f t="shared" si="58"/>
        <v>8.333333333333332</v>
      </c>
      <c r="AQ59" s="274">
        <f t="shared" si="59"/>
        <v>64.2156862745098</v>
      </c>
      <c r="AR59" s="274">
        <f t="shared" si="60"/>
        <v>14.215686274509803</v>
      </c>
      <c r="AS59" s="274">
        <f t="shared" si="61"/>
        <v>9.558823529411764</v>
      </c>
      <c r="AT59" s="275">
        <f t="shared" si="62"/>
        <v>3.6764705882352944</v>
      </c>
    </row>
    <row r="60" spans="1:46" ht="15" customHeight="1">
      <c r="A60" s="68">
        <v>56</v>
      </c>
      <c r="B60" s="136" t="s">
        <v>83</v>
      </c>
      <c r="C60" s="68">
        <f t="shared" si="11"/>
        <v>122</v>
      </c>
      <c r="D60" s="68">
        <v>1</v>
      </c>
      <c r="E60" s="68">
        <v>2</v>
      </c>
      <c r="F60" s="68">
        <v>5</v>
      </c>
      <c r="G60" s="68">
        <v>79</v>
      </c>
      <c r="H60" s="158">
        <v>35</v>
      </c>
      <c r="I60" s="162">
        <f t="shared" si="12"/>
        <v>122</v>
      </c>
      <c r="J60" s="68">
        <v>10</v>
      </c>
      <c r="K60" s="68">
        <v>63</v>
      </c>
      <c r="L60" s="68">
        <v>29</v>
      </c>
      <c r="M60" s="68">
        <v>13</v>
      </c>
      <c r="N60" s="158">
        <v>7</v>
      </c>
      <c r="O60" s="162">
        <f t="shared" si="13"/>
        <v>122</v>
      </c>
      <c r="P60" s="68">
        <v>2</v>
      </c>
      <c r="Q60" s="68">
        <v>3</v>
      </c>
      <c r="R60" s="68">
        <v>18</v>
      </c>
      <c r="S60" s="68">
        <v>78</v>
      </c>
      <c r="T60" s="158">
        <v>21</v>
      </c>
      <c r="U60" s="162">
        <f t="shared" si="14"/>
        <v>122</v>
      </c>
      <c r="V60" s="68">
        <v>12</v>
      </c>
      <c r="W60" s="68">
        <v>80</v>
      </c>
      <c r="X60" s="68">
        <v>19</v>
      </c>
      <c r="Y60" s="68">
        <v>9</v>
      </c>
      <c r="Z60" s="158">
        <v>2</v>
      </c>
      <c r="AA60" s="87">
        <f t="shared" si="43"/>
        <v>0.819672131147541</v>
      </c>
      <c r="AB60" s="89">
        <f t="shared" si="44"/>
        <v>1.639344262295082</v>
      </c>
      <c r="AC60" s="89">
        <f t="shared" si="45"/>
        <v>4.098360655737705</v>
      </c>
      <c r="AD60" s="89">
        <f t="shared" si="46"/>
        <v>64.75409836065575</v>
      </c>
      <c r="AE60" s="88">
        <f t="shared" si="47"/>
        <v>28.688524590163933</v>
      </c>
      <c r="AF60" s="87">
        <f t="shared" si="48"/>
        <v>8.19672131147541</v>
      </c>
      <c r="AG60" s="89">
        <f t="shared" si="49"/>
        <v>51.63934426229508</v>
      </c>
      <c r="AH60" s="89">
        <f t="shared" si="50"/>
        <v>23.770491803278688</v>
      </c>
      <c r="AI60" s="89">
        <f t="shared" si="51"/>
        <v>10.655737704918032</v>
      </c>
      <c r="AJ60" s="88">
        <f t="shared" si="52"/>
        <v>5.737704918032787</v>
      </c>
      <c r="AK60" s="87">
        <f t="shared" si="53"/>
        <v>1.639344262295082</v>
      </c>
      <c r="AL60" s="89">
        <f t="shared" si="54"/>
        <v>2.459016393442623</v>
      </c>
      <c r="AM60" s="89">
        <f t="shared" si="55"/>
        <v>14.754098360655737</v>
      </c>
      <c r="AN60" s="89">
        <f t="shared" si="56"/>
        <v>63.934426229508205</v>
      </c>
      <c r="AO60" s="88">
        <f t="shared" si="57"/>
        <v>17.21311475409836</v>
      </c>
      <c r="AP60" s="89">
        <f t="shared" si="58"/>
        <v>9.836065573770492</v>
      </c>
      <c r="AQ60" s="89">
        <f t="shared" si="59"/>
        <v>65.57377049180327</v>
      </c>
      <c r="AR60" s="89">
        <f t="shared" si="60"/>
        <v>15.573770491803279</v>
      </c>
      <c r="AS60" s="89">
        <f t="shared" si="61"/>
        <v>7.377049180327869</v>
      </c>
      <c r="AT60" s="88">
        <f t="shared" si="62"/>
        <v>1.639344262295082</v>
      </c>
    </row>
    <row r="61" spans="1:46" ht="15" customHeight="1">
      <c r="A61" s="95">
        <v>58</v>
      </c>
      <c r="B61" s="145" t="s">
        <v>84</v>
      </c>
      <c r="C61" s="53">
        <f t="shared" si="11"/>
        <v>58</v>
      </c>
      <c r="D61" s="93"/>
      <c r="E61" s="93"/>
      <c r="F61" s="93">
        <v>5</v>
      </c>
      <c r="G61" s="93">
        <v>38</v>
      </c>
      <c r="H61" s="177">
        <v>15</v>
      </c>
      <c r="I61" s="53">
        <f t="shared" si="12"/>
        <v>58</v>
      </c>
      <c r="J61" s="93">
        <v>3</v>
      </c>
      <c r="K61" s="93">
        <v>28</v>
      </c>
      <c r="L61" s="93">
        <v>15</v>
      </c>
      <c r="M61" s="93">
        <v>7</v>
      </c>
      <c r="N61" s="177">
        <v>5</v>
      </c>
      <c r="O61" s="53">
        <f t="shared" si="13"/>
        <v>58</v>
      </c>
      <c r="P61" s="93">
        <v>1</v>
      </c>
      <c r="Q61" s="93">
        <v>1</v>
      </c>
      <c r="R61" s="93">
        <v>10</v>
      </c>
      <c r="S61" s="93">
        <v>33</v>
      </c>
      <c r="T61" s="177">
        <v>13</v>
      </c>
      <c r="U61" s="53">
        <f t="shared" si="14"/>
        <v>58</v>
      </c>
      <c r="V61" s="93">
        <v>3</v>
      </c>
      <c r="W61" s="93">
        <v>35</v>
      </c>
      <c r="X61" s="93">
        <v>11</v>
      </c>
      <c r="Y61" s="93">
        <v>4</v>
      </c>
      <c r="Z61" s="177">
        <v>5</v>
      </c>
      <c r="AA61" s="273">
        <f t="shared" si="43"/>
        <v>0</v>
      </c>
      <c r="AB61" s="274">
        <f t="shared" si="44"/>
        <v>0</v>
      </c>
      <c r="AC61" s="274">
        <f t="shared" si="45"/>
        <v>8.620689655172415</v>
      </c>
      <c r="AD61" s="274">
        <f t="shared" si="46"/>
        <v>65.51724137931035</v>
      </c>
      <c r="AE61" s="275">
        <f t="shared" si="47"/>
        <v>25.862068965517242</v>
      </c>
      <c r="AF61" s="273">
        <f t="shared" si="48"/>
        <v>5.172413793103448</v>
      </c>
      <c r="AG61" s="274">
        <f t="shared" si="49"/>
        <v>48.275862068965516</v>
      </c>
      <c r="AH61" s="274">
        <f t="shared" si="50"/>
        <v>25.862068965517242</v>
      </c>
      <c r="AI61" s="274">
        <f t="shared" si="51"/>
        <v>12.068965517241379</v>
      </c>
      <c r="AJ61" s="275">
        <f t="shared" si="52"/>
        <v>8.620689655172415</v>
      </c>
      <c r="AK61" s="273">
        <f t="shared" si="53"/>
        <v>1.7241379310344827</v>
      </c>
      <c r="AL61" s="274">
        <f t="shared" si="54"/>
        <v>1.7241379310344827</v>
      </c>
      <c r="AM61" s="274">
        <f t="shared" si="55"/>
        <v>17.24137931034483</v>
      </c>
      <c r="AN61" s="274">
        <f t="shared" si="56"/>
        <v>56.896551724137936</v>
      </c>
      <c r="AO61" s="275">
        <f t="shared" si="57"/>
        <v>22.413793103448278</v>
      </c>
      <c r="AP61" s="274">
        <f t="shared" si="58"/>
        <v>5.172413793103448</v>
      </c>
      <c r="AQ61" s="274">
        <f t="shared" si="59"/>
        <v>60.3448275862069</v>
      </c>
      <c r="AR61" s="274">
        <f t="shared" si="60"/>
        <v>18.96551724137931</v>
      </c>
      <c r="AS61" s="274">
        <f t="shared" si="61"/>
        <v>6.896551724137931</v>
      </c>
      <c r="AT61" s="275">
        <f t="shared" si="62"/>
        <v>8.620689655172415</v>
      </c>
    </row>
    <row r="62" spans="1:46" ht="15" customHeight="1">
      <c r="A62" s="68">
        <v>59</v>
      </c>
      <c r="B62" s="136" t="s">
        <v>85</v>
      </c>
      <c r="C62" s="68">
        <f t="shared" si="11"/>
        <v>26</v>
      </c>
      <c r="D62" s="68"/>
      <c r="E62" s="68"/>
      <c r="F62" s="68">
        <v>1</v>
      </c>
      <c r="G62" s="68">
        <v>14</v>
      </c>
      <c r="H62" s="158">
        <v>11</v>
      </c>
      <c r="I62" s="162">
        <f t="shared" si="12"/>
        <v>26</v>
      </c>
      <c r="J62" s="68">
        <v>2</v>
      </c>
      <c r="K62" s="68">
        <v>16</v>
      </c>
      <c r="L62" s="68">
        <v>1</v>
      </c>
      <c r="M62" s="68">
        <v>4</v>
      </c>
      <c r="N62" s="158">
        <v>3</v>
      </c>
      <c r="O62" s="162">
        <f t="shared" si="13"/>
        <v>26</v>
      </c>
      <c r="P62" s="68"/>
      <c r="Q62" s="68">
        <v>1</v>
      </c>
      <c r="R62" s="68"/>
      <c r="S62" s="68">
        <v>16</v>
      </c>
      <c r="T62" s="158">
        <v>9</v>
      </c>
      <c r="U62" s="162">
        <f t="shared" si="14"/>
        <v>26</v>
      </c>
      <c r="V62" s="68">
        <v>2</v>
      </c>
      <c r="W62" s="68">
        <v>18</v>
      </c>
      <c r="X62" s="68">
        <v>2</v>
      </c>
      <c r="Y62" s="68">
        <v>3</v>
      </c>
      <c r="Z62" s="158">
        <v>1</v>
      </c>
      <c r="AA62" s="87">
        <f t="shared" si="43"/>
        <v>0</v>
      </c>
      <c r="AB62" s="89">
        <f t="shared" si="44"/>
        <v>0</v>
      </c>
      <c r="AC62" s="89">
        <f t="shared" si="45"/>
        <v>3.8461538461538463</v>
      </c>
      <c r="AD62" s="89">
        <f t="shared" si="46"/>
        <v>53.84615384615385</v>
      </c>
      <c r="AE62" s="88">
        <f t="shared" si="47"/>
        <v>42.30769230769231</v>
      </c>
      <c r="AF62" s="87">
        <f t="shared" si="48"/>
        <v>7.6923076923076925</v>
      </c>
      <c r="AG62" s="89">
        <f t="shared" si="49"/>
        <v>61.53846153846154</v>
      </c>
      <c r="AH62" s="89">
        <f t="shared" si="50"/>
        <v>3.8461538461538463</v>
      </c>
      <c r="AI62" s="89">
        <f t="shared" si="51"/>
        <v>15.384615384615385</v>
      </c>
      <c r="AJ62" s="88">
        <f t="shared" si="52"/>
        <v>11.538461538461538</v>
      </c>
      <c r="AK62" s="87">
        <f t="shared" si="53"/>
        <v>0</v>
      </c>
      <c r="AL62" s="89">
        <f t="shared" si="54"/>
        <v>3.8461538461538463</v>
      </c>
      <c r="AM62" s="89">
        <f t="shared" si="55"/>
        <v>0</v>
      </c>
      <c r="AN62" s="89">
        <f t="shared" si="56"/>
        <v>61.53846153846154</v>
      </c>
      <c r="AO62" s="88">
        <f t="shared" si="57"/>
        <v>34.61538461538461</v>
      </c>
      <c r="AP62" s="89">
        <f t="shared" si="58"/>
        <v>7.6923076923076925</v>
      </c>
      <c r="AQ62" s="89">
        <f t="shared" si="59"/>
        <v>69.23076923076923</v>
      </c>
      <c r="AR62" s="89">
        <f t="shared" si="60"/>
        <v>7.6923076923076925</v>
      </c>
      <c r="AS62" s="89">
        <f t="shared" si="61"/>
        <v>11.538461538461538</v>
      </c>
      <c r="AT62" s="88">
        <f t="shared" si="62"/>
        <v>3.8461538461538463</v>
      </c>
    </row>
    <row r="63" spans="1:46" ht="15" customHeight="1">
      <c r="A63" s="95">
        <v>60</v>
      </c>
      <c r="B63" s="145" t="s">
        <v>86</v>
      </c>
      <c r="C63" s="53">
        <f t="shared" si="11"/>
        <v>35</v>
      </c>
      <c r="D63" s="93"/>
      <c r="E63" s="93"/>
      <c r="F63" s="93">
        <v>4</v>
      </c>
      <c r="G63" s="93">
        <v>24</v>
      </c>
      <c r="H63" s="177">
        <v>7</v>
      </c>
      <c r="I63" s="53">
        <f t="shared" si="12"/>
        <v>35</v>
      </c>
      <c r="J63" s="93"/>
      <c r="K63" s="93">
        <v>16</v>
      </c>
      <c r="L63" s="93">
        <v>8</v>
      </c>
      <c r="M63" s="93">
        <v>8</v>
      </c>
      <c r="N63" s="177">
        <v>3</v>
      </c>
      <c r="O63" s="53">
        <f t="shared" si="13"/>
        <v>35</v>
      </c>
      <c r="P63" s="93"/>
      <c r="Q63" s="93">
        <v>2</v>
      </c>
      <c r="R63" s="93">
        <v>9</v>
      </c>
      <c r="S63" s="93">
        <v>20</v>
      </c>
      <c r="T63" s="177">
        <v>4</v>
      </c>
      <c r="U63" s="53">
        <f t="shared" si="14"/>
        <v>35</v>
      </c>
      <c r="V63" s="93">
        <v>1</v>
      </c>
      <c r="W63" s="93">
        <v>21</v>
      </c>
      <c r="X63" s="93">
        <v>9</v>
      </c>
      <c r="Y63" s="93">
        <v>3</v>
      </c>
      <c r="Z63" s="177">
        <v>1</v>
      </c>
      <c r="AA63" s="273">
        <f t="shared" si="43"/>
        <v>0</v>
      </c>
      <c r="AB63" s="274">
        <f t="shared" si="44"/>
        <v>0</v>
      </c>
      <c r="AC63" s="274">
        <f t="shared" si="45"/>
        <v>11.428571428571429</v>
      </c>
      <c r="AD63" s="274">
        <f t="shared" si="46"/>
        <v>68.57142857142857</v>
      </c>
      <c r="AE63" s="275">
        <f t="shared" si="47"/>
        <v>20</v>
      </c>
      <c r="AF63" s="273">
        <f t="shared" si="48"/>
        <v>0</v>
      </c>
      <c r="AG63" s="274">
        <f t="shared" si="49"/>
        <v>45.714285714285715</v>
      </c>
      <c r="AH63" s="274">
        <f t="shared" si="50"/>
        <v>22.857142857142858</v>
      </c>
      <c r="AI63" s="274">
        <f t="shared" si="51"/>
        <v>22.857142857142858</v>
      </c>
      <c r="AJ63" s="275">
        <f t="shared" si="52"/>
        <v>8.571428571428571</v>
      </c>
      <c r="AK63" s="273">
        <f t="shared" si="53"/>
        <v>0</v>
      </c>
      <c r="AL63" s="274">
        <f t="shared" si="54"/>
        <v>5.714285714285714</v>
      </c>
      <c r="AM63" s="274">
        <f t="shared" si="55"/>
        <v>25.71428571428571</v>
      </c>
      <c r="AN63" s="274">
        <f t="shared" si="56"/>
        <v>57.14285714285714</v>
      </c>
      <c r="AO63" s="275">
        <f t="shared" si="57"/>
        <v>11.428571428571429</v>
      </c>
      <c r="AP63" s="274">
        <f t="shared" si="58"/>
        <v>2.857142857142857</v>
      </c>
      <c r="AQ63" s="274">
        <f t="shared" si="59"/>
        <v>60</v>
      </c>
      <c r="AR63" s="274">
        <f t="shared" si="60"/>
        <v>25.71428571428571</v>
      </c>
      <c r="AS63" s="274">
        <f t="shared" si="61"/>
        <v>8.571428571428571</v>
      </c>
      <c r="AT63" s="275">
        <f t="shared" si="62"/>
        <v>2.857142857142857</v>
      </c>
    </row>
    <row r="64" spans="1:46" ht="15" customHeight="1">
      <c r="A64" s="68">
        <v>61</v>
      </c>
      <c r="B64" s="136" t="s">
        <v>87</v>
      </c>
      <c r="C64" s="68">
        <f t="shared" si="11"/>
        <v>86</v>
      </c>
      <c r="D64" s="68"/>
      <c r="E64" s="68">
        <v>2</v>
      </c>
      <c r="F64" s="68">
        <v>7</v>
      </c>
      <c r="G64" s="68">
        <v>64</v>
      </c>
      <c r="H64" s="158">
        <v>13</v>
      </c>
      <c r="I64" s="162">
        <f t="shared" si="12"/>
        <v>86</v>
      </c>
      <c r="J64" s="68">
        <v>2</v>
      </c>
      <c r="K64" s="68">
        <v>48</v>
      </c>
      <c r="L64" s="68">
        <v>19</v>
      </c>
      <c r="M64" s="68">
        <v>12</v>
      </c>
      <c r="N64" s="158">
        <v>5</v>
      </c>
      <c r="O64" s="162">
        <f t="shared" si="13"/>
        <v>86</v>
      </c>
      <c r="P64" s="68">
        <v>2</v>
      </c>
      <c r="Q64" s="68">
        <v>17</v>
      </c>
      <c r="R64" s="68">
        <v>27</v>
      </c>
      <c r="S64" s="68">
        <v>35</v>
      </c>
      <c r="T64" s="158">
        <v>5</v>
      </c>
      <c r="U64" s="162">
        <f t="shared" si="14"/>
        <v>86</v>
      </c>
      <c r="V64" s="68">
        <v>7</v>
      </c>
      <c r="W64" s="68">
        <v>50</v>
      </c>
      <c r="X64" s="68">
        <v>22</v>
      </c>
      <c r="Y64" s="68">
        <v>7</v>
      </c>
      <c r="Z64" s="158"/>
      <c r="AA64" s="87">
        <f t="shared" si="43"/>
        <v>0</v>
      </c>
      <c r="AB64" s="89">
        <f t="shared" si="44"/>
        <v>2.3255813953488373</v>
      </c>
      <c r="AC64" s="89">
        <f t="shared" si="45"/>
        <v>8.13953488372093</v>
      </c>
      <c r="AD64" s="89">
        <f t="shared" si="46"/>
        <v>74.4186046511628</v>
      </c>
      <c r="AE64" s="88">
        <f t="shared" si="47"/>
        <v>15.11627906976744</v>
      </c>
      <c r="AF64" s="87">
        <f t="shared" si="48"/>
        <v>2.3255813953488373</v>
      </c>
      <c r="AG64" s="89">
        <f t="shared" si="49"/>
        <v>55.81395348837209</v>
      </c>
      <c r="AH64" s="89">
        <f t="shared" si="50"/>
        <v>22.093023255813954</v>
      </c>
      <c r="AI64" s="89">
        <f t="shared" si="51"/>
        <v>13.953488372093023</v>
      </c>
      <c r="AJ64" s="88">
        <f t="shared" si="52"/>
        <v>5.813953488372093</v>
      </c>
      <c r="AK64" s="87">
        <f t="shared" si="53"/>
        <v>2.3255813953488373</v>
      </c>
      <c r="AL64" s="89">
        <f t="shared" si="54"/>
        <v>19.767441860465116</v>
      </c>
      <c r="AM64" s="89">
        <f t="shared" si="55"/>
        <v>31.3953488372093</v>
      </c>
      <c r="AN64" s="89">
        <f t="shared" si="56"/>
        <v>40.69767441860465</v>
      </c>
      <c r="AO64" s="88">
        <f t="shared" si="57"/>
        <v>5.813953488372093</v>
      </c>
      <c r="AP64" s="89">
        <f t="shared" si="58"/>
        <v>8.13953488372093</v>
      </c>
      <c r="AQ64" s="89">
        <f t="shared" si="59"/>
        <v>58.139534883720934</v>
      </c>
      <c r="AR64" s="89">
        <f t="shared" si="60"/>
        <v>25.581395348837212</v>
      </c>
      <c r="AS64" s="89">
        <f t="shared" si="61"/>
        <v>8.13953488372093</v>
      </c>
      <c r="AT64" s="88">
        <f t="shared" si="62"/>
        <v>0</v>
      </c>
    </row>
    <row r="65" spans="1:46" ht="15" customHeight="1">
      <c r="A65" s="95">
        <v>62</v>
      </c>
      <c r="B65" s="145" t="s">
        <v>88</v>
      </c>
      <c r="C65" s="53">
        <f t="shared" si="11"/>
        <v>114</v>
      </c>
      <c r="D65" s="93">
        <v>1</v>
      </c>
      <c r="E65" s="93">
        <v>6</v>
      </c>
      <c r="F65" s="93">
        <v>14</v>
      </c>
      <c r="G65" s="93">
        <v>81</v>
      </c>
      <c r="H65" s="177">
        <v>12</v>
      </c>
      <c r="I65" s="53">
        <f t="shared" si="12"/>
        <v>114</v>
      </c>
      <c r="J65" s="93">
        <v>7</v>
      </c>
      <c r="K65" s="93">
        <v>50</v>
      </c>
      <c r="L65" s="93">
        <v>31</v>
      </c>
      <c r="M65" s="93">
        <v>20</v>
      </c>
      <c r="N65" s="177">
        <v>6</v>
      </c>
      <c r="O65" s="53">
        <f t="shared" si="13"/>
        <v>114</v>
      </c>
      <c r="P65" s="93">
        <v>3</v>
      </c>
      <c r="Q65" s="93">
        <v>20</v>
      </c>
      <c r="R65" s="93">
        <v>46</v>
      </c>
      <c r="S65" s="93">
        <v>41</v>
      </c>
      <c r="T65" s="177">
        <v>4</v>
      </c>
      <c r="U65" s="53">
        <f t="shared" si="14"/>
        <v>114</v>
      </c>
      <c r="V65" s="93">
        <v>13</v>
      </c>
      <c r="W65" s="93">
        <v>53</v>
      </c>
      <c r="X65" s="93">
        <v>34</v>
      </c>
      <c r="Y65" s="93">
        <v>11</v>
      </c>
      <c r="Z65" s="177">
        <v>3</v>
      </c>
      <c r="AA65" s="273">
        <f t="shared" si="43"/>
        <v>0.8771929824561403</v>
      </c>
      <c r="AB65" s="274">
        <f t="shared" si="44"/>
        <v>5.263157894736842</v>
      </c>
      <c r="AC65" s="274">
        <f t="shared" si="45"/>
        <v>12.280701754385964</v>
      </c>
      <c r="AD65" s="274">
        <f t="shared" si="46"/>
        <v>71.05263157894737</v>
      </c>
      <c r="AE65" s="275">
        <f t="shared" si="47"/>
        <v>10.526315789473683</v>
      </c>
      <c r="AF65" s="273">
        <f t="shared" si="48"/>
        <v>6.140350877192982</v>
      </c>
      <c r="AG65" s="274">
        <f t="shared" si="49"/>
        <v>43.859649122807014</v>
      </c>
      <c r="AH65" s="274">
        <f t="shared" si="50"/>
        <v>27.192982456140353</v>
      </c>
      <c r="AI65" s="274">
        <f t="shared" si="51"/>
        <v>17.543859649122805</v>
      </c>
      <c r="AJ65" s="275">
        <f t="shared" si="52"/>
        <v>5.263157894736842</v>
      </c>
      <c r="AK65" s="273">
        <f t="shared" si="53"/>
        <v>2.631578947368421</v>
      </c>
      <c r="AL65" s="274">
        <f t="shared" si="54"/>
        <v>17.543859649122805</v>
      </c>
      <c r="AM65" s="274">
        <f t="shared" si="55"/>
        <v>40.35087719298245</v>
      </c>
      <c r="AN65" s="274">
        <f t="shared" si="56"/>
        <v>35.96491228070175</v>
      </c>
      <c r="AO65" s="275">
        <f t="shared" si="57"/>
        <v>3.508771929824561</v>
      </c>
      <c r="AP65" s="274">
        <f t="shared" si="58"/>
        <v>11.403508771929824</v>
      </c>
      <c r="AQ65" s="274">
        <f t="shared" si="59"/>
        <v>46.49122807017544</v>
      </c>
      <c r="AR65" s="274">
        <f t="shared" si="60"/>
        <v>29.82456140350877</v>
      </c>
      <c r="AS65" s="274">
        <f t="shared" si="61"/>
        <v>9.649122807017543</v>
      </c>
      <c r="AT65" s="275">
        <f t="shared" si="62"/>
        <v>2.631578947368421</v>
      </c>
    </row>
    <row r="66" spans="1:46" ht="15" customHeight="1">
      <c r="A66" s="68">
        <v>63</v>
      </c>
      <c r="B66" s="136" t="s">
        <v>89</v>
      </c>
      <c r="C66" s="68">
        <f t="shared" si="11"/>
        <v>34</v>
      </c>
      <c r="D66" s="68"/>
      <c r="E66" s="68"/>
      <c r="F66" s="68">
        <v>3</v>
      </c>
      <c r="G66" s="68">
        <v>21</v>
      </c>
      <c r="H66" s="158">
        <v>10</v>
      </c>
      <c r="I66" s="162">
        <f t="shared" si="12"/>
        <v>34</v>
      </c>
      <c r="J66" s="68"/>
      <c r="K66" s="68">
        <v>14</v>
      </c>
      <c r="L66" s="68">
        <v>7</v>
      </c>
      <c r="M66" s="68">
        <v>9</v>
      </c>
      <c r="N66" s="158">
        <v>4</v>
      </c>
      <c r="O66" s="162">
        <f t="shared" si="13"/>
        <v>34</v>
      </c>
      <c r="P66" s="68"/>
      <c r="Q66" s="68">
        <v>7</v>
      </c>
      <c r="R66" s="68">
        <v>8</v>
      </c>
      <c r="S66" s="68">
        <v>14</v>
      </c>
      <c r="T66" s="158">
        <v>5</v>
      </c>
      <c r="U66" s="162">
        <f t="shared" si="14"/>
        <v>34</v>
      </c>
      <c r="V66" s="68"/>
      <c r="W66" s="68">
        <v>18</v>
      </c>
      <c r="X66" s="68">
        <v>11</v>
      </c>
      <c r="Y66" s="68">
        <v>4</v>
      </c>
      <c r="Z66" s="158">
        <v>1</v>
      </c>
      <c r="AA66" s="87">
        <f t="shared" si="43"/>
        <v>0</v>
      </c>
      <c r="AB66" s="89">
        <f t="shared" si="44"/>
        <v>0</v>
      </c>
      <c r="AC66" s="89">
        <f t="shared" si="45"/>
        <v>8.823529411764707</v>
      </c>
      <c r="AD66" s="89">
        <f t="shared" si="46"/>
        <v>61.76470588235294</v>
      </c>
      <c r="AE66" s="88">
        <f t="shared" si="47"/>
        <v>29.411764705882355</v>
      </c>
      <c r="AF66" s="87">
        <f t="shared" si="48"/>
        <v>0</v>
      </c>
      <c r="AG66" s="89">
        <f t="shared" si="49"/>
        <v>41.17647058823529</v>
      </c>
      <c r="AH66" s="89">
        <f t="shared" si="50"/>
        <v>20.588235294117645</v>
      </c>
      <c r="AI66" s="89">
        <f t="shared" si="51"/>
        <v>26.47058823529412</v>
      </c>
      <c r="AJ66" s="88">
        <f t="shared" si="52"/>
        <v>11.76470588235294</v>
      </c>
      <c r="AK66" s="87">
        <f t="shared" si="53"/>
        <v>0</v>
      </c>
      <c r="AL66" s="89">
        <f t="shared" si="54"/>
        <v>20.588235294117645</v>
      </c>
      <c r="AM66" s="89">
        <f t="shared" si="55"/>
        <v>23.52941176470588</v>
      </c>
      <c r="AN66" s="89">
        <f t="shared" si="56"/>
        <v>41.17647058823529</v>
      </c>
      <c r="AO66" s="88">
        <f t="shared" si="57"/>
        <v>14.705882352941178</v>
      </c>
      <c r="AP66" s="89">
        <f t="shared" si="58"/>
        <v>0</v>
      </c>
      <c r="AQ66" s="89">
        <f t="shared" si="59"/>
        <v>52.94117647058824</v>
      </c>
      <c r="AR66" s="89">
        <f t="shared" si="60"/>
        <v>32.35294117647059</v>
      </c>
      <c r="AS66" s="89">
        <f t="shared" si="61"/>
        <v>11.76470588235294</v>
      </c>
      <c r="AT66" s="88">
        <f t="shared" si="62"/>
        <v>2.941176470588235</v>
      </c>
    </row>
    <row r="67" spans="1:46" ht="15" customHeight="1">
      <c r="A67" s="95">
        <v>68</v>
      </c>
      <c r="B67" s="145" t="s">
        <v>90</v>
      </c>
      <c r="C67" s="53">
        <f t="shared" si="11"/>
        <v>103</v>
      </c>
      <c r="D67" s="93"/>
      <c r="E67" s="93">
        <v>5</v>
      </c>
      <c r="F67" s="93">
        <v>5</v>
      </c>
      <c r="G67" s="93">
        <v>73</v>
      </c>
      <c r="H67" s="177">
        <v>20</v>
      </c>
      <c r="I67" s="53">
        <f t="shared" si="12"/>
        <v>103</v>
      </c>
      <c r="J67" s="93">
        <v>6</v>
      </c>
      <c r="K67" s="93">
        <v>50</v>
      </c>
      <c r="L67" s="93">
        <v>23</v>
      </c>
      <c r="M67" s="93">
        <v>23</v>
      </c>
      <c r="N67" s="177">
        <v>1</v>
      </c>
      <c r="O67" s="53">
        <f t="shared" si="13"/>
        <v>103</v>
      </c>
      <c r="P67" s="93"/>
      <c r="Q67" s="93">
        <v>9</v>
      </c>
      <c r="R67" s="93">
        <v>32</v>
      </c>
      <c r="S67" s="93">
        <v>55</v>
      </c>
      <c r="T67" s="177">
        <v>7</v>
      </c>
      <c r="U67" s="53">
        <f t="shared" si="14"/>
        <v>103</v>
      </c>
      <c r="V67" s="93">
        <v>11</v>
      </c>
      <c r="W67" s="93">
        <v>52</v>
      </c>
      <c r="X67" s="93">
        <v>28</v>
      </c>
      <c r="Y67" s="93">
        <v>12</v>
      </c>
      <c r="Z67" s="177"/>
      <c r="AA67" s="273">
        <f t="shared" si="43"/>
        <v>0</v>
      </c>
      <c r="AB67" s="274">
        <f t="shared" si="44"/>
        <v>4.854368932038835</v>
      </c>
      <c r="AC67" s="274">
        <f t="shared" si="45"/>
        <v>4.854368932038835</v>
      </c>
      <c r="AD67" s="274">
        <f t="shared" si="46"/>
        <v>70.87378640776699</v>
      </c>
      <c r="AE67" s="275">
        <f t="shared" si="47"/>
        <v>19.41747572815534</v>
      </c>
      <c r="AF67" s="273">
        <f t="shared" si="48"/>
        <v>5.825242718446602</v>
      </c>
      <c r="AG67" s="274">
        <f t="shared" si="49"/>
        <v>48.54368932038835</v>
      </c>
      <c r="AH67" s="274">
        <f t="shared" si="50"/>
        <v>22.330097087378643</v>
      </c>
      <c r="AI67" s="274">
        <f t="shared" si="51"/>
        <v>22.330097087378643</v>
      </c>
      <c r="AJ67" s="275">
        <f t="shared" si="52"/>
        <v>0.9708737864077669</v>
      </c>
      <c r="AK67" s="273">
        <f t="shared" si="53"/>
        <v>0</v>
      </c>
      <c r="AL67" s="274">
        <f t="shared" si="54"/>
        <v>8.737864077669903</v>
      </c>
      <c r="AM67" s="274">
        <f t="shared" si="55"/>
        <v>31.06796116504854</v>
      </c>
      <c r="AN67" s="274">
        <f t="shared" si="56"/>
        <v>53.398058252427184</v>
      </c>
      <c r="AO67" s="275">
        <f t="shared" si="57"/>
        <v>6.796116504854369</v>
      </c>
      <c r="AP67" s="274">
        <f t="shared" si="58"/>
        <v>10.679611650485436</v>
      </c>
      <c r="AQ67" s="274">
        <f t="shared" si="59"/>
        <v>50.48543689320388</v>
      </c>
      <c r="AR67" s="274">
        <f t="shared" si="60"/>
        <v>27.184466019417474</v>
      </c>
      <c r="AS67" s="274">
        <f t="shared" si="61"/>
        <v>11.650485436893204</v>
      </c>
      <c r="AT67" s="275">
        <f t="shared" si="62"/>
        <v>0</v>
      </c>
    </row>
    <row r="68" spans="1:46" ht="15" customHeight="1">
      <c r="A68" s="68">
        <v>69</v>
      </c>
      <c r="B68" s="136" t="s">
        <v>91</v>
      </c>
      <c r="C68" s="68">
        <f t="shared" si="11"/>
        <v>42</v>
      </c>
      <c r="D68" s="68"/>
      <c r="E68" s="68">
        <v>1</v>
      </c>
      <c r="F68" s="68">
        <v>2</v>
      </c>
      <c r="G68" s="68">
        <v>31</v>
      </c>
      <c r="H68" s="158">
        <v>8</v>
      </c>
      <c r="I68" s="162">
        <f t="shared" si="12"/>
        <v>42</v>
      </c>
      <c r="J68" s="68"/>
      <c r="K68" s="68">
        <v>25</v>
      </c>
      <c r="L68" s="68">
        <v>10</v>
      </c>
      <c r="M68" s="68">
        <v>6</v>
      </c>
      <c r="N68" s="158">
        <v>1</v>
      </c>
      <c r="O68" s="162">
        <f t="shared" si="13"/>
        <v>42</v>
      </c>
      <c r="P68" s="68"/>
      <c r="Q68" s="68">
        <v>3</v>
      </c>
      <c r="R68" s="68">
        <v>13</v>
      </c>
      <c r="S68" s="68">
        <v>25</v>
      </c>
      <c r="T68" s="158">
        <v>1</v>
      </c>
      <c r="U68" s="162">
        <f t="shared" si="14"/>
        <v>42</v>
      </c>
      <c r="V68" s="68">
        <v>1</v>
      </c>
      <c r="W68" s="68">
        <v>29</v>
      </c>
      <c r="X68" s="68">
        <v>8</v>
      </c>
      <c r="Y68" s="68">
        <v>4</v>
      </c>
      <c r="Z68" s="158"/>
      <c r="AA68" s="87">
        <f t="shared" si="43"/>
        <v>0</v>
      </c>
      <c r="AB68" s="89">
        <f t="shared" si="44"/>
        <v>2.380952380952381</v>
      </c>
      <c r="AC68" s="89">
        <f t="shared" si="45"/>
        <v>4.761904761904762</v>
      </c>
      <c r="AD68" s="89">
        <f t="shared" si="46"/>
        <v>73.80952380952381</v>
      </c>
      <c r="AE68" s="88">
        <f t="shared" si="47"/>
        <v>19.047619047619047</v>
      </c>
      <c r="AF68" s="87">
        <f t="shared" si="48"/>
        <v>0</v>
      </c>
      <c r="AG68" s="89">
        <f t="shared" si="49"/>
        <v>59.523809523809526</v>
      </c>
      <c r="AH68" s="89">
        <f t="shared" si="50"/>
        <v>23.809523809523807</v>
      </c>
      <c r="AI68" s="89">
        <f t="shared" si="51"/>
        <v>14.285714285714285</v>
      </c>
      <c r="AJ68" s="88">
        <f t="shared" si="52"/>
        <v>2.380952380952381</v>
      </c>
      <c r="AK68" s="87">
        <f t="shared" si="53"/>
        <v>0</v>
      </c>
      <c r="AL68" s="89">
        <f t="shared" si="54"/>
        <v>7.142857142857142</v>
      </c>
      <c r="AM68" s="89">
        <f t="shared" si="55"/>
        <v>30.952380952380953</v>
      </c>
      <c r="AN68" s="89">
        <f t="shared" si="56"/>
        <v>59.523809523809526</v>
      </c>
      <c r="AO68" s="88">
        <f t="shared" si="57"/>
        <v>2.380952380952381</v>
      </c>
      <c r="AP68" s="89">
        <f t="shared" si="58"/>
        <v>2.380952380952381</v>
      </c>
      <c r="AQ68" s="89">
        <f t="shared" si="59"/>
        <v>69.04761904761905</v>
      </c>
      <c r="AR68" s="89">
        <f t="shared" si="60"/>
        <v>19.047619047619047</v>
      </c>
      <c r="AS68" s="89">
        <f t="shared" si="61"/>
        <v>9.523809523809524</v>
      </c>
      <c r="AT68" s="88">
        <f t="shared" si="62"/>
        <v>0</v>
      </c>
    </row>
    <row r="69" spans="1:46" ht="15" customHeight="1">
      <c r="A69" s="95">
        <v>70</v>
      </c>
      <c r="B69" s="145" t="s">
        <v>92</v>
      </c>
      <c r="C69" s="53">
        <f t="shared" si="11"/>
        <v>51</v>
      </c>
      <c r="D69" s="93"/>
      <c r="E69" s="93">
        <v>1</v>
      </c>
      <c r="F69" s="93">
        <v>2</v>
      </c>
      <c r="G69" s="93">
        <v>41</v>
      </c>
      <c r="H69" s="177">
        <v>7</v>
      </c>
      <c r="I69" s="53">
        <f t="shared" si="12"/>
        <v>51</v>
      </c>
      <c r="J69" s="93">
        <v>2</v>
      </c>
      <c r="K69" s="93">
        <v>28</v>
      </c>
      <c r="L69" s="93">
        <v>5</v>
      </c>
      <c r="M69" s="93">
        <v>14</v>
      </c>
      <c r="N69" s="177">
        <v>2</v>
      </c>
      <c r="O69" s="53">
        <f t="shared" si="13"/>
        <v>51</v>
      </c>
      <c r="P69" s="93">
        <v>1</v>
      </c>
      <c r="Q69" s="93">
        <v>7</v>
      </c>
      <c r="R69" s="93">
        <v>15</v>
      </c>
      <c r="S69" s="93">
        <v>25</v>
      </c>
      <c r="T69" s="177">
        <v>3</v>
      </c>
      <c r="U69" s="53">
        <f t="shared" si="14"/>
        <v>51</v>
      </c>
      <c r="V69" s="93">
        <v>6</v>
      </c>
      <c r="W69" s="93">
        <v>30</v>
      </c>
      <c r="X69" s="93">
        <v>12</v>
      </c>
      <c r="Y69" s="93">
        <v>3</v>
      </c>
      <c r="Z69" s="177"/>
      <c r="AA69" s="273">
        <f t="shared" si="43"/>
        <v>0</v>
      </c>
      <c r="AB69" s="274">
        <f t="shared" si="44"/>
        <v>1.9607843137254901</v>
      </c>
      <c r="AC69" s="274">
        <f t="shared" si="45"/>
        <v>3.9215686274509802</v>
      </c>
      <c r="AD69" s="274">
        <f t="shared" si="46"/>
        <v>80.3921568627451</v>
      </c>
      <c r="AE69" s="275">
        <f t="shared" si="47"/>
        <v>13.725490196078432</v>
      </c>
      <c r="AF69" s="273">
        <f t="shared" si="48"/>
        <v>3.9215686274509802</v>
      </c>
      <c r="AG69" s="274">
        <f t="shared" si="49"/>
        <v>54.90196078431373</v>
      </c>
      <c r="AH69" s="274">
        <f t="shared" si="50"/>
        <v>9.803921568627452</v>
      </c>
      <c r="AI69" s="274">
        <f t="shared" si="51"/>
        <v>27.450980392156865</v>
      </c>
      <c r="AJ69" s="275">
        <f t="shared" si="52"/>
        <v>3.9215686274509802</v>
      </c>
      <c r="AK69" s="273">
        <f t="shared" si="53"/>
        <v>1.9607843137254901</v>
      </c>
      <c r="AL69" s="274">
        <f t="shared" si="54"/>
        <v>13.725490196078432</v>
      </c>
      <c r="AM69" s="274">
        <f t="shared" si="55"/>
        <v>29.411764705882355</v>
      </c>
      <c r="AN69" s="274">
        <f t="shared" si="56"/>
        <v>49.01960784313725</v>
      </c>
      <c r="AO69" s="275">
        <f t="shared" si="57"/>
        <v>5.88235294117647</v>
      </c>
      <c r="AP69" s="274">
        <f t="shared" si="58"/>
        <v>11.76470588235294</v>
      </c>
      <c r="AQ69" s="274">
        <f t="shared" si="59"/>
        <v>58.82352941176471</v>
      </c>
      <c r="AR69" s="274">
        <f t="shared" si="60"/>
        <v>23.52941176470588</v>
      </c>
      <c r="AS69" s="274">
        <f t="shared" si="61"/>
        <v>5.88235294117647</v>
      </c>
      <c r="AT69" s="275">
        <f t="shared" si="62"/>
        <v>0</v>
      </c>
    </row>
    <row r="70" spans="1:46" ht="15" customHeight="1">
      <c r="A70" s="68">
        <v>71</v>
      </c>
      <c r="B70" s="136" t="s">
        <v>93</v>
      </c>
      <c r="C70" s="68">
        <f t="shared" si="11"/>
        <v>93</v>
      </c>
      <c r="D70" s="68">
        <v>1</v>
      </c>
      <c r="E70" s="68">
        <v>4</v>
      </c>
      <c r="F70" s="68">
        <v>10</v>
      </c>
      <c r="G70" s="68">
        <v>63</v>
      </c>
      <c r="H70" s="158">
        <v>15</v>
      </c>
      <c r="I70" s="162">
        <f t="shared" si="12"/>
        <v>93</v>
      </c>
      <c r="J70" s="68">
        <v>5</v>
      </c>
      <c r="K70" s="68">
        <v>49</v>
      </c>
      <c r="L70" s="68">
        <v>21</v>
      </c>
      <c r="M70" s="68">
        <v>13</v>
      </c>
      <c r="N70" s="158">
        <v>5</v>
      </c>
      <c r="O70" s="162">
        <f t="shared" si="13"/>
        <v>93</v>
      </c>
      <c r="P70" s="68"/>
      <c r="Q70" s="68">
        <v>8</v>
      </c>
      <c r="R70" s="68">
        <v>26</v>
      </c>
      <c r="S70" s="68">
        <v>47</v>
      </c>
      <c r="T70" s="158">
        <v>12</v>
      </c>
      <c r="U70" s="162">
        <f t="shared" si="14"/>
        <v>93</v>
      </c>
      <c r="V70" s="68">
        <v>4</v>
      </c>
      <c r="W70" s="68">
        <v>57</v>
      </c>
      <c r="X70" s="68">
        <v>19</v>
      </c>
      <c r="Y70" s="68">
        <v>10</v>
      </c>
      <c r="Z70" s="158">
        <v>3</v>
      </c>
      <c r="AA70" s="87">
        <f t="shared" si="43"/>
        <v>1.0752688172043012</v>
      </c>
      <c r="AB70" s="89">
        <f t="shared" si="44"/>
        <v>4.301075268817205</v>
      </c>
      <c r="AC70" s="89">
        <f t="shared" si="45"/>
        <v>10.75268817204301</v>
      </c>
      <c r="AD70" s="89">
        <f t="shared" si="46"/>
        <v>67.74193548387096</v>
      </c>
      <c r="AE70" s="88">
        <f t="shared" si="47"/>
        <v>16.129032258064516</v>
      </c>
      <c r="AF70" s="87">
        <f t="shared" si="48"/>
        <v>5.376344086021505</v>
      </c>
      <c r="AG70" s="89">
        <f t="shared" si="49"/>
        <v>52.68817204301075</v>
      </c>
      <c r="AH70" s="89">
        <f t="shared" si="50"/>
        <v>22.58064516129032</v>
      </c>
      <c r="AI70" s="89">
        <f t="shared" si="51"/>
        <v>13.978494623655912</v>
      </c>
      <c r="AJ70" s="88">
        <f t="shared" si="52"/>
        <v>5.376344086021505</v>
      </c>
      <c r="AK70" s="87">
        <f t="shared" si="53"/>
        <v>0</v>
      </c>
      <c r="AL70" s="89">
        <f t="shared" si="54"/>
        <v>8.60215053763441</v>
      </c>
      <c r="AM70" s="89">
        <f t="shared" si="55"/>
        <v>27.956989247311824</v>
      </c>
      <c r="AN70" s="89">
        <f t="shared" si="56"/>
        <v>50.53763440860215</v>
      </c>
      <c r="AO70" s="88">
        <f t="shared" si="57"/>
        <v>12.903225806451612</v>
      </c>
      <c r="AP70" s="89">
        <f t="shared" si="58"/>
        <v>4.301075268817205</v>
      </c>
      <c r="AQ70" s="89">
        <f t="shared" si="59"/>
        <v>61.29032258064516</v>
      </c>
      <c r="AR70" s="89">
        <f t="shared" si="60"/>
        <v>20.43010752688172</v>
      </c>
      <c r="AS70" s="89">
        <f t="shared" si="61"/>
        <v>10.75268817204301</v>
      </c>
      <c r="AT70" s="88">
        <f t="shared" si="62"/>
        <v>3.225806451612903</v>
      </c>
    </row>
    <row r="71" spans="1:46" ht="15" customHeight="1">
      <c r="A71" s="95">
        <v>72</v>
      </c>
      <c r="B71" s="145" t="s">
        <v>94</v>
      </c>
      <c r="C71" s="53">
        <f t="shared" si="11"/>
        <v>18</v>
      </c>
      <c r="D71" s="93"/>
      <c r="E71" s="93">
        <v>2</v>
      </c>
      <c r="F71" s="93">
        <v>3</v>
      </c>
      <c r="G71" s="93">
        <v>12</v>
      </c>
      <c r="H71" s="177">
        <v>1</v>
      </c>
      <c r="I71" s="53">
        <f t="shared" si="12"/>
        <v>18</v>
      </c>
      <c r="J71" s="93">
        <v>1</v>
      </c>
      <c r="K71" s="93">
        <v>14</v>
      </c>
      <c r="L71" s="93">
        <v>2</v>
      </c>
      <c r="M71" s="93">
        <v>1</v>
      </c>
      <c r="N71" s="177"/>
      <c r="O71" s="53">
        <f t="shared" si="13"/>
        <v>18</v>
      </c>
      <c r="P71" s="93"/>
      <c r="Q71" s="93">
        <v>2</v>
      </c>
      <c r="R71" s="93">
        <v>10</v>
      </c>
      <c r="S71" s="93">
        <v>6</v>
      </c>
      <c r="T71" s="177"/>
      <c r="U71" s="53">
        <f t="shared" si="14"/>
        <v>18</v>
      </c>
      <c r="V71" s="93"/>
      <c r="W71" s="93">
        <v>13</v>
      </c>
      <c r="X71" s="93">
        <v>5</v>
      </c>
      <c r="Y71" s="93"/>
      <c r="Z71" s="177"/>
      <c r="AA71" s="273">
        <f t="shared" si="43"/>
        <v>0</v>
      </c>
      <c r="AB71" s="274">
        <f t="shared" si="44"/>
        <v>11.11111111111111</v>
      </c>
      <c r="AC71" s="274">
        <f t="shared" si="45"/>
        <v>16.666666666666664</v>
      </c>
      <c r="AD71" s="274">
        <f t="shared" si="46"/>
        <v>66.66666666666666</v>
      </c>
      <c r="AE71" s="275">
        <f t="shared" si="47"/>
        <v>5.555555555555555</v>
      </c>
      <c r="AF71" s="273">
        <f t="shared" si="48"/>
        <v>5.555555555555555</v>
      </c>
      <c r="AG71" s="274">
        <f t="shared" si="49"/>
        <v>77.77777777777779</v>
      </c>
      <c r="AH71" s="274">
        <f t="shared" si="50"/>
        <v>11.11111111111111</v>
      </c>
      <c r="AI71" s="274">
        <f t="shared" si="51"/>
        <v>5.555555555555555</v>
      </c>
      <c r="AJ71" s="275">
        <f t="shared" si="52"/>
        <v>0</v>
      </c>
      <c r="AK71" s="273">
        <f t="shared" si="53"/>
        <v>0</v>
      </c>
      <c r="AL71" s="274">
        <f t="shared" si="54"/>
        <v>11.11111111111111</v>
      </c>
      <c r="AM71" s="274">
        <f t="shared" si="55"/>
        <v>55.55555555555556</v>
      </c>
      <c r="AN71" s="274">
        <f t="shared" si="56"/>
        <v>33.33333333333333</v>
      </c>
      <c r="AO71" s="275">
        <f t="shared" si="57"/>
        <v>0</v>
      </c>
      <c r="AP71" s="274">
        <f t="shared" si="58"/>
        <v>0</v>
      </c>
      <c r="AQ71" s="274">
        <f t="shared" si="59"/>
        <v>72.22222222222221</v>
      </c>
      <c r="AR71" s="274">
        <f t="shared" si="60"/>
        <v>27.77777777777778</v>
      </c>
      <c r="AS71" s="274">
        <f t="shared" si="61"/>
        <v>0</v>
      </c>
      <c r="AT71" s="275">
        <f t="shared" si="62"/>
        <v>0</v>
      </c>
    </row>
    <row r="72" spans="1:46" ht="15" customHeight="1">
      <c r="A72" s="68">
        <v>73</v>
      </c>
      <c r="B72" s="136" t="s">
        <v>95</v>
      </c>
      <c r="C72" s="68">
        <f t="shared" si="11"/>
        <v>77</v>
      </c>
      <c r="D72" s="68">
        <v>2</v>
      </c>
      <c r="E72" s="68">
        <v>6</v>
      </c>
      <c r="F72" s="68">
        <v>3</v>
      </c>
      <c r="G72" s="68">
        <v>40</v>
      </c>
      <c r="H72" s="158">
        <v>26</v>
      </c>
      <c r="I72" s="162">
        <f t="shared" si="12"/>
        <v>77</v>
      </c>
      <c r="J72" s="68">
        <v>3</v>
      </c>
      <c r="K72" s="68">
        <v>38</v>
      </c>
      <c r="L72" s="68">
        <v>11</v>
      </c>
      <c r="M72" s="68">
        <v>17</v>
      </c>
      <c r="N72" s="158">
        <v>8</v>
      </c>
      <c r="O72" s="162">
        <f t="shared" si="13"/>
        <v>77</v>
      </c>
      <c r="P72" s="68">
        <v>2</v>
      </c>
      <c r="Q72" s="68">
        <v>8</v>
      </c>
      <c r="R72" s="68">
        <v>12</v>
      </c>
      <c r="S72" s="68">
        <v>37</v>
      </c>
      <c r="T72" s="158">
        <v>18</v>
      </c>
      <c r="U72" s="162">
        <f t="shared" si="14"/>
        <v>77</v>
      </c>
      <c r="V72" s="68">
        <v>7</v>
      </c>
      <c r="W72" s="68">
        <v>42</v>
      </c>
      <c r="X72" s="68">
        <v>16</v>
      </c>
      <c r="Y72" s="68">
        <v>10</v>
      </c>
      <c r="Z72" s="158">
        <v>2</v>
      </c>
      <c r="AA72" s="87">
        <f t="shared" si="43"/>
        <v>2.5974025974025974</v>
      </c>
      <c r="AB72" s="89">
        <f t="shared" si="44"/>
        <v>7.792207792207792</v>
      </c>
      <c r="AC72" s="89">
        <f t="shared" si="45"/>
        <v>3.896103896103896</v>
      </c>
      <c r="AD72" s="89">
        <f t="shared" si="46"/>
        <v>51.94805194805194</v>
      </c>
      <c r="AE72" s="88">
        <f t="shared" si="47"/>
        <v>33.76623376623377</v>
      </c>
      <c r="AF72" s="87">
        <f t="shared" si="48"/>
        <v>3.896103896103896</v>
      </c>
      <c r="AG72" s="89">
        <f t="shared" si="49"/>
        <v>49.35064935064935</v>
      </c>
      <c r="AH72" s="89">
        <f t="shared" si="50"/>
        <v>14.285714285714285</v>
      </c>
      <c r="AI72" s="89">
        <f t="shared" si="51"/>
        <v>22.07792207792208</v>
      </c>
      <c r="AJ72" s="88">
        <f t="shared" si="52"/>
        <v>10.38961038961039</v>
      </c>
      <c r="AK72" s="87">
        <f t="shared" si="53"/>
        <v>2.5974025974025974</v>
      </c>
      <c r="AL72" s="89">
        <f t="shared" si="54"/>
        <v>10.38961038961039</v>
      </c>
      <c r="AM72" s="89">
        <f t="shared" si="55"/>
        <v>15.584415584415584</v>
      </c>
      <c r="AN72" s="89">
        <f t="shared" si="56"/>
        <v>48.05194805194805</v>
      </c>
      <c r="AO72" s="88">
        <f t="shared" si="57"/>
        <v>23.376623376623375</v>
      </c>
      <c r="AP72" s="89">
        <f t="shared" si="58"/>
        <v>9.090909090909092</v>
      </c>
      <c r="AQ72" s="89">
        <f t="shared" si="59"/>
        <v>54.54545454545454</v>
      </c>
      <c r="AR72" s="89">
        <f t="shared" si="60"/>
        <v>20.77922077922078</v>
      </c>
      <c r="AS72" s="89">
        <f t="shared" si="61"/>
        <v>12.987012987012985</v>
      </c>
      <c r="AT72" s="88">
        <f t="shared" si="62"/>
        <v>2.5974025974025974</v>
      </c>
    </row>
    <row r="73" spans="1:46" ht="15" customHeight="1">
      <c r="A73" s="95">
        <v>74</v>
      </c>
      <c r="B73" s="145" t="s">
        <v>96</v>
      </c>
      <c r="C73" s="53">
        <f t="shared" si="11"/>
        <v>11</v>
      </c>
      <c r="D73" s="93"/>
      <c r="E73" s="93"/>
      <c r="F73" s="93"/>
      <c r="G73" s="93">
        <v>6</v>
      </c>
      <c r="H73" s="177">
        <v>5</v>
      </c>
      <c r="I73" s="53">
        <f t="shared" si="12"/>
        <v>11</v>
      </c>
      <c r="J73" s="93"/>
      <c r="K73" s="93">
        <v>6</v>
      </c>
      <c r="L73" s="93">
        <v>1</v>
      </c>
      <c r="M73" s="93">
        <v>2</v>
      </c>
      <c r="N73" s="177">
        <v>2</v>
      </c>
      <c r="O73" s="53">
        <f t="shared" si="13"/>
        <v>11</v>
      </c>
      <c r="P73" s="93"/>
      <c r="Q73" s="93"/>
      <c r="R73" s="93">
        <v>4</v>
      </c>
      <c r="S73" s="93">
        <v>5</v>
      </c>
      <c r="T73" s="177">
        <v>2</v>
      </c>
      <c r="U73" s="53">
        <f t="shared" si="14"/>
        <v>11</v>
      </c>
      <c r="V73" s="93"/>
      <c r="W73" s="93">
        <v>6</v>
      </c>
      <c r="X73" s="93">
        <v>3</v>
      </c>
      <c r="Y73" s="93">
        <v>2</v>
      </c>
      <c r="Z73" s="177"/>
      <c r="AA73" s="273">
        <f t="shared" si="43"/>
        <v>0</v>
      </c>
      <c r="AB73" s="274">
        <f t="shared" si="44"/>
        <v>0</v>
      </c>
      <c r="AC73" s="274">
        <f t="shared" si="45"/>
        <v>0</v>
      </c>
      <c r="AD73" s="274">
        <f t="shared" si="46"/>
        <v>54.54545454545454</v>
      </c>
      <c r="AE73" s="275">
        <f t="shared" si="47"/>
        <v>45.45454545454545</v>
      </c>
      <c r="AF73" s="273">
        <f t="shared" si="48"/>
        <v>0</v>
      </c>
      <c r="AG73" s="274">
        <f t="shared" si="49"/>
        <v>54.54545454545454</v>
      </c>
      <c r="AH73" s="274">
        <f t="shared" si="50"/>
        <v>9.090909090909092</v>
      </c>
      <c r="AI73" s="274">
        <f t="shared" si="51"/>
        <v>18.181818181818183</v>
      </c>
      <c r="AJ73" s="275">
        <f t="shared" si="52"/>
        <v>18.181818181818183</v>
      </c>
      <c r="AK73" s="273">
        <f t="shared" si="53"/>
        <v>0</v>
      </c>
      <c r="AL73" s="274">
        <f t="shared" si="54"/>
        <v>0</v>
      </c>
      <c r="AM73" s="274">
        <f t="shared" si="55"/>
        <v>36.36363636363637</v>
      </c>
      <c r="AN73" s="274">
        <f t="shared" si="56"/>
        <v>45.45454545454545</v>
      </c>
      <c r="AO73" s="275">
        <f t="shared" si="57"/>
        <v>18.181818181818183</v>
      </c>
      <c r="AP73" s="274">
        <f t="shared" si="58"/>
        <v>0</v>
      </c>
      <c r="AQ73" s="274">
        <f t="shared" si="59"/>
        <v>54.54545454545454</v>
      </c>
      <c r="AR73" s="274">
        <f t="shared" si="60"/>
        <v>27.27272727272727</v>
      </c>
      <c r="AS73" s="274">
        <f t="shared" si="61"/>
        <v>18.181818181818183</v>
      </c>
      <c r="AT73" s="275">
        <f t="shared" si="62"/>
        <v>0</v>
      </c>
    </row>
    <row r="74" spans="1:46" ht="15" customHeight="1">
      <c r="A74" s="68">
        <v>77</v>
      </c>
      <c r="B74" s="136" t="s">
        <v>97</v>
      </c>
      <c r="C74" s="68">
        <f t="shared" si="11"/>
        <v>61</v>
      </c>
      <c r="D74" s="68"/>
      <c r="E74" s="68">
        <v>2</v>
      </c>
      <c r="F74" s="68">
        <v>3</v>
      </c>
      <c r="G74" s="68">
        <v>45</v>
      </c>
      <c r="H74" s="158">
        <v>11</v>
      </c>
      <c r="I74" s="162">
        <f t="shared" si="12"/>
        <v>61</v>
      </c>
      <c r="J74" s="68">
        <v>2</v>
      </c>
      <c r="K74" s="68">
        <v>36</v>
      </c>
      <c r="L74" s="68">
        <v>13</v>
      </c>
      <c r="M74" s="68">
        <v>9</v>
      </c>
      <c r="N74" s="158">
        <v>1</v>
      </c>
      <c r="O74" s="162">
        <f t="shared" si="13"/>
        <v>61</v>
      </c>
      <c r="P74" s="68"/>
      <c r="Q74" s="68">
        <v>10</v>
      </c>
      <c r="R74" s="68">
        <v>16</v>
      </c>
      <c r="S74" s="68">
        <v>26</v>
      </c>
      <c r="T74" s="158">
        <v>9</v>
      </c>
      <c r="U74" s="162">
        <f t="shared" si="14"/>
        <v>61</v>
      </c>
      <c r="V74" s="68">
        <v>7</v>
      </c>
      <c r="W74" s="68">
        <v>39</v>
      </c>
      <c r="X74" s="68">
        <v>11</v>
      </c>
      <c r="Y74" s="68">
        <v>3</v>
      </c>
      <c r="Z74" s="158">
        <v>1</v>
      </c>
      <c r="AA74" s="87">
        <f t="shared" si="43"/>
        <v>0</v>
      </c>
      <c r="AB74" s="89">
        <f t="shared" si="44"/>
        <v>3.278688524590164</v>
      </c>
      <c r="AC74" s="89">
        <f t="shared" si="45"/>
        <v>4.918032786885246</v>
      </c>
      <c r="AD74" s="89">
        <f t="shared" si="46"/>
        <v>73.77049180327869</v>
      </c>
      <c r="AE74" s="88">
        <f t="shared" si="47"/>
        <v>18.0327868852459</v>
      </c>
      <c r="AF74" s="87">
        <f t="shared" si="48"/>
        <v>3.278688524590164</v>
      </c>
      <c r="AG74" s="89">
        <f t="shared" si="49"/>
        <v>59.01639344262295</v>
      </c>
      <c r="AH74" s="89">
        <f t="shared" si="50"/>
        <v>21.311475409836063</v>
      </c>
      <c r="AI74" s="89">
        <f t="shared" si="51"/>
        <v>14.754098360655737</v>
      </c>
      <c r="AJ74" s="88">
        <f t="shared" si="52"/>
        <v>1.639344262295082</v>
      </c>
      <c r="AK74" s="87">
        <f t="shared" si="53"/>
        <v>0</v>
      </c>
      <c r="AL74" s="89">
        <f t="shared" si="54"/>
        <v>16.39344262295082</v>
      </c>
      <c r="AM74" s="89">
        <f t="shared" si="55"/>
        <v>26.229508196721312</v>
      </c>
      <c r="AN74" s="89">
        <f t="shared" si="56"/>
        <v>42.62295081967213</v>
      </c>
      <c r="AO74" s="88">
        <f t="shared" si="57"/>
        <v>14.754098360655737</v>
      </c>
      <c r="AP74" s="89">
        <f t="shared" si="58"/>
        <v>11.475409836065573</v>
      </c>
      <c r="AQ74" s="89">
        <f t="shared" si="59"/>
        <v>63.934426229508205</v>
      </c>
      <c r="AR74" s="89">
        <f t="shared" si="60"/>
        <v>18.0327868852459</v>
      </c>
      <c r="AS74" s="89">
        <f t="shared" si="61"/>
        <v>4.918032786885246</v>
      </c>
      <c r="AT74" s="88">
        <f t="shared" si="62"/>
        <v>1.639344262295082</v>
      </c>
    </row>
    <row r="75" spans="1:46" ht="15" customHeight="1">
      <c r="A75" s="95">
        <v>78</v>
      </c>
      <c r="B75" s="145" t="s">
        <v>98</v>
      </c>
      <c r="C75" s="53">
        <f t="shared" si="11"/>
        <v>93</v>
      </c>
      <c r="D75" s="93"/>
      <c r="E75" s="93">
        <v>5</v>
      </c>
      <c r="F75" s="93">
        <v>11</v>
      </c>
      <c r="G75" s="93">
        <v>65</v>
      </c>
      <c r="H75" s="177">
        <v>12</v>
      </c>
      <c r="I75" s="53">
        <f t="shared" si="12"/>
        <v>92</v>
      </c>
      <c r="J75" s="93">
        <v>7</v>
      </c>
      <c r="K75" s="93">
        <v>53</v>
      </c>
      <c r="L75" s="93">
        <v>19</v>
      </c>
      <c r="M75" s="93">
        <v>12</v>
      </c>
      <c r="N75" s="177">
        <v>1</v>
      </c>
      <c r="O75" s="53">
        <f t="shared" si="13"/>
        <v>92</v>
      </c>
      <c r="P75" s="93"/>
      <c r="Q75" s="93">
        <v>6</v>
      </c>
      <c r="R75" s="93">
        <v>23</v>
      </c>
      <c r="S75" s="93">
        <v>57</v>
      </c>
      <c r="T75" s="177">
        <v>6</v>
      </c>
      <c r="U75" s="53">
        <f t="shared" si="14"/>
        <v>92</v>
      </c>
      <c r="V75" s="93">
        <v>11</v>
      </c>
      <c r="W75" s="93">
        <v>56</v>
      </c>
      <c r="X75" s="93">
        <v>17</v>
      </c>
      <c r="Y75" s="93">
        <v>6</v>
      </c>
      <c r="Z75" s="177">
        <v>2</v>
      </c>
      <c r="AA75" s="273">
        <f t="shared" si="43"/>
        <v>0</v>
      </c>
      <c r="AB75" s="274">
        <f t="shared" si="44"/>
        <v>5.376344086021505</v>
      </c>
      <c r="AC75" s="274">
        <f t="shared" si="45"/>
        <v>11.827956989247312</v>
      </c>
      <c r="AD75" s="274">
        <f t="shared" si="46"/>
        <v>69.89247311827957</v>
      </c>
      <c r="AE75" s="275">
        <f t="shared" si="47"/>
        <v>12.903225806451612</v>
      </c>
      <c r="AF75" s="273">
        <f t="shared" si="48"/>
        <v>7.608695652173914</v>
      </c>
      <c r="AG75" s="274">
        <f t="shared" si="49"/>
        <v>57.608695652173914</v>
      </c>
      <c r="AH75" s="274">
        <f t="shared" si="50"/>
        <v>20.652173913043477</v>
      </c>
      <c r="AI75" s="274">
        <f t="shared" si="51"/>
        <v>13.043478260869565</v>
      </c>
      <c r="AJ75" s="275">
        <f t="shared" si="52"/>
        <v>1.0869565217391304</v>
      </c>
      <c r="AK75" s="273">
        <f t="shared" si="53"/>
        <v>0</v>
      </c>
      <c r="AL75" s="274">
        <f t="shared" si="54"/>
        <v>6.521739130434782</v>
      </c>
      <c r="AM75" s="274">
        <f t="shared" si="55"/>
        <v>25</v>
      </c>
      <c r="AN75" s="274">
        <f t="shared" si="56"/>
        <v>61.95652173913043</v>
      </c>
      <c r="AO75" s="275">
        <f t="shared" si="57"/>
        <v>6.521739130434782</v>
      </c>
      <c r="AP75" s="274">
        <f t="shared" si="58"/>
        <v>11.956521739130435</v>
      </c>
      <c r="AQ75" s="274">
        <f t="shared" si="59"/>
        <v>60.86956521739131</v>
      </c>
      <c r="AR75" s="274">
        <f t="shared" si="60"/>
        <v>18.478260869565215</v>
      </c>
      <c r="AS75" s="274">
        <f t="shared" si="61"/>
        <v>6.521739130434782</v>
      </c>
      <c r="AT75" s="275">
        <f t="shared" si="62"/>
        <v>2.1739130434782608</v>
      </c>
    </row>
    <row r="76" spans="1:46" ht="15" customHeight="1">
      <c r="A76" s="68">
        <v>79</v>
      </c>
      <c r="B76" s="136" t="s">
        <v>99</v>
      </c>
      <c r="C76" s="68">
        <f t="shared" si="11"/>
        <v>60</v>
      </c>
      <c r="D76" s="68"/>
      <c r="E76" s="68">
        <v>1</v>
      </c>
      <c r="F76" s="68"/>
      <c r="G76" s="68">
        <v>29</v>
      </c>
      <c r="H76" s="158">
        <v>30</v>
      </c>
      <c r="I76" s="162">
        <f t="shared" si="12"/>
        <v>60</v>
      </c>
      <c r="J76" s="68">
        <v>1</v>
      </c>
      <c r="K76" s="68">
        <v>35</v>
      </c>
      <c r="L76" s="68">
        <v>10</v>
      </c>
      <c r="M76" s="68">
        <v>9</v>
      </c>
      <c r="N76" s="158">
        <v>5</v>
      </c>
      <c r="O76" s="162">
        <f t="shared" si="13"/>
        <v>60</v>
      </c>
      <c r="P76" s="68"/>
      <c r="Q76" s="68">
        <v>1</v>
      </c>
      <c r="R76" s="68">
        <v>1</v>
      </c>
      <c r="S76" s="68">
        <v>21</v>
      </c>
      <c r="T76" s="158">
        <v>37</v>
      </c>
      <c r="U76" s="162">
        <f t="shared" si="14"/>
        <v>60</v>
      </c>
      <c r="V76" s="68">
        <v>4</v>
      </c>
      <c r="W76" s="68">
        <v>41</v>
      </c>
      <c r="X76" s="68">
        <v>5</v>
      </c>
      <c r="Y76" s="68">
        <v>5</v>
      </c>
      <c r="Z76" s="158">
        <v>5</v>
      </c>
      <c r="AA76" s="87">
        <f t="shared" si="43"/>
        <v>0</v>
      </c>
      <c r="AB76" s="89">
        <f t="shared" si="44"/>
        <v>1.6666666666666667</v>
      </c>
      <c r="AC76" s="89">
        <f t="shared" si="45"/>
        <v>0</v>
      </c>
      <c r="AD76" s="89">
        <f t="shared" si="46"/>
        <v>48.333333333333336</v>
      </c>
      <c r="AE76" s="88">
        <f t="shared" si="47"/>
        <v>50</v>
      </c>
      <c r="AF76" s="87">
        <f t="shared" si="48"/>
        <v>1.6666666666666667</v>
      </c>
      <c r="AG76" s="89">
        <f t="shared" si="49"/>
        <v>58.333333333333336</v>
      </c>
      <c r="AH76" s="89">
        <f t="shared" si="50"/>
        <v>16.666666666666664</v>
      </c>
      <c r="AI76" s="89">
        <f t="shared" si="51"/>
        <v>15</v>
      </c>
      <c r="AJ76" s="88">
        <f t="shared" si="52"/>
        <v>8.333333333333332</v>
      </c>
      <c r="AK76" s="87">
        <f t="shared" si="53"/>
        <v>0</v>
      </c>
      <c r="AL76" s="89">
        <f t="shared" si="54"/>
        <v>1.6666666666666667</v>
      </c>
      <c r="AM76" s="89">
        <f t="shared" si="55"/>
        <v>1.6666666666666667</v>
      </c>
      <c r="AN76" s="89">
        <f t="shared" si="56"/>
        <v>35</v>
      </c>
      <c r="AO76" s="88">
        <f t="shared" si="57"/>
        <v>61.66666666666667</v>
      </c>
      <c r="AP76" s="89">
        <f t="shared" si="58"/>
        <v>6.666666666666667</v>
      </c>
      <c r="AQ76" s="89">
        <f t="shared" si="59"/>
        <v>68.33333333333333</v>
      </c>
      <c r="AR76" s="89">
        <f t="shared" si="60"/>
        <v>8.333333333333332</v>
      </c>
      <c r="AS76" s="89">
        <f t="shared" si="61"/>
        <v>8.333333333333332</v>
      </c>
      <c r="AT76" s="88">
        <f t="shared" si="62"/>
        <v>8.333333333333332</v>
      </c>
    </row>
    <row r="77" spans="1:46" ht="15" customHeight="1">
      <c r="A77" s="95">
        <v>80</v>
      </c>
      <c r="B77" s="145" t="s">
        <v>100</v>
      </c>
      <c r="C77" s="53">
        <f t="shared" si="11"/>
        <v>81</v>
      </c>
      <c r="D77" s="93">
        <v>1</v>
      </c>
      <c r="E77" s="93">
        <v>2</v>
      </c>
      <c r="F77" s="93">
        <v>10</v>
      </c>
      <c r="G77" s="93">
        <v>57</v>
      </c>
      <c r="H77" s="177">
        <v>11</v>
      </c>
      <c r="I77" s="53">
        <f t="shared" si="12"/>
        <v>81</v>
      </c>
      <c r="J77" s="93">
        <v>3</v>
      </c>
      <c r="K77" s="93">
        <v>39</v>
      </c>
      <c r="L77" s="93">
        <v>18</v>
      </c>
      <c r="M77" s="93">
        <v>16</v>
      </c>
      <c r="N77" s="177">
        <v>5</v>
      </c>
      <c r="O77" s="53">
        <f t="shared" si="13"/>
        <v>81</v>
      </c>
      <c r="P77" s="93"/>
      <c r="Q77" s="93">
        <v>11</v>
      </c>
      <c r="R77" s="93">
        <v>36</v>
      </c>
      <c r="S77" s="93">
        <v>31</v>
      </c>
      <c r="T77" s="177">
        <v>3</v>
      </c>
      <c r="U77" s="53">
        <f t="shared" si="14"/>
        <v>81</v>
      </c>
      <c r="V77" s="93">
        <v>8</v>
      </c>
      <c r="W77" s="93">
        <v>39</v>
      </c>
      <c r="X77" s="93">
        <v>28</v>
      </c>
      <c r="Y77" s="93">
        <v>5</v>
      </c>
      <c r="Z77" s="177">
        <v>1</v>
      </c>
      <c r="AA77" s="273">
        <f t="shared" si="43"/>
        <v>1.2345679012345678</v>
      </c>
      <c r="AB77" s="274">
        <f t="shared" si="44"/>
        <v>2.4691358024691357</v>
      </c>
      <c r="AC77" s="274">
        <f t="shared" si="45"/>
        <v>12.345679012345679</v>
      </c>
      <c r="AD77" s="274">
        <f t="shared" si="46"/>
        <v>70.37037037037037</v>
      </c>
      <c r="AE77" s="275">
        <f t="shared" si="47"/>
        <v>13.580246913580247</v>
      </c>
      <c r="AF77" s="273">
        <f t="shared" si="48"/>
        <v>3.7037037037037033</v>
      </c>
      <c r="AG77" s="274">
        <f t="shared" si="49"/>
        <v>48.148148148148145</v>
      </c>
      <c r="AH77" s="274">
        <f t="shared" si="50"/>
        <v>22.22222222222222</v>
      </c>
      <c r="AI77" s="274">
        <f t="shared" si="51"/>
        <v>19.753086419753085</v>
      </c>
      <c r="AJ77" s="275">
        <f t="shared" si="52"/>
        <v>6.172839506172839</v>
      </c>
      <c r="AK77" s="273">
        <f t="shared" si="53"/>
        <v>0</v>
      </c>
      <c r="AL77" s="274">
        <f t="shared" si="54"/>
        <v>13.580246913580247</v>
      </c>
      <c r="AM77" s="274">
        <f t="shared" si="55"/>
        <v>44.44444444444444</v>
      </c>
      <c r="AN77" s="274">
        <f t="shared" si="56"/>
        <v>38.2716049382716</v>
      </c>
      <c r="AO77" s="275">
        <f t="shared" si="57"/>
        <v>3.7037037037037033</v>
      </c>
      <c r="AP77" s="274">
        <f t="shared" si="58"/>
        <v>9.876543209876543</v>
      </c>
      <c r="AQ77" s="274">
        <f t="shared" si="59"/>
        <v>48.148148148148145</v>
      </c>
      <c r="AR77" s="274">
        <f t="shared" si="60"/>
        <v>34.5679012345679</v>
      </c>
      <c r="AS77" s="274">
        <f t="shared" si="61"/>
        <v>6.172839506172839</v>
      </c>
      <c r="AT77" s="275">
        <f t="shared" si="62"/>
        <v>1.2345679012345678</v>
      </c>
    </row>
    <row r="78" spans="1:46" ht="15" customHeight="1">
      <c r="A78" s="68">
        <v>81</v>
      </c>
      <c r="B78" s="136" t="s">
        <v>101</v>
      </c>
      <c r="C78" s="68">
        <f t="shared" si="11"/>
        <v>24</v>
      </c>
      <c r="D78" s="68"/>
      <c r="E78" s="68">
        <v>4</v>
      </c>
      <c r="F78" s="68">
        <v>1</v>
      </c>
      <c r="G78" s="68">
        <v>13</v>
      </c>
      <c r="H78" s="158">
        <v>6</v>
      </c>
      <c r="I78" s="162">
        <f t="shared" si="12"/>
        <v>24</v>
      </c>
      <c r="J78" s="68">
        <v>2</v>
      </c>
      <c r="K78" s="68">
        <v>9</v>
      </c>
      <c r="L78" s="68">
        <v>4</v>
      </c>
      <c r="M78" s="68">
        <v>9</v>
      </c>
      <c r="N78" s="158"/>
      <c r="O78" s="162">
        <f t="shared" si="13"/>
        <v>24</v>
      </c>
      <c r="P78" s="68"/>
      <c r="Q78" s="68">
        <v>5</v>
      </c>
      <c r="R78" s="68">
        <v>4</v>
      </c>
      <c r="S78" s="68">
        <v>15</v>
      </c>
      <c r="T78" s="158"/>
      <c r="U78" s="162">
        <f t="shared" si="14"/>
        <v>24</v>
      </c>
      <c r="V78" s="68">
        <v>3</v>
      </c>
      <c r="W78" s="68">
        <v>14</v>
      </c>
      <c r="X78" s="68">
        <v>3</v>
      </c>
      <c r="Y78" s="68">
        <v>4</v>
      </c>
      <c r="Z78" s="158"/>
      <c r="AA78" s="87">
        <f t="shared" si="43"/>
        <v>0</v>
      </c>
      <c r="AB78" s="89">
        <f t="shared" si="44"/>
        <v>16.666666666666664</v>
      </c>
      <c r="AC78" s="89">
        <f t="shared" si="45"/>
        <v>4.166666666666666</v>
      </c>
      <c r="AD78" s="89">
        <f t="shared" si="46"/>
        <v>54.166666666666664</v>
      </c>
      <c r="AE78" s="88">
        <f t="shared" si="47"/>
        <v>25</v>
      </c>
      <c r="AF78" s="87">
        <f t="shared" si="48"/>
        <v>8.333333333333332</v>
      </c>
      <c r="AG78" s="89">
        <f t="shared" si="49"/>
        <v>37.5</v>
      </c>
      <c r="AH78" s="89">
        <f t="shared" si="50"/>
        <v>16.666666666666664</v>
      </c>
      <c r="AI78" s="89">
        <f t="shared" si="51"/>
        <v>37.5</v>
      </c>
      <c r="AJ78" s="88">
        <f t="shared" si="52"/>
        <v>0</v>
      </c>
      <c r="AK78" s="87">
        <f t="shared" si="53"/>
        <v>0</v>
      </c>
      <c r="AL78" s="89">
        <f t="shared" si="54"/>
        <v>20.833333333333336</v>
      </c>
      <c r="AM78" s="89">
        <f t="shared" si="55"/>
        <v>16.666666666666664</v>
      </c>
      <c r="AN78" s="89">
        <f t="shared" si="56"/>
        <v>62.5</v>
      </c>
      <c r="AO78" s="88">
        <f t="shared" si="57"/>
        <v>0</v>
      </c>
      <c r="AP78" s="89">
        <f t="shared" si="58"/>
        <v>12.5</v>
      </c>
      <c r="AQ78" s="89">
        <f t="shared" si="59"/>
        <v>58.333333333333336</v>
      </c>
      <c r="AR78" s="89">
        <f t="shared" si="60"/>
        <v>12.5</v>
      </c>
      <c r="AS78" s="89">
        <f t="shared" si="61"/>
        <v>16.666666666666664</v>
      </c>
      <c r="AT78" s="88">
        <f t="shared" si="62"/>
        <v>0</v>
      </c>
    </row>
    <row r="79" spans="1:46" ht="15" customHeight="1">
      <c r="A79" s="95">
        <v>82</v>
      </c>
      <c r="B79" s="145" t="s">
        <v>102</v>
      </c>
      <c r="C79" s="53">
        <f t="shared" si="11"/>
        <v>103</v>
      </c>
      <c r="D79" s="93">
        <v>1</v>
      </c>
      <c r="E79" s="93">
        <v>3</v>
      </c>
      <c r="F79" s="93">
        <v>8</v>
      </c>
      <c r="G79" s="93">
        <v>76</v>
      </c>
      <c r="H79" s="177">
        <v>15</v>
      </c>
      <c r="I79" s="53">
        <f t="shared" si="12"/>
        <v>103</v>
      </c>
      <c r="J79" s="93">
        <v>6</v>
      </c>
      <c r="K79" s="93">
        <v>54</v>
      </c>
      <c r="L79" s="93">
        <v>24</v>
      </c>
      <c r="M79" s="93">
        <v>13</v>
      </c>
      <c r="N79" s="177">
        <v>6</v>
      </c>
      <c r="O79" s="53">
        <f t="shared" si="13"/>
        <v>103</v>
      </c>
      <c r="P79" s="93">
        <v>2</v>
      </c>
      <c r="Q79" s="93">
        <v>22</v>
      </c>
      <c r="R79" s="93">
        <v>24</v>
      </c>
      <c r="S79" s="93">
        <v>47</v>
      </c>
      <c r="T79" s="177">
        <v>8</v>
      </c>
      <c r="U79" s="53">
        <f t="shared" si="14"/>
        <v>103</v>
      </c>
      <c r="V79" s="93">
        <v>11</v>
      </c>
      <c r="W79" s="93">
        <v>63</v>
      </c>
      <c r="X79" s="93">
        <v>18</v>
      </c>
      <c r="Y79" s="93">
        <v>8</v>
      </c>
      <c r="Z79" s="177">
        <v>3</v>
      </c>
      <c r="AA79" s="273">
        <f t="shared" si="43"/>
        <v>0.9708737864077669</v>
      </c>
      <c r="AB79" s="274">
        <f t="shared" si="44"/>
        <v>2.912621359223301</v>
      </c>
      <c r="AC79" s="274">
        <f t="shared" si="45"/>
        <v>7.766990291262135</v>
      </c>
      <c r="AD79" s="274">
        <f t="shared" si="46"/>
        <v>73.7864077669903</v>
      </c>
      <c r="AE79" s="275">
        <f t="shared" si="47"/>
        <v>14.563106796116504</v>
      </c>
      <c r="AF79" s="273">
        <f t="shared" si="48"/>
        <v>5.825242718446602</v>
      </c>
      <c r="AG79" s="274">
        <f t="shared" si="49"/>
        <v>52.42718446601942</v>
      </c>
      <c r="AH79" s="274">
        <f t="shared" si="50"/>
        <v>23.300970873786408</v>
      </c>
      <c r="AI79" s="274">
        <f t="shared" si="51"/>
        <v>12.62135922330097</v>
      </c>
      <c r="AJ79" s="275">
        <f t="shared" si="52"/>
        <v>5.825242718446602</v>
      </c>
      <c r="AK79" s="273">
        <f t="shared" si="53"/>
        <v>1.9417475728155338</v>
      </c>
      <c r="AL79" s="274">
        <f t="shared" si="54"/>
        <v>21.35922330097087</v>
      </c>
      <c r="AM79" s="274">
        <f t="shared" si="55"/>
        <v>23.300970873786408</v>
      </c>
      <c r="AN79" s="274">
        <f t="shared" si="56"/>
        <v>45.63106796116505</v>
      </c>
      <c r="AO79" s="275">
        <f t="shared" si="57"/>
        <v>7.766990291262135</v>
      </c>
      <c r="AP79" s="274">
        <f t="shared" si="58"/>
        <v>10.679611650485436</v>
      </c>
      <c r="AQ79" s="274">
        <f t="shared" si="59"/>
        <v>61.165048543689316</v>
      </c>
      <c r="AR79" s="274">
        <f t="shared" si="60"/>
        <v>17.475728155339805</v>
      </c>
      <c r="AS79" s="274">
        <f t="shared" si="61"/>
        <v>7.766990291262135</v>
      </c>
      <c r="AT79" s="275">
        <f t="shared" si="62"/>
        <v>2.912621359223301</v>
      </c>
    </row>
    <row r="80" spans="1:46" ht="15" customHeight="1">
      <c r="A80" s="68">
        <v>85</v>
      </c>
      <c r="B80" s="136" t="s">
        <v>103</v>
      </c>
      <c r="C80" s="68">
        <f t="shared" si="11"/>
        <v>79</v>
      </c>
      <c r="D80" s="68">
        <v>2</v>
      </c>
      <c r="E80" s="68">
        <v>3</v>
      </c>
      <c r="F80" s="68"/>
      <c r="G80" s="68">
        <v>59</v>
      </c>
      <c r="H80" s="158">
        <v>15</v>
      </c>
      <c r="I80" s="162">
        <f t="shared" si="12"/>
        <v>79</v>
      </c>
      <c r="J80" s="68">
        <v>2</v>
      </c>
      <c r="K80" s="68">
        <v>36</v>
      </c>
      <c r="L80" s="68">
        <v>15</v>
      </c>
      <c r="M80" s="68">
        <v>21</v>
      </c>
      <c r="N80" s="158">
        <v>5</v>
      </c>
      <c r="O80" s="162">
        <f t="shared" si="13"/>
        <v>79</v>
      </c>
      <c r="P80" s="68">
        <v>1</v>
      </c>
      <c r="Q80" s="68">
        <v>4</v>
      </c>
      <c r="R80" s="68">
        <v>15</v>
      </c>
      <c r="S80" s="68">
        <v>50</v>
      </c>
      <c r="T80" s="158">
        <v>9</v>
      </c>
      <c r="U80" s="162">
        <f t="shared" si="14"/>
        <v>79</v>
      </c>
      <c r="V80" s="68">
        <v>2</v>
      </c>
      <c r="W80" s="68">
        <v>39</v>
      </c>
      <c r="X80" s="68">
        <v>21</v>
      </c>
      <c r="Y80" s="68">
        <v>15</v>
      </c>
      <c r="Z80" s="158">
        <v>2</v>
      </c>
      <c r="AA80" s="87">
        <f t="shared" si="43"/>
        <v>2.5316455696202533</v>
      </c>
      <c r="AB80" s="89">
        <f t="shared" si="44"/>
        <v>3.79746835443038</v>
      </c>
      <c r="AC80" s="89">
        <f t="shared" si="45"/>
        <v>0</v>
      </c>
      <c r="AD80" s="89">
        <f t="shared" si="46"/>
        <v>74.68354430379746</v>
      </c>
      <c r="AE80" s="88">
        <f t="shared" si="47"/>
        <v>18.9873417721519</v>
      </c>
      <c r="AF80" s="87">
        <f t="shared" si="48"/>
        <v>2.5316455696202533</v>
      </c>
      <c r="AG80" s="89">
        <f t="shared" si="49"/>
        <v>45.56962025316456</v>
      </c>
      <c r="AH80" s="89">
        <f t="shared" si="50"/>
        <v>18.9873417721519</v>
      </c>
      <c r="AI80" s="89">
        <f t="shared" si="51"/>
        <v>26.582278481012654</v>
      </c>
      <c r="AJ80" s="88">
        <f t="shared" si="52"/>
        <v>6.329113924050633</v>
      </c>
      <c r="AK80" s="87">
        <f t="shared" si="53"/>
        <v>1.2658227848101267</v>
      </c>
      <c r="AL80" s="89">
        <f t="shared" si="54"/>
        <v>5.063291139240507</v>
      </c>
      <c r="AM80" s="89">
        <f t="shared" si="55"/>
        <v>18.9873417721519</v>
      </c>
      <c r="AN80" s="89">
        <f t="shared" si="56"/>
        <v>63.29113924050633</v>
      </c>
      <c r="AO80" s="88">
        <f t="shared" si="57"/>
        <v>11.39240506329114</v>
      </c>
      <c r="AP80" s="89">
        <f t="shared" si="58"/>
        <v>2.5316455696202533</v>
      </c>
      <c r="AQ80" s="89">
        <f t="shared" si="59"/>
        <v>49.36708860759494</v>
      </c>
      <c r="AR80" s="89">
        <f t="shared" si="60"/>
        <v>26.582278481012654</v>
      </c>
      <c r="AS80" s="89">
        <f t="shared" si="61"/>
        <v>18.9873417721519</v>
      </c>
      <c r="AT80" s="88">
        <f t="shared" si="62"/>
        <v>2.5316455696202533</v>
      </c>
    </row>
    <row r="81" spans="1:46" ht="15" customHeight="1">
      <c r="A81" s="95">
        <v>86</v>
      </c>
      <c r="B81" s="145" t="s">
        <v>104</v>
      </c>
      <c r="C81" s="53">
        <f t="shared" si="11"/>
        <v>226</v>
      </c>
      <c r="D81" s="93">
        <v>4</v>
      </c>
      <c r="E81" s="93">
        <v>4</v>
      </c>
      <c r="F81" s="93">
        <v>17</v>
      </c>
      <c r="G81" s="93">
        <v>159</v>
      </c>
      <c r="H81" s="177">
        <v>42</v>
      </c>
      <c r="I81" s="53">
        <f t="shared" si="12"/>
        <v>226</v>
      </c>
      <c r="J81" s="93">
        <v>8</v>
      </c>
      <c r="K81" s="93">
        <v>115</v>
      </c>
      <c r="L81" s="93">
        <v>40</v>
      </c>
      <c r="M81" s="93">
        <v>55</v>
      </c>
      <c r="N81" s="177">
        <v>8</v>
      </c>
      <c r="O81" s="53">
        <f t="shared" si="13"/>
        <v>226</v>
      </c>
      <c r="P81" s="93">
        <v>6</v>
      </c>
      <c r="Q81" s="93">
        <v>30</v>
      </c>
      <c r="R81" s="93">
        <v>46</v>
      </c>
      <c r="S81" s="93">
        <v>127</v>
      </c>
      <c r="T81" s="177">
        <v>17</v>
      </c>
      <c r="U81" s="53">
        <f t="shared" si="14"/>
        <v>225</v>
      </c>
      <c r="V81" s="93">
        <v>12</v>
      </c>
      <c r="W81" s="93">
        <v>131</v>
      </c>
      <c r="X81" s="93">
        <v>51</v>
      </c>
      <c r="Y81" s="93">
        <v>28</v>
      </c>
      <c r="Z81" s="177">
        <v>3</v>
      </c>
      <c r="AA81" s="273">
        <f t="shared" si="43"/>
        <v>1.7699115044247788</v>
      </c>
      <c r="AB81" s="274">
        <f t="shared" si="44"/>
        <v>1.7699115044247788</v>
      </c>
      <c r="AC81" s="274">
        <f t="shared" si="45"/>
        <v>7.52212389380531</v>
      </c>
      <c r="AD81" s="274">
        <f t="shared" si="46"/>
        <v>70.35398230088495</v>
      </c>
      <c r="AE81" s="275">
        <f t="shared" si="47"/>
        <v>18.58407079646018</v>
      </c>
      <c r="AF81" s="273">
        <f t="shared" si="48"/>
        <v>3.5398230088495577</v>
      </c>
      <c r="AG81" s="274">
        <f t="shared" si="49"/>
        <v>50.88495575221239</v>
      </c>
      <c r="AH81" s="274">
        <f t="shared" si="50"/>
        <v>17.699115044247787</v>
      </c>
      <c r="AI81" s="274">
        <f t="shared" si="51"/>
        <v>24.336283185840706</v>
      </c>
      <c r="AJ81" s="275">
        <f t="shared" si="52"/>
        <v>3.5398230088495577</v>
      </c>
      <c r="AK81" s="273">
        <f t="shared" si="53"/>
        <v>2.6548672566371683</v>
      </c>
      <c r="AL81" s="274">
        <f t="shared" si="54"/>
        <v>13.274336283185843</v>
      </c>
      <c r="AM81" s="274">
        <f t="shared" si="55"/>
        <v>20.353982300884958</v>
      </c>
      <c r="AN81" s="274">
        <f t="shared" si="56"/>
        <v>56.19469026548673</v>
      </c>
      <c r="AO81" s="275">
        <f t="shared" si="57"/>
        <v>7.52212389380531</v>
      </c>
      <c r="AP81" s="274">
        <f t="shared" si="58"/>
        <v>5.333333333333334</v>
      </c>
      <c r="AQ81" s="274">
        <f t="shared" si="59"/>
        <v>58.22222222222222</v>
      </c>
      <c r="AR81" s="274">
        <f t="shared" si="60"/>
        <v>22.666666666666664</v>
      </c>
      <c r="AS81" s="274">
        <f t="shared" si="61"/>
        <v>12.444444444444445</v>
      </c>
      <c r="AT81" s="275">
        <f t="shared" si="62"/>
        <v>1.3333333333333335</v>
      </c>
    </row>
    <row r="82" spans="1:46" ht="15" customHeight="1">
      <c r="A82" s="68">
        <v>87</v>
      </c>
      <c r="B82" s="136" t="s">
        <v>105</v>
      </c>
      <c r="C82" s="68">
        <f t="shared" si="11"/>
        <v>2</v>
      </c>
      <c r="D82" s="68"/>
      <c r="E82" s="68"/>
      <c r="F82" s="68"/>
      <c r="G82" s="68">
        <v>2</v>
      </c>
      <c r="H82" s="158"/>
      <c r="I82" s="162">
        <f t="shared" si="12"/>
        <v>2</v>
      </c>
      <c r="J82" s="68"/>
      <c r="K82" s="68">
        <v>2</v>
      </c>
      <c r="L82" s="68"/>
      <c r="M82" s="68"/>
      <c r="N82" s="158"/>
      <c r="O82" s="162">
        <f t="shared" si="13"/>
        <v>2</v>
      </c>
      <c r="P82" s="68"/>
      <c r="Q82" s="68"/>
      <c r="R82" s="68">
        <v>1</v>
      </c>
      <c r="S82" s="68">
        <v>1</v>
      </c>
      <c r="T82" s="158"/>
      <c r="U82" s="162">
        <f t="shared" si="14"/>
        <v>2</v>
      </c>
      <c r="V82" s="68"/>
      <c r="W82" s="68">
        <v>1</v>
      </c>
      <c r="X82" s="68">
        <v>1</v>
      </c>
      <c r="Y82" s="68"/>
      <c r="Z82" s="158"/>
      <c r="AA82" s="87">
        <f t="shared" si="43"/>
        <v>0</v>
      </c>
      <c r="AB82" s="89">
        <f t="shared" si="44"/>
        <v>0</v>
      </c>
      <c r="AC82" s="89">
        <f t="shared" si="45"/>
        <v>0</v>
      </c>
      <c r="AD82" s="89">
        <f t="shared" si="46"/>
        <v>100</v>
      </c>
      <c r="AE82" s="88">
        <f t="shared" si="47"/>
        <v>0</v>
      </c>
      <c r="AF82" s="87">
        <f t="shared" si="48"/>
        <v>0</v>
      </c>
      <c r="AG82" s="89">
        <f t="shared" si="49"/>
        <v>100</v>
      </c>
      <c r="AH82" s="89">
        <f t="shared" si="50"/>
        <v>0</v>
      </c>
      <c r="AI82" s="89">
        <f t="shared" si="51"/>
        <v>0</v>
      </c>
      <c r="AJ82" s="88">
        <f t="shared" si="52"/>
        <v>0</v>
      </c>
      <c r="AK82" s="87">
        <f t="shared" si="53"/>
        <v>0</v>
      </c>
      <c r="AL82" s="89">
        <f t="shared" si="54"/>
        <v>0</v>
      </c>
      <c r="AM82" s="89">
        <f t="shared" si="55"/>
        <v>50</v>
      </c>
      <c r="AN82" s="89">
        <f t="shared" si="56"/>
        <v>50</v>
      </c>
      <c r="AO82" s="88">
        <f t="shared" si="57"/>
        <v>0</v>
      </c>
      <c r="AP82" s="89">
        <f t="shared" si="58"/>
        <v>0</v>
      </c>
      <c r="AQ82" s="89">
        <f t="shared" si="59"/>
        <v>50</v>
      </c>
      <c r="AR82" s="89">
        <f t="shared" si="60"/>
        <v>50</v>
      </c>
      <c r="AS82" s="89">
        <f t="shared" si="61"/>
        <v>0</v>
      </c>
      <c r="AT82" s="88">
        <f t="shared" si="62"/>
        <v>0</v>
      </c>
    </row>
    <row r="83" spans="1:46" ht="15" customHeight="1">
      <c r="A83" s="95">
        <v>90</v>
      </c>
      <c r="B83" s="145" t="s">
        <v>106</v>
      </c>
      <c r="C83" s="53">
        <f t="shared" si="11"/>
        <v>10</v>
      </c>
      <c r="D83" s="93"/>
      <c r="E83" s="93"/>
      <c r="F83" s="93"/>
      <c r="G83" s="93">
        <v>7</v>
      </c>
      <c r="H83" s="177">
        <v>3</v>
      </c>
      <c r="I83" s="53">
        <f t="shared" si="12"/>
        <v>10</v>
      </c>
      <c r="J83" s="93">
        <v>2</v>
      </c>
      <c r="K83" s="93">
        <v>6</v>
      </c>
      <c r="L83" s="93">
        <v>2</v>
      </c>
      <c r="M83" s="93"/>
      <c r="N83" s="177"/>
      <c r="O83" s="53">
        <f t="shared" si="13"/>
        <v>10</v>
      </c>
      <c r="P83" s="93"/>
      <c r="Q83" s="93">
        <v>1</v>
      </c>
      <c r="R83" s="93">
        <v>1</v>
      </c>
      <c r="S83" s="93">
        <v>3</v>
      </c>
      <c r="T83" s="177">
        <v>5</v>
      </c>
      <c r="U83" s="53">
        <f t="shared" si="14"/>
        <v>10</v>
      </c>
      <c r="V83" s="93">
        <v>1</v>
      </c>
      <c r="W83" s="93">
        <v>7</v>
      </c>
      <c r="X83" s="93">
        <v>1</v>
      </c>
      <c r="Y83" s="93"/>
      <c r="Z83" s="177">
        <v>1</v>
      </c>
      <c r="AA83" s="273">
        <f t="shared" si="43"/>
        <v>0</v>
      </c>
      <c r="AB83" s="274">
        <f t="shared" si="44"/>
        <v>0</v>
      </c>
      <c r="AC83" s="274">
        <f t="shared" si="45"/>
        <v>0</v>
      </c>
      <c r="AD83" s="274">
        <f t="shared" si="46"/>
        <v>70</v>
      </c>
      <c r="AE83" s="275">
        <f t="shared" si="47"/>
        <v>30</v>
      </c>
      <c r="AF83" s="273">
        <f t="shared" si="48"/>
        <v>20</v>
      </c>
      <c r="AG83" s="274">
        <f t="shared" si="49"/>
        <v>60</v>
      </c>
      <c r="AH83" s="274">
        <f t="shared" si="50"/>
        <v>20</v>
      </c>
      <c r="AI83" s="274">
        <f t="shared" si="51"/>
        <v>0</v>
      </c>
      <c r="AJ83" s="275">
        <f t="shared" si="52"/>
        <v>0</v>
      </c>
      <c r="AK83" s="273">
        <f t="shared" si="53"/>
        <v>0</v>
      </c>
      <c r="AL83" s="274">
        <f t="shared" si="54"/>
        <v>10</v>
      </c>
      <c r="AM83" s="274">
        <f t="shared" si="55"/>
        <v>10</v>
      </c>
      <c r="AN83" s="274">
        <f t="shared" si="56"/>
        <v>30</v>
      </c>
      <c r="AO83" s="275">
        <f t="shared" si="57"/>
        <v>50</v>
      </c>
      <c r="AP83" s="274">
        <f t="shared" si="58"/>
        <v>10</v>
      </c>
      <c r="AQ83" s="274">
        <f t="shared" si="59"/>
        <v>70</v>
      </c>
      <c r="AR83" s="274">
        <f t="shared" si="60"/>
        <v>10</v>
      </c>
      <c r="AS83" s="274">
        <f t="shared" si="61"/>
        <v>0</v>
      </c>
      <c r="AT83" s="275">
        <f t="shared" si="62"/>
        <v>10</v>
      </c>
    </row>
    <row r="84" spans="1:46" ht="15" customHeight="1">
      <c r="A84" s="68">
        <v>92</v>
      </c>
      <c r="B84" s="136" t="s">
        <v>107</v>
      </c>
      <c r="C84" s="68">
        <f t="shared" si="11"/>
        <v>41</v>
      </c>
      <c r="D84" s="68"/>
      <c r="E84" s="68"/>
      <c r="F84" s="68"/>
      <c r="G84" s="68">
        <v>32</v>
      </c>
      <c r="H84" s="158">
        <v>9</v>
      </c>
      <c r="I84" s="162">
        <f t="shared" si="12"/>
        <v>41</v>
      </c>
      <c r="J84" s="68">
        <v>3</v>
      </c>
      <c r="K84" s="68">
        <v>22</v>
      </c>
      <c r="L84" s="68">
        <v>10</v>
      </c>
      <c r="M84" s="68">
        <v>6</v>
      </c>
      <c r="N84" s="158"/>
      <c r="O84" s="162">
        <f t="shared" si="13"/>
        <v>41</v>
      </c>
      <c r="P84" s="68"/>
      <c r="Q84" s="68">
        <v>1</v>
      </c>
      <c r="R84" s="68">
        <v>3</v>
      </c>
      <c r="S84" s="68">
        <v>30</v>
      </c>
      <c r="T84" s="158">
        <v>7</v>
      </c>
      <c r="U84" s="162">
        <f t="shared" si="14"/>
        <v>41</v>
      </c>
      <c r="V84" s="68">
        <v>8</v>
      </c>
      <c r="W84" s="68">
        <v>22</v>
      </c>
      <c r="X84" s="68">
        <v>6</v>
      </c>
      <c r="Y84" s="68">
        <v>5</v>
      </c>
      <c r="Z84" s="158"/>
      <c r="AA84" s="87">
        <f t="shared" si="43"/>
        <v>0</v>
      </c>
      <c r="AB84" s="89">
        <f t="shared" si="44"/>
        <v>0</v>
      </c>
      <c r="AC84" s="89">
        <f t="shared" si="45"/>
        <v>0</v>
      </c>
      <c r="AD84" s="89">
        <f t="shared" si="46"/>
        <v>78.04878048780488</v>
      </c>
      <c r="AE84" s="88">
        <f t="shared" si="47"/>
        <v>21.951219512195124</v>
      </c>
      <c r="AF84" s="87">
        <f t="shared" si="48"/>
        <v>7.317073170731707</v>
      </c>
      <c r="AG84" s="89">
        <f t="shared" si="49"/>
        <v>53.65853658536586</v>
      </c>
      <c r="AH84" s="89">
        <f t="shared" si="50"/>
        <v>24.390243902439025</v>
      </c>
      <c r="AI84" s="89">
        <f t="shared" si="51"/>
        <v>14.634146341463413</v>
      </c>
      <c r="AJ84" s="88">
        <f t="shared" si="52"/>
        <v>0</v>
      </c>
      <c r="AK84" s="87">
        <f t="shared" si="53"/>
        <v>0</v>
      </c>
      <c r="AL84" s="89">
        <f t="shared" si="54"/>
        <v>2.4390243902439024</v>
      </c>
      <c r="AM84" s="89">
        <f t="shared" si="55"/>
        <v>7.317073170731707</v>
      </c>
      <c r="AN84" s="89">
        <f t="shared" si="56"/>
        <v>73.17073170731707</v>
      </c>
      <c r="AO84" s="88">
        <f t="shared" si="57"/>
        <v>17.073170731707318</v>
      </c>
      <c r="AP84" s="89">
        <f t="shared" si="58"/>
        <v>19.51219512195122</v>
      </c>
      <c r="AQ84" s="89">
        <f t="shared" si="59"/>
        <v>53.65853658536586</v>
      </c>
      <c r="AR84" s="89">
        <f t="shared" si="60"/>
        <v>14.634146341463413</v>
      </c>
      <c r="AS84" s="89">
        <f t="shared" si="61"/>
        <v>12.195121951219512</v>
      </c>
      <c r="AT84" s="88">
        <f t="shared" si="62"/>
        <v>0</v>
      </c>
    </row>
    <row r="85" spans="1:46" ht="12">
      <c r="A85" s="118">
        <v>93</v>
      </c>
      <c r="B85" s="151" t="s">
        <v>108</v>
      </c>
      <c r="C85" s="53">
        <f t="shared" si="11"/>
        <v>41</v>
      </c>
      <c r="D85" s="93"/>
      <c r="E85" s="93"/>
      <c r="F85" s="93">
        <v>5</v>
      </c>
      <c r="G85" s="93">
        <v>18</v>
      </c>
      <c r="H85" s="177">
        <v>18</v>
      </c>
      <c r="I85" s="53">
        <f t="shared" si="12"/>
        <v>41</v>
      </c>
      <c r="J85" s="93">
        <v>3</v>
      </c>
      <c r="K85" s="93">
        <v>24</v>
      </c>
      <c r="L85" s="93">
        <v>9</v>
      </c>
      <c r="M85" s="93">
        <v>4</v>
      </c>
      <c r="N85" s="177">
        <v>1</v>
      </c>
      <c r="O85" s="53">
        <f t="shared" si="13"/>
        <v>41</v>
      </c>
      <c r="P85" s="93"/>
      <c r="Q85" s="93"/>
      <c r="R85" s="93">
        <v>1</v>
      </c>
      <c r="S85" s="93">
        <v>26</v>
      </c>
      <c r="T85" s="177">
        <v>14</v>
      </c>
      <c r="U85" s="53">
        <f t="shared" si="14"/>
        <v>41</v>
      </c>
      <c r="V85" s="93">
        <v>4</v>
      </c>
      <c r="W85" s="93">
        <v>25</v>
      </c>
      <c r="X85" s="93">
        <v>6</v>
      </c>
      <c r="Y85" s="93">
        <v>3</v>
      </c>
      <c r="Z85" s="177">
        <v>3</v>
      </c>
      <c r="AA85" s="273">
        <f t="shared" si="43"/>
        <v>0</v>
      </c>
      <c r="AB85" s="274">
        <f t="shared" si="44"/>
        <v>0</v>
      </c>
      <c r="AC85" s="274">
        <f t="shared" si="45"/>
        <v>12.195121951219512</v>
      </c>
      <c r="AD85" s="274">
        <f t="shared" si="46"/>
        <v>43.90243902439025</v>
      </c>
      <c r="AE85" s="275">
        <f t="shared" si="47"/>
        <v>43.90243902439025</v>
      </c>
      <c r="AF85" s="273">
        <f t="shared" si="48"/>
        <v>7.317073170731707</v>
      </c>
      <c r="AG85" s="274">
        <f t="shared" si="49"/>
        <v>58.536585365853654</v>
      </c>
      <c r="AH85" s="274">
        <f t="shared" si="50"/>
        <v>21.951219512195124</v>
      </c>
      <c r="AI85" s="274">
        <f t="shared" si="51"/>
        <v>9.75609756097561</v>
      </c>
      <c r="AJ85" s="275">
        <f t="shared" si="52"/>
        <v>2.4390243902439024</v>
      </c>
      <c r="AK85" s="273">
        <f t="shared" si="53"/>
        <v>0</v>
      </c>
      <c r="AL85" s="274">
        <f t="shared" si="54"/>
        <v>0</v>
      </c>
      <c r="AM85" s="274">
        <f t="shared" si="55"/>
        <v>2.4390243902439024</v>
      </c>
      <c r="AN85" s="274">
        <f t="shared" si="56"/>
        <v>63.41463414634146</v>
      </c>
      <c r="AO85" s="275">
        <f t="shared" si="57"/>
        <v>34.146341463414636</v>
      </c>
      <c r="AP85" s="274">
        <f t="shared" si="58"/>
        <v>9.75609756097561</v>
      </c>
      <c r="AQ85" s="274">
        <f t="shared" si="59"/>
        <v>60.97560975609756</v>
      </c>
      <c r="AR85" s="274">
        <f t="shared" si="60"/>
        <v>14.634146341463413</v>
      </c>
      <c r="AS85" s="274">
        <f t="shared" si="61"/>
        <v>7.317073170731707</v>
      </c>
      <c r="AT85" s="275">
        <f t="shared" si="62"/>
        <v>7.317073170731707</v>
      </c>
    </row>
    <row r="86" spans="1:46" ht="15" customHeight="1">
      <c r="A86" s="68">
        <v>95</v>
      </c>
      <c r="B86" s="136" t="s">
        <v>109</v>
      </c>
      <c r="C86" s="68">
        <f t="shared" si="11"/>
        <v>4</v>
      </c>
      <c r="D86" s="68"/>
      <c r="E86" s="68"/>
      <c r="F86" s="68">
        <v>1</v>
      </c>
      <c r="G86" s="68">
        <v>3</v>
      </c>
      <c r="H86" s="158"/>
      <c r="I86" s="162">
        <f t="shared" si="12"/>
        <v>4</v>
      </c>
      <c r="J86" s="68"/>
      <c r="K86" s="68">
        <v>1</v>
      </c>
      <c r="L86" s="68">
        <v>1</v>
      </c>
      <c r="M86" s="68">
        <v>2</v>
      </c>
      <c r="N86" s="158"/>
      <c r="O86" s="162">
        <f t="shared" si="13"/>
        <v>4</v>
      </c>
      <c r="P86" s="68"/>
      <c r="Q86" s="68">
        <v>1</v>
      </c>
      <c r="R86" s="68">
        <v>3</v>
      </c>
      <c r="S86" s="68"/>
      <c r="T86" s="158"/>
      <c r="U86" s="162">
        <f t="shared" si="14"/>
        <v>4</v>
      </c>
      <c r="V86" s="68"/>
      <c r="W86" s="68">
        <v>3</v>
      </c>
      <c r="X86" s="68">
        <v>1</v>
      </c>
      <c r="Y86" s="68"/>
      <c r="Z86" s="158"/>
      <c r="AA86" s="87">
        <f t="shared" si="43"/>
        <v>0</v>
      </c>
      <c r="AB86" s="89">
        <f t="shared" si="44"/>
        <v>0</v>
      </c>
      <c r="AC86" s="89">
        <f t="shared" si="45"/>
        <v>25</v>
      </c>
      <c r="AD86" s="89">
        <f t="shared" si="46"/>
        <v>75</v>
      </c>
      <c r="AE86" s="88">
        <f t="shared" si="47"/>
        <v>0</v>
      </c>
      <c r="AF86" s="87">
        <f t="shared" si="48"/>
        <v>0</v>
      </c>
      <c r="AG86" s="89">
        <f t="shared" si="49"/>
        <v>25</v>
      </c>
      <c r="AH86" s="89">
        <f t="shared" si="50"/>
        <v>25</v>
      </c>
      <c r="AI86" s="89">
        <f t="shared" si="51"/>
        <v>50</v>
      </c>
      <c r="AJ86" s="88">
        <f t="shared" si="52"/>
        <v>0</v>
      </c>
      <c r="AK86" s="87">
        <f t="shared" si="53"/>
        <v>0</v>
      </c>
      <c r="AL86" s="89">
        <f t="shared" si="54"/>
        <v>25</v>
      </c>
      <c r="AM86" s="89">
        <f t="shared" si="55"/>
        <v>75</v>
      </c>
      <c r="AN86" s="89">
        <f t="shared" si="56"/>
        <v>0</v>
      </c>
      <c r="AO86" s="88">
        <f t="shared" si="57"/>
        <v>0</v>
      </c>
      <c r="AP86" s="89">
        <f t="shared" si="58"/>
        <v>0</v>
      </c>
      <c r="AQ86" s="89">
        <f t="shared" si="59"/>
        <v>75</v>
      </c>
      <c r="AR86" s="89">
        <f t="shared" si="60"/>
        <v>25</v>
      </c>
      <c r="AS86" s="89">
        <f t="shared" si="61"/>
        <v>0</v>
      </c>
      <c r="AT86" s="88">
        <f t="shared" si="62"/>
        <v>0</v>
      </c>
    </row>
    <row r="87" spans="1:46" ht="12">
      <c r="A87" s="122">
        <v>96</v>
      </c>
      <c r="B87" s="152" t="s">
        <v>110</v>
      </c>
      <c r="C87" s="295">
        <f t="shared" si="11"/>
        <v>30</v>
      </c>
      <c r="D87" s="66">
        <v>1</v>
      </c>
      <c r="E87" s="66">
        <v>2</v>
      </c>
      <c r="F87" s="66"/>
      <c r="G87" s="66">
        <v>27</v>
      </c>
      <c r="H87" s="192"/>
      <c r="I87" s="295">
        <f t="shared" si="12"/>
        <v>30</v>
      </c>
      <c r="J87" s="66">
        <v>2</v>
      </c>
      <c r="K87" s="66">
        <v>18</v>
      </c>
      <c r="L87" s="66">
        <v>6</v>
      </c>
      <c r="M87" s="66">
        <v>4</v>
      </c>
      <c r="N87" s="192"/>
      <c r="O87" s="295">
        <f t="shared" si="13"/>
        <v>30</v>
      </c>
      <c r="P87" s="66"/>
      <c r="Q87" s="66">
        <v>6</v>
      </c>
      <c r="R87" s="66">
        <v>7</v>
      </c>
      <c r="S87" s="66">
        <v>15</v>
      </c>
      <c r="T87" s="192">
        <v>2</v>
      </c>
      <c r="U87" s="295">
        <f t="shared" si="14"/>
        <v>30</v>
      </c>
      <c r="V87" s="66">
        <v>3</v>
      </c>
      <c r="W87" s="66">
        <v>21</v>
      </c>
      <c r="X87" s="66">
        <v>5</v>
      </c>
      <c r="Y87" s="66">
        <v>1</v>
      </c>
      <c r="Z87" s="192"/>
      <c r="AA87" s="289">
        <f t="shared" si="43"/>
        <v>3.3333333333333335</v>
      </c>
      <c r="AB87" s="290">
        <f t="shared" si="44"/>
        <v>6.666666666666667</v>
      </c>
      <c r="AC87" s="290">
        <f t="shared" si="45"/>
        <v>0</v>
      </c>
      <c r="AD87" s="290">
        <f t="shared" si="46"/>
        <v>90</v>
      </c>
      <c r="AE87" s="291">
        <f t="shared" si="47"/>
        <v>0</v>
      </c>
      <c r="AF87" s="289">
        <f t="shared" si="48"/>
        <v>6.666666666666667</v>
      </c>
      <c r="AG87" s="290">
        <f t="shared" si="49"/>
        <v>60</v>
      </c>
      <c r="AH87" s="290">
        <f t="shared" si="50"/>
        <v>20</v>
      </c>
      <c r="AI87" s="290">
        <f t="shared" si="51"/>
        <v>13.333333333333334</v>
      </c>
      <c r="AJ87" s="291">
        <f t="shared" si="52"/>
        <v>0</v>
      </c>
      <c r="AK87" s="289">
        <f t="shared" si="53"/>
        <v>0</v>
      </c>
      <c r="AL87" s="290">
        <f t="shared" si="54"/>
        <v>20</v>
      </c>
      <c r="AM87" s="290">
        <f t="shared" si="55"/>
        <v>23.333333333333332</v>
      </c>
      <c r="AN87" s="290">
        <f t="shared" si="56"/>
        <v>50</v>
      </c>
      <c r="AO87" s="291">
        <f t="shared" si="57"/>
        <v>6.666666666666667</v>
      </c>
      <c r="AP87" s="290">
        <f t="shared" si="58"/>
        <v>10</v>
      </c>
      <c r="AQ87" s="290">
        <f t="shared" si="59"/>
        <v>70</v>
      </c>
      <c r="AR87" s="290">
        <f t="shared" si="60"/>
        <v>16.666666666666664</v>
      </c>
      <c r="AS87" s="290">
        <f t="shared" si="61"/>
        <v>3.3333333333333335</v>
      </c>
      <c r="AT87" s="291">
        <f t="shared" si="62"/>
        <v>0</v>
      </c>
    </row>
    <row r="88" ht="12">
      <c r="A88" s="11" t="s">
        <v>123</v>
      </c>
    </row>
  </sheetData>
  <sheetProtection/>
  <mergeCells count="33">
    <mergeCell ref="C12:Z12"/>
    <mergeCell ref="AA12:AT12"/>
    <mergeCell ref="C13:N13"/>
    <mergeCell ref="O13:Z13"/>
    <mergeCell ref="AA13:AJ13"/>
    <mergeCell ref="AK13:AT13"/>
    <mergeCell ref="I14:N14"/>
    <mergeCell ref="O14:T14"/>
    <mergeCell ref="AP14:AT14"/>
    <mergeCell ref="AK14:AO14"/>
    <mergeCell ref="AF14:AJ14"/>
    <mergeCell ref="AA14:AE14"/>
    <mergeCell ref="U14:Z14"/>
    <mergeCell ref="AA25:AJ25"/>
    <mergeCell ref="AK25:AT25"/>
    <mergeCell ref="AA26:AE26"/>
    <mergeCell ref="A24:A27"/>
    <mergeCell ref="B24:B27"/>
    <mergeCell ref="C24:Z24"/>
    <mergeCell ref="AA24:AT24"/>
    <mergeCell ref="AF26:AJ26"/>
    <mergeCell ref="AK26:AO26"/>
    <mergeCell ref="AP26:AT26"/>
    <mergeCell ref="A6:P6"/>
    <mergeCell ref="C26:H26"/>
    <mergeCell ref="I26:N26"/>
    <mergeCell ref="C25:N25"/>
    <mergeCell ref="O25:Z25"/>
    <mergeCell ref="O26:T26"/>
    <mergeCell ref="U26:Z26"/>
    <mergeCell ref="A12:A15"/>
    <mergeCell ref="B12:B15"/>
    <mergeCell ref="C14:H14"/>
  </mergeCells>
  <printOptions/>
  <pageMargins left="0.75" right="0.75" top="1" bottom="1" header="0" footer="0"/>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6:L86"/>
  <sheetViews>
    <sheetView showGridLines="0" zoomScale="80" zoomScaleNormal="80" zoomScalePageLayoutView="0" workbookViewId="0" topLeftCell="A11">
      <selection activeCell="H49" sqref="H49:H51"/>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3.421875" style="12" customWidth="1"/>
    <col min="13" max="16384" width="11.421875" style="11" customWidth="1"/>
  </cols>
  <sheetData>
    <row r="1" ht="12"/>
    <row r="2" ht="12"/>
    <row r="3" ht="12"/>
    <row r="4" ht="12"/>
    <row r="5" ht="12"/>
    <row r="6" spans="1:12" s="20" customFormat="1" ht="16.5">
      <c r="A6" s="365" t="s">
        <v>50</v>
      </c>
      <c r="B6" s="365"/>
      <c r="C6" s="365"/>
      <c r="D6" s="365"/>
      <c r="E6" s="365"/>
      <c r="F6" s="365"/>
      <c r="G6" s="365"/>
      <c r="H6" s="365"/>
      <c r="I6" s="365"/>
      <c r="J6" s="365"/>
      <c r="K6" s="365"/>
      <c r="L6" s="365"/>
    </row>
    <row r="7" spans="1:12" ht="15" customHeight="1">
      <c r="A7" s="23" t="s">
        <v>48</v>
      </c>
      <c r="B7" s="23"/>
      <c r="C7" s="23"/>
      <c r="D7" s="23"/>
      <c r="E7" s="23"/>
      <c r="F7" s="23"/>
      <c r="G7" s="23"/>
      <c r="H7" s="23"/>
      <c r="I7" s="23"/>
      <c r="J7" s="23"/>
      <c r="K7" s="23"/>
      <c r="L7" s="23"/>
    </row>
    <row r="8" spans="1:12" ht="15" customHeight="1">
      <c r="A8" s="23" t="s">
        <v>45</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167</v>
      </c>
      <c r="B11" s="24"/>
      <c r="C11" s="24"/>
      <c r="D11" s="24"/>
      <c r="E11" s="24"/>
      <c r="F11" s="24"/>
      <c r="G11" s="24"/>
      <c r="H11" s="24"/>
      <c r="I11" s="24"/>
      <c r="J11" s="24"/>
      <c r="K11" s="24"/>
      <c r="L11" s="24"/>
    </row>
    <row r="12" spans="1:12" ht="15" customHeight="1">
      <c r="A12" s="360" t="s">
        <v>4</v>
      </c>
      <c r="B12" s="366" t="s">
        <v>5</v>
      </c>
      <c r="C12" s="373" t="s">
        <v>15</v>
      </c>
      <c r="D12" s="358"/>
      <c r="E12" s="358"/>
      <c r="F12" s="358"/>
      <c r="G12" s="358"/>
      <c r="H12" s="359"/>
      <c r="I12" s="358" t="s">
        <v>10</v>
      </c>
      <c r="J12" s="358"/>
      <c r="K12" s="381"/>
      <c r="L12" s="382"/>
    </row>
    <row r="13" spans="1:12" ht="52.5" customHeight="1">
      <c r="A13" s="361"/>
      <c r="B13" s="367"/>
      <c r="C13" s="370" t="s">
        <v>46</v>
      </c>
      <c r="D13" s="371"/>
      <c r="E13" s="372"/>
      <c r="F13" s="371" t="s">
        <v>47</v>
      </c>
      <c r="G13" s="371"/>
      <c r="H13" s="372"/>
      <c r="I13" s="370" t="s">
        <v>46</v>
      </c>
      <c r="J13" s="371"/>
      <c r="K13" s="370" t="s">
        <v>47</v>
      </c>
      <c r="L13" s="372"/>
    </row>
    <row r="14" spans="1:12" ht="45" customHeight="1">
      <c r="A14" s="362"/>
      <c r="B14" s="368"/>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SUM(C16:C19)</f>
        <v>7159</v>
      </c>
      <c r="D15" s="153">
        <f t="shared" si="0"/>
        <v>5943</v>
      </c>
      <c r="E15" s="154">
        <f t="shared" si="0"/>
        <v>1216</v>
      </c>
      <c r="F15" s="153">
        <f t="shared" si="0"/>
        <v>7150</v>
      </c>
      <c r="G15" s="153">
        <f t="shared" si="0"/>
        <v>4774</v>
      </c>
      <c r="H15" s="154">
        <f t="shared" si="0"/>
        <v>2376</v>
      </c>
      <c r="I15" s="92">
        <f aca="true" t="shared" si="1" ref="I15:J19">(D15/$C15)*100</f>
        <v>83.0143874842855</v>
      </c>
      <c r="J15" s="91">
        <f t="shared" si="1"/>
        <v>16.985612515714486</v>
      </c>
      <c r="K15" s="166">
        <f aca="true" t="shared" si="2" ref="K15:L19">(G15/$F15)*100</f>
        <v>66.76923076923077</v>
      </c>
      <c r="L15" s="276">
        <f t="shared" si="2"/>
        <v>33.23076923076923</v>
      </c>
    </row>
    <row r="16" spans="1:12" ht="15" customHeight="1">
      <c r="A16" s="163" t="s">
        <v>116</v>
      </c>
      <c r="B16" s="94" t="s">
        <v>113</v>
      </c>
      <c r="C16" s="78">
        <f aca="true" t="shared" si="3" ref="C16:H16">SUM(C27:C48)</f>
        <v>2009</v>
      </c>
      <c r="D16" s="76">
        <f t="shared" si="3"/>
        <v>1708</v>
      </c>
      <c r="E16" s="77">
        <f t="shared" si="3"/>
        <v>301</v>
      </c>
      <c r="F16" s="78">
        <f t="shared" si="3"/>
        <v>2005</v>
      </c>
      <c r="G16" s="76">
        <f t="shared" si="3"/>
        <v>1361</v>
      </c>
      <c r="H16" s="77">
        <f t="shared" si="3"/>
        <v>644</v>
      </c>
      <c r="I16" s="79">
        <f t="shared" si="1"/>
        <v>85.01742160278745</v>
      </c>
      <c r="J16" s="80">
        <f t="shared" si="1"/>
        <v>14.982578397212542</v>
      </c>
      <c r="K16" s="79">
        <f t="shared" si="2"/>
        <v>67.88029925187033</v>
      </c>
      <c r="L16" s="80">
        <f t="shared" si="2"/>
        <v>32.119700748129674</v>
      </c>
    </row>
    <row r="17" spans="1:12" ht="12">
      <c r="A17" s="164" t="s">
        <v>136</v>
      </c>
      <c r="B17" s="277" t="s">
        <v>137</v>
      </c>
      <c r="C17" s="162">
        <f aca="true" t="shared" si="4" ref="C17:H17">SUM(C49:C51)</f>
        <v>452</v>
      </c>
      <c r="D17" s="68">
        <f t="shared" si="4"/>
        <v>388</v>
      </c>
      <c r="E17" s="158">
        <f t="shared" si="4"/>
        <v>64</v>
      </c>
      <c r="F17" s="68">
        <f t="shared" si="4"/>
        <v>451</v>
      </c>
      <c r="G17" s="68">
        <f t="shared" si="4"/>
        <v>318</v>
      </c>
      <c r="H17" s="158">
        <f t="shared" si="4"/>
        <v>133</v>
      </c>
      <c r="I17" s="157">
        <f>(D17/$C17)*100</f>
        <v>85.84070796460178</v>
      </c>
      <c r="J17" s="172">
        <f>(E17/$C17)*100</f>
        <v>14.15929203539823</v>
      </c>
      <c r="K17" s="157">
        <f>(G17/$F17)*100</f>
        <v>70.50997782705099</v>
      </c>
      <c r="L17" s="172">
        <f>(H17/$F17)*100</f>
        <v>29.490022172949004</v>
      </c>
    </row>
    <row r="18" spans="1:12" ht="12">
      <c r="A18" s="245" t="s">
        <v>117</v>
      </c>
      <c r="B18" s="34" t="s">
        <v>114</v>
      </c>
      <c r="C18" s="53">
        <f aca="true" t="shared" si="5" ref="C18:H18">SUM(C52:C54)</f>
        <v>2401</v>
      </c>
      <c r="D18" s="27">
        <f t="shared" si="5"/>
        <v>1933</v>
      </c>
      <c r="E18" s="45">
        <f t="shared" si="5"/>
        <v>468</v>
      </c>
      <c r="F18" s="53">
        <f t="shared" si="5"/>
        <v>2398</v>
      </c>
      <c r="G18" s="27">
        <f t="shared" si="5"/>
        <v>1620</v>
      </c>
      <c r="H18" s="45">
        <f t="shared" si="5"/>
        <v>778</v>
      </c>
      <c r="I18" s="102">
        <f t="shared" si="1"/>
        <v>80.50812161599333</v>
      </c>
      <c r="J18" s="103">
        <f t="shared" si="1"/>
        <v>19.491878384006665</v>
      </c>
      <c r="K18" s="102">
        <f t="shared" si="2"/>
        <v>67.55629691409509</v>
      </c>
      <c r="L18" s="103">
        <f t="shared" si="2"/>
        <v>32.443703085904914</v>
      </c>
    </row>
    <row r="19" spans="1:12" ht="12">
      <c r="A19" s="202" t="s">
        <v>118</v>
      </c>
      <c r="B19" s="279" t="s">
        <v>115</v>
      </c>
      <c r="C19" s="207">
        <f aca="true" t="shared" si="6" ref="C19:H19">SUM(C55:C85)</f>
        <v>2297</v>
      </c>
      <c r="D19" s="205">
        <f t="shared" si="6"/>
        <v>1914</v>
      </c>
      <c r="E19" s="206">
        <f t="shared" si="6"/>
        <v>383</v>
      </c>
      <c r="F19" s="205">
        <f t="shared" si="6"/>
        <v>2296</v>
      </c>
      <c r="G19" s="205">
        <f t="shared" si="6"/>
        <v>1475</v>
      </c>
      <c r="H19" s="206">
        <f t="shared" si="6"/>
        <v>821</v>
      </c>
      <c r="I19" s="270">
        <f t="shared" si="1"/>
        <v>83.32607749238137</v>
      </c>
      <c r="J19" s="271">
        <f t="shared" si="1"/>
        <v>16.673922507618634</v>
      </c>
      <c r="K19" s="270">
        <f t="shared" si="2"/>
        <v>64.24216027874564</v>
      </c>
      <c r="L19" s="271">
        <f t="shared" si="2"/>
        <v>35.757839721254356</v>
      </c>
    </row>
    <row r="20" spans="1:12" s="37" customFormat="1" ht="15" customHeight="1">
      <c r="A20" s="11" t="s">
        <v>123</v>
      </c>
      <c r="B20" s="94"/>
      <c r="C20" s="58"/>
      <c r="D20" s="58"/>
      <c r="E20" s="58"/>
      <c r="F20" s="58"/>
      <c r="G20" s="58"/>
      <c r="H20" s="58"/>
      <c r="I20" s="58"/>
      <c r="J20" s="58"/>
      <c r="K20" s="58"/>
      <c r="L20" s="58"/>
    </row>
    <row r="21" spans="1:12" s="37" customFormat="1" ht="15" customHeight="1">
      <c r="A21" s="93"/>
      <c r="B21" s="94"/>
      <c r="C21" s="58"/>
      <c r="D21" s="58"/>
      <c r="E21" s="58"/>
      <c r="F21" s="58"/>
      <c r="G21" s="58"/>
      <c r="H21" s="58"/>
      <c r="I21" s="58"/>
      <c r="J21" s="58"/>
      <c r="K21" s="58"/>
      <c r="L21" s="58"/>
    </row>
    <row r="22" spans="1:12" s="37" customFormat="1" ht="15" customHeight="1">
      <c r="A22" s="58"/>
      <c r="B22" s="58"/>
      <c r="C22" s="58"/>
      <c r="D22" s="58"/>
      <c r="E22" s="58"/>
      <c r="F22" s="58"/>
      <c r="G22" s="58"/>
      <c r="H22" s="58"/>
      <c r="I22" s="58"/>
      <c r="J22" s="58"/>
      <c r="K22" s="58"/>
      <c r="L22" s="58"/>
    </row>
    <row r="23" spans="1:12" ht="14.25">
      <c r="A23" s="360" t="s">
        <v>4</v>
      </c>
      <c r="B23" s="369" t="s">
        <v>5</v>
      </c>
      <c r="C23" s="373" t="s">
        <v>15</v>
      </c>
      <c r="D23" s="358"/>
      <c r="E23" s="358"/>
      <c r="F23" s="358"/>
      <c r="G23" s="358"/>
      <c r="H23" s="359"/>
      <c r="I23" s="358" t="s">
        <v>10</v>
      </c>
      <c r="J23" s="358"/>
      <c r="K23" s="381"/>
      <c r="L23" s="382"/>
    </row>
    <row r="24" spans="1:12" ht="45.75" customHeight="1">
      <c r="A24" s="361"/>
      <c r="B24" s="363"/>
      <c r="C24" s="370" t="s">
        <v>46</v>
      </c>
      <c r="D24" s="371"/>
      <c r="E24" s="371"/>
      <c r="F24" s="370" t="s">
        <v>47</v>
      </c>
      <c r="G24" s="371"/>
      <c r="H24" s="372"/>
      <c r="I24" s="370" t="s">
        <v>46</v>
      </c>
      <c r="J24" s="371"/>
      <c r="K24" s="370" t="s">
        <v>47</v>
      </c>
      <c r="L24" s="372"/>
    </row>
    <row r="25" spans="1:12" ht="36">
      <c r="A25" s="362"/>
      <c r="B25" s="364"/>
      <c r="C25" s="51" t="s">
        <v>111</v>
      </c>
      <c r="D25" s="26" t="s">
        <v>2</v>
      </c>
      <c r="E25" s="26" t="s">
        <v>14</v>
      </c>
      <c r="F25" s="51" t="s">
        <v>111</v>
      </c>
      <c r="G25" s="26" t="s">
        <v>2</v>
      </c>
      <c r="H25" s="43" t="s">
        <v>14</v>
      </c>
      <c r="I25" s="52" t="s">
        <v>2</v>
      </c>
      <c r="J25" s="26" t="s">
        <v>14</v>
      </c>
      <c r="K25" s="51" t="s">
        <v>2</v>
      </c>
      <c r="L25" s="49" t="s">
        <v>14</v>
      </c>
    </row>
    <row r="26" spans="1:12" ht="15" customHeight="1">
      <c r="A26" s="242" t="s">
        <v>0</v>
      </c>
      <c r="B26" s="134" t="s">
        <v>112</v>
      </c>
      <c r="C26" s="161">
        <f aca="true" t="shared" si="7" ref="C26:H26">SUM(C27:C85)</f>
        <v>7159</v>
      </c>
      <c r="D26" s="153">
        <f t="shared" si="7"/>
        <v>5943</v>
      </c>
      <c r="E26" s="154">
        <f t="shared" si="7"/>
        <v>1216</v>
      </c>
      <c r="F26" s="153">
        <f t="shared" si="7"/>
        <v>7150</v>
      </c>
      <c r="G26" s="153">
        <f t="shared" si="7"/>
        <v>4774</v>
      </c>
      <c r="H26" s="154">
        <f t="shared" si="7"/>
        <v>2376</v>
      </c>
      <c r="I26" s="92">
        <f>(D26/$C26)*100</f>
        <v>83.0143874842855</v>
      </c>
      <c r="J26" s="91">
        <f>(E26/$C26)*100</f>
        <v>16.985612515714486</v>
      </c>
      <c r="K26" s="166">
        <f>(G26/$F26)*100</f>
        <v>66.76923076923077</v>
      </c>
      <c r="L26" s="276">
        <f>(H26/$F26)*100</f>
        <v>33.23076923076923</v>
      </c>
    </row>
    <row r="27" spans="1:12" ht="12">
      <c r="A27" s="245">
        <v>10</v>
      </c>
      <c r="B27" s="139" t="s">
        <v>57</v>
      </c>
      <c r="C27" s="53">
        <f>SUM(D27:E27)</f>
        <v>429</v>
      </c>
      <c r="D27" s="27">
        <v>345</v>
      </c>
      <c r="E27" s="27">
        <v>84</v>
      </c>
      <c r="F27" s="53">
        <f>SUM(G27:H27)</f>
        <v>428</v>
      </c>
      <c r="G27" s="27">
        <v>203</v>
      </c>
      <c r="H27" s="45">
        <v>225</v>
      </c>
      <c r="I27" s="102">
        <f aca="true" t="shared" si="8" ref="I27:I54">(D27/$C27)*100</f>
        <v>80.41958041958041</v>
      </c>
      <c r="J27" s="103">
        <f aca="true" t="shared" si="9" ref="J27:J48">(E27/$C27)*100</f>
        <v>19.58041958041958</v>
      </c>
      <c r="K27" s="102">
        <f aca="true" t="shared" si="10" ref="K27:K48">(G27/$F27)*100</f>
        <v>47.429906542056074</v>
      </c>
      <c r="L27" s="103">
        <f aca="true" t="shared" si="11" ref="L27:L54">(H27/$F27)*100</f>
        <v>52.570093457943926</v>
      </c>
    </row>
    <row r="28" spans="1:12" ht="12">
      <c r="A28" s="164">
        <v>11</v>
      </c>
      <c r="B28" s="284" t="s">
        <v>58</v>
      </c>
      <c r="C28" s="162">
        <f aca="true" t="shared" si="12" ref="C28:C85">SUM(D28:E28)</f>
        <v>42</v>
      </c>
      <c r="D28" s="68">
        <v>33</v>
      </c>
      <c r="E28" s="158">
        <v>9</v>
      </c>
      <c r="F28" s="68">
        <f aca="true" t="shared" si="13" ref="F28:F85">SUM(G28:H28)</f>
        <v>42</v>
      </c>
      <c r="G28" s="68">
        <v>28</v>
      </c>
      <c r="H28" s="158">
        <v>14</v>
      </c>
      <c r="I28" s="157">
        <f t="shared" si="8"/>
        <v>78.57142857142857</v>
      </c>
      <c r="J28" s="172">
        <f t="shared" si="9"/>
        <v>21.428571428571427</v>
      </c>
      <c r="K28" s="157">
        <f t="shared" si="10"/>
        <v>66.66666666666666</v>
      </c>
      <c r="L28" s="172">
        <f t="shared" si="11"/>
        <v>33.33333333333333</v>
      </c>
    </row>
    <row r="29" spans="1:12" ht="12">
      <c r="A29" s="245">
        <v>13</v>
      </c>
      <c r="B29" s="141" t="s">
        <v>59</v>
      </c>
      <c r="C29" s="53">
        <f t="shared" si="12"/>
        <v>60</v>
      </c>
      <c r="D29" s="27">
        <v>54</v>
      </c>
      <c r="E29" s="27">
        <v>6</v>
      </c>
      <c r="F29" s="53">
        <f t="shared" si="13"/>
        <v>60</v>
      </c>
      <c r="G29" s="27">
        <v>53</v>
      </c>
      <c r="H29" s="45">
        <v>7</v>
      </c>
      <c r="I29" s="102">
        <f t="shared" si="8"/>
        <v>90</v>
      </c>
      <c r="J29" s="103">
        <f t="shared" si="9"/>
        <v>10</v>
      </c>
      <c r="K29" s="102">
        <f t="shared" si="10"/>
        <v>88.33333333333333</v>
      </c>
      <c r="L29" s="103">
        <f t="shared" si="11"/>
        <v>11.666666666666666</v>
      </c>
    </row>
    <row r="30" spans="1:12" ht="12">
      <c r="A30" s="164">
        <v>14</v>
      </c>
      <c r="B30" s="284" t="s">
        <v>60</v>
      </c>
      <c r="C30" s="162">
        <f t="shared" si="12"/>
        <v>145</v>
      </c>
      <c r="D30" s="68">
        <v>121</v>
      </c>
      <c r="E30" s="158">
        <v>24</v>
      </c>
      <c r="F30" s="68">
        <f t="shared" si="13"/>
        <v>145</v>
      </c>
      <c r="G30" s="68">
        <v>126</v>
      </c>
      <c r="H30" s="158">
        <v>19</v>
      </c>
      <c r="I30" s="157">
        <f t="shared" si="8"/>
        <v>83.44827586206897</v>
      </c>
      <c r="J30" s="172">
        <f t="shared" si="9"/>
        <v>16.551724137931036</v>
      </c>
      <c r="K30" s="157">
        <f t="shared" si="10"/>
        <v>86.89655172413792</v>
      </c>
      <c r="L30" s="172">
        <f t="shared" si="11"/>
        <v>13.10344827586207</v>
      </c>
    </row>
    <row r="31" spans="1:12" ht="12">
      <c r="A31" s="245">
        <v>15</v>
      </c>
      <c r="B31" s="141" t="s">
        <v>61</v>
      </c>
      <c r="C31" s="53">
        <f t="shared" si="12"/>
        <v>88</v>
      </c>
      <c r="D31" s="27">
        <v>78</v>
      </c>
      <c r="E31" s="27">
        <v>10</v>
      </c>
      <c r="F31" s="53">
        <f t="shared" si="13"/>
        <v>88</v>
      </c>
      <c r="G31" s="27">
        <v>67</v>
      </c>
      <c r="H31" s="45">
        <v>21</v>
      </c>
      <c r="I31" s="102">
        <f t="shared" si="8"/>
        <v>88.63636363636364</v>
      </c>
      <c r="J31" s="103">
        <f t="shared" si="9"/>
        <v>11.363636363636363</v>
      </c>
      <c r="K31" s="102">
        <f t="shared" si="10"/>
        <v>76.13636363636364</v>
      </c>
      <c r="L31" s="103">
        <f t="shared" si="11"/>
        <v>23.863636363636363</v>
      </c>
    </row>
    <row r="32" spans="1:12" ht="12">
      <c r="A32" s="164">
        <v>16</v>
      </c>
      <c r="B32" s="284" t="s">
        <v>62</v>
      </c>
      <c r="C32" s="162">
        <f t="shared" si="12"/>
        <v>53</v>
      </c>
      <c r="D32" s="68">
        <v>42</v>
      </c>
      <c r="E32" s="158">
        <v>11</v>
      </c>
      <c r="F32" s="68">
        <f t="shared" si="13"/>
        <v>53</v>
      </c>
      <c r="G32" s="68">
        <v>38</v>
      </c>
      <c r="H32" s="158">
        <v>15</v>
      </c>
      <c r="I32" s="157">
        <f t="shared" si="8"/>
        <v>79.24528301886792</v>
      </c>
      <c r="J32" s="172">
        <f t="shared" si="9"/>
        <v>20.754716981132077</v>
      </c>
      <c r="K32" s="157">
        <f t="shared" si="10"/>
        <v>71.69811320754717</v>
      </c>
      <c r="L32" s="172">
        <f t="shared" si="11"/>
        <v>28.30188679245283</v>
      </c>
    </row>
    <row r="33" spans="1:12" ht="12">
      <c r="A33" s="245">
        <v>17</v>
      </c>
      <c r="B33" s="141" t="s">
        <v>63</v>
      </c>
      <c r="C33" s="53">
        <f t="shared" si="12"/>
        <v>41</v>
      </c>
      <c r="D33" s="27">
        <v>39</v>
      </c>
      <c r="E33" s="27">
        <v>2</v>
      </c>
      <c r="F33" s="53">
        <f t="shared" si="13"/>
        <v>41</v>
      </c>
      <c r="G33" s="27">
        <v>24</v>
      </c>
      <c r="H33" s="45">
        <v>17</v>
      </c>
      <c r="I33" s="102">
        <f t="shared" si="8"/>
        <v>95.1219512195122</v>
      </c>
      <c r="J33" s="103">
        <f t="shared" si="9"/>
        <v>4.878048780487805</v>
      </c>
      <c r="K33" s="102">
        <f t="shared" si="10"/>
        <v>58.536585365853654</v>
      </c>
      <c r="L33" s="103">
        <f t="shared" si="11"/>
        <v>41.46341463414634</v>
      </c>
    </row>
    <row r="34" spans="1:12" ht="12">
      <c r="A34" s="164">
        <v>18</v>
      </c>
      <c r="B34" s="284" t="s">
        <v>64</v>
      </c>
      <c r="C34" s="162">
        <f t="shared" si="12"/>
        <v>99</v>
      </c>
      <c r="D34" s="68">
        <v>89</v>
      </c>
      <c r="E34" s="158">
        <v>10</v>
      </c>
      <c r="F34" s="68">
        <f t="shared" si="13"/>
        <v>99</v>
      </c>
      <c r="G34" s="68">
        <v>75</v>
      </c>
      <c r="H34" s="158">
        <v>24</v>
      </c>
      <c r="I34" s="157">
        <f t="shared" si="8"/>
        <v>89.8989898989899</v>
      </c>
      <c r="J34" s="172">
        <f t="shared" si="9"/>
        <v>10.1010101010101</v>
      </c>
      <c r="K34" s="157">
        <f t="shared" si="10"/>
        <v>75.75757575757575</v>
      </c>
      <c r="L34" s="172">
        <f t="shared" si="11"/>
        <v>24.242424242424242</v>
      </c>
    </row>
    <row r="35" spans="1:12" ht="12">
      <c r="A35" s="245">
        <v>19</v>
      </c>
      <c r="B35" s="143" t="s">
        <v>65</v>
      </c>
      <c r="C35" s="53">
        <f t="shared" si="12"/>
        <v>26</v>
      </c>
      <c r="D35" s="27">
        <v>22</v>
      </c>
      <c r="E35" s="27">
        <v>4</v>
      </c>
      <c r="F35" s="53">
        <f t="shared" si="13"/>
        <v>26</v>
      </c>
      <c r="G35" s="27">
        <v>15</v>
      </c>
      <c r="H35" s="45">
        <v>11</v>
      </c>
      <c r="I35" s="102">
        <f t="shared" si="8"/>
        <v>84.61538461538461</v>
      </c>
      <c r="J35" s="103">
        <f t="shared" si="9"/>
        <v>15.384615384615385</v>
      </c>
      <c r="K35" s="102">
        <f t="shared" si="10"/>
        <v>57.692307692307686</v>
      </c>
      <c r="L35" s="103">
        <f t="shared" si="11"/>
        <v>42.30769230769231</v>
      </c>
    </row>
    <row r="36" spans="1:12" ht="12">
      <c r="A36" s="164">
        <v>20</v>
      </c>
      <c r="B36" s="284" t="s">
        <v>66</v>
      </c>
      <c r="C36" s="162">
        <f t="shared" si="12"/>
        <v>169</v>
      </c>
      <c r="D36" s="68">
        <v>147</v>
      </c>
      <c r="E36" s="158">
        <v>22</v>
      </c>
      <c r="F36" s="68">
        <f t="shared" si="13"/>
        <v>169</v>
      </c>
      <c r="G36" s="68">
        <v>85</v>
      </c>
      <c r="H36" s="158">
        <v>84</v>
      </c>
      <c r="I36" s="157">
        <f t="shared" si="8"/>
        <v>86.98224852071006</v>
      </c>
      <c r="J36" s="172">
        <f t="shared" si="9"/>
        <v>13.017751479289942</v>
      </c>
      <c r="K36" s="157">
        <f t="shared" si="10"/>
        <v>50.29585798816568</v>
      </c>
      <c r="L36" s="172">
        <f t="shared" si="11"/>
        <v>49.70414201183432</v>
      </c>
    </row>
    <row r="37" spans="1:12" ht="12.75" customHeight="1">
      <c r="A37" s="245">
        <v>21</v>
      </c>
      <c r="B37" s="141" t="s">
        <v>67</v>
      </c>
      <c r="C37" s="53">
        <f t="shared" si="12"/>
        <v>47</v>
      </c>
      <c r="D37" s="27">
        <v>37</v>
      </c>
      <c r="E37" s="27">
        <v>10</v>
      </c>
      <c r="F37" s="53">
        <f t="shared" si="13"/>
        <v>46</v>
      </c>
      <c r="G37" s="27">
        <v>21</v>
      </c>
      <c r="H37" s="45">
        <v>25</v>
      </c>
      <c r="I37" s="102">
        <f t="shared" si="8"/>
        <v>78.72340425531915</v>
      </c>
      <c r="J37" s="103">
        <f t="shared" si="9"/>
        <v>21.27659574468085</v>
      </c>
      <c r="K37" s="102">
        <f t="shared" si="10"/>
        <v>45.65217391304348</v>
      </c>
      <c r="L37" s="103">
        <f t="shared" si="11"/>
        <v>54.347826086956516</v>
      </c>
    </row>
    <row r="38" spans="1:12" ht="12">
      <c r="A38" s="164">
        <v>22</v>
      </c>
      <c r="B38" s="284" t="s">
        <v>68</v>
      </c>
      <c r="C38" s="162">
        <f t="shared" si="12"/>
        <v>151</v>
      </c>
      <c r="D38" s="68">
        <v>129</v>
      </c>
      <c r="E38" s="158">
        <v>22</v>
      </c>
      <c r="F38" s="68">
        <f t="shared" si="13"/>
        <v>151</v>
      </c>
      <c r="G38" s="68">
        <v>106</v>
      </c>
      <c r="H38" s="158">
        <v>45</v>
      </c>
      <c r="I38" s="157">
        <f t="shared" si="8"/>
        <v>85.43046357615894</v>
      </c>
      <c r="J38" s="172">
        <f t="shared" si="9"/>
        <v>14.56953642384106</v>
      </c>
      <c r="K38" s="157">
        <f t="shared" si="10"/>
        <v>70.19867549668875</v>
      </c>
      <c r="L38" s="172">
        <f t="shared" si="11"/>
        <v>29.80132450331126</v>
      </c>
    </row>
    <row r="39" spans="1:12" ht="12">
      <c r="A39" s="245">
        <v>23</v>
      </c>
      <c r="B39" s="143" t="s">
        <v>69</v>
      </c>
      <c r="C39" s="53">
        <f t="shared" si="12"/>
        <v>120</v>
      </c>
      <c r="D39" s="27">
        <v>111</v>
      </c>
      <c r="E39" s="27">
        <v>9</v>
      </c>
      <c r="F39" s="53">
        <f t="shared" si="13"/>
        <v>120</v>
      </c>
      <c r="G39" s="27">
        <v>95</v>
      </c>
      <c r="H39" s="45">
        <v>25</v>
      </c>
      <c r="I39" s="102">
        <f t="shared" si="8"/>
        <v>92.5</v>
      </c>
      <c r="J39" s="103">
        <f t="shared" si="9"/>
        <v>7.5</v>
      </c>
      <c r="K39" s="102">
        <f t="shared" si="10"/>
        <v>79.16666666666666</v>
      </c>
      <c r="L39" s="103">
        <f t="shared" si="11"/>
        <v>20.833333333333336</v>
      </c>
    </row>
    <row r="40" spans="1:12" ht="12">
      <c r="A40" s="164">
        <v>24</v>
      </c>
      <c r="B40" s="284" t="s">
        <v>70</v>
      </c>
      <c r="C40" s="162">
        <f t="shared" si="12"/>
        <v>45</v>
      </c>
      <c r="D40" s="68">
        <v>41</v>
      </c>
      <c r="E40" s="158">
        <v>4</v>
      </c>
      <c r="F40" s="68">
        <f t="shared" si="13"/>
        <v>45</v>
      </c>
      <c r="G40" s="68">
        <v>37</v>
      </c>
      <c r="H40" s="158">
        <v>8</v>
      </c>
      <c r="I40" s="157">
        <f t="shared" si="8"/>
        <v>91.11111111111111</v>
      </c>
      <c r="J40" s="172">
        <f t="shared" si="9"/>
        <v>8.88888888888889</v>
      </c>
      <c r="K40" s="157">
        <f t="shared" si="10"/>
        <v>82.22222222222221</v>
      </c>
      <c r="L40" s="172">
        <f t="shared" si="11"/>
        <v>17.77777777777778</v>
      </c>
    </row>
    <row r="41" spans="1:12" ht="12">
      <c r="A41" s="245">
        <v>25</v>
      </c>
      <c r="B41" s="143" t="s">
        <v>71</v>
      </c>
      <c r="C41" s="53">
        <f t="shared" si="12"/>
        <v>133</v>
      </c>
      <c r="D41" s="27">
        <v>112</v>
      </c>
      <c r="E41" s="27">
        <v>21</v>
      </c>
      <c r="F41" s="53">
        <f t="shared" si="13"/>
        <v>132</v>
      </c>
      <c r="G41" s="27">
        <v>99</v>
      </c>
      <c r="H41" s="45">
        <v>33</v>
      </c>
      <c r="I41" s="102">
        <f t="shared" si="8"/>
        <v>84.21052631578947</v>
      </c>
      <c r="J41" s="103">
        <f t="shared" si="9"/>
        <v>15.789473684210526</v>
      </c>
      <c r="K41" s="102">
        <f t="shared" si="10"/>
        <v>75</v>
      </c>
      <c r="L41" s="103">
        <f t="shared" si="11"/>
        <v>25</v>
      </c>
    </row>
    <row r="42" spans="1:12" ht="12">
      <c r="A42" s="164">
        <v>27</v>
      </c>
      <c r="B42" s="284" t="s">
        <v>72</v>
      </c>
      <c r="C42" s="162">
        <f t="shared" si="12"/>
        <v>50</v>
      </c>
      <c r="D42" s="68">
        <v>44</v>
      </c>
      <c r="E42" s="158">
        <v>6</v>
      </c>
      <c r="F42" s="68">
        <f t="shared" si="13"/>
        <v>50</v>
      </c>
      <c r="G42" s="68">
        <v>36</v>
      </c>
      <c r="H42" s="158">
        <v>14</v>
      </c>
      <c r="I42" s="157">
        <f t="shared" si="8"/>
        <v>88</v>
      </c>
      <c r="J42" s="172">
        <f t="shared" si="9"/>
        <v>12</v>
      </c>
      <c r="K42" s="157">
        <f t="shared" si="10"/>
        <v>72</v>
      </c>
      <c r="L42" s="172">
        <f t="shared" si="11"/>
        <v>28.000000000000004</v>
      </c>
    </row>
    <row r="43" spans="1:12" ht="12">
      <c r="A43" s="245">
        <v>28</v>
      </c>
      <c r="B43" s="143" t="s">
        <v>73</v>
      </c>
      <c r="C43" s="53">
        <f t="shared" si="12"/>
        <v>95</v>
      </c>
      <c r="D43" s="27">
        <v>85</v>
      </c>
      <c r="E43" s="27">
        <v>10</v>
      </c>
      <c r="F43" s="53">
        <f t="shared" si="13"/>
        <v>94</v>
      </c>
      <c r="G43" s="27">
        <v>81</v>
      </c>
      <c r="H43" s="45">
        <v>13</v>
      </c>
      <c r="I43" s="102">
        <f t="shared" si="8"/>
        <v>89.47368421052632</v>
      </c>
      <c r="J43" s="103">
        <f t="shared" si="9"/>
        <v>10.526315789473683</v>
      </c>
      <c r="K43" s="102">
        <f t="shared" si="10"/>
        <v>86.17021276595744</v>
      </c>
      <c r="L43" s="103">
        <f t="shared" si="11"/>
        <v>13.829787234042554</v>
      </c>
    </row>
    <row r="44" spans="1:12" ht="12">
      <c r="A44" s="164">
        <v>29</v>
      </c>
      <c r="B44" s="284" t="s">
        <v>74</v>
      </c>
      <c r="C44" s="162">
        <f t="shared" si="12"/>
        <v>53</v>
      </c>
      <c r="D44" s="68">
        <v>45</v>
      </c>
      <c r="E44" s="158">
        <v>8</v>
      </c>
      <c r="F44" s="68">
        <f t="shared" si="13"/>
        <v>53</v>
      </c>
      <c r="G44" s="68">
        <v>44</v>
      </c>
      <c r="H44" s="158">
        <v>9</v>
      </c>
      <c r="I44" s="157">
        <f t="shared" si="8"/>
        <v>84.90566037735849</v>
      </c>
      <c r="J44" s="172">
        <f t="shared" si="9"/>
        <v>15.09433962264151</v>
      </c>
      <c r="K44" s="157">
        <f t="shared" si="10"/>
        <v>83.01886792452831</v>
      </c>
      <c r="L44" s="172">
        <f t="shared" si="11"/>
        <v>16.9811320754717</v>
      </c>
    </row>
    <row r="45" spans="1:12" ht="12">
      <c r="A45" s="245">
        <v>30</v>
      </c>
      <c r="B45" s="143" t="s">
        <v>75</v>
      </c>
      <c r="C45" s="53">
        <f t="shared" si="12"/>
        <v>16</v>
      </c>
      <c r="D45" s="27">
        <v>12</v>
      </c>
      <c r="E45" s="27">
        <v>4</v>
      </c>
      <c r="F45" s="53">
        <f t="shared" si="13"/>
        <v>16</v>
      </c>
      <c r="G45" s="27">
        <v>13</v>
      </c>
      <c r="H45" s="45">
        <v>3</v>
      </c>
      <c r="I45" s="102">
        <f t="shared" si="8"/>
        <v>75</v>
      </c>
      <c r="J45" s="103">
        <f t="shared" si="9"/>
        <v>25</v>
      </c>
      <c r="K45" s="102">
        <f t="shared" si="10"/>
        <v>81.25</v>
      </c>
      <c r="L45" s="103">
        <f t="shared" si="11"/>
        <v>18.75</v>
      </c>
    </row>
    <row r="46" spans="1:12" ht="12">
      <c r="A46" s="164">
        <v>31</v>
      </c>
      <c r="B46" s="284" t="s">
        <v>76</v>
      </c>
      <c r="C46" s="162">
        <f t="shared" si="12"/>
        <v>84</v>
      </c>
      <c r="D46" s="68">
        <v>72</v>
      </c>
      <c r="E46" s="158">
        <v>12</v>
      </c>
      <c r="F46" s="68">
        <f t="shared" si="13"/>
        <v>84</v>
      </c>
      <c r="G46" s="68">
        <v>67</v>
      </c>
      <c r="H46" s="158">
        <v>17</v>
      </c>
      <c r="I46" s="157">
        <f t="shared" si="8"/>
        <v>85.71428571428571</v>
      </c>
      <c r="J46" s="172">
        <f t="shared" si="9"/>
        <v>14.285714285714285</v>
      </c>
      <c r="K46" s="157">
        <f t="shared" si="10"/>
        <v>79.76190476190477</v>
      </c>
      <c r="L46" s="172">
        <f t="shared" si="11"/>
        <v>20.238095238095237</v>
      </c>
    </row>
    <row r="47" spans="1:12" ht="12">
      <c r="A47" s="245">
        <v>32</v>
      </c>
      <c r="B47" s="143" t="s">
        <v>9</v>
      </c>
      <c r="C47" s="53">
        <f t="shared" si="12"/>
        <v>52</v>
      </c>
      <c r="D47" s="27">
        <v>40</v>
      </c>
      <c r="E47" s="27">
        <v>12</v>
      </c>
      <c r="F47" s="53">
        <f t="shared" si="13"/>
        <v>52</v>
      </c>
      <c r="G47" s="27">
        <v>41</v>
      </c>
      <c r="H47" s="45">
        <v>11</v>
      </c>
      <c r="I47" s="102">
        <f t="shared" si="8"/>
        <v>76.92307692307693</v>
      </c>
      <c r="J47" s="103">
        <f t="shared" si="9"/>
        <v>23.076923076923077</v>
      </c>
      <c r="K47" s="102">
        <f t="shared" si="10"/>
        <v>78.84615384615384</v>
      </c>
      <c r="L47" s="103">
        <f t="shared" si="11"/>
        <v>21.153846153846153</v>
      </c>
    </row>
    <row r="48" spans="1:12" ht="12">
      <c r="A48" s="164">
        <v>33</v>
      </c>
      <c r="B48" s="284" t="s">
        <v>142</v>
      </c>
      <c r="C48" s="162">
        <f t="shared" si="12"/>
        <v>11</v>
      </c>
      <c r="D48" s="68">
        <v>10</v>
      </c>
      <c r="E48" s="158">
        <v>1</v>
      </c>
      <c r="F48" s="68">
        <f t="shared" si="13"/>
        <v>11</v>
      </c>
      <c r="G48" s="68">
        <v>7</v>
      </c>
      <c r="H48" s="158">
        <v>4</v>
      </c>
      <c r="I48" s="157">
        <f t="shared" si="8"/>
        <v>90.9090909090909</v>
      </c>
      <c r="J48" s="172">
        <f t="shared" si="9"/>
        <v>9.090909090909092</v>
      </c>
      <c r="K48" s="157">
        <f t="shared" si="10"/>
        <v>63.63636363636363</v>
      </c>
      <c r="L48" s="172">
        <f t="shared" si="11"/>
        <v>36.36363636363637</v>
      </c>
    </row>
    <row r="49" spans="1:12" ht="12">
      <c r="A49" s="245">
        <v>41</v>
      </c>
      <c r="B49" s="143" t="s">
        <v>138</v>
      </c>
      <c r="C49" s="53">
        <f t="shared" si="12"/>
        <v>337</v>
      </c>
      <c r="D49" s="27">
        <v>293</v>
      </c>
      <c r="E49" s="27">
        <v>44</v>
      </c>
      <c r="F49" s="53">
        <f t="shared" si="13"/>
        <v>336</v>
      </c>
      <c r="G49" s="27">
        <v>232</v>
      </c>
      <c r="H49" s="45">
        <v>104</v>
      </c>
      <c r="I49" s="102">
        <f t="shared" si="8"/>
        <v>86.94362017804154</v>
      </c>
      <c r="J49" s="103">
        <f aca="true" t="shared" si="14" ref="J49:J54">(E49/$C49)*100</f>
        <v>13.056379821958458</v>
      </c>
      <c r="K49" s="102">
        <f aca="true" t="shared" si="15" ref="K49:K54">(G49/$F49)*100</f>
        <v>69.04761904761905</v>
      </c>
      <c r="L49" s="103">
        <f t="shared" si="11"/>
        <v>30.952380952380953</v>
      </c>
    </row>
    <row r="50" spans="1:12" ht="12">
      <c r="A50" s="164">
        <v>42</v>
      </c>
      <c r="B50" s="284" t="s">
        <v>139</v>
      </c>
      <c r="C50" s="162">
        <f t="shared" si="12"/>
        <v>74</v>
      </c>
      <c r="D50" s="68">
        <v>64</v>
      </c>
      <c r="E50" s="158">
        <v>10</v>
      </c>
      <c r="F50" s="68">
        <f t="shared" si="13"/>
        <v>74</v>
      </c>
      <c r="G50" s="68">
        <v>55</v>
      </c>
      <c r="H50" s="158">
        <v>19</v>
      </c>
      <c r="I50" s="157">
        <f t="shared" si="8"/>
        <v>86.48648648648648</v>
      </c>
      <c r="J50" s="172">
        <f t="shared" si="14"/>
        <v>13.513513513513514</v>
      </c>
      <c r="K50" s="157">
        <f t="shared" si="15"/>
        <v>74.32432432432432</v>
      </c>
      <c r="L50" s="172">
        <f t="shared" si="11"/>
        <v>25.675675675675674</v>
      </c>
    </row>
    <row r="51" spans="1:12" ht="12">
      <c r="A51" s="245">
        <v>43</v>
      </c>
      <c r="B51" s="143" t="s">
        <v>140</v>
      </c>
      <c r="C51" s="53">
        <f t="shared" si="12"/>
        <v>41</v>
      </c>
      <c r="D51" s="27">
        <v>31</v>
      </c>
      <c r="E51" s="27">
        <v>10</v>
      </c>
      <c r="F51" s="53">
        <f t="shared" si="13"/>
        <v>41</v>
      </c>
      <c r="G51" s="27">
        <v>31</v>
      </c>
      <c r="H51" s="45">
        <v>10</v>
      </c>
      <c r="I51" s="102">
        <f t="shared" si="8"/>
        <v>75.60975609756098</v>
      </c>
      <c r="J51" s="103">
        <f t="shared" si="14"/>
        <v>24.390243902439025</v>
      </c>
      <c r="K51" s="102">
        <f t="shared" si="15"/>
        <v>75.60975609756098</v>
      </c>
      <c r="L51" s="103">
        <f t="shared" si="11"/>
        <v>24.390243902439025</v>
      </c>
    </row>
    <row r="52" spans="1:12" ht="12">
      <c r="A52" s="164">
        <v>45</v>
      </c>
      <c r="B52" s="284" t="s">
        <v>77</v>
      </c>
      <c r="C52" s="162">
        <f t="shared" si="12"/>
        <v>436</v>
      </c>
      <c r="D52" s="68">
        <v>377</v>
      </c>
      <c r="E52" s="158">
        <v>59</v>
      </c>
      <c r="F52" s="68">
        <f t="shared" si="13"/>
        <v>436</v>
      </c>
      <c r="G52" s="68">
        <v>377</v>
      </c>
      <c r="H52" s="158">
        <v>59</v>
      </c>
      <c r="I52" s="157">
        <f t="shared" si="8"/>
        <v>86.46788990825688</v>
      </c>
      <c r="J52" s="172">
        <f t="shared" si="14"/>
        <v>13.53211009174312</v>
      </c>
      <c r="K52" s="157">
        <f t="shared" si="15"/>
        <v>86.46788990825688</v>
      </c>
      <c r="L52" s="172">
        <f t="shared" si="11"/>
        <v>13.53211009174312</v>
      </c>
    </row>
    <row r="53" spans="1:12" ht="12">
      <c r="A53" s="163">
        <v>46</v>
      </c>
      <c r="B53" s="135" t="s">
        <v>78</v>
      </c>
      <c r="C53" s="53">
        <f t="shared" si="12"/>
        <v>991</v>
      </c>
      <c r="D53" s="95">
        <v>783</v>
      </c>
      <c r="E53" s="168">
        <v>208</v>
      </c>
      <c r="F53" s="53">
        <f t="shared" si="13"/>
        <v>990</v>
      </c>
      <c r="G53" s="95">
        <v>574</v>
      </c>
      <c r="H53" s="168">
        <v>416</v>
      </c>
      <c r="I53" s="263">
        <f t="shared" si="8"/>
        <v>79.01109989909183</v>
      </c>
      <c r="J53" s="264">
        <f t="shared" si="14"/>
        <v>20.98890010090817</v>
      </c>
      <c r="K53" s="263">
        <f t="shared" si="15"/>
        <v>57.97979797979798</v>
      </c>
      <c r="L53" s="264">
        <f t="shared" si="11"/>
        <v>42.02020202020202</v>
      </c>
    </row>
    <row r="54" spans="1:12" ht="12">
      <c r="A54" s="164">
        <v>47</v>
      </c>
      <c r="B54" s="284" t="s">
        <v>79</v>
      </c>
      <c r="C54" s="162">
        <f t="shared" si="12"/>
        <v>974</v>
      </c>
      <c r="D54" s="68">
        <v>773</v>
      </c>
      <c r="E54" s="158">
        <v>201</v>
      </c>
      <c r="F54" s="68">
        <f t="shared" si="13"/>
        <v>972</v>
      </c>
      <c r="G54" s="68">
        <v>669</v>
      </c>
      <c r="H54" s="158">
        <v>303</v>
      </c>
      <c r="I54" s="157">
        <f t="shared" si="8"/>
        <v>79.36344969199179</v>
      </c>
      <c r="J54" s="172">
        <f t="shared" si="14"/>
        <v>20.636550308008214</v>
      </c>
      <c r="K54" s="157">
        <f t="shared" si="15"/>
        <v>68.82716049382715</v>
      </c>
      <c r="L54" s="172">
        <f t="shared" si="11"/>
        <v>31.17283950617284</v>
      </c>
    </row>
    <row r="55" spans="1:12" ht="12">
      <c r="A55" s="163">
        <v>52</v>
      </c>
      <c r="B55" s="135" t="s">
        <v>80</v>
      </c>
      <c r="C55" s="53">
        <f t="shared" si="12"/>
        <v>145</v>
      </c>
      <c r="D55" s="93">
        <v>123</v>
      </c>
      <c r="E55" s="93">
        <v>22</v>
      </c>
      <c r="F55" s="53">
        <f t="shared" si="13"/>
        <v>145</v>
      </c>
      <c r="G55" s="93">
        <v>91</v>
      </c>
      <c r="H55" s="177">
        <v>54</v>
      </c>
      <c r="I55" s="263">
        <f aca="true" t="shared" si="16" ref="I55:I60">(D55/$C55)*100</f>
        <v>84.82758620689656</v>
      </c>
      <c r="J55" s="264">
        <f aca="true" t="shared" si="17" ref="J55:J60">(E55/$C55)*100</f>
        <v>15.172413793103448</v>
      </c>
      <c r="K55" s="263">
        <f aca="true" t="shared" si="18" ref="K55:K60">(G55/$F55)*100</f>
        <v>62.758620689655174</v>
      </c>
      <c r="L55" s="264">
        <f aca="true" t="shared" si="19" ref="L55:L60">(H55/$F55)*100</f>
        <v>37.24137931034483</v>
      </c>
    </row>
    <row r="56" spans="1:12" ht="12">
      <c r="A56" s="164">
        <v>53</v>
      </c>
      <c r="B56" s="284" t="s">
        <v>81</v>
      </c>
      <c r="C56" s="162">
        <f t="shared" si="12"/>
        <v>35</v>
      </c>
      <c r="D56" s="68">
        <v>31</v>
      </c>
      <c r="E56" s="158">
        <v>4</v>
      </c>
      <c r="F56" s="68">
        <f t="shared" si="13"/>
        <v>35</v>
      </c>
      <c r="G56" s="68">
        <v>23</v>
      </c>
      <c r="H56" s="158">
        <v>12</v>
      </c>
      <c r="I56" s="157">
        <f t="shared" si="16"/>
        <v>88.57142857142857</v>
      </c>
      <c r="J56" s="172">
        <f t="shared" si="17"/>
        <v>11.428571428571429</v>
      </c>
      <c r="K56" s="157">
        <f t="shared" si="18"/>
        <v>65.71428571428571</v>
      </c>
      <c r="L56" s="172">
        <f t="shared" si="19"/>
        <v>34.285714285714285</v>
      </c>
    </row>
    <row r="57" spans="1:12" ht="12">
      <c r="A57" s="163">
        <v>55</v>
      </c>
      <c r="B57" s="135" t="s">
        <v>82</v>
      </c>
      <c r="C57" s="53">
        <f t="shared" si="12"/>
        <v>403</v>
      </c>
      <c r="D57" s="93">
        <v>317</v>
      </c>
      <c r="E57" s="93">
        <v>86</v>
      </c>
      <c r="F57" s="53">
        <f t="shared" si="13"/>
        <v>403</v>
      </c>
      <c r="G57" s="93">
        <v>276</v>
      </c>
      <c r="H57" s="177">
        <v>127</v>
      </c>
      <c r="I57" s="263">
        <f t="shared" si="16"/>
        <v>78.66004962779157</v>
      </c>
      <c r="J57" s="264">
        <f t="shared" si="17"/>
        <v>21.339950372208435</v>
      </c>
      <c r="K57" s="263">
        <f t="shared" si="18"/>
        <v>68.4863523573201</v>
      </c>
      <c r="L57" s="264">
        <f t="shared" si="19"/>
        <v>31.5136476426799</v>
      </c>
    </row>
    <row r="58" spans="1:12" ht="12">
      <c r="A58" s="164">
        <v>56</v>
      </c>
      <c r="B58" s="284" t="s">
        <v>83</v>
      </c>
      <c r="C58" s="162">
        <f t="shared" si="12"/>
        <v>122</v>
      </c>
      <c r="D58" s="68">
        <v>109</v>
      </c>
      <c r="E58" s="158">
        <v>13</v>
      </c>
      <c r="F58" s="68">
        <f t="shared" si="13"/>
        <v>122</v>
      </c>
      <c r="G58" s="68">
        <v>94</v>
      </c>
      <c r="H58" s="158">
        <v>28</v>
      </c>
      <c r="I58" s="157">
        <f t="shared" si="16"/>
        <v>89.34426229508196</v>
      </c>
      <c r="J58" s="172">
        <f t="shared" si="17"/>
        <v>10.655737704918032</v>
      </c>
      <c r="K58" s="157">
        <f t="shared" si="18"/>
        <v>77.04918032786885</v>
      </c>
      <c r="L58" s="172">
        <f t="shared" si="19"/>
        <v>22.950819672131146</v>
      </c>
    </row>
    <row r="59" spans="1:12" s="13" customFormat="1" ht="12">
      <c r="A59" s="163">
        <v>58</v>
      </c>
      <c r="B59" s="135" t="s">
        <v>84</v>
      </c>
      <c r="C59" s="53">
        <f t="shared" si="12"/>
        <v>58</v>
      </c>
      <c r="D59" s="93">
        <v>49</v>
      </c>
      <c r="E59" s="93">
        <v>9</v>
      </c>
      <c r="F59" s="53">
        <f t="shared" si="13"/>
        <v>58</v>
      </c>
      <c r="G59" s="93">
        <v>48</v>
      </c>
      <c r="H59" s="177">
        <v>10</v>
      </c>
      <c r="I59" s="263">
        <f t="shared" si="16"/>
        <v>84.48275862068965</v>
      </c>
      <c r="J59" s="264">
        <f t="shared" si="17"/>
        <v>15.517241379310345</v>
      </c>
      <c r="K59" s="263">
        <f t="shared" si="18"/>
        <v>82.75862068965517</v>
      </c>
      <c r="L59" s="264">
        <f t="shared" si="19"/>
        <v>17.24137931034483</v>
      </c>
    </row>
    <row r="60" spans="1:12" ht="12">
      <c r="A60" s="164">
        <v>59</v>
      </c>
      <c r="B60" s="284" t="s">
        <v>85</v>
      </c>
      <c r="C60" s="162">
        <f t="shared" si="12"/>
        <v>26</v>
      </c>
      <c r="D60" s="68">
        <v>22</v>
      </c>
      <c r="E60" s="158">
        <v>4</v>
      </c>
      <c r="F60" s="68">
        <f t="shared" si="13"/>
        <v>26</v>
      </c>
      <c r="G60" s="68">
        <v>21</v>
      </c>
      <c r="H60" s="158">
        <v>5</v>
      </c>
      <c r="I60" s="157">
        <f t="shared" si="16"/>
        <v>84.61538461538461</v>
      </c>
      <c r="J60" s="172">
        <f t="shared" si="17"/>
        <v>15.384615384615385</v>
      </c>
      <c r="K60" s="157">
        <f t="shared" si="18"/>
        <v>80.76923076923077</v>
      </c>
      <c r="L60" s="172">
        <f t="shared" si="19"/>
        <v>19.230769230769234</v>
      </c>
    </row>
    <row r="61" spans="1:12" s="13" customFormat="1" ht="12">
      <c r="A61" s="163">
        <v>60</v>
      </c>
      <c r="B61" s="135" t="s">
        <v>86</v>
      </c>
      <c r="C61" s="53">
        <f t="shared" si="12"/>
        <v>35</v>
      </c>
      <c r="D61" s="93">
        <v>26</v>
      </c>
      <c r="E61" s="93">
        <v>9</v>
      </c>
      <c r="F61" s="53">
        <f t="shared" si="13"/>
        <v>35</v>
      </c>
      <c r="G61" s="93">
        <v>18</v>
      </c>
      <c r="H61" s="177">
        <v>17</v>
      </c>
      <c r="I61" s="263">
        <f aca="true" t="shared" si="20" ref="I61:I85">(D61/$C61)*100</f>
        <v>74.28571428571429</v>
      </c>
      <c r="J61" s="264">
        <f aca="true" t="shared" si="21" ref="J61:J85">(E61/$C61)*100</f>
        <v>25.71428571428571</v>
      </c>
      <c r="K61" s="263">
        <f aca="true" t="shared" si="22" ref="K61:K85">(G61/$F61)*100</f>
        <v>51.42857142857142</v>
      </c>
      <c r="L61" s="264">
        <f aca="true" t="shared" si="23" ref="L61:L85">(H61/$F61)*100</f>
        <v>48.57142857142857</v>
      </c>
    </row>
    <row r="62" spans="1:12" ht="12">
      <c r="A62" s="164">
        <v>61</v>
      </c>
      <c r="B62" s="284" t="s">
        <v>87</v>
      </c>
      <c r="C62" s="162">
        <f t="shared" si="12"/>
        <v>86</v>
      </c>
      <c r="D62" s="68">
        <v>69</v>
      </c>
      <c r="E62" s="158">
        <v>17</v>
      </c>
      <c r="F62" s="68">
        <f t="shared" si="13"/>
        <v>86</v>
      </c>
      <c r="G62" s="68">
        <v>44</v>
      </c>
      <c r="H62" s="158">
        <v>42</v>
      </c>
      <c r="I62" s="157">
        <f t="shared" si="20"/>
        <v>80.23255813953489</v>
      </c>
      <c r="J62" s="172">
        <f t="shared" si="21"/>
        <v>19.767441860465116</v>
      </c>
      <c r="K62" s="157">
        <f t="shared" si="22"/>
        <v>51.162790697674424</v>
      </c>
      <c r="L62" s="172">
        <f t="shared" si="23"/>
        <v>48.837209302325576</v>
      </c>
    </row>
    <row r="63" spans="1:12" ht="12">
      <c r="A63" s="163">
        <v>62</v>
      </c>
      <c r="B63" s="135" t="s">
        <v>88</v>
      </c>
      <c r="C63" s="53">
        <f t="shared" si="12"/>
        <v>112</v>
      </c>
      <c r="D63" s="93">
        <v>99</v>
      </c>
      <c r="E63" s="93">
        <v>13</v>
      </c>
      <c r="F63" s="53">
        <f t="shared" si="13"/>
        <v>112</v>
      </c>
      <c r="G63" s="93">
        <v>59</v>
      </c>
      <c r="H63" s="177">
        <v>53</v>
      </c>
      <c r="I63" s="263">
        <f t="shared" si="20"/>
        <v>88.39285714285714</v>
      </c>
      <c r="J63" s="264">
        <f t="shared" si="21"/>
        <v>11.607142857142858</v>
      </c>
      <c r="K63" s="263">
        <f t="shared" si="22"/>
        <v>52.67857142857143</v>
      </c>
      <c r="L63" s="264">
        <f t="shared" si="23"/>
        <v>47.32142857142857</v>
      </c>
    </row>
    <row r="64" spans="1:12" ht="12">
      <c r="A64" s="164">
        <v>63</v>
      </c>
      <c r="B64" s="284" t="s">
        <v>89</v>
      </c>
      <c r="C64" s="162">
        <f t="shared" si="12"/>
        <v>34</v>
      </c>
      <c r="D64" s="68">
        <v>31</v>
      </c>
      <c r="E64" s="158">
        <v>3</v>
      </c>
      <c r="F64" s="68">
        <f t="shared" si="13"/>
        <v>34</v>
      </c>
      <c r="G64" s="68">
        <v>16</v>
      </c>
      <c r="H64" s="158">
        <v>18</v>
      </c>
      <c r="I64" s="157">
        <f t="shared" si="20"/>
        <v>91.17647058823529</v>
      </c>
      <c r="J64" s="172">
        <f t="shared" si="21"/>
        <v>8.823529411764707</v>
      </c>
      <c r="K64" s="157">
        <f t="shared" si="22"/>
        <v>47.05882352941176</v>
      </c>
      <c r="L64" s="172">
        <f t="shared" si="23"/>
        <v>52.94117647058824</v>
      </c>
    </row>
    <row r="65" spans="1:12" ht="12">
      <c r="A65" s="163">
        <v>68</v>
      </c>
      <c r="B65" s="135" t="s">
        <v>90</v>
      </c>
      <c r="C65" s="53">
        <f t="shared" si="12"/>
        <v>102</v>
      </c>
      <c r="D65" s="93">
        <v>83</v>
      </c>
      <c r="E65" s="93">
        <v>19</v>
      </c>
      <c r="F65" s="53">
        <f t="shared" si="13"/>
        <v>102</v>
      </c>
      <c r="G65" s="93">
        <v>59</v>
      </c>
      <c r="H65" s="177">
        <v>43</v>
      </c>
      <c r="I65" s="263">
        <f t="shared" si="20"/>
        <v>81.37254901960785</v>
      </c>
      <c r="J65" s="264">
        <f t="shared" si="21"/>
        <v>18.627450980392158</v>
      </c>
      <c r="K65" s="263">
        <f t="shared" si="22"/>
        <v>57.84313725490197</v>
      </c>
      <c r="L65" s="264">
        <f t="shared" si="23"/>
        <v>42.15686274509804</v>
      </c>
    </row>
    <row r="66" spans="1:12" ht="12">
      <c r="A66" s="164">
        <v>69</v>
      </c>
      <c r="B66" s="284" t="s">
        <v>91</v>
      </c>
      <c r="C66" s="162">
        <f t="shared" si="12"/>
        <v>41</v>
      </c>
      <c r="D66" s="68">
        <v>37</v>
      </c>
      <c r="E66" s="158">
        <v>4</v>
      </c>
      <c r="F66" s="68">
        <f t="shared" si="13"/>
        <v>41</v>
      </c>
      <c r="G66" s="68">
        <v>19</v>
      </c>
      <c r="H66" s="158">
        <v>22</v>
      </c>
      <c r="I66" s="157">
        <f t="shared" si="20"/>
        <v>90.2439024390244</v>
      </c>
      <c r="J66" s="172">
        <f t="shared" si="21"/>
        <v>9.75609756097561</v>
      </c>
      <c r="K66" s="157">
        <f t="shared" si="22"/>
        <v>46.34146341463415</v>
      </c>
      <c r="L66" s="172">
        <f t="shared" si="23"/>
        <v>53.65853658536586</v>
      </c>
    </row>
    <row r="67" spans="1:12" ht="12">
      <c r="A67" s="163">
        <v>70</v>
      </c>
      <c r="B67" s="135" t="s">
        <v>92</v>
      </c>
      <c r="C67" s="53">
        <f t="shared" si="12"/>
        <v>51</v>
      </c>
      <c r="D67" s="93">
        <v>47</v>
      </c>
      <c r="E67" s="93">
        <v>4</v>
      </c>
      <c r="F67" s="53">
        <f t="shared" si="13"/>
        <v>51</v>
      </c>
      <c r="G67" s="93">
        <v>34</v>
      </c>
      <c r="H67" s="177">
        <v>17</v>
      </c>
      <c r="I67" s="263">
        <f t="shared" si="20"/>
        <v>92.15686274509804</v>
      </c>
      <c r="J67" s="264">
        <f t="shared" si="21"/>
        <v>7.8431372549019605</v>
      </c>
      <c r="K67" s="263">
        <f t="shared" si="22"/>
        <v>66.66666666666666</v>
      </c>
      <c r="L67" s="264">
        <f t="shared" si="23"/>
        <v>33.33333333333333</v>
      </c>
    </row>
    <row r="68" spans="1:12" ht="12">
      <c r="A68" s="164">
        <v>71</v>
      </c>
      <c r="B68" s="284" t="s">
        <v>93</v>
      </c>
      <c r="C68" s="162">
        <f t="shared" si="12"/>
        <v>93</v>
      </c>
      <c r="D68" s="68">
        <v>80</v>
      </c>
      <c r="E68" s="158">
        <v>13</v>
      </c>
      <c r="F68" s="68">
        <f t="shared" si="13"/>
        <v>93</v>
      </c>
      <c r="G68" s="68">
        <v>64</v>
      </c>
      <c r="H68" s="158">
        <v>29</v>
      </c>
      <c r="I68" s="157">
        <f t="shared" si="20"/>
        <v>86.02150537634408</v>
      </c>
      <c r="J68" s="172">
        <f t="shared" si="21"/>
        <v>13.978494623655912</v>
      </c>
      <c r="K68" s="157">
        <f t="shared" si="22"/>
        <v>68.81720430107528</v>
      </c>
      <c r="L68" s="172">
        <f t="shared" si="23"/>
        <v>31.182795698924732</v>
      </c>
    </row>
    <row r="69" spans="1:12" ht="12">
      <c r="A69" s="163">
        <v>72</v>
      </c>
      <c r="B69" s="135" t="s">
        <v>94</v>
      </c>
      <c r="C69" s="53">
        <f t="shared" si="12"/>
        <v>18</v>
      </c>
      <c r="D69" s="93">
        <v>13</v>
      </c>
      <c r="E69" s="93">
        <v>5</v>
      </c>
      <c r="F69" s="53">
        <f t="shared" si="13"/>
        <v>18</v>
      </c>
      <c r="G69" s="93">
        <v>8</v>
      </c>
      <c r="H69" s="177">
        <v>10</v>
      </c>
      <c r="I69" s="263">
        <f t="shared" si="20"/>
        <v>72.22222222222221</v>
      </c>
      <c r="J69" s="264">
        <f t="shared" si="21"/>
        <v>27.77777777777778</v>
      </c>
      <c r="K69" s="263">
        <f t="shared" si="22"/>
        <v>44.44444444444444</v>
      </c>
      <c r="L69" s="264">
        <f t="shared" si="23"/>
        <v>55.55555555555556</v>
      </c>
    </row>
    <row r="70" spans="1:12" ht="12">
      <c r="A70" s="164">
        <v>73</v>
      </c>
      <c r="B70" s="284" t="s">
        <v>95</v>
      </c>
      <c r="C70" s="162">
        <f t="shared" si="12"/>
        <v>77</v>
      </c>
      <c r="D70" s="68">
        <v>65</v>
      </c>
      <c r="E70" s="158">
        <v>12</v>
      </c>
      <c r="F70" s="68">
        <f t="shared" si="13"/>
        <v>77</v>
      </c>
      <c r="G70" s="68">
        <v>56</v>
      </c>
      <c r="H70" s="158">
        <v>21</v>
      </c>
      <c r="I70" s="157">
        <f t="shared" si="20"/>
        <v>84.4155844155844</v>
      </c>
      <c r="J70" s="172">
        <f t="shared" si="21"/>
        <v>15.584415584415584</v>
      </c>
      <c r="K70" s="157">
        <f t="shared" si="22"/>
        <v>72.72727272727273</v>
      </c>
      <c r="L70" s="172">
        <f t="shared" si="23"/>
        <v>27.27272727272727</v>
      </c>
    </row>
    <row r="71" spans="1:12" ht="12">
      <c r="A71" s="163">
        <v>74</v>
      </c>
      <c r="B71" s="135" t="s">
        <v>96</v>
      </c>
      <c r="C71" s="53">
        <f t="shared" si="12"/>
        <v>11</v>
      </c>
      <c r="D71" s="93">
        <v>9</v>
      </c>
      <c r="E71" s="93">
        <v>2</v>
      </c>
      <c r="F71" s="53">
        <f t="shared" si="13"/>
        <v>11</v>
      </c>
      <c r="G71" s="93">
        <v>6</v>
      </c>
      <c r="H71" s="177">
        <v>5</v>
      </c>
      <c r="I71" s="263">
        <f t="shared" si="20"/>
        <v>81.81818181818183</v>
      </c>
      <c r="J71" s="264">
        <f t="shared" si="21"/>
        <v>18.181818181818183</v>
      </c>
      <c r="K71" s="263">
        <f t="shared" si="22"/>
        <v>54.54545454545454</v>
      </c>
      <c r="L71" s="264">
        <f t="shared" si="23"/>
        <v>45.45454545454545</v>
      </c>
    </row>
    <row r="72" spans="1:12" ht="12">
      <c r="A72" s="164">
        <v>77</v>
      </c>
      <c r="B72" s="284" t="s">
        <v>97</v>
      </c>
      <c r="C72" s="162">
        <f t="shared" si="12"/>
        <v>61</v>
      </c>
      <c r="D72" s="68">
        <v>46</v>
      </c>
      <c r="E72" s="158">
        <v>15</v>
      </c>
      <c r="F72" s="68">
        <f t="shared" si="13"/>
        <v>61</v>
      </c>
      <c r="G72" s="68">
        <v>38</v>
      </c>
      <c r="H72" s="158">
        <v>23</v>
      </c>
      <c r="I72" s="157">
        <f t="shared" si="20"/>
        <v>75.40983606557377</v>
      </c>
      <c r="J72" s="172">
        <f t="shared" si="21"/>
        <v>24.59016393442623</v>
      </c>
      <c r="K72" s="157">
        <f t="shared" si="22"/>
        <v>62.295081967213115</v>
      </c>
      <c r="L72" s="172">
        <f t="shared" si="23"/>
        <v>37.704918032786885</v>
      </c>
    </row>
    <row r="73" spans="1:12" ht="12">
      <c r="A73" s="163">
        <v>78</v>
      </c>
      <c r="B73" s="135" t="s">
        <v>98</v>
      </c>
      <c r="C73" s="53">
        <f t="shared" si="12"/>
        <v>92</v>
      </c>
      <c r="D73" s="93">
        <v>83</v>
      </c>
      <c r="E73" s="93">
        <v>9</v>
      </c>
      <c r="F73" s="53">
        <f t="shared" si="13"/>
        <v>92</v>
      </c>
      <c r="G73" s="93">
        <v>72</v>
      </c>
      <c r="H73" s="177">
        <v>20</v>
      </c>
      <c r="I73" s="263">
        <f t="shared" si="20"/>
        <v>90.21739130434783</v>
      </c>
      <c r="J73" s="264">
        <f t="shared" si="21"/>
        <v>9.782608695652174</v>
      </c>
      <c r="K73" s="263">
        <f t="shared" si="22"/>
        <v>78.26086956521739</v>
      </c>
      <c r="L73" s="264">
        <f t="shared" si="23"/>
        <v>21.73913043478261</v>
      </c>
    </row>
    <row r="74" spans="1:12" ht="12">
      <c r="A74" s="164">
        <v>79</v>
      </c>
      <c r="B74" s="284" t="s">
        <v>99</v>
      </c>
      <c r="C74" s="162">
        <f t="shared" si="12"/>
        <v>60</v>
      </c>
      <c r="D74" s="68">
        <v>48</v>
      </c>
      <c r="E74" s="158">
        <v>12</v>
      </c>
      <c r="F74" s="68">
        <f t="shared" si="13"/>
        <v>60</v>
      </c>
      <c r="G74" s="68">
        <v>49</v>
      </c>
      <c r="H74" s="158">
        <v>11</v>
      </c>
      <c r="I74" s="157">
        <f t="shared" si="20"/>
        <v>80</v>
      </c>
      <c r="J74" s="172">
        <f t="shared" si="21"/>
        <v>20</v>
      </c>
      <c r="K74" s="157">
        <f t="shared" si="22"/>
        <v>81.66666666666667</v>
      </c>
      <c r="L74" s="172">
        <f t="shared" si="23"/>
        <v>18.333333333333332</v>
      </c>
    </row>
    <row r="75" spans="1:12" ht="12">
      <c r="A75" s="163">
        <v>80</v>
      </c>
      <c r="B75" s="135" t="s">
        <v>100</v>
      </c>
      <c r="C75" s="53">
        <f t="shared" si="12"/>
        <v>81</v>
      </c>
      <c r="D75" s="93">
        <v>60</v>
      </c>
      <c r="E75" s="93">
        <v>21</v>
      </c>
      <c r="F75" s="53">
        <f t="shared" si="13"/>
        <v>81</v>
      </c>
      <c r="G75" s="93">
        <v>36</v>
      </c>
      <c r="H75" s="177">
        <v>45</v>
      </c>
      <c r="I75" s="263">
        <f t="shared" si="20"/>
        <v>74.07407407407408</v>
      </c>
      <c r="J75" s="264">
        <f t="shared" si="21"/>
        <v>25.925925925925924</v>
      </c>
      <c r="K75" s="263">
        <f t="shared" si="22"/>
        <v>44.44444444444444</v>
      </c>
      <c r="L75" s="264">
        <f t="shared" si="23"/>
        <v>55.55555555555556</v>
      </c>
    </row>
    <row r="76" spans="1:12" ht="12">
      <c r="A76" s="164">
        <v>81</v>
      </c>
      <c r="B76" s="284" t="s">
        <v>101</v>
      </c>
      <c r="C76" s="162">
        <f t="shared" si="12"/>
        <v>23</v>
      </c>
      <c r="D76" s="68">
        <v>20</v>
      </c>
      <c r="E76" s="158">
        <v>3</v>
      </c>
      <c r="F76" s="68">
        <f t="shared" si="13"/>
        <v>23</v>
      </c>
      <c r="G76" s="68">
        <v>13</v>
      </c>
      <c r="H76" s="158">
        <v>10</v>
      </c>
      <c r="I76" s="157">
        <f t="shared" si="20"/>
        <v>86.95652173913044</v>
      </c>
      <c r="J76" s="172">
        <f t="shared" si="21"/>
        <v>13.043478260869565</v>
      </c>
      <c r="K76" s="157">
        <f t="shared" si="22"/>
        <v>56.52173913043478</v>
      </c>
      <c r="L76" s="172">
        <f t="shared" si="23"/>
        <v>43.47826086956522</v>
      </c>
    </row>
    <row r="77" spans="1:12" ht="12">
      <c r="A77" s="163">
        <v>82</v>
      </c>
      <c r="B77" s="135" t="s">
        <v>102</v>
      </c>
      <c r="C77" s="53">
        <f t="shared" si="12"/>
        <v>102</v>
      </c>
      <c r="D77" s="93">
        <v>89</v>
      </c>
      <c r="E77" s="93">
        <v>13</v>
      </c>
      <c r="F77" s="53">
        <f t="shared" si="13"/>
        <v>102</v>
      </c>
      <c r="G77" s="93">
        <v>48</v>
      </c>
      <c r="H77" s="177">
        <v>54</v>
      </c>
      <c r="I77" s="263">
        <f t="shared" si="20"/>
        <v>87.25490196078431</v>
      </c>
      <c r="J77" s="264">
        <f t="shared" si="21"/>
        <v>12.745098039215685</v>
      </c>
      <c r="K77" s="263">
        <f t="shared" si="22"/>
        <v>47.05882352941176</v>
      </c>
      <c r="L77" s="264">
        <f t="shared" si="23"/>
        <v>52.94117647058824</v>
      </c>
    </row>
    <row r="78" spans="1:12" ht="12">
      <c r="A78" s="164">
        <v>85</v>
      </c>
      <c r="B78" s="284" t="s">
        <v>103</v>
      </c>
      <c r="C78" s="162">
        <f t="shared" si="12"/>
        <v>78</v>
      </c>
      <c r="D78" s="68">
        <v>65</v>
      </c>
      <c r="E78" s="158">
        <v>13</v>
      </c>
      <c r="F78" s="68">
        <f t="shared" si="13"/>
        <v>78</v>
      </c>
      <c r="G78" s="68">
        <v>36</v>
      </c>
      <c r="H78" s="158">
        <v>42</v>
      </c>
      <c r="I78" s="157">
        <f t="shared" si="20"/>
        <v>83.33333333333334</v>
      </c>
      <c r="J78" s="172">
        <f t="shared" si="21"/>
        <v>16.666666666666664</v>
      </c>
      <c r="K78" s="157">
        <f t="shared" si="22"/>
        <v>46.15384615384615</v>
      </c>
      <c r="L78" s="172">
        <f t="shared" si="23"/>
        <v>53.84615384615385</v>
      </c>
    </row>
    <row r="79" spans="1:12" ht="12">
      <c r="A79" s="163">
        <v>86</v>
      </c>
      <c r="B79" s="135" t="s">
        <v>104</v>
      </c>
      <c r="C79" s="53">
        <f t="shared" si="12"/>
        <v>223</v>
      </c>
      <c r="D79" s="93">
        <v>184</v>
      </c>
      <c r="E79" s="93">
        <v>39</v>
      </c>
      <c r="F79" s="53">
        <f t="shared" si="13"/>
        <v>222</v>
      </c>
      <c r="G79" s="93">
        <v>158</v>
      </c>
      <c r="H79" s="177">
        <v>64</v>
      </c>
      <c r="I79" s="263">
        <f t="shared" si="20"/>
        <v>82.51121076233184</v>
      </c>
      <c r="J79" s="264">
        <f t="shared" si="21"/>
        <v>17.48878923766816</v>
      </c>
      <c r="K79" s="263">
        <f t="shared" si="22"/>
        <v>71.17117117117117</v>
      </c>
      <c r="L79" s="264">
        <f t="shared" si="23"/>
        <v>28.82882882882883</v>
      </c>
    </row>
    <row r="80" spans="1:12" ht="12">
      <c r="A80" s="164">
        <v>87</v>
      </c>
      <c r="B80" s="284" t="s">
        <v>105</v>
      </c>
      <c r="C80" s="162">
        <f t="shared" si="12"/>
        <v>2</v>
      </c>
      <c r="D80" s="68">
        <v>1</v>
      </c>
      <c r="E80" s="158">
        <v>1</v>
      </c>
      <c r="F80" s="68">
        <f t="shared" si="13"/>
        <v>2</v>
      </c>
      <c r="G80" s="68"/>
      <c r="H80" s="158">
        <v>2</v>
      </c>
      <c r="I80" s="157">
        <f t="shared" si="20"/>
        <v>50</v>
      </c>
      <c r="J80" s="172">
        <f t="shared" si="21"/>
        <v>50</v>
      </c>
      <c r="K80" s="157">
        <f t="shared" si="22"/>
        <v>0</v>
      </c>
      <c r="L80" s="172">
        <f t="shared" si="23"/>
        <v>100</v>
      </c>
    </row>
    <row r="81" spans="1:12" ht="12">
      <c r="A81" s="163">
        <v>90</v>
      </c>
      <c r="B81" s="135" t="s">
        <v>106</v>
      </c>
      <c r="C81" s="53">
        <f t="shared" si="12"/>
        <v>10</v>
      </c>
      <c r="D81" s="93">
        <v>8</v>
      </c>
      <c r="E81" s="93">
        <v>2</v>
      </c>
      <c r="F81" s="53">
        <f t="shared" si="13"/>
        <v>10</v>
      </c>
      <c r="G81" s="93">
        <v>6</v>
      </c>
      <c r="H81" s="177">
        <v>4</v>
      </c>
      <c r="I81" s="263">
        <f t="shared" si="20"/>
        <v>80</v>
      </c>
      <c r="J81" s="264">
        <f t="shared" si="21"/>
        <v>20</v>
      </c>
      <c r="K81" s="263">
        <f t="shared" si="22"/>
        <v>60</v>
      </c>
      <c r="L81" s="264">
        <f t="shared" si="23"/>
        <v>40</v>
      </c>
    </row>
    <row r="82" spans="1:12" ht="12">
      <c r="A82" s="164">
        <v>92</v>
      </c>
      <c r="B82" s="284" t="s">
        <v>107</v>
      </c>
      <c r="C82" s="162">
        <f t="shared" si="12"/>
        <v>41</v>
      </c>
      <c r="D82" s="68">
        <v>34</v>
      </c>
      <c r="E82" s="158">
        <v>7</v>
      </c>
      <c r="F82" s="68">
        <f t="shared" si="13"/>
        <v>41</v>
      </c>
      <c r="G82" s="68">
        <v>31</v>
      </c>
      <c r="H82" s="158">
        <v>10</v>
      </c>
      <c r="I82" s="157">
        <f t="shared" si="20"/>
        <v>82.92682926829268</v>
      </c>
      <c r="J82" s="172">
        <f t="shared" si="21"/>
        <v>17.073170731707318</v>
      </c>
      <c r="K82" s="157">
        <f t="shared" si="22"/>
        <v>75.60975609756098</v>
      </c>
      <c r="L82" s="172">
        <f t="shared" si="23"/>
        <v>24.390243902439025</v>
      </c>
    </row>
    <row r="83" spans="1:12" ht="12">
      <c r="A83" s="241">
        <v>93</v>
      </c>
      <c r="B83" s="151" t="s">
        <v>108</v>
      </c>
      <c r="C83" s="53">
        <f t="shared" si="12"/>
        <v>41</v>
      </c>
      <c r="D83" s="93">
        <v>38</v>
      </c>
      <c r="E83" s="93">
        <v>3</v>
      </c>
      <c r="F83" s="53">
        <f t="shared" si="13"/>
        <v>41</v>
      </c>
      <c r="G83" s="93">
        <v>33</v>
      </c>
      <c r="H83" s="177">
        <v>8</v>
      </c>
      <c r="I83" s="263">
        <f t="shared" si="20"/>
        <v>92.6829268292683</v>
      </c>
      <c r="J83" s="264">
        <f t="shared" si="21"/>
        <v>7.317073170731707</v>
      </c>
      <c r="K83" s="263">
        <f t="shared" si="22"/>
        <v>80.48780487804879</v>
      </c>
      <c r="L83" s="264">
        <f t="shared" si="23"/>
        <v>19.51219512195122</v>
      </c>
    </row>
    <row r="84" spans="1:12" ht="12">
      <c r="A84" s="164">
        <v>95</v>
      </c>
      <c r="B84" s="284" t="s">
        <v>109</v>
      </c>
      <c r="C84" s="162">
        <f t="shared" si="12"/>
        <v>4</v>
      </c>
      <c r="D84" s="68">
        <v>4</v>
      </c>
      <c r="E84" s="158"/>
      <c r="F84" s="68">
        <f t="shared" si="13"/>
        <v>4</v>
      </c>
      <c r="G84" s="68">
        <v>3</v>
      </c>
      <c r="H84" s="158">
        <v>1</v>
      </c>
      <c r="I84" s="157">
        <f t="shared" si="20"/>
        <v>100</v>
      </c>
      <c r="J84" s="172">
        <f t="shared" si="21"/>
        <v>0</v>
      </c>
      <c r="K84" s="157">
        <f t="shared" si="22"/>
        <v>75</v>
      </c>
      <c r="L84" s="172">
        <f t="shared" si="23"/>
        <v>25</v>
      </c>
    </row>
    <row r="85" spans="1:12" ht="12">
      <c r="A85" s="278">
        <v>96</v>
      </c>
      <c r="B85" s="152" t="s">
        <v>110</v>
      </c>
      <c r="C85" s="295">
        <f t="shared" si="12"/>
        <v>30</v>
      </c>
      <c r="D85" s="66">
        <v>24</v>
      </c>
      <c r="E85" s="66">
        <v>6</v>
      </c>
      <c r="F85" s="295">
        <f t="shared" si="13"/>
        <v>30</v>
      </c>
      <c r="G85" s="66">
        <v>16</v>
      </c>
      <c r="H85" s="192">
        <v>14</v>
      </c>
      <c r="I85" s="286">
        <f t="shared" si="20"/>
        <v>80</v>
      </c>
      <c r="J85" s="287">
        <f t="shared" si="21"/>
        <v>20</v>
      </c>
      <c r="K85" s="288">
        <f t="shared" si="22"/>
        <v>53.333333333333336</v>
      </c>
      <c r="L85" s="287">
        <f t="shared" si="23"/>
        <v>46.666666666666664</v>
      </c>
    </row>
    <row r="86" ht="12">
      <c r="A86" s="11" t="s">
        <v>123</v>
      </c>
    </row>
  </sheetData>
  <sheetProtection/>
  <mergeCells count="17">
    <mergeCell ref="B12:B14"/>
    <mergeCell ref="C12:H12"/>
    <mergeCell ref="I12:L12"/>
    <mergeCell ref="C13:E13"/>
    <mergeCell ref="F13:H13"/>
    <mergeCell ref="I13:J13"/>
    <mergeCell ref="K13:L13"/>
    <mergeCell ref="I24:J24"/>
    <mergeCell ref="K24:L24"/>
    <mergeCell ref="A6:L6"/>
    <mergeCell ref="F24:H24"/>
    <mergeCell ref="A23:A25"/>
    <mergeCell ref="B23:B25"/>
    <mergeCell ref="C23:H23"/>
    <mergeCell ref="I23:L23"/>
    <mergeCell ref="C24:E24"/>
    <mergeCell ref="A12:A14"/>
  </mergeCells>
  <printOptions/>
  <pageMargins left="0.75" right="0.75" top="1" bottom="1" header="0" footer="0"/>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6:L82"/>
  <sheetViews>
    <sheetView showGridLines="0" zoomScale="80" zoomScaleNormal="80" zoomScalePageLayoutView="0" workbookViewId="0" topLeftCell="A1">
      <selection activeCell="A12" sqref="A12:A14"/>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7.421875" style="12" customWidth="1"/>
    <col min="13" max="16384" width="11.421875" style="11" customWidth="1"/>
  </cols>
  <sheetData>
    <row r="1" ht="12"/>
    <row r="2" ht="12"/>
    <row r="3" ht="12"/>
    <row r="4" ht="12"/>
    <row r="5" ht="12"/>
    <row r="6" spans="1:12" s="20" customFormat="1" ht="16.5">
      <c r="A6" s="365" t="s">
        <v>50</v>
      </c>
      <c r="B6" s="365"/>
      <c r="C6" s="365"/>
      <c r="D6" s="365"/>
      <c r="E6" s="365"/>
      <c r="F6" s="365"/>
      <c r="G6" s="365"/>
      <c r="H6" s="365"/>
      <c r="I6" s="365"/>
      <c r="J6" s="365"/>
      <c r="K6" s="365"/>
      <c r="L6" s="365"/>
    </row>
    <row r="7" spans="1:12" ht="15" customHeight="1">
      <c r="A7" s="23" t="s">
        <v>131</v>
      </c>
      <c r="B7" s="23"/>
      <c r="C7" s="23"/>
      <c r="D7" s="23"/>
      <c r="E7" s="23"/>
      <c r="F7" s="23"/>
      <c r="G7" s="23"/>
      <c r="H7" s="23"/>
      <c r="I7" s="23"/>
      <c r="J7" s="23"/>
      <c r="K7" s="23"/>
      <c r="L7" s="23"/>
    </row>
    <row r="8" spans="1:12" ht="15" customHeight="1">
      <c r="A8" s="23" t="s">
        <v>134</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165</v>
      </c>
      <c r="B11" s="24"/>
      <c r="C11" s="24"/>
      <c r="D11" s="24"/>
      <c r="E11" s="24"/>
      <c r="F11" s="24"/>
      <c r="G11" s="24"/>
      <c r="H11" s="24"/>
      <c r="I11" s="24"/>
      <c r="J11" s="24"/>
      <c r="K11" s="24"/>
      <c r="L11" s="24"/>
    </row>
    <row r="12" spans="1:12" ht="15" customHeight="1">
      <c r="A12" s="360" t="s">
        <v>4</v>
      </c>
      <c r="B12" s="366" t="s">
        <v>5</v>
      </c>
      <c r="C12" s="373" t="s">
        <v>15</v>
      </c>
      <c r="D12" s="358"/>
      <c r="E12" s="358"/>
      <c r="F12" s="358"/>
      <c r="G12" s="358"/>
      <c r="H12" s="359"/>
      <c r="I12" s="358" t="s">
        <v>10</v>
      </c>
      <c r="J12" s="358"/>
      <c r="K12" s="381"/>
      <c r="L12" s="382"/>
    </row>
    <row r="13" spans="1:12" ht="52.5" customHeight="1">
      <c r="A13" s="361"/>
      <c r="B13" s="367"/>
      <c r="C13" s="370" t="s">
        <v>132</v>
      </c>
      <c r="D13" s="371"/>
      <c r="E13" s="372"/>
      <c r="F13" s="371" t="s">
        <v>133</v>
      </c>
      <c r="G13" s="371"/>
      <c r="H13" s="372"/>
      <c r="I13" s="370" t="s">
        <v>132</v>
      </c>
      <c r="J13" s="371"/>
      <c r="K13" s="370" t="s">
        <v>133</v>
      </c>
      <c r="L13" s="372"/>
    </row>
    <row r="14" spans="1:12" ht="45" customHeight="1">
      <c r="A14" s="362"/>
      <c r="B14" s="368"/>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SUM(C16:C18)</f>
        <v>6780</v>
      </c>
      <c r="D15" s="153">
        <f t="shared" si="0"/>
        <v>673</v>
      </c>
      <c r="E15" s="154">
        <f t="shared" si="0"/>
        <v>6107</v>
      </c>
      <c r="F15" s="153">
        <f t="shared" si="0"/>
        <v>6771</v>
      </c>
      <c r="G15" s="153">
        <f t="shared" si="0"/>
        <v>350</v>
      </c>
      <c r="H15" s="154">
        <f t="shared" si="0"/>
        <v>6421</v>
      </c>
      <c r="I15" s="92">
        <f aca="true" t="shared" si="1" ref="I15:J18">(D15/$C15)*100</f>
        <v>9.926253687315633</v>
      </c>
      <c r="J15" s="91">
        <f t="shared" si="1"/>
        <v>90.07374631268436</v>
      </c>
      <c r="K15" s="166">
        <f aca="true" t="shared" si="2" ref="K15:L18">(G15/$F15)*100</f>
        <v>5.169103529759267</v>
      </c>
      <c r="L15" s="276">
        <f t="shared" si="2"/>
        <v>94.83089647024073</v>
      </c>
    </row>
    <row r="16" spans="1:12" ht="15" customHeight="1">
      <c r="A16" s="163" t="s">
        <v>116</v>
      </c>
      <c r="B16" s="94" t="s">
        <v>113</v>
      </c>
      <c r="C16" s="78">
        <f aca="true" t="shared" si="3" ref="C16:H16">SUM(C26:C47)</f>
        <v>2034</v>
      </c>
      <c r="D16" s="76">
        <f t="shared" si="3"/>
        <v>217</v>
      </c>
      <c r="E16" s="77">
        <f t="shared" si="3"/>
        <v>1817</v>
      </c>
      <c r="F16" s="78">
        <f t="shared" si="3"/>
        <v>2030</v>
      </c>
      <c r="G16" s="76">
        <f t="shared" si="3"/>
        <v>102</v>
      </c>
      <c r="H16" s="77">
        <f t="shared" si="3"/>
        <v>1928</v>
      </c>
      <c r="I16" s="79">
        <f t="shared" si="1"/>
        <v>10.668633235004917</v>
      </c>
      <c r="J16" s="80">
        <f t="shared" si="1"/>
        <v>89.33136676499508</v>
      </c>
      <c r="K16" s="79">
        <f t="shared" si="2"/>
        <v>5.024630541871921</v>
      </c>
      <c r="L16" s="80">
        <f t="shared" si="2"/>
        <v>94.97536945812809</v>
      </c>
    </row>
    <row r="17" spans="1:12" ht="12">
      <c r="A17" s="164" t="s">
        <v>117</v>
      </c>
      <c r="B17" s="277" t="s">
        <v>114</v>
      </c>
      <c r="C17" s="162">
        <f aca="true" t="shared" si="4" ref="C17:H17">SUM(C48:C50)</f>
        <v>2430</v>
      </c>
      <c r="D17" s="68">
        <f t="shared" si="4"/>
        <v>145</v>
      </c>
      <c r="E17" s="158">
        <f t="shared" si="4"/>
        <v>2285</v>
      </c>
      <c r="F17" s="68">
        <f t="shared" si="4"/>
        <v>2426</v>
      </c>
      <c r="G17" s="68">
        <f t="shared" si="4"/>
        <v>69</v>
      </c>
      <c r="H17" s="158">
        <f t="shared" si="4"/>
        <v>2357</v>
      </c>
      <c r="I17" s="157">
        <f t="shared" si="1"/>
        <v>5.967078189300412</v>
      </c>
      <c r="J17" s="172">
        <f t="shared" si="1"/>
        <v>94.03292181069959</v>
      </c>
      <c r="K17" s="157">
        <f t="shared" si="2"/>
        <v>2.8441879637262986</v>
      </c>
      <c r="L17" s="172">
        <f t="shared" si="2"/>
        <v>97.1558120362737</v>
      </c>
    </row>
    <row r="18" spans="1:12" ht="15" customHeight="1">
      <c r="A18" s="165" t="s">
        <v>118</v>
      </c>
      <c r="B18" s="67" t="s">
        <v>115</v>
      </c>
      <c r="C18" s="84">
        <f aca="true" t="shared" si="5" ref="C18:H18">SUM(C51:C81)</f>
        <v>2316</v>
      </c>
      <c r="D18" s="82">
        <f t="shared" si="5"/>
        <v>311</v>
      </c>
      <c r="E18" s="83">
        <f t="shared" si="5"/>
        <v>2005</v>
      </c>
      <c r="F18" s="84">
        <f t="shared" si="5"/>
        <v>2315</v>
      </c>
      <c r="G18" s="82">
        <f t="shared" si="5"/>
        <v>179</v>
      </c>
      <c r="H18" s="83">
        <f t="shared" si="5"/>
        <v>2136</v>
      </c>
      <c r="I18" s="85">
        <f t="shared" si="1"/>
        <v>13.428324697754748</v>
      </c>
      <c r="J18" s="86">
        <f t="shared" si="1"/>
        <v>86.57167530224525</v>
      </c>
      <c r="K18" s="85">
        <f t="shared" si="2"/>
        <v>7.732181425485961</v>
      </c>
      <c r="L18" s="86">
        <f t="shared" si="2"/>
        <v>92.26781857451404</v>
      </c>
    </row>
    <row r="19" spans="1:12" s="37" customFormat="1" ht="15" customHeight="1">
      <c r="A19" s="11" t="s">
        <v>123</v>
      </c>
      <c r="B19" s="94"/>
      <c r="C19" s="58"/>
      <c r="D19" s="58"/>
      <c r="E19" s="58"/>
      <c r="F19" s="58"/>
      <c r="G19" s="58"/>
      <c r="H19" s="58"/>
      <c r="I19" s="58"/>
      <c r="J19" s="58"/>
      <c r="K19" s="58"/>
      <c r="L19" s="58"/>
    </row>
    <row r="20" spans="1:12" s="37" customFormat="1" ht="15" customHeight="1">
      <c r="A20" s="93"/>
      <c r="B20" s="94"/>
      <c r="C20" s="58"/>
      <c r="D20" s="58"/>
      <c r="E20" s="58"/>
      <c r="F20" s="58"/>
      <c r="G20" s="58"/>
      <c r="H20" s="58"/>
      <c r="I20" s="58"/>
      <c r="J20" s="58"/>
      <c r="K20" s="58"/>
      <c r="L20" s="58"/>
    </row>
    <row r="21" spans="1:12" s="37" customFormat="1" ht="15" customHeight="1">
      <c r="A21" s="58"/>
      <c r="B21" s="58"/>
      <c r="C21" s="58"/>
      <c r="D21" s="58"/>
      <c r="E21" s="58"/>
      <c r="F21" s="58"/>
      <c r="G21" s="58"/>
      <c r="H21" s="58"/>
      <c r="I21" s="58"/>
      <c r="J21" s="58"/>
      <c r="K21" s="58"/>
      <c r="L21" s="58"/>
    </row>
    <row r="22" spans="1:12" ht="14.25">
      <c r="A22" s="360" t="s">
        <v>4</v>
      </c>
      <c r="B22" s="369" t="s">
        <v>5</v>
      </c>
      <c r="C22" s="373" t="s">
        <v>15</v>
      </c>
      <c r="D22" s="358"/>
      <c r="E22" s="358"/>
      <c r="F22" s="358"/>
      <c r="G22" s="358"/>
      <c r="H22" s="359"/>
      <c r="I22" s="358" t="s">
        <v>10</v>
      </c>
      <c r="J22" s="358"/>
      <c r="K22" s="381"/>
      <c r="L22" s="382"/>
    </row>
    <row r="23" spans="1:12" ht="45.75" customHeight="1">
      <c r="A23" s="361"/>
      <c r="B23" s="363"/>
      <c r="C23" s="370" t="s">
        <v>132</v>
      </c>
      <c r="D23" s="371"/>
      <c r="E23" s="372"/>
      <c r="F23" s="371" t="s">
        <v>133</v>
      </c>
      <c r="G23" s="371"/>
      <c r="H23" s="372"/>
      <c r="I23" s="370" t="s">
        <v>132</v>
      </c>
      <c r="J23" s="371"/>
      <c r="K23" s="370" t="s">
        <v>133</v>
      </c>
      <c r="L23" s="372"/>
    </row>
    <row r="24" spans="1:12" ht="36">
      <c r="A24" s="362"/>
      <c r="B24" s="364"/>
      <c r="C24" s="51" t="s">
        <v>111</v>
      </c>
      <c r="D24" s="26" t="s">
        <v>2</v>
      </c>
      <c r="E24" s="26" t="s">
        <v>14</v>
      </c>
      <c r="F24" s="51" t="s">
        <v>111</v>
      </c>
      <c r="G24" s="26" t="s">
        <v>2</v>
      </c>
      <c r="H24" s="43" t="s">
        <v>14</v>
      </c>
      <c r="I24" s="52" t="s">
        <v>2</v>
      </c>
      <c r="J24" s="26" t="s">
        <v>14</v>
      </c>
      <c r="K24" s="51" t="s">
        <v>2</v>
      </c>
      <c r="L24" s="49" t="s">
        <v>14</v>
      </c>
    </row>
    <row r="25" spans="1:12" ht="15" customHeight="1">
      <c r="A25" s="242" t="s">
        <v>0</v>
      </c>
      <c r="B25" s="134" t="s">
        <v>112</v>
      </c>
      <c r="C25" s="161">
        <f aca="true" t="shared" si="6" ref="C25:H25">SUM(C26:C81)</f>
        <v>6780</v>
      </c>
      <c r="D25" s="153">
        <f t="shared" si="6"/>
        <v>673</v>
      </c>
      <c r="E25" s="154">
        <f t="shared" si="6"/>
        <v>6107</v>
      </c>
      <c r="F25" s="153">
        <f t="shared" si="6"/>
        <v>6771</v>
      </c>
      <c r="G25" s="153">
        <f t="shared" si="6"/>
        <v>350</v>
      </c>
      <c r="H25" s="154">
        <f t="shared" si="6"/>
        <v>6421</v>
      </c>
      <c r="I25" s="92">
        <f>(D25/$C25)*100</f>
        <v>9.926253687315633</v>
      </c>
      <c r="J25" s="91">
        <f>(E25/$C25)*100</f>
        <v>90.07374631268436</v>
      </c>
      <c r="K25" s="166">
        <f>(G25/$F25)*100</f>
        <v>5.169103529759267</v>
      </c>
      <c r="L25" s="276">
        <f>(H25/$F25)*100</f>
        <v>94.83089647024073</v>
      </c>
    </row>
    <row r="26" spans="1:12" ht="12">
      <c r="A26" s="245">
        <v>10</v>
      </c>
      <c r="B26" s="139" t="s">
        <v>57</v>
      </c>
      <c r="C26" s="53">
        <f>SUM(D26:E26)</f>
        <v>431</v>
      </c>
      <c r="D26" s="27">
        <v>52</v>
      </c>
      <c r="E26" s="27">
        <v>379</v>
      </c>
      <c r="F26" s="53">
        <f>SUM(G26:H26)</f>
        <v>431</v>
      </c>
      <c r="G26" s="27">
        <v>21</v>
      </c>
      <c r="H26" s="45">
        <v>410</v>
      </c>
      <c r="I26" s="102">
        <f aca="true" t="shared" si="7" ref="I26:J47">(D26/$C26)*100</f>
        <v>12.064965197215777</v>
      </c>
      <c r="J26" s="103">
        <f t="shared" si="7"/>
        <v>87.93503480278422</v>
      </c>
      <c r="K26" s="102">
        <f aca="true" t="shared" si="8" ref="K26:L47">(G26/$F26)*100</f>
        <v>4.872389791183294</v>
      </c>
      <c r="L26" s="103">
        <f t="shared" si="8"/>
        <v>95.1276102088167</v>
      </c>
    </row>
    <row r="27" spans="1:12" ht="12">
      <c r="A27" s="164">
        <v>11</v>
      </c>
      <c r="B27" s="284" t="s">
        <v>58</v>
      </c>
      <c r="C27" s="162">
        <f aca="true" t="shared" si="9" ref="C27:C81">SUM(D27:E27)</f>
        <v>42</v>
      </c>
      <c r="D27" s="68">
        <v>1</v>
      </c>
      <c r="E27" s="158">
        <v>41</v>
      </c>
      <c r="F27" s="68">
        <f aca="true" t="shared" si="10" ref="F27:F81">SUM(G27:H27)</f>
        <v>42</v>
      </c>
      <c r="G27" s="68">
        <v>2</v>
      </c>
      <c r="H27" s="158">
        <v>40</v>
      </c>
      <c r="I27" s="157">
        <f t="shared" si="7"/>
        <v>2.380952380952381</v>
      </c>
      <c r="J27" s="172">
        <f t="shared" si="7"/>
        <v>97.61904761904762</v>
      </c>
      <c r="K27" s="157">
        <f t="shared" si="8"/>
        <v>4.761904761904762</v>
      </c>
      <c r="L27" s="172">
        <f t="shared" si="8"/>
        <v>95.23809523809523</v>
      </c>
    </row>
    <row r="28" spans="1:12" ht="12">
      <c r="A28" s="245">
        <v>13</v>
      </c>
      <c r="B28" s="141" t="s">
        <v>59</v>
      </c>
      <c r="C28" s="53">
        <f t="shared" si="9"/>
        <v>60</v>
      </c>
      <c r="D28" s="27">
        <v>8</v>
      </c>
      <c r="E28" s="27">
        <v>52</v>
      </c>
      <c r="F28" s="53">
        <f t="shared" si="10"/>
        <v>60</v>
      </c>
      <c r="G28" s="27">
        <v>2</v>
      </c>
      <c r="H28" s="45">
        <v>58</v>
      </c>
      <c r="I28" s="102">
        <f t="shared" si="7"/>
        <v>13.333333333333334</v>
      </c>
      <c r="J28" s="103">
        <f t="shared" si="7"/>
        <v>86.66666666666667</v>
      </c>
      <c r="K28" s="102">
        <f t="shared" si="8"/>
        <v>3.3333333333333335</v>
      </c>
      <c r="L28" s="103">
        <f t="shared" si="8"/>
        <v>96.66666666666667</v>
      </c>
    </row>
    <row r="29" spans="1:12" ht="12">
      <c r="A29" s="164">
        <v>14</v>
      </c>
      <c r="B29" s="284" t="s">
        <v>60</v>
      </c>
      <c r="C29" s="162">
        <f t="shared" si="9"/>
        <v>145</v>
      </c>
      <c r="D29" s="68">
        <v>12</v>
      </c>
      <c r="E29" s="158">
        <v>133</v>
      </c>
      <c r="F29" s="68">
        <f t="shared" si="10"/>
        <v>145</v>
      </c>
      <c r="G29" s="68">
        <v>3</v>
      </c>
      <c r="H29" s="158">
        <v>142</v>
      </c>
      <c r="I29" s="157">
        <f t="shared" si="7"/>
        <v>8.275862068965518</v>
      </c>
      <c r="J29" s="172">
        <f t="shared" si="7"/>
        <v>91.72413793103448</v>
      </c>
      <c r="K29" s="157">
        <f t="shared" si="8"/>
        <v>2.0689655172413794</v>
      </c>
      <c r="L29" s="172">
        <f t="shared" si="8"/>
        <v>97.93103448275862</v>
      </c>
    </row>
    <row r="30" spans="1:12" ht="12">
      <c r="A30" s="245">
        <v>15</v>
      </c>
      <c r="B30" s="141" t="s">
        <v>61</v>
      </c>
      <c r="C30" s="53">
        <f t="shared" si="9"/>
        <v>90</v>
      </c>
      <c r="D30" s="27">
        <v>6</v>
      </c>
      <c r="E30" s="27">
        <v>84</v>
      </c>
      <c r="F30" s="53">
        <f t="shared" si="10"/>
        <v>90</v>
      </c>
      <c r="G30" s="27">
        <v>4</v>
      </c>
      <c r="H30" s="45">
        <v>86</v>
      </c>
      <c r="I30" s="102">
        <f t="shared" si="7"/>
        <v>6.666666666666667</v>
      </c>
      <c r="J30" s="103">
        <f t="shared" si="7"/>
        <v>93.33333333333333</v>
      </c>
      <c r="K30" s="102">
        <f t="shared" si="8"/>
        <v>4.444444444444445</v>
      </c>
      <c r="L30" s="103">
        <f t="shared" si="8"/>
        <v>95.55555555555556</v>
      </c>
    </row>
    <row r="31" spans="1:12" ht="12">
      <c r="A31" s="164">
        <v>16</v>
      </c>
      <c r="B31" s="284" t="s">
        <v>62</v>
      </c>
      <c r="C31" s="162">
        <f t="shared" si="9"/>
        <v>54</v>
      </c>
      <c r="D31" s="68">
        <v>4</v>
      </c>
      <c r="E31" s="158">
        <v>50</v>
      </c>
      <c r="F31" s="68">
        <f t="shared" si="10"/>
        <v>54</v>
      </c>
      <c r="G31" s="68">
        <v>2</v>
      </c>
      <c r="H31" s="158">
        <v>52</v>
      </c>
      <c r="I31" s="157">
        <f t="shared" si="7"/>
        <v>7.4074074074074066</v>
      </c>
      <c r="J31" s="172">
        <f t="shared" si="7"/>
        <v>92.5925925925926</v>
      </c>
      <c r="K31" s="157">
        <f t="shared" si="8"/>
        <v>3.7037037037037033</v>
      </c>
      <c r="L31" s="172">
        <f t="shared" si="8"/>
        <v>96.29629629629629</v>
      </c>
    </row>
    <row r="32" spans="1:12" ht="12">
      <c r="A32" s="245">
        <v>17</v>
      </c>
      <c r="B32" s="141" t="s">
        <v>63</v>
      </c>
      <c r="C32" s="53">
        <f t="shared" si="9"/>
        <v>42</v>
      </c>
      <c r="D32" s="27">
        <v>6</v>
      </c>
      <c r="E32" s="27">
        <v>36</v>
      </c>
      <c r="F32" s="53">
        <f t="shared" si="10"/>
        <v>42</v>
      </c>
      <c r="G32" s="27">
        <v>3</v>
      </c>
      <c r="H32" s="45">
        <v>39</v>
      </c>
      <c r="I32" s="102">
        <f t="shared" si="7"/>
        <v>14.285714285714285</v>
      </c>
      <c r="J32" s="103">
        <f t="shared" si="7"/>
        <v>85.71428571428571</v>
      </c>
      <c r="K32" s="102">
        <f t="shared" si="8"/>
        <v>7.142857142857142</v>
      </c>
      <c r="L32" s="103">
        <f t="shared" si="8"/>
        <v>92.85714285714286</v>
      </c>
    </row>
    <row r="33" spans="1:12" ht="12">
      <c r="A33" s="164">
        <v>18</v>
      </c>
      <c r="B33" s="284" t="s">
        <v>64</v>
      </c>
      <c r="C33" s="162">
        <f t="shared" si="9"/>
        <v>101</v>
      </c>
      <c r="D33" s="68">
        <v>10</v>
      </c>
      <c r="E33" s="158">
        <v>91</v>
      </c>
      <c r="F33" s="68">
        <f t="shared" si="10"/>
        <v>100</v>
      </c>
      <c r="G33" s="68">
        <v>3</v>
      </c>
      <c r="H33" s="158">
        <v>97</v>
      </c>
      <c r="I33" s="157">
        <f t="shared" si="7"/>
        <v>9.900990099009901</v>
      </c>
      <c r="J33" s="172">
        <f t="shared" si="7"/>
        <v>90.0990099009901</v>
      </c>
      <c r="K33" s="157">
        <f t="shared" si="8"/>
        <v>3</v>
      </c>
      <c r="L33" s="172">
        <f t="shared" si="8"/>
        <v>97</v>
      </c>
    </row>
    <row r="34" spans="1:12" ht="12">
      <c r="A34" s="245">
        <v>19</v>
      </c>
      <c r="B34" s="143" t="s">
        <v>65</v>
      </c>
      <c r="C34" s="53">
        <f t="shared" si="9"/>
        <v>26</v>
      </c>
      <c r="D34" s="27">
        <v>3</v>
      </c>
      <c r="E34" s="27">
        <v>23</v>
      </c>
      <c r="F34" s="53">
        <f t="shared" si="10"/>
        <v>26</v>
      </c>
      <c r="G34" s="27"/>
      <c r="H34" s="45">
        <v>26</v>
      </c>
      <c r="I34" s="102">
        <f t="shared" si="7"/>
        <v>11.538461538461538</v>
      </c>
      <c r="J34" s="103">
        <f t="shared" si="7"/>
        <v>88.46153846153845</v>
      </c>
      <c r="K34" s="102">
        <f t="shared" si="8"/>
        <v>0</v>
      </c>
      <c r="L34" s="103">
        <f t="shared" si="8"/>
        <v>100</v>
      </c>
    </row>
    <row r="35" spans="1:12" ht="12">
      <c r="A35" s="164">
        <v>20</v>
      </c>
      <c r="B35" s="284" t="s">
        <v>66</v>
      </c>
      <c r="C35" s="162">
        <f t="shared" si="9"/>
        <v>172</v>
      </c>
      <c r="D35" s="68">
        <v>27</v>
      </c>
      <c r="E35" s="158">
        <v>145</v>
      </c>
      <c r="F35" s="68">
        <f t="shared" si="10"/>
        <v>171</v>
      </c>
      <c r="G35" s="68">
        <v>9</v>
      </c>
      <c r="H35" s="158">
        <v>162</v>
      </c>
      <c r="I35" s="157">
        <f t="shared" si="7"/>
        <v>15.69767441860465</v>
      </c>
      <c r="J35" s="172">
        <f t="shared" si="7"/>
        <v>84.30232558139535</v>
      </c>
      <c r="K35" s="157">
        <f t="shared" si="8"/>
        <v>5.263157894736842</v>
      </c>
      <c r="L35" s="172">
        <f t="shared" si="8"/>
        <v>94.73684210526315</v>
      </c>
    </row>
    <row r="36" spans="1:12" ht="12.75" customHeight="1">
      <c r="A36" s="245">
        <v>21</v>
      </c>
      <c r="B36" s="141" t="s">
        <v>67</v>
      </c>
      <c r="C36" s="53">
        <f t="shared" si="9"/>
        <v>48</v>
      </c>
      <c r="D36" s="27">
        <v>9</v>
      </c>
      <c r="E36" s="27">
        <v>39</v>
      </c>
      <c r="F36" s="53">
        <f t="shared" si="10"/>
        <v>48</v>
      </c>
      <c r="G36" s="27">
        <v>3</v>
      </c>
      <c r="H36" s="45">
        <v>45</v>
      </c>
      <c r="I36" s="102">
        <f t="shared" si="7"/>
        <v>18.75</v>
      </c>
      <c r="J36" s="103">
        <f t="shared" si="7"/>
        <v>81.25</v>
      </c>
      <c r="K36" s="102">
        <f t="shared" si="8"/>
        <v>6.25</v>
      </c>
      <c r="L36" s="103">
        <f t="shared" si="8"/>
        <v>93.75</v>
      </c>
    </row>
    <row r="37" spans="1:12" ht="12">
      <c r="A37" s="164">
        <v>22</v>
      </c>
      <c r="B37" s="284" t="s">
        <v>68</v>
      </c>
      <c r="C37" s="162">
        <f t="shared" si="9"/>
        <v>156</v>
      </c>
      <c r="D37" s="68">
        <v>15</v>
      </c>
      <c r="E37" s="158">
        <v>141</v>
      </c>
      <c r="F37" s="68">
        <f t="shared" si="10"/>
        <v>155</v>
      </c>
      <c r="G37" s="68">
        <v>7</v>
      </c>
      <c r="H37" s="158">
        <v>148</v>
      </c>
      <c r="I37" s="157">
        <f t="shared" si="7"/>
        <v>9.615384615384617</v>
      </c>
      <c r="J37" s="172">
        <f t="shared" si="7"/>
        <v>90.38461538461539</v>
      </c>
      <c r="K37" s="157">
        <f t="shared" si="8"/>
        <v>4.516129032258064</v>
      </c>
      <c r="L37" s="172">
        <f t="shared" si="8"/>
        <v>95.48387096774194</v>
      </c>
    </row>
    <row r="38" spans="1:12" ht="12">
      <c r="A38" s="245">
        <v>23</v>
      </c>
      <c r="B38" s="143" t="s">
        <v>69</v>
      </c>
      <c r="C38" s="53">
        <f t="shared" si="9"/>
        <v>122</v>
      </c>
      <c r="D38" s="27">
        <v>8</v>
      </c>
      <c r="E38" s="27">
        <v>114</v>
      </c>
      <c r="F38" s="53">
        <f t="shared" si="10"/>
        <v>122</v>
      </c>
      <c r="G38" s="27">
        <v>7</v>
      </c>
      <c r="H38" s="45">
        <v>115</v>
      </c>
      <c r="I38" s="102">
        <f t="shared" si="7"/>
        <v>6.557377049180328</v>
      </c>
      <c r="J38" s="103">
        <f t="shared" si="7"/>
        <v>93.44262295081968</v>
      </c>
      <c r="K38" s="102">
        <f t="shared" si="8"/>
        <v>5.737704918032787</v>
      </c>
      <c r="L38" s="103">
        <f t="shared" si="8"/>
        <v>94.26229508196722</v>
      </c>
    </row>
    <row r="39" spans="1:12" ht="12">
      <c r="A39" s="164">
        <v>24</v>
      </c>
      <c r="B39" s="284" t="s">
        <v>70</v>
      </c>
      <c r="C39" s="162">
        <f t="shared" si="9"/>
        <v>47</v>
      </c>
      <c r="D39" s="68">
        <v>5</v>
      </c>
      <c r="E39" s="158">
        <v>42</v>
      </c>
      <c r="F39" s="68">
        <f t="shared" si="10"/>
        <v>47</v>
      </c>
      <c r="G39" s="68"/>
      <c r="H39" s="158">
        <v>47</v>
      </c>
      <c r="I39" s="157">
        <f t="shared" si="7"/>
        <v>10.638297872340425</v>
      </c>
      <c r="J39" s="172">
        <f t="shared" si="7"/>
        <v>89.36170212765957</v>
      </c>
      <c r="K39" s="157">
        <f t="shared" si="8"/>
        <v>0</v>
      </c>
      <c r="L39" s="172">
        <f t="shared" si="8"/>
        <v>100</v>
      </c>
    </row>
    <row r="40" spans="1:12" ht="12">
      <c r="A40" s="245">
        <v>25</v>
      </c>
      <c r="B40" s="143" t="s">
        <v>71</v>
      </c>
      <c r="C40" s="53">
        <f t="shared" si="9"/>
        <v>133</v>
      </c>
      <c r="D40" s="27">
        <v>14</v>
      </c>
      <c r="E40" s="27">
        <v>119</v>
      </c>
      <c r="F40" s="53">
        <f t="shared" si="10"/>
        <v>133</v>
      </c>
      <c r="G40" s="27">
        <v>13</v>
      </c>
      <c r="H40" s="45">
        <v>120</v>
      </c>
      <c r="I40" s="102">
        <f t="shared" si="7"/>
        <v>10.526315789473683</v>
      </c>
      <c r="J40" s="103">
        <f t="shared" si="7"/>
        <v>89.47368421052632</v>
      </c>
      <c r="K40" s="102">
        <f t="shared" si="8"/>
        <v>9.774436090225564</v>
      </c>
      <c r="L40" s="103">
        <f t="shared" si="8"/>
        <v>90.22556390977444</v>
      </c>
    </row>
    <row r="41" spans="1:12" ht="12">
      <c r="A41" s="164">
        <v>27</v>
      </c>
      <c r="B41" s="284" t="s">
        <v>72</v>
      </c>
      <c r="C41" s="162">
        <f t="shared" si="9"/>
        <v>50</v>
      </c>
      <c r="D41" s="68">
        <v>8</v>
      </c>
      <c r="E41" s="158">
        <v>42</v>
      </c>
      <c r="F41" s="68">
        <f t="shared" si="10"/>
        <v>50</v>
      </c>
      <c r="G41" s="68">
        <v>6</v>
      </c>
      <c r="H41" s="158">
        <v>44</v>
      </c>
      <c r="I41" s="157">
        <f t="shared" si="7"/>
        <v>16</v>
      </c>
      <c r="J41" s="172">
        <f t="shared" si="7"/>
        <v>84</v>
      </c>
      <c r="K41" s="157">
        <f t="shared" si="8"/>
        <v>12</v>
      </c>
      <c r="L41" s="172">
        <f t="shared" si="8"/>
        <v>88</v>
      </c>
    </row>
    <row r="42" spans="1:12" ht="12">
      <c r="A42" s="245">
        <v>28</v>
      </c>
      <c r="B42" s="143" t="s">
        <v>73</v>
      </c>
      <c r="C42" s="53">
        <f t="shared" si="9"/>
        <v>98</v>
      </c>
      <c r="D42" s="27">
        <v>6</v>
      </c>
      <c r="E42" s="27">
        <v>92</v>
      </c>
      <c r="F42" s="53">
        <f t="shared" si="10"/>
        <v>97</v>
      </c>
      <c r="G42" s="27">
        <v>4</v>
      </c>
      <c r="H42" s="45">
        <v>93</v>
      </c>
      <c r="I42" s="102">
        <f t="shared" si="7"/>
        <v>6.122448979591836</v>
      </c>
      <c r="J42" s="103">
        <f t="shared" si="7"/>
        <v>93.87755102040816</v>
      </c>
      <c r="K42" s="102">
        <f t="shared" si="8"/>
        <v>4.123711340206185</v>
      </c>
      <c r="L42" s="103">
        <f t="shared" si="8"/>
        <v>95.87628865979381</v>
      </c>
    </row>
    <row r="43" spans="1:12" ht="12">
      <c r="A43" s="164">
        <v>29</v>
      </c>
      <c r="B43" s="284" t="s">
        <v>74</v>
      </c>
      <c r="C43" s="162">
        <f t="shared" si="9"/>
        <v>53</v>
      </c>
      <c r="D43" s="68">
        <v>5</v>
      </c>
      <c r="E43" s="158">
        <v>48</v>
      </c>
      <c r="F43" s="68">
        <f t="shared" si="10"/>
        <v>53</v>
      </c>
      <c r="G43" s="68">
        <v>6</v>
      </c>
      <c r="H43" s="158">
        <v>47</v>
      </c>
      <c r="I43" s="157">
        <f t="shared" si="7"/>
        <v>9.433962264150944</v>
      </c>
      <c r="J43" s="172">
        <f t="shared" si="7"/>
        <v>90.56603773584906</v>
      </c>
      <c r="K43" s="157">
        <f t="shared" si="8"/>
        <v>11.320754716981133</v>
      </c>
      <c r="L43" s="172">
        <f t="shared" si="8"/>
        <v>88.67924528301887</v>
      </c>
    </row>
    <row r="44" spans="1:12" ht="12">
      <c r="A44" s="245">
        <v>30</v>
      </c>
      <c r="B44" s="143" t="s">
        <v>75</v>
      </c>
      <c r="C44" s="53">
        <f t="shared" si="9"/>
        <v>16</v>
      </c>
      <c r="D44" s="27">
        <v>2</v>
      </c>
      <c r="E44" s="27">
        <v>14</v>
      </c>
      <c r="F44" s="53">
        <f t="shared" si="10"/>
        <v>16</v>
      </c>
      <c r="G44" s="27">
        <v>3</v>
      </c>
      <c r="H44" s="45">
        <v>13</v>
      </c>
      <c r="I44" s="102">
        <f t="shared" si="7"/>
        <v>12.5</v>
      </c>
      <c r="J44" s="103">
        <f t="shared" si="7"/>
        <v>87.5</v>
      </c>
      <c r="K44" s="102">
        <f t="shared" si="8"/>
        <v>18.75</v>
      </c>
      <c r="L44" s="103">
        <f t="shared" si="8"/>
        <v>81.25</v>
      </c>
    </row>
    <row r="45" spans="1:12" ht="12">
      <c r="A45" s="164">
        <v>31</v>
      </c>
      <c r="B45" s="284" t="s">
        <v>76</v>
      </c>
      <c r="C45" s="162">
        <f t="shared" si="9"/>
        <v>85</v>
      </c>
      <c r="D45" s="68">
        <v>10</v>
      </c>
      <c r="E45" s="158">
        <v>75</v>
      </c>
      <c r="F45" s="68">
        <f t="shared" si="10"/>
        <v>85</v>
      </c>
      <c r="G45" s="68">
        <v>2</v>
      </c>
      <c r="H45" s="158">
        <v>83</v>
      </c>
      <c r="I45" s="157">
        <f t="shared" si="7"/>
        <v>11.76470588235294</v>
      </c>
      <c r="J45" s="172">
        <f t="shared" si="7"/>
        <v>88.23529411764706</v>
      </c>
      <c r="K45" s="157">
        <f t="shared" si="8"/>
        <v>2.3529411764705883</v>
      </c>
      <c r="L45" s="172">
        <f t="shared" si="8"/>
        <v>97.6470588235294</v>
      </c>
    </row>
    <row r="46" spans="1:12" ht="12">
      <c r="A46" s="245">
        <v>32</v>
      </c>
      <c r="B46" s="143" t="s">
        <v>9</v>
      </c>
      <c r="C46" s="53">
        <f t="shared" si="9"/>
        <v>52</v>
      </c>
      <c r="D46" s="27">
        <v>6</v>
      </c>
      <c r="E46" s="27">
        <v>46</v>
      </c>
      <c r="F46" s="53">
        <f t="shared" si="10"/>
        <v>52</v>
      </c>
      <c r="G46" s="27">
        <v>2</v>
      </c>
      <c r="H46" s="45">
        <v>50</v>
      </c>
      <c r="I46" s="102">
        <f t="shared" si="7"/>
        <v>11.538461538461538</v>
      </c>
      <c r="J46" s="103">
        <f t="shared" si="7"/>
        <v>88.46153846153845</v>
      </c>
      <c r="K46" s="102">
        <f t="shared" si="8"/>
        <v>3.8461538461538463</v>
      </c>
      <c r="L46" s="103">
        <f t="shared" si="8"/>
        <v>96.15384615384616</v>
      </c>
    </row>
    <row r="47" spans="1:12" ht="12">
      <c r="A47" s="164">
        <v>33</v>
      </c>
      <c r="B47" s="284" t="s">
        <v>142</v>
      </c>
      <c r="C47" s="162">
        <f t="shared" si="9"/>
        <v>11</v>
      </c>
      <c r="D47" s="68"/>
      <c r="E47" s="158">
        <v>11</v>
      </c>
      <c r="F47" s="68">
        <f t="shared" si="10"/>
        <v>11</v>
      </c>
      <c r="G47" s="68"/>
      <c r="H47" s="158">
        <v>11</v>
      </c>
      <c r="I47" s="157">
        <f t="shared" si="7"/>
        <v>0</v>
      </c>
      <c r="J47" s="172">
        <f t="shared" si="7"/>
        <v>100</v>
      </c>
      <c r="K47" s="157">
        <f t="shared" si="8"/>
        <v>0</v>
      </c>
      <c r="L47" s="172">
        <f t="shared" si="8"/>
        <v>100</v>
      </c>
    </row>
    <row r="48" spans="1:12" ht="12">
      <c r="A48" s="249">
        <v>45</v>
      </c>
      <c r="B48" s="143" t="s">
        <v>77</v>
      </c>
      <c r="C48" s="53">
        <f t="shared" si="9"/>
        <v>443</v>
      </c>
      <c r="D48" s="27">
        <v>30</v>
      </c>
      <c r="E48" s="27">
        <v>413</v>
      </c>
      <c r="F48" s="53">
        <f t="shared" si="10"/>
        <v>439</v>
      </c>
      <c r="G48" s="27">
        <v>8</v>
      </c>
      <c r="H48" s="45">
        <v>431</v>
      </c>
      <c r="I48" s="102">
        <f aca="true" t="shared" si="11" ref="I48:J50">(D48/$C48)*100</f>
        <v>6.772009029345373</v>
      </c>
      <c r="J48" s="103">
        <f t="shared" si="11"/>
        <v>93.22799097065463</v>
      </c>
      <c r="K48" s="102">
        <f aca="true" t="shared" si="12" ref="K48:L50">(G48/$F48)*100</f>
        <v>1.8223234624145785</v>
      </c>
      <c r="L48" s="103">
        <f t="shared" si="12"/>
        <v>98.17767653758543</v>
      </c>
    </row>
    <row r="49" spans="1:12" ht="12">
      <c r="A49" s="164">
        <v>46</v>
      </c>
      <c r="B49" s="284" t="s">
        <v>78</v>
      </c>
      <c r="C49" s="162">
        <f t="shared" si="9"/>
        <v>1004</v>
      </c>
      <c r="D49" s="68">
        <v>65</v>
      </c>
      <c r="E49" s="158">
        <v>939</v>
      </c>
      <c r="F49" s="68">
        <f t="shared" si="10"/>
        <v>1004</v>
      </c>
      <c r="G49" s="68">
        <v>32</v>
      </c>
      <c r="H49" s="158">
        <v>972</v>
      </c>
      <c r="I49" s="157">
        <f t="shared" si="11"/>
        <v>6.47410358565737</v>
      </c>
      <c r="J49" s="172">
        <f t="shared" si="11"/>
        <v>93.52589641434263</v>
      </c>
      <c r="K49" s="157">
        <f t="shared" si="12"/>
        <v>3.187250996015936</v>
      </c>
      <c r="L49" s="172">
        <f t="shared" si="12"/>
        <v>96.81274900398407</v>
      </c>
    </row>
    <row r="50" spans="1:12" ht="12">
      <c r="A50" s="249">
        <v>47</v>
      </c>
      <c r="B50" s="143" t="s">
        <v>79</v>
      </c>
      <c r="C50" s="53">
        <f t="shared" si="9"/>
        <v>983</v>
      </c>
      <c r="D50" s="27">
        <v>50</v>
      </c>
      <c r="E50" s="27">
        <v>933</v>
      </c>
      <c r="F50" s="53">
        <f t="shared" si="10"/>
        <v>983</v>
      </c>
      <c r="G50" s="27">
        <v>29</v>
      </c>
      <c r="H50" s="45">
        <v>954</v>
      </c>
      <c r="I50" s="102">
        <f t="shared" si="11"/>
        <v>5.0864699898270604</v>
      </c>
      <c r="J50" s="103">
        <f t="shared" si="11"/>
        <v>94.91353001017295</v>
      </c>
      <c r="K50" s="102">
        <f t="shared" si="12"/>
        <v>2.950152594099695</v>
      </c>
      <c r="L50" s="103">
        <f t="shared" si="12"/>
        <v>97.04984740590031</v>
      </c>
    </row>
    <row r="51" spans="1:12" ht="12">
      <c r="A51" s="164">
        <v>52</v>
      </c>
      <c r="B51" s="284" t="s">
        <v>80</v>
      </c>
      <c r="C51" s="162">
        <f t="shared" si="9"/>
        <v>146</v>
      </c>
      <c r="D51" s="68">
        <v>12</v>
      </c>
      <c r="E51" s="158">
        <v>134</v>
      </c>
      <c r="F51" s="68">
        <f t="shared" si="10"/>
        <v>146</v>
      </c>
      <c r="G51" s="68">
        <v>4</v>
      </c>
      <c r="H51" s="158">
        <v>142</v>
      </c>
      <c r="I51" s="157">
        <f aca="true" t="shared" si="13" ref="I51:I81">(D51/$C51)*100</f>
        <v>8.21917808219178</v>
      </c>
      <c r="J51" s="172">
        <f aca="true" t="shared" si="14" ref="J51:J81">(E51/$C51)*100</f>
        <v>91.78082191780823</v>
      </c>
      <c r="K51" s="157">
        <f aca="true" t="shared" si="15" ref="K51:K81">(G51/$F51)*100</f>
        <v>2.73972602739726</v>
      </c>
      <c r="L51" s="172">
        <f aca="true" t="shared" si="16" ref="L51:L81">(H51/$F51)*100</f>
        <v>97.26027397260275</v>
      </c>
    </row>
    <row r="52" spans="1:12" s="16" customFormat="1" ht="12">
      <c r="A52" s="249">
        <v>53</v>
      </c>
      <c r="B52" s="143" t="s">
        <v>81</v>
      </c>
      <c r="C52" s="53">
        <f t="shared" si="9"/>
        <v>35</v>
      </c>
      <c r="D52" s="196">
        <v>2</v>
      </c>
      <c r="E52" s="196">
        <v>33</v>
      </c>
      <c r="F52" s="53">
        <f t="shared" si="10"/>
        <v>35</v>
      </c>
      <c r="G52" s="196">
        <v>1</v>
      </c>
      <c r="H52" s="197">
        <v>34</v>
      </c>
      <c r="I52" s="102">
        <f t="shared" si="13"/>
        <v>5.714285714285714</v>
      </c>
      <c r="J52" s="103">
        <f t="shared" si="14"/>
        <v>94.28571428571428</v>
      </c>
      <c r="K52" s="102">
        <f t="shared" si="15"/>
        <v>2.857142857142857</v>
      </c>
      <c r="L52" s="103">
        <f t="shared" si="16"/>
        <v>97.14285714285714</v>
      </c>
    </row>
    <row r="53" spans="1:12" ht="12">
      <c r="A53" s="164">
        <v>55</v>
      </c>
      <c r="B53" s="284" t="s">
        <v>82</v>
      </c>
      <c r="C53" s="162">
        <f t="shared" si="9"/>
        <v>409</v>
      </c>
      <c r="D53" s="68">
        <v>56</v>
      </c>
      <c r="E53" s="158">
        <v>353</v>
      </c>
      <c r="F53" s="68">
        <f t="shared" si="10"/>
        <v>408</v>
      </c>
      <c r="G53" s="68">
        <v>50</v>
      </c>
      <c r="H53" s="158">
        <v>358</v>
      </c>
      <c r="I53" s="157">
        <f t="shared" si="13"/>
        <v>13.691931540342297</v>
      </c>
      <c r="J53" s="172">
        <f t="shared" si="14"/>
        <v>86.3080684596577</v>
      </c>
      <c r="K53" s="157">
        <f t="shared" si="15"/>
        <v>12.254901960784313</v>
      </c>
      <c r="L53" s="172">
        <f t="shared" si="16"/>
        <v>87.74509803921569</v>
      </c>
    </row>
    <row r="54" spans="1:12" ht="12">
      <c r="A54" s="249">
        <v>56</v>
      </c>
      <c r="B54" s="143" t="s">
        <v>83</v>
      </c>
      <c r="C54" s="53">
        <f t="shared" si="9"/>
        <v>123</v>
      </c>
      <c r="D54" s="196">
        <v>7</v>
      </c>
      <c r="E54" s="196">
        <v>116</v>
      </c>
      <c r="F54" s="53">
        <f t="shared" si="10"/>
        <v>123</v>
      </c>
      <c r="G54" s="196">
        <v>14</v>
      </c>
      <c r="H54" s="197">
        <v>109</v>
      </c>
      <c r="I54" s="102">
        <f t="shared" si="13"/>
        <v>5.691056910569105</v>
      </c>
      <c r="J54" s="103">
        <f t="shared" si="14"/>
        <v>94.3089430894309</v>
      </c>
      <c r="K54" s="102">
        <f t="shared" si="15"/>
        <v>11.38211382113821</v>
      </c>
      <c r="L54" s="103">
        <f t="shared" si="16"/>
        <v>88.6178861788618</v>
      </c>
    </row>
    <row r="55" spans="1:12" s="13" customFormat="1" ht="12">
      <c r="A55" s="164">
        <v>58</v>
      </c>
      <c r="B55" s="284" t="s">
        <v>84</v>
      </c>
      <c r="C55" s="162">
        <f t="shared" si="9"/>
        <v>58</v>
      </c>
      <c r="D55" s="68">
        <v>3</v>
      </c>
      <c r="E55" s="158">
        <v>55</v>
      </c>
      <c r="F55" s="68">
        <f t="shared" si="10"/>
        <v>58</v>
      </c>
      <c r="G55" s="68">
        <v>1</v>
      </c>
      <c r="H55" s="158">
        <v>57</v>
      </c>
      <c r="I55" s="157">
        <f t="shared" si="13"/>
        <v>5.172413793103448</v>
      </c>
      <c r="J55" s="172">
        <f t="shared" si="14"/>
        <v>94.82758620689656</v>
      </c>
      <c r="K55" s="157">
        <f t="shared" si="15"/>
        <v>1.7241379310344827</v>
      </c>
      <c r="L55" s="172">
        <f t="shared" si="16"/>
        <v>98.27586206896551</v>
      </c>
    </row>
    <row r="56" spans="1:12" s="13" customFormat="1" ht="12">
      <c r="A56" s="249">
        <v>59</v>
      </c>
      <c r="B56" s="143" t="s">
        <v>85</v>
      </c>
      <c r="C56" s="53">
        <f t="shared" si="9"/>
        <v>26</v>
      </c>
      <c r="D56" s="196">
        <v>5</v>
      </c>
      <c r="E56" s="196">
        <v>21</v>
      </c>
      <c r="F56" s="53">
        <f t="shared" si="10"/>
        <v>26</v>
      </c>
      <c r="G56" s="196">
        <v>4</v>
      </c>
      <c r="H56" s="197">
        <v>22</v>
      </c>
      <c r="I56" s="102">
        <f t="shared" si="13"/>
        <v>19.230769230769234</v>
      </c>
      <c r="J56" s="103">
        <f t="shared" si="14"/>
        <v>80.76923076923077</v>
      </c>
      <c r="K56" s="102">
        <f t="shared" si="15"/>
        <v>15.384615384615385</v>
      </c>
      <c r="L56" s="103">
        <f t="shared" si="16"/>
        <v>84.61538461538461</v>
      </c>
    </row>
    <row r="57" spans="1:12" s="13" customFormat="1" ht="12">
      <c r="A57" s="164">
        <v>60</v>
      </c>
      <c r="B57" s="284" t="s">
        <v>86</v>
      </c>
      <c r="C57" s="162">
        <f t="shared" si="9"/>
        <v>35</v>
      </c>
      <c r="D57" s="68">
        <v>2</v>
      </c>
      <c r="E57" s="158">
        <v>33</v>
      </c>
      <c r="F57" s="68">
        <f t="shared" si="10"/>
        <v>35</v>
      </c>
      <c r="G57" s="68">
        <v>1</v>
      </c>
      <c r="H57" s="158">
        <v>34</v>
      </c>
      <c r="I57" s="157">
        <f t="shared" si="13"/>
        <v>5.714285714285714</v>
      </c>
      <c r="J57" s="172">
        <f t="shared" si="14"/>
        <v>94.28571428571428</v>
      </c>
      <c r="K57" s="157">
        <f t="shared" si="15"/>
        <v>2.857142857142857</v>
      </c>
      <c r="L57" s="172">
        <f t="shared" si="16"/>
        <v>97.14285714285714</v>
      </c>
    </row>
    <row r="58" spans="1:12" s="13" customFormat="1" ht="12">
      <c r="A58" s="249">
        <v>61</v>
      </c>
      <c r="B58" s="143" t="s">
        <v>87</v>
      </c>
      <c r="C58" s="53">
        <f t="shared" si="9"/>
        <v>86</v>
      </c>
      <c r="D58" s="196">
        <v>12</v>
      </c>
      <c r="E58" s="196">
        <v>74</v>
      </c>
      <c r="F58" s="53">
        <f t="shared" si="10"/>
        <v>86</v>
      </c>
      <c r="G58" s="196">
        <v>5</v>
      </c>
      <c r="H58" s="197">
        <v>81</v>
      </c>
      <c r="I58" s="102">
        <f t="shared" si="13"/>
        <v>13.953488372093023</v>
      </c>
      <c r="J58" s="103">
        <f t="shared" si="14"/>
        <v>86.04651162790698</v>
      </c>
      <c r="K58" s="102">
        <f t="shared" si="15"/>
        <v>5.813953488372093</v>
      </c>
      <c r="L58" s="103">
        <f t="shared" si="16"/>
        <v>94.18604651162791</v>
      </c>
    </row>
    <row r="59" spans="1:12" ht="12">
      <c r="A59" s="164">
        <v>62</v>
      </c>
      <c r="B59" s="284" t="s">
        <v>88</v>
      </c>
      <c r="C59" s="162">
        <f t="shared" si="9"/>
        <v>114</v>
      </c>
      <c r="D59" s="68">
        <v>22</v>
      </c>
      <c r="E59" s="158">
        <v>92</v>
      </c>
      <c r="F59" s="68">
        <f t="shared" si="10"/>
        <v>114</v>
      </c>
      <c r="G59" s="68">
        <v>6</v>
      </c>
      <c r="H59" s="158">
        <v>108</v>
      </c>
      <c r="I59" s="157">
        <f t="shared" si="13"/>
        <v>19.298245614035086</v>
      </c>
      <c r="J59" s="172">
        <f t="shared" si="14"/>
        <v>80.7017543859649</v>
      </c>
      <c r="K59" s="157">
        <f t="shared" si="15"/>
        <v>5.263157894736842</v>
      </c>
      <c r="L59" s="172">
        <f t="shared" si="16"/>
        <v>94.73684210526315</v>
      </c>
    </row>
    <row r="60" spans="1:12" ht="12">
      <c r="A60" s="249">
        <v>63</v>
      </c>
      <c r="B60" s="143" t="s">
        <v>89</v>
      </c>
      <c r="C60" s="53">
        <f t="shared" si="9"/>
        <v>34</v>
      </c>
      <c r="D60" s="196">
        <v>4</v>
      </c>
      <c r="E60" s="196">
        <v>30</v>
      </c>
      <c r="F60" s="53">
        <f t="shared" si="10"/>
        <v>34</v>
      </c>
      <c r="G60" s="196"/>
      <c r="H60" s="197">
        <v>34</v>
      </c>
      <c r="I60" s="102">
        <f t="shared" si="13"/>
        <v>11.76470588235294</v>
      </c>
      <c r="J60" s="103">
        <f t="shared" si="14"/>
        <v>88.23529411764706</v>
      </c>
      <c r="K60" s="102">
        <f t="shared" si="15"/>
        <v>0</v>
      </c>
      <c r="L60" s="103">
        <f t="shared" si="16"/>
        <v>100</v>
      </c>
    </row>
    <row r="61" spans="1:12" ht="12">
      <c r="A61" s="164">
        <v>68</v>
      </c>
      <c r="B61" s="284" t="s">
        <v>90</v>
      </c>
      <c r="C61" s="162">
        <f t="shared" si="9"/>
        <v>103</v>
      </c>
      <c r="D61" s="68">
        <v>11</v>
      </c>
      <c r="E61" s="158">
        <v>92</v>
      </c>
      <c r="F61" s="68">
        <f t="shared" si="10"/>
        <v>103</v>
      </c>
      <c r="G61" s="68">
        <v>6</v>
      </c>
      <c r="H61" s="158">
        <v>97</v>
      </c>
      <c r="I61" s="157">
        <f t="shared" si="13"/>
        <v>10.679611650485436</v>
      </c>
      <c r="J61" s="172">
        <f t="shared" si="14"/>
        <v>89.32038834951457</v>
      </c>
      <c r="K61" s="157">
        <f t="shared" si="15"/>
        <v>5.825242718446602</v>
      </c>
      <c r="L61" s="172">
        <f t="shared" si="16"/>
        <v>94.1747572815534</v>
      </c>
    </row>
    <row r="62" spans="1:12" ht="12">
      <c r="A62" s="249">
        <v>69</v>
      </c>
      <c r="B62" s="143" t="s">
        <v>91</v>
      </c>
      <c r="C62" s="53">
        <f t="shared" si="9"/>
        <v>42</v>
      </c>
      <c r="D62" s="196">
        <v>3</v>
      </c>
      <c r="E62" s="196">
        <v>39</v>
      </c>
      <c r="F62" s="53">
        <f t="shared" si="10"/>
        <v>42</v>
      </c>
      <c r="G62" s="196"/>
      <c r="H62" s="197">
        <v>42</v>
      </c>
      <c r="I62" s="102">
        <f t="shared" si="13"/>
        <v>7.142857142857142</v>
      </c>
      <c r="J62" s="103">
        <f t="shared" si="14"/>
        <v>92.85714285714286</v>
      </c>
      <c r="K62" s="102">
        <f t="shared" si="15"/>
        <v>0</v>
      </c>
      <c r="L62" s="103">
        <f t="shared" si="16"/>
        <v>100</v>
      </c>
    </row>
    <row r="63" spans="1:12" ht="12">
      <c r="A63" s="164">
        <v>70</v>
      </c>
      <c r="B63" s="284" t="s">
        <v>92</v>
      </c>
      <c r="C63" s="162">
        <f t="shared" si="9"/>
        <v>51</v>
      </c>
      <c r="D63" s="68">
        <v>4</v>
      </c>
      <c r="E63" s="158">
        <v>47</v>
      </c>
      <c r="F63" s="68">
        <f t="shared" si="10"/>
        <v>51</v>
      </c>
      <c r="G63" s="68">
        <v>5</v>
      </c>
      <c r="H63" s="158">
        <v>46</v>
      </c>
      <c r="I63" s="157">
        <f t="shared" si="13"/>
        <v>7.8431372549019605</v>
      </c>
      <c r="J63" s="172">
        <f t="shared" si="14"/>
        <v>92.15686274509804</v>
      </c>
      <c r="K63" s="157">
        <f t="shared" si="15"/>
        <v>9.803921568627452</v>
      </c>
      <c r="L63" s="172">
        <f t="shared" si="16"/>
        <v>90.19607843137256</v>
      </c>
    </row>
    <row r="64" spans="1:12" ht="12">
      <c r="A64" s="249">
        <v>71</v>
      </c>
      <c r="B64" s="143" t="s">
        <v>93</v>
      </c>
      <c r="C64" s="53">
        <f t="shared" si="9"/>
        <v>93</v>
      </c>
      <c r="D64" s="196">
        <v>14</v>
      </c>
      <c r="E64" s="196">
        <v>79</v>
      </c>
      <c r="F64" s="53">
        <f t="shared" si="10"/>
        <v>93</v>
      </c>
      <c r="G64" s="196">
        <v>2</v>
      </c>
      <c r="H64" s="197">
        <v>91</v>
      </c>
      <c r="I64" s="102">
        <f t="shared" si="13"/>
        <v>15.053763440860216</v>
      </c>
      <c r="J64" s="103">
        <f t="shared" si="14"/>
        <v>84.94623655913979</v>
      </c>
      <c r="K64" s="102">
        <f t="shared" si="15"/>
        <v>2.1505376344086025</v>
      </c>
      <c r="L64" s="103">
        <f t="shared" si="16"/>
        <v>97.84946236559139</v>
      </c>
    </row>
    <row r="65" spans="1:12" ht="12">
      <c r="A65" s="164">
        <v>72</v>
      </c>
      <c r="B65" s="284" t="s">
        <v>94</v>
      </c>
      <c r="C65" s="162">
        <f t="shared" si="9"/>
        <v>18</v>
      </c>
      <c r="D65" s="68">
        <v>5</v>
      </c>
      <c r="E65" s="158">
        <v>13</v>
      </c>
      <c r="F65" s="68">
        <f t="shared" si="10"/>
        <v>18</v>
      </c>
      <c r="G65" s="68">
        <v>2</v>
      </c>
      <c r="H65" s="158">
        <v>16</v>
      </c>
      <c r="I65" s="157">
        <f t="shared" si="13"/>
        <v>27.77777777777778</v>
      </c>
      <c r="J65" s="172">
        <f t="shared" si="14"/>
        <v>72.22222222222221</v>
      </c>
      <c r="K65" s="157">
        <f t="shared" si="15"/>
        <v>11.11111111111111</v>
      </c>
      <c r="L65" s="172">
        <f t="shared" si="16"/>
        <v>88.88888888888889</v>
      </c>
    </row>
    <row r="66" spans="1:12" ht="12">
      <c r="A66" s="249">
        <v>73</v>
      </c>
      <c r="B66" s="143" t="s">
        <v>95</v>
      </c>
      <c r="C66" s="53">
        <f t="shared" si="9"/>
        <v>77</v>
      </c>
      <c r="D66" s="196">
        <v>15</v>
      </c>
      <c r="E66" s="196">
        <v>62</v>
      </c>
      <c r="F66" s="53">
        <f t="shared" si="10"/>
        <v>77</v>
      </c>
      <c r="G66" s="196">
        <v>5</v>
      </c>
      <c r="H66" s="197">
        <v>72</v>
      </c>
      <c r="I66" s="102">
        <f t="shared" si="13"/>
        <v>19.480519480519483</v>
      </c>
      <c r="J66" s="103">
        <f t="shared" si="14"/>
        <v>80.51948051948052</v>
      </c>
      <c r="K66" s="102">
        <f t="shared" si="15"/>
        <v>6.493506493506493</v>
      </c>
      <c r="L66" s="103">
        <f t="shared" si="16"/>
        <v>93.5064935064935</v>
      </c>
    </row>
    <row r="67" spans="1:12" ht="12">
      <c r="A67" s="164">
        <v>74</v>
      </c>
      <c r="B67" s="284" t="s">
        <v>96</v>
      </c>
      <c r="C67" s="162">
        <f t="shared" si="9"/>
        <v>11</v>
      </c>
      <c r="D67" s="68"/>
      <c r="E67" s="158">
        <v>11</v>
      </c>
      <c r="F67" s="68">
        <f t="shared" si="10"/>
        <v>11</v>
      </c>
      <c r="G67" s="68"/>
      <c r="H67" s="158">
        <v>11</v>
      </c>
      <c r="I67" s="157">
        <f t="shared" si="13"/>
        <v>0</v>
      </c>
      <c r="J67" s="172">
        <f t="shared" si="14"/>
        <v>100</v>
      </c>
      <c r="K67" s="157">
        <f t="shared" si="15"/>
        <v>0</v>
      </c>
      <c r="L67" s="172">
        <f t="shared" si="16"/>
        <v>100</v>
      </c>
    </row>
    <row r="68" spans="1:12" ht="12">
      <c r="A68" s="249">
        <v>77</v>
      </c>
      <c r="B68" s="143" t="s">
        <v>97</v>
      </c>
      <c r="C68" s="53">
        <f t="shared" si="9"/>
        <v>61</v>
      </c>
      <c r="D68" s="196">
        <v>7</v>
      </c>
      <c r="E68" s="196">
        <v>54</v>
      </c>
      <c r="F68" s="53">
        <f t="shared" si="10"/>
        <v>61</v>
      </c>
      <c r="G68" s="196">
        <v>3</v>
      </c>
      <c r="H68" s="197">
        <v>58</v>
      </c>
      <c r="I68" s="102">
        <f t="shared" si="13"/>
        <v>11.475409836065573</v>
      </c>
      <c r="J68" s="103">
        <f t="shared" si="14"/>
        <v>88.52459016393442</v>
      </c>
      <c r="K68" s="102">
        <f t="shared" si="15"/>
        <v>4.918032786885246</v>
      </c>
      <c r="L68" s="103">
        <f t="shared" si="16"/>
        <v>95.08196721311475</v>
      </c>
    </row>
    <row r="69" spans="1:12" ht="12">
      <c r="A69" s="164">
        <v>78</v>
      </c>
      <c r="B69" s="284" t="s">
        <v>98</v>
      </c>
      <c r="C69" s="162">
        <f t="shared" si="9"/>
        <v>93</v>
      </c>
      <c r="D69" s="68">
        <v>8</v>
      </c>
      <c r="E69" s="158">
        <v>85</v>
      </c>
      <c r="F69" s="68">
        <f t="shared" si="10"/>
        <v>93</v>
      </c>
      <c r="G69" s="68">
        <v>4</v>
      </c>
      <c r="H69" s="158">
        <v>89</v>
      </c>
      <c r="I69" s="157">
        <f t="shared" si="13"/>
        <v>8.60215053763441</v>
      </c>
      <c r="J69" s="172">
        <f t="shared" si="14"/>
        <v>91.39784946236558</v>
      </c>
      <c r="K69" s="157">
        <f t="shared" si="15"/>
        <v>4.301075268817205</v>
      </c>
      <c r="L69" s="172">
        <f t="shared" si="16"/>
        <v>95.6989247311828</v>
      </c>
    </row>
    <row r="70" spans="1:12" ht="12">
      <c r="A70" s="249">
        <v>79</v>
      </c>
      <c r="B70" s="143" t="s">
        <v>99</v>
      </c>
      <c r="C70" s="53">
        <f t="shared" si="9"/>
        <v>60</v>
      </c>
      <c r="D70" s="196">
        <v>7</v>
      </c>
      <c r="E70" s="196">
        <v>53</v>
      </c>
      <c r="F70" s="53">
        <f t="shared" si="10"/>
        <v>60</v>
      </c>
      <c r="G70" s="196">
        <v>8</v>
      </c>
      <c r="H70" s="197">
        <v>52</v>
      </c>
      <c r="I70" s="102">
        <f t="shared" si="13"/>
        <v>11.666666666666666</v>
      </c>
      <c r="J70" s="103">
        <f t="shared" si="14"/>
        <v>88.33333333333333</v>
      </c>
      <c r="K70" s="102">
        <f t="shared" si="15"/>
        <v>13.333333333333334</v>
      </c>
      <c r="L70" s="103">
        <f t="shared" si="16"/>
        <v>86.66666666666667</v>
      </c>
    </row>
    <row r="71" spans="1:12" ht="12">
      <c r="A71" s="164">
        <v>80</v>
      </c>
      <c r="B71" s="284" t="s">
        <v>100</v>
      </c>
      <c r="C71" s="162">
        <f t="shared" si="9"/>
        <v>81</v>
      </c>
      <c r="D71" s="68">
        <v>9</v>
      </c>
      <c r="E71" s="158">
        <v>72</v>
      </c>
      <c r="F71" s="68">
        <f t="shared" si="10"/>
        <v>81</v>
      </c>
      <c r="G71" s="68">
        <v>5</v>
      </c>
      <c r="H71" s="158">
        <v>76</v>
      </c>
      <c r="I71" s="157">
        <f t="shared" si="13"/>
        <v>11.11111111111111</v>
      </c>
      <c r="J71" s="172">
        <f t="shared" si="14"/>
        <v>88.88888888888889</v>
      </c>
      <c r="K71" s="157">
        <f t="shared" si="15"/>
        <v>6.172839506172839</v>
      </c>
      <c r="L71" s="172">
        <f t="shared" si="16"/>
        <v>93.82716049382715</v>
      </c>
    </row>
    <row r="72" spans="1:12" ht="12">
      <c r="A72" s="249">
        <v>81</v>
      </c>
      <c r="B72" s="143" t="s">
        <v>101</v>
      </c>
      <c r="C72" s="53">
        <f t="shared" si="9"/>
        <v>24</v>
      </c>
      <c r="D72" s="196">
        <v>4</v>
      </c>
      <c r="E72" s="196">
        <v>20</v>
      </c>
      <c r="F72" s="53">
        <f t="shared" si="10"/>
        <v>24</v>
      </c>
      <c r="G72" s="196">
        <v>1</v>
      </c>
      <c r="H72" s="197">
        <v>23</v>
      </c>
      <c r="I72" s="102">
        <f t="shared" si="13"/>
        <v>16.666666666666664</v>
      </c>
      <c r="J72" s="103">
        <f t="shared" si="14"/>
        <v>83.33333333333334</v>
      </c>
      <c r="K72" s="102">
        <f t="shared" si="15"/>
        <v>4.166666666666666</v>
      </c>
      <c r="L72" s="103">
        <f t="shared" si="16"/>
        <v>95.83333333333334</v>
      </c>
    </row>
    <row r="73" spans="1:12" ht="12">
      <c r="A73" s="164">
        <v>82</v>
      </c>
      <c r="B73" s="284" t="s">
        <v>102</v>
      </c>
      <c r="C73" s="162">
        <f t="shared" si="9"/>
        <v>103</v>
      </c>
      <c r="D73" s="68">
        <v>14</v>
      </c>
      <c r="E73" s="158">
        <v>89</v>
      </c>
      <c r="F73" s="68">
        <f t="shared" si="10"/>
        <v>103</v>
      </c>
      <c r="G73" s="68">
        <v>3</v>
      </c>
      <c r="H73" s="158">
        <v>100</v>
      </c>
      <c r="I73" s="157">
        <f t="shared" si="13"/>
        <v>13.592233009708737</v>
      </c>
      <c r="J73" s="172">
        <f t="shared" si="14"/>
        <v>86.40776699029125</v>
      </c>
      <c r="K73" s="157">
        <f t="shared" si="15"/>
        <v>2.912621359223301</v>
      </c>
      <c r="L73" s="172">
        <f t="shared" si="16"/>
        <v>97.0873786407767</v>
      </c>
    </row>
    <row r="74" spans="1:12" ht="12">
      <c r="A74" s="249">
        <v>85</v>
      </c>
      <c r="B74" s="143" t="s">
        <v>103</v>
      </c>
      <c r="C74" s="53">
        <f t="shared" si="9"/>
        <v>79</v>
      </c>
      <c r="D74" s="196">
        <v>32</v>
      </c>
      <c r="E74" s="196">
        <v>47</v>
      </c>
      <c r="F74" s="53">
        <f t="shared" si="10"/>
        <v>79</v>
      </c>
      <c r="G74" s="196">
        <v>22</v>
      </c>
      <c r="H74" s="197">
        <v>57</v>
      </c>
      <c r="I74" s="102">
        <f t="shared" si="13"/>
        <v>40.50632911392405</v>
      </c>
      <c r="J74" s="103">
        <f t="shared" si="14"/>
        <v>59.49367088607595</v>
      </c>
      <c r="K74" s="102">
        <f t="shared" si="15"/>
        <v>27.848101265822784</v>
      </c>
      <c r="L74" s="103">
        <f t="shared" si="16"/>
        <v>72.15189873417721</v>
      </c>
    </row>
    <row r="75" spans="1:12" ht="12">
      <c r="A75" s="164">
        <v>86</v>
      </c>
      <c r="B75" s="284" t="s">
        <v>104</v>
      </c>
      <c r="C75" s="162">
        <f t="shared" si="9"/>
        <v>226</v>
      </c>
      <c r="D75" s="68">
        <v>36</v>
      </c>
      <c r="E75" s="158">
        <v>190</v>
      </c>
      <c r="F75" s="68">
        <f t="shared" si="10"/>
        <v>226</v>
      </c>
      <c r="G75" s="68">
        <v>21</v>
      </c>
      <c r="H75" s="158">
        <v>205</v>
      </c>
      <c r="I75" s="157">
        <f t="shared" si="13"/>
        <v>15.929203539823009</v>
      </c>
      <c r="J75" s="172">
        <f t="shared" si="14"/>
        <v>84.070796460177</v>
      </c>
      <c r="K75" s="157">
        <f t="shared" si="15"/>
        <v>9.29203539823009</v>
      </c>
      <c r="L75" s="172">
        <f t="shared" si="16"/>
        <v>90.7079646017699</v>
      </c>
    </row>
    <row r="76" spans="1:12" ht="12">
      <c r="A76" s="249">
        <v>87</v>
      </c>
      <c r="B76" s="143" t="s">
        <v>105</v>
      </c>
      <c r="C76" s="53">
        <f t="shared" si="9"/>
        <v>2</v>
      </c>
      <c r="D76" s="196"/>
      <c r="E76" s="196">
        <v>2</v>
      </c>
      <c r="F76" s="53">
        <f t="shared" si="10"/>
        <v>2</v>
      </c>
      <c r="G76" s="196"/>
      <c r="H76" s="197">
        <v>2</v>
      </c>
      <c r="I76" s="102">
        <f t="shared" si="13"/>
        <v>0</v>
      </c>
      <c r="J76" s="103">
        <f t="shared" si="14"/>
        <v>100</v>
      </c>
      <c r="K76" s="102">
        <f t="shared" si="15"/>
        <v>0</v>
      </c>
      <c r="L76" s="103">
        <f t="shared" si="16"/>
        <v>100</v>
      </c>
    </row>
    <row r="77" spans="1:12" ht="12">
      <c r="A77" s="164">
        <v>90</v>
      </c>
      <c r="B77" s="284" t="s">
        <v>106</v>
      </c>
      <c r="C77" s="162">
        <f t="shared" si="9"/>
        <v>10</v>
      </c>
      <c r="D77" s="68">
        <v>1</v>
      </c>
      <c r="E77" s="158">
        <v>9</v>
      </c>
      <c r="F77" s="68">
        <f t="shared" si="10"/>
        <v>10</v>
      </c>
      <c r="G77" s="68"/>
      <c r="H77" s="158">
        <v>10</v>
      </c>
      <c r="I77" s="157">
        <f t="shared" si="13"/>
        <v>10</v>
      </c>
      <c r="J77" s="172">
        <f t="shared" si="14"/>
        <v>90</v>
      </c>
      <c r="K77" s="157">
        <f t="shared" si="15"/>
        <v>0</v>
      </c>
      <c r="L77" s="172">
        <f t="shared" si="16"/>
        <v>100</v>
      </c>
    </row>
    <row r="78" spans="1:12" s="37" customFormat="1" ht="12">
      <c r="A78" s="163">
        <v>92</v>
      </c>
      <c r="B78" s="135" t="s">
        <v>107</v>
      </c>
      <c r="C78" s="53">
        <f t="shared" si="9"/>
        <v>41</v>
      </c>
      <c r="D78" s="93">
        <v>5</v>
      </c>
      <c r="E78" s="93">
        <v>36</v>
      </c>
      <c r="F78" s="53">
        <f t="shared" si="10"/>
        <v>41</v>
      </c>
      <c r="G78" s="93">
        <v>1</v>
      </c>
      <c r="H78" s="177">
        <v>40</v>
      </c>
      <c r="I78" s="102">
        <f t="shared" si="13"/>
        <v>12.195121951219512</v>
      </c>
      <c r="J78" s="103">
        <f t="shared" si="14"/>
        <v>87.8048780487805</v>
      </c>
      <c r="K78" s="102">
        <f t="shared" si="15"/>
        <v>2.4390243902439024</v>
      </c>
      <c r="L78" s="103">
        <f t="shared" si="16"/>
        <v>97.5609756097561</v>
      </c>
    </row>
    <row r="79" spans="1:12" ht="12">
      <c r="A79" s="164">
        <v>93</v>
      </c>
      <c r="B79" s="284" t="s">
        <v>108</v>
      </c>
      <c r="C79" s="162">
        <f t="shared" si="9"/>
        <v>41</v>
      </c>
      <c r="D79" s="68">
        <v>4</v>
      </c>
      <c r="E79" s="158">
        <v>37</v>
      </c>
      <c r="F79" s="68">
        <f t="shared" si="10"/>
        <v>41</v>
      </c>
      <c r="G79" s="68">
        <v>3</v>
      </c>
      <c r="H79" s="158">
        <v>38</v>
      </c>
      <c r="I79" s="157">
        <f t="shared" si="13"/>
        <v>9.75609756097561</v>
      </c>
      <c r="J79" s="172">
        <f t="shared" si="14"/>
        <v>90.2439024390244</v>
      </c>
      <c r="K79" s="157">
        <f t="shared" si="15"/>
        <v>7.317073170731707</v>
      </c>
      <c r="L79" s="172">
        <f t="shared" si="16"/>
        <v>92.6829268292683</v>
      </c>
    </row>
    <row r="80" spans="1:12" s="37" customFormat="1" ht="12">
      <c r="A80" s="163">
        <v>95</v>
      </c>
      <c r="B80" s="135" t="s">
        <v>109</v>
      </c>
      <c r="C80" s="53">
        <f t="shared" si="9"/>
        <v>4</v>
      </c>
      <c r="D80" s="93"/>
      <c r="E80" s="93">
        <v>4</v>
      </c>
      <c r="F80" s="53">
        <f t="shared" si="10"/>
        <v>4</v>
      </c>
      <c r="G80" s="93"/>
      <c r="H80" s="177">
        <v>4</v>
      </c>
      <c r="I80" s="102">
        <f t="shared" si="13"/>
        <v>0</v>
      </c>
      <c r="J80" s="103">
        <f t="shared" si="14"/>
        <v>100</v>
      </c>
      <c r="K80" s="102">
        <f t="shared" si="15"/>
        <v>0</v>
      </c>
      <c r="L80" s="103">
        <f t="shared" si="16"/>
        <v>100</v>
      </c>
    </row>
    <row r="81" spans="1:12" ht="12">
      <c r="A81" s="202">
        <v>96</v>
      </c>
      <c r="B81" s="285" t="s">
        <v>110</v>
      </c>
      <c r="C81" s="207">
        <f t="shared" si="9"/>
        <v>30</v>
      </c>
      <c r="D81" s="205">
        <v>7</v>
      </c>
      <c r="E81" s="206">
        <v>23</v>
      </c>
      <c r="F81" s="205">
        <f t="shared" si="10"/>
        <v>30</v>
      </c>
      <c r="G81" s="205">
        <v>2</v>
      </c>
      <c r="H81" s="206">
        <v>28</v>
      </c>
      <c r="I81" s="269">
        <f t="shared" si="13"/>
        <v>23.333333333333332</v>
      </c>
      <c r="J81" s="271">
        <f t="shared" si="14"/>
        <v>76.66666666666667</v>
      </c>
      <c r="K81" s="270">
        <f t="shared" si="15"/>
        <v>6.666666666666667</v>
      </c>
      <c r="L81" s="271">
        <f t="shared" si="16"/>
        <v>93.33333333333333</v>
      </c>
    </row>
    <row r="82" ht="12">
      <c r="A82" s="11" t="s">
        <v>123</v>
      </c>
    </row>
  </sheetData>
  <sheetProtection/>
  <mergeCells count="17">
    <mergeCell ref="A22:A24"/>
    <mergeCell ref="B22:B24"/>
    <mergeCell ref="C22:H22"/>
    <mergeCell ref="I22:L22"/>
    <mergeCell ref="C23:E23"/>
    <mergeCell ref="F23:H23"/>
    <mergeCell ref="I23:J23"/>
    <mergeCell ref="K23:L23"/>
    <mergeCell ref="A6:L6"/>
    <mergeCell ref="A12:A14"/>
    <mergeCell ref="B12:B14"/>
    <mergeCell ref="C12:H12"/>
    <mergeCell ref="I12:L12"/>
    <mergeCell ref="C13:E13"/>
    <mergeCell ref="F13:H13"/>
    <mergeCell ref="I13:J13"/>
    <mergeCell ref="K13:L13"/>
  </mergeCells>
  <printOptions/>
  <pageMargins left="0.75" right="0.75" top="1" bottom="1" header="0" footer="0"/>
  <pageSetup horizontalDpi="600" verticalDpi="600" orientation="portrait"/>
  <ignoredErrors>
    <ignoredError sqref="A1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Temática Social</dc:creator>
  <cp:keywords/>
  <dc:description/>
  <cp:lastModifiedBy>Francisco Javier De Castro Ramos</cp:lastModifiedBy>
  <dcterms:created xsi:type="dcterms:W3CDTF">2008-05-07T20:44:14Z</dcterms:created>
  <dcterms:modified xsi:type="dcterms:W3CDTF">2020-10-22T14:48:19Z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