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28800" windowHeight="17535" tabRatio="849" activeTab="9"/>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s>
  <definedNames>
    <definedName name="Ej" localSheetId="2">'1.2'!#REF!</definedName>
    <definedName name="Ej" localSheetId="3">'1.3'!#REF!</definedName>
    <definedName name="Ej" localSheetId="4">'1.4'!#REF!</definedName>
    <definedName name="Ej" localSheetId="5">'1.5'!#REF!</definedName>
    <definedName name="Ej" localSheetId="6">'1.6'!#REF!</definedName>
    <definedName name="Ej" localSheetId="7">'1.7'!#REF!</definedName>
    <definedName name="Ej" localSheetId="8">'1.8'!#REF!</definedName>
    <definedName name="Ej" localSheetId="9">'1.9'!#REF!</definedName>
    <definedName name="Ej">'1.1'!#REF!</definedName>
  </definedNames>
  <calcPr fullCalcOnLoad="1"/>
</workbook>
</file>

<file path=xl/sharedStrings.xml><?xml version="1.0" encoding="utf-8"?>
<sst xmlns="http://schemas.openxmlformats.org/spreadsheetml/2006/main" count="1264" uniqueCount="171">
  <si>
    <t>TOTAL NACIONAL</t>
  </si>
  <si>
    <t>Total Nacional</t>
  </si>
  <si>
    <t>SI</t>
  </si>
  <si>
    <t>1.1 Estado de la operación - Impacto del COVID-19</t>
  </si>
  <si>
    <t>DIVISIÓN</t>
  </si>
  <si>
    <t xml:space="preserve">DESCRIPCIÓN </t>
  </si>
  <si>
    <t xml:space="preserve">OPERACIÓN NORMAL </t>
  </si>
  <si>
    <t xml:space="preserve">OPERACIÓN PARCIAL </t>
  </si>
  <si>
    <t xml:space="preserve">CIERRE TEMPORAL </t>
  </si>
  <si>
    <t>Resto de la industria</t>
  </si>
  <si>
    <t>PARTICIPACIÓN</t>
  </si>
  <si>
    <t>1.2 Canales que afectan la operación - Impacto del COVID-19</t>
  </si>
  <si>
    <t>Niveles y participación porcentual de los canales que afectan la operación, según divisiones CIIU</t>
  </si>
  <si>
    <t>REDUCCIÓN DE TRABAJADORES U HORAS LABORADAS</t>
  </si>
  <si>
    <t>NO</t>
  </si>
  <si>
    <t>NIVELES</t>
  </si>
  <si>
    <t>APROVISIONAMIENTO DE INSUMOS</t>
  </si>
  <si>
    <t>DEMANDA DE PRODUCTOS Y SERVICIOS</t>
  </si>
  <si>
    <t>DIFICULTADES ACCESO A SERVICIOS FINANCIEROS</t>
  </si>
  <si>
    <t>DISMINUCIÓN EN EL FLUJO DE EFECTIVO</t>
  </si>
  <si>
    <t>AUMENTO</t>
  </si>
  <si>
    <t>DISMINUCIÓN</t>
  </si>
  <si>
    <t>SIN CAMBIO</t>
  </si>
  <si>
    <t>Número de empresas y porcentaje</t>
  </si>
  <si>
    <t>Niveles y participación porcentual de los mecanismos de ajuste utilizados por las empresas, según divisiones CIIU</t>
  </si>
  <si>
    <t>VENTA DE PRODUCTOS</t>
  </si>
  <si>
    <t>COMPRA DE INSUMOS</t>
  </si>
  <si>
    <t>TRABAJO EN CASA</t>
  </si>
  <si>
    <t>MEDIOS DE PAGO</t>
  </si>
  <si>
    <t>1.3 Mecanismos de ajuste - Uso de internet o plataformas digitales</t>
  </si>
  <si>
    <t>1.4 Mecanismos de ajuste</t>
  </si>
  <si>
    <t>INVERSIÓN EN SOLUCIONES DIGITALES</t>
  </si>
  <si>
    <t>PERSONAL TRABAJANDO EN CASA</t>
  </si>
  <si>
    <t>RETRASO PASIVOS PENDIENTES O DEUDAS</t>
  </si>
  <si>
    <t>Niveles y participación porcentual de las expectativas e incertidumbre en el pago de pasivos pendientes y deudas, según divisiones CIIU</t>
  </si>
  <si>
    <t>Niveles y participación porcentual de las expectativas e incertidumbre frente a la situación del país, según divisiones CIIU</t>
  </si>
  <si>
    <t>SITUACIÓN DEL PAÍS</t>
  </si>
  <si>
    <t>PERCEPCIÓN AÑO ANTERIOR</t>
  </si>
  <si>
    <t>PERCEPCIÓN AÑO SIGUIENTE</t>
  </si>
  <si>
    <t>MUCHO MEJOR</t>
  </si>
  <si>
    <t>MEJOR</t>
  </si>
  <si>
    <t xml:space="preserve">IGUAL </t>
  </si>
  <si>
    <t>PEOR</t>
  </si>
  <si>
    <t>MUCHO PEOR</t>
  </si>
  <si>
    <t>SITUACIÓN DE LA EMPRESA</t>
  </si>
  <si>
    <t>Niveles y participación porcentual sobre el conocimiento, solicitud y beneficio de políticas gubernamentales de apoyo al sector privado emitdas como respuesta al brote de COVID-19, según divisiones CIIU</t>
  </si>
  <si>
    <t>CONOCIMIENTO SOBRE POLITICAS GUBERNAMENTALES DE APOYO AL SECTOR PRIVADO</t>
  </si>
  <si>
    <t>SOLICITUD O BENEFICIO DE POLITICAS GUBERNAMENTALES DE APOYO AL SECTOR PRIVADO</t>
  </si>
  <si>
    <t>1.7 Políticas</t>
  </si>
  <si>
    <t>Estado de la operación - Impacto del COVID-19</t>
  </si>
  <si>
    <t xml:space="preserve">PULSO EMPRESARIAL </t>
  </si>
  <si>
    <t>Canales que afectan la operación - Impacto del COVID-19</t>
  </si>
  <si>
    <t>Mecanismos de ajuste - Uso de internet o plataformas digitales</t>
  </si>
  <si>
    <t>Mecanismos de ajuste</t>
  </si>
  <si>
    <t>Expectativas e incertidumbre en el pago de pasivos pendientes y deudas</t>
  </si>
  <si>
    <t>Expectativas e incertidumbre frente a la situación del país</t>
  </si>
  <si>
    <t>Políticas</t>
  </si>
  <si>
    <t>Elaboración de productos alimenticios</t>
  </si>
  <si>
    <t>Elaboración de bebidas</t>
  </si>
  <si>
    <t>Fabricación de productos textiles</t>
  </si>
  <si>
    <t>Confección de prendas de vestir</t>
  </si>
  <si>
    <t>Curtido y recurtido de cueros; fabricación de calzado; fabricación de artículos de viaje, maletas, bolsos de mano y artículos similares, y fabricación de artículos de talabartería y guarnicionería; adobo y teñido de pieles</t>
  </si>
  <si>
    <t>Transformación de la madera y fabricación de productos de madera y de corcho, excepto muebles; fabricación de artículos de cestería y espartería</t>
  </si>
  <si>
    <t>Fabricación de papel, cartón y productos de papel y cartón</t>
  </si>
  <si>
    <t>Actividades de impresión y de producción de copias a partir de grabaciones originales</t>
  </si>
  <si>
    <t>Coquización, fabricación de productos de la refinación del petróleo y actividad de mezcla de combustibles</t>
  </si>
  <si>
    <t>Fabricación de sustancias y productos químicos</t>
  </si>
  <si>
    <t>Fabricación de productos farmacéuticos, sustancias químicas medicinales y productos botánicos de uso farmacéutico</t>
  </si>
  <si>
    <t>Fabricación de productos de caucho y de plástico</t>
  </si>
  <si>
    <t>Fabricación de otros productos minerales no metálicos</t>
  </si>
  <si>
    <t>Fabricación de productos metalúrgicos básicos</t>
  </si>
  <si>
    <t>Fabricación de productos elaborados de metal, excepto maquinaria y equipo</t>
  </si>
  <si>
    <t>Fabricación de aparatos y equipo eléctrico</t>
  </si>
  <si>
    <t>Fabricación de maquinaria y equipo n.c.p.</t>
  </si>
  <si>
    <t>Fabricación de vehículos automotores, remolques y semirremolques</t>
  </si>
  <si>
    <t>Fabricación de otros tipos de equipo de transporte</t>
  </si>
  <si>
    <t>Fabricación de muebles, colchones y somieres</t>
  </si>
  <si>
    <t>Comercio, mantenimiento y reparación de vehículos automotores y motocicletas, sus partes, piezas y accesorios</t>
  </si>
  <si>
    <t>Comercio al por mayor y en comisión o por contrata, excepto el comercio de vehículos automotores y motocicletas</t>
  </si>
  <si>
    <t>Comercio al por menor (incluso el comercio al por menor de combustibles), excepto el de vehículos automotores y motocicletas</t>
  </si>
  <si>
    <t>Almacenamiento y actividades complementarias al transporte</t>
  </si>
  <si>
    <t>Correo y servicios de mensajería</t>
  </si>
  <si>
    <t>Alojamiento</t>
  </si>
  <si>
    <t>Actividades de servicios de comidas y bebidas</t>
  </si>
  <si>
    <t>Actividades de edición</t>
  </si>
  <si>
    <t>Actividades cinematográficas, de video y producción de programas de televisión, grabación de sonido y edición de música</t>
  </si>
  <si>
    <t>Actividades de programación, transmisión y/o difusión</t>
  </si>
  <si>
    <t>Telecomunicaciones</t>
  </si>
  <si>
    <t>Desarrollo de sistemas informáticos (planificación, análisis, diseño, programación, pruebas), consultoría informática y actividades relacionadas</t>
  </si>
  <si>
    <t>Actividades de servicios de información</t>
  </si>
  <si>
    <t>Actividades inmobiliarias</t>
  </si>
  <si>
    <t>Actividades jurídicas y de contabilidad</t>
  </si>
  <si>
    <t>Actividades de administración empresarial;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</si>
  <si>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</si>
  <si>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</si>
  <si>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</si>
  <si>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</si>
  <si>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Actividades de alquiler y arrendamiento</t>
  </si>
  <si>
    <t>Actividades de empleo</t>
  </si>
  <si>
    <t>Actividades de las agencias de viajes, operadores turísticos, servicios de reserva y actividades relacionadas</t>
  </si>
  <si>
    <t>Actividades de seguridad e investigación privada</t>
  </si>
  <si>
    <t>Actividades de servicios a edificios y paisajismo (jardines, zonas verdes)</t>
  </si>
  <si>
    <t>Actividades administrativas y de apoyo de oficina y otras actividades de apoyo a las empresas</t>
  </si>
  <si>
    <t>Educación</t>
  </si>
  <si>
    <t>Actividades de atención de la salud humana</t>
  </si>
  <si>
    <t>Actividades de atención residencial medicalizada</t>
  </si>
  <si>
    <t>Actividades creativas, artísticas y de entretenimiento</t>
  </si>
  <si>
    <t>Actividades de juegos de azar y apuestas</t>
  </si>
  <si>
    <t>Actividades deportivas y actividades recreativas y de esparcimiento</t>
  </si>
  <si>
    <t>Mantenimiento y reparación de computadores, efectos personales y enseres domésticos</t>
  </si>
  <si>
    <t>Otras actividades de servicios personales</t>
  </si>
  <si>
    <t>NÚMERO DE EMPRESAS QUE RESPONDEN</t>
  </si>
  <si>
    <t>TOTAL EMPRESAS</t>
  </si>
  <si>
    <t>Industria Manufacturera</t>
  </si>
  <si>
    <t>Comercio</t>
  </si>
  <si>
    <t>Servicios</t>
  </si>
  <si>
    <t>10-33</t>
  </si>
  <si>
    <t>45-47</t>
  </si>
  <si>
    <t>52-96</t>
  </si>
  <si>
    <t>Niveles y participación porcentual de las variables de estado de operación, según sectores y divisiones CIIU</t>
  </si>
  <si>
    <t>SÍ</t>
  </si>
  <si>
    <t xml:space="preserve">PARTICIPACIÓN </t>
  </si>
  <si>
    <t>PROBLEMAS EN EL APROVISIONAMIENTO DE INSUMOS</t>
  </si>
  <si>
    <t>Fuente: DANE - PE</t>
  </si>
  <si>
    <t>*Aplica únicamente para el sector servicios conformado por las divisiones 52 a 96.</t>
  </si>
  <si>
    <t>DESCRIPCIÓN</t>
  </si>
  <si>
    <t>1.5 Expectativas e incertidumbre</t>
  </si>
  <si>
    <t>COMPORTAMIENTO DE LOS INGRESOS EN LOS PRÓXIMOS 3 MESES</t>
  </si>
  <si>
    <t>COMPORTAMIENTO DEL PERSONAL OCUPADO EN LOS PRÓXIMOS 3 MESES</t>
  </si>
  <si>
    <t>PERMANECEN IGUALES</t>
  </si>
  <si>
    <t>COMPORTAMIENTO DE LA INVERSIÓN EN LOS PRÓXIMOS 3 MESES</t>
  </si>
  <si>
    <t>1.8 Actividades en Investigación y Desarrollo (I+D)</t>
  </si>
  <si>
    <t>ACTIVIDADES I+D REALIZADAS</t>
  </si>
  <si>
    <t>ACTIVIDADES I+D INTERRUMPIDAS</t>
  </si>
  <si>
    <t>Niveles y participación porcentual sobre las actividades de investigación y desarrollo (I+D) como respuesta al brote de COVID-19, según divisiones CIIU</t>
  </si>
  <si>
    <t>Actividades en Investigación y Desarrollo (I+D)</t>
  </si>
  <si>
    <t>41-43</t>
  </si>
  <si>
    <t>Construcción</t>
  </si>
  <si>
    <t>Construcción de edificios</t>
  </si>
  <si>
    <t>Obras de ingeniería civil</t>
  </si>
  <si>
    <t>Actividades especializadas para la construcción de edificios y obras de ingeniería civil</t>
  </si>
  <si>
    <t>BIENES Y PROCESOS NUEVOS O MEJORADOS</t>
  </si>
  <si>
    <t>Otras industrias manufactureras</t>
  </si>
  <si>
    <t>1.8 Indicador de Confianza Empresarial - ICE</t>
  </si>
  <si>
    <t>Según sectores</t>
  </si>
  <si>
    <t>Indicadores y componentes del ICE</t>
  </si>
  <si>
    <t>Total Empresas</t>
  </si>
  <si>
    <t>Periodo</t>
  </si>
  <si>
    <t>Indicador de confianza empresarial</t>
  </si>
  <si>
    <t>P1. ¿Cómo considera usted la situación económica de su empresa comparada con la de hace 12 meses?</t>
  </si>
  <si>
    <t>P2. ¿Cómo cree usted que será la situación económica de su empresa dentro de 12 meses comparada con la actual?</t>
  </si>
  <si>
    <t>P3. ¿Cómo considera hoy la situación económica del país comparada con la de hace 12 meses?</t>
  </si>
  <si>
    <t>P4. ¿Cómo cree que será la situación económica del país dentro de 12 meses comparada con la situación actual?</t>
  </si>
  <si>
    <t>P5. De cara a los siguientes tres meses, ¿cuál es el cambio esperado que usted anticipa en la inversión (p. ej. maquinaria, equipo, construcciones, equipo de transporte, logística, soluciones digitales, procesos), de esta empresa con respecto al mismo periodo del año pasado?</t>
  </si>
  <si>
    <t>Indicador</t>
  </si>
  <si>
    <t>Variación mensual</t>
  </si>
  <si>
    <t>Junio</t>
  </si>
  <si>
    <t>Julio</t>
  </si>
  <si>
    <t>Industria manufacturera</t>
  </si>
  <si>
    <t>Indicador de confianza empresarial - industria manufacturera</t>
  </si>
  <si>
    <t>Indicador de confianza empresarial - construcción</t>
  </si>
  <si>
    <t>Indicador de confianza empresarial - Comercio</t>
  </si>
  <si>
    <t>Indicador de confianza empresarial - servicios</t>
  </si>
  <si>
    <t>Agosto</t>
  </si>
  <si>
    <t>Indicador de Confianza Empresarial - ICE</t>
  </si>
  <si>
    <t>1.6 Expectativas e incertidumbre frente a la situación del país y la empresa</t>
  </si>
  <si>
    <t>Septiembre de 2020</t>
  </si>
  <si>
    <t>Septiembre</t>
  </si>
  <si>
    <t>Junio-octubre de 2020</t>
  </si>
  <si>
    <t>Octubre</t>
  </si>
  <si>
    <t>Octubre de 2020</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</si>
</sst>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
    <numFmt numFmtId="183" formatCode="_-* #,##0.00\ [$€]_-;\-* #,##0.00\ [$€]_-;_-* &quot;-&quot;??\ [$€]_-;_-@_-"/>
    <numFmt numFmtId="184" formatCode="#,##0.0"/>
    <numFmt numFmtId="185" formatCode="[$-240A]dddd\,\ d\ &quot;de&quot;\ mmmm\ &quot;de&quot;\ yyyy"/>
    <numFmt numFmtId="186" formatCode="[$-240A]h:mm:ss\ AM/PM"/>
    <numFmt numFmtId="187" formatCode="_ * #,##0.0_ ;_ * \-#,##0.0_ ;_ * &quot;-&quot;??_ ;_ @_ "/>
    <numFmt numFmtId="188" formatCode="_ * #,##0_ ;_ * \-#,##0_ ;_ * &quot;-&quot;??_ ;_ @_ "/>
    <numFmt numFmtId="189" formatCode="[$-80A]dddd\,\ d&quot; de &quot;mmmm&quot; de &quot;yyyy"/>
    <numFmt numFmtId="190" formatCode="[$-80A]hh:mm:ss\ AM/PM"/>
    <numFmt numFmtId="191" formatCode="0.0000000"/>
    <numFmt numFmtId="192" formatCode="0.000000"/>
    <numFmt numFmtId="193" formatCode="0.00000"/>
    <numFmt numFmtId="194" formatCode="0.0000"/>
    <numFmt numFmtId="195" formatCode="0.000"/>
    <numFmt numFmtId="196" formatCode="0.00000000"/>
    <numFmt numFmtId="197" formatCode="0.000000000"/>
    <numFmt numFmtId="198" formatCode="0.0000000000"/>
    <numFmt numFmtId="199" formatCode="0.00000000000"/>
    <numFmt numFmtId="200" formatCode="0.000000000000"/>
    <numFmt numFmtId="201" formatCode="&quot;Sí&quot;;&quot;Sí&quot;;&quot;No&quot;"/>
    <numFmt numFmtId="202" formatCode="&quot;Verdadero&quot;;&quot;Verdadero&quot;;&quot;Falso&quot;"/>
    <numFmt numFmtId="203" formatCode="&quot;Activado&quot;;&quot;Activado&quot;;&quot;Desactivado&quot;"/>
    <numFmt numFmtId="204" formatCode="[$€-2]\ #,##0.00_);[Red]\([$€-2]\ #,##0.00\)"/>
  </numFmts>
  <fonts count="45">
    <font>
      <sz val="10"/>
      <name val="Arial"/>
      <family val="0"/>
    </font>
    <font>
      <u val="single"/>
      <sz val="10"/>
      <color indexed="12"/>
      <name val="Arial"/>
      <family val="2"/>
    </font>
    <font>
      <u val="single"/>
      <sz val="10"/>
      <color indexed="20"/>
      <name val="Arial"/>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Arial"/>
      <family val="2"/>
    </font>
    <font>
      <b/>
      <u val="single"/>
      <sz val="10"/>
      <color indexed="12"/>
      <name val="Arial"/>
      <family val="2"/>
    </font>
    <font>
      <sz val="10"/>
      <name val="MS Sans Serif"/>
      <family val="2"/>
    </font>
    <font>
      <b/>
      <u val="single"/>
      <sz val="10"/>
      <color indexed="12"/>
      <name val="Segoe UI"/>
      <family val="2"/>
    </font>
    <font>
      <sz val="10"/>
      <name val="Segoe UI"/>
      <family val="2"/>
    </font>
    <font>
      <sz val="9"/>
      <name val="Segoe UI"/>
      <family val="2"/>
    </font>
    <font>
      <b/>
      <sz val="9"/>
      <name val="Segoe UI"/>
      <family val="2"/>
    </font>
    <font>
      <sz val="11"/>
      <color indexed="63"/>
      <name val="Calibri"/>
      <family val="2"/>
    </font>
    <font>
      <b/>
      <sz val="11"/>
      <color indexed="60"/>
      <name val="Segoe UI"/>
      <family val="2"/>
    </font>
    <font>
      <sz val="9"/>
      <color indexed="9"/>
      <name val="Segoe UI"/>
      <family val="2"/>
    </font>
    <font>
      <sz val="10"/>
      <color indexed="9"/>
      <name val="Arial"/>
      <family val="2"/>
    </font>
    <font>
      <b/>
      <sz val="11"/>
      <color indexed="9"/>
      <name val="Segoe UI"/>
      <family val="2"/>
    </font>
    <font>
      <sz val="8"/>
      <color indexed="63"/>
      <name val="Calibri"/>
      <family val="2"/>
    </font>
    <font>
      <b/>
      <sz val="14"/>
      <color indexed="9"/>
      <name val="Segoe UI"/>
      <family val="2"/>
    </font>
    <font>
      <b/>
      <sz val="10"/>
      <color indexed="9"/>
      <name val="Segoe UI"/>
      <family val="2"/>
    </font>
    <font>
      <sz val="11"/>
      <color theme="1"/>
      <name val="Calibri"/>
      <family val="2"/>
    </font>
    <font>
      <b/>
      <sz val="11"/>
      <color rgb="FFC00000"/>
      <name val="Segoe UI"/>
      <family val="2"/>
    </font>
    <font>
      <sz val="9"/>
      <color theme="0"/>
      <name val="Segoe UI"/>
      <family val="2"/>
    </font>
    <font>
      <sz val="10"/>
      <color theme="0"/>
      <name val="Arial"/>
      <family val="2"/>
    </font>
    <font>
      <b/>
      <sz val="11"/>
      <color theme="0"/>
      <name val="Segoe UI"/>
      <family val="2"/>
    </font>
    <font>
      <sz val="8"/>
      <color rgb="FF000000"/>
      <name val="Calibri"/>
      <family val="2"/>
    </font>
    <font>
      <b/>
      <sz val="14"/>
      <color theme="0"/>
      <name val="Segoe UI"/>
      <family val="2"/>
    </font>
    <font>
      <b/>
      <sz val="10"/>
      <color theme="0"/>
      <name val="Segoe UI"/>
      <family val="2"/>
    </font>
  </fonts>
  <fills count="22">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bgColor indexed="64"/>
      </patternFill>
    </fill>
    <fill>
      <patternFill patternType="solid">
        <fgColor rgb="FFEAEAEA"/>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top style="thin"/>
      <bottom style="thin"/>
    </border>
    <border>
      <left>
        <color indexed="63"/>
      </left>
      <right>
        <color indexed="63"/>
      </right>
      <top style="thin"/>
      <bottom style="thin"/>
    </border>
    <border>
      <left/>
      <right style="thin"/>
      <top style="thin"/>
      <bottom style="thin"/>
    </border>
    <border>
      <left style="thin"/>
      <right/>
      <top style="thin"/>
      <bottom/>
    </border>
    <border>
      <left>
        <color indexed="63"/>
      </left>
      <right>
        <color indexed="63"/>
      </right>
      <top style="thin"/>
      <bottom>
        <color indexed="63"/>
      </bottom>
    </border>
    <border>
      <left/>
      <right style="thin"/>
      <top style="thin"/>
      <bottom/>
    </border>
    <border>
      <left>
        <color indexed="63"/>
      </left>
      <right>
        <color indexed="63"/>
      </right>
      <top>
        <color indexed="63"/>
      </top>
      <bottom style="thin"/>
    </border>
    <border>
      <left/>
      <right style="thin"/>
      <top/>
      <bottom/>
    </border>
    <border>
      <left/>
      <right style="thin"/>
      <top/>
      <bottom style="thin"/>
    </border>
    <border>
      <left style="thin"/>
      <right/>
      <top/>
      <bottom style="thin"/>
    </border>
    <border>
      <left style="thin"/>
      <right/>
      <top/>
      <bottom/>
    </border>
    <border>
      <left style="thin"/>
      <right style="thin"/>
      <top/>
      <bottom>
        <color indexed="63"/>
      </bottom>
    </border>
    <border>
      <left style="thin"/>
      <right style="thin"/>
      <top style="thin"/>
      <bottom/>
    </border>
    <border>
      <left style="thin"/>
      <right style="thin"/>
      <top>
        <color indexed="63"/>
      </top>
      <bottom style="thin"/>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7" fillId="11" borderId="0" applyNumberFormat="0" applyBorder="0" applyAlignment="0" applyProtection="0"/>
    <xf numFmtId="0" fontId="8" fillId="2" borderId="1" applyNumberFormat="0" applyAlignment="0" applyProtection="0"/>
    <xf numFmtId="0" fontId="9" fillId="12" borderId="2" applyNumberFormat="0" applyAlignment="0" applyProtection="0"/>
    <xf numFmtId="0" fontId="10" fillId="0" borderId="3" applyNumberFormat="0" applyFill="0" applyAlignment="0" applyProtection="0"/>
    <xf numFmtId="0" fontId="19" fillId="0" borderId="4" applyNumberFormat="0" applyFill="0" applyAlignment="0" applyProtection="0"/>
    <xf numFmtId="0" fontId="11" fillId="0" borderId="0" applyNumberFormat="0" applyFill="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2" fillId="3" borderId="1" applyNumberFormat="0" applyAlignment="0" applyProtection="0"/>
    <xf numFmtId="183" fontId="0" fillId="0" borderId="0" applyFont="0" applyFill="0" applyBorder="0" applyAlignment="0" applyProtection="0"/>
    <xf numFmtId="18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17"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4" fillId="8" borderId="0" applyNumberFormat="0" applyBorder="0" applyAlignment="0" applyProtection="0"/>
    <xf numFmtId="0" fontId="0" fillId="0" borderId="0">
      <alignment/>
      <protection/>
    </xf>
    <xf numFmtId="0" fontId="24" fillId="0" borderId="0">
      <alignment/>
      <protection/>
    </xf>
    <xf numFmtId="0" fontId="37" fillId="0" borderId="0">
      <alignment/>
      <protection/>
    </xf>
    <xf numFmtId="0" fontId="0" fillId="4" borderId="5" applyNumberFormat="0" applyFont="0" applyAlignment="0" applyProtection="0"/>
    <xf numFmtId="9" fontId="0" fillId="0" borderId="0" applyFont="0" applyFill="0" applyBorder="0" applyAlignment="0" applyProtection="0"/>
    <xf numFmtId="0" fontId="15" fillId="2"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397">
    <xf numFmtId="0" fontId="0" fillId="0" borderId="0" xfId="0" applyAlignment="1">
      <alignment/>
    </xf>
    <xf numFmtId="0" fontId="3" fillId="0" borderId="0" xfId="0" applyFont="1" applyFill="1" applyBorder="1" applyAlignment="1">
      <alignment horizontal="left"/>
    </xf>
    <xf numFmtId="0" fontId="23" fillId="0" borderId="0" xfId="48" applyFont="1" applyAlignment="1" applyProtection="1">
      <alignment/>
      <protection/>
    </xf>
    <xf numFmtId="0" fontId="4" fillId="0" borderId="0" xfId="0" applyFont="1" applyAlignment="1">
      <alignment horizontal="center"/>
    </xf>
    <xf numFmtId="0" fontId="23" fillId="0" borderId="0" xfId="48" applyFont="1" applyAlignment="1" applyProtection="1" quotePrefix="1">
      <alignment/>
      <protection/>
    </xf>
    <xf numFmtId="0" fontId="38" fillId="0" borderId="10" xfId="0" applyFont="1" applyBorder="1" applyAlignment="1">
      <alignment horizontal="right" vertical="center"/>
    </xf>
    <xf numFmtId="0" fontId="26" fillId="0" borderId="11" xfId="0" applyFont="1" applyBorder="1" applyAlignment="1">
      <alignment vertical="center"/>
    </xf>
    <xf numFmtId="0" fontId="26" fillId="0" borderId="12" xfId="0" applyFont="1" applyBorder="1" applyAlignment="1">
      <alignment vertical="center"/>
    </xf>
    <xf numFmtId="0" fontId="38" fillId="0" borderId="13" xfId="0" applyFont="1" applyBorder="1" applyAlignment="1">
      <alignment horizontal="right" vertical="center"/>
    </xf>
    <xf numFmtId="0" fontId="26" fillId="0" borderId="14" xfId="0" applyFont="1" applyBorder="1" applyAlignment="1">
      <alignment vertical="center"/>
    </xf>
    <xf numFmtId="0" fontId="26" fillId="0" borderId="15" xfId="0" applyFont="1" applyBorder="1" applyAlignment="1">
      <alignment vertical="center"/>
    </xf>
    <xf numFmtId="0" fontId="27" fillId="0" borderId="0" xfId="0" applyFont="1" applyFill="1" applyAlignment="1">
      <alignment/>
    </xf>
    <xf numFmtId="0" fontId="27" fillId="0" borderId="0" xfId="0" applyFont="1" applyFill="1" applyAlignment="1">
      <alignment/>
    </xf>
    <xf numFmtId="0" fontId="27" fillId="0" borderId="0" xfId="0" applyFont="1" applyFill="1" applyBorder="1" applyAlignment="1">
      <alignment/>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27" fillId="0" borderId="0" xfId="0" applyFont="1" applyFill="1" applyBorder="1" applyAlignment="1">
      <alignment/>
    </xf>
    <xf numFmtId="3" fontId="27" fillId="0" borderId="0" xfId="0" applyNumberFormat="1" applyFont="1" applyFill="1" applyAlignment="1">
      <alignment/>
    </xf>
    <xf numFmtId="0" fontId="27" fillId="0" borderId="0" xfId="0" applyFont="1" applyFill="1" applyBorder="1" applyAlignment="1">
      <alignment horizontal="center" vertical="center"/>
    </xf>
    <xf numFmtId="0" fontId="28" fillId="0" borderId="0" xfId="0" applyFont="1" applyFill="1" applyBorder="1" applyAlignment="1">
      <alignment horizontal="center"/>
    </xf>
    <xf numFmtId="0" fontId="39" fillId="0" borderId="0" xfId="0" applyFont="1" applyFill="1" applyAlignment="1">
      <alignment/>
    </xf>
    <xf numFmtId="0" fontId="40" fillId="0" borderId="0" xfId="0" applyFont="1" applyAlignment="1">
      <alignment/>
    </xf>
    <xf numFmtId="182" fontId="27" fillId="0" borderId="0" xfId="0" applyNumberFormat="1" applyFont="1" applyFill="1" applyAlignment="1">
      <alignment horizontal="center"/>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41" fillId="19" borderId="0" xfId="0" applyFont="1" applyFill="1" applyBorder="1" applyAlignment="1">
      <alignment vertical="center"/>
    </xf>
    <xf numFmtId="0" fontId="28" fillId="0" borderId="16" xfId="0" applyFont="1" applyFill="1" applyBorder="1" applyAlignment="1" applyProtection="1">
      <alignment horizontal="center" vertical="center" wrapText="1"/>
      <protection/>
    </xf>
    <xf numFmtId="1" fontId="27" fillId="0" borderId="0" xfId="0" applyNumberFormat="1" applyFont="1" applyFill="1" applyBorder="1" applyAlignment="1">
      <alignment horizontal="center"/>
    </xf>
    <xf numFmtId="1" fontId="27" fillId="2" borderId="0" xfId="0" applyNumberFormat="1" applyFont="1" applyFill="1" applyBorder="1" applyAlignment="1">
      <alignment horizontal="center"/>
    </xf>
    <xf numFmtId="1" fontId="27" fillId="0" borderId="0" xfId="0" applyNumberFormat="1" applyFont="1" applyFill="1" applyBorder="1" applyAlignment="1" applyProtection="1">
      <alignment horizontal="center"/>
      <protection/>
    </xf>
    <xf numFmtId="1" fontId="27" fillId="2" borderId="0" xfId="0" applyNumberFormat="1" applyFont="1" applyFill="1" applyBorder="1" applyAlignment="1" applyProtection="1">
      <alignment horizontal="center"/>
      <protection/>
    </xf>
    <xf numFmtId="0" fontId="28" fillId="0" borderId="16" xfId="0" applyFont="1" applyBorder="1" applyAlignment="1">
      <alignment horizontal="center" vertical="center" wrapText="1"/>
    </xf>
    <xf numFmtId="0" fontId="28" fillId="0" borderId="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182" fontId="27" fillId="0" borderId="0" xfId="0" applyNumberFormat="1" applyFont="1" applyFill="1" applyBorder="1" applyAlignment="1" applyProtection="1">
      <alignment/>
      <protection/>
    </xf>
    <xf numFmtId="1" fontId="27" fillId="0" borderId="0" xfId="0" applyNumberFormat="1" applyFont="1" applyFill="1" applyAlignment="1">
      <alignment/>
    </xf>
    <xf numFmtId="182" fontId="27" fillId="0" borderId="16" xfId="0" applyNumberFormat="1" applyFont="1" applyFill="1" applyBorder="1" applyAlignment="1">
      <alignment horizontal="center"/>
    </xf>
    <xf numFmtId="0" fontId="27" fillId="20" borderId="0" xfId="0" applyFont="1" applyFill="1" applyAlignment="1">
      <alignment/>
    </xf>
    <xf numFmtId="1" fontId="28" fillId="21" borderId="0" xfId="0" applyNumberFormat="1" applyFont="1" applyFill="1" applyBorder="1" applyAlignment="1" applyProtection="1">
      <alignment horizontal="center" vertical="center"/>
      <protection/>
    </xf>
    <xf numFmtId="1" fontId="27" fillId="21" borderId="0" xfId="0" applyNumberFormat="1" applyFont="1" applyFill="1" applyBorder="1" applyAlignment="1">
      <alignment horizontal="center"/>
    </xf>
    <xf numFmtId="0" fontId="28" fillId="21" borderId="0" xfId="0" applyFont="1" applyFill="1" applyBorder="1" applyAlignment="1">
      <alignment horizontal="center" vertical="center"/>
    </xf>
    <xf numFmtId="0" fontId="28" fillId="21" borderId="0" xfId="0" applyFont="1" applyFill="1" applyBorder="1" applyAlignment="1">
      <alignment horizontal="left" vertical="center"/>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1" fontId="28" fillId="21" borderId="17" xfId="0" applyNumberFormat="1" applyFont="1" applyFill="1" applyBorder="1" applyAlignment="1" applyProtection="1">
      <alignment horizontal="center" vertical="center"/>
      <protection/>
    </xf>
    <xf numFmtId="1" fontId="27" fillId="0" borderId="17" xfId="0" applyNumberFormat="1" applyFont="1" applyFill="1" applyBorder="1" applyAlignment="1">
      <alignment horizontal="center"/>
    </xf>
    <xf numFmtId="1" fontId="27" fillId="21" borderId="17" xfId="0" applyNumberFormat="1" applyFont="1" applyFill="1" applyBorder="1" applyAlignment="1">
      <alignment horizontal="center"/>
    </xf>
    <xf numFmtId="3" fontId="27" fillId="0" borderId="0" xfId="0" applyNumberFormat="1" applyFont="1" applyBorder="1" applyAlignment="1">
      <alignment horizontal="center"/>
    </xf>
    <xf numFmtId="3" fontId="27" fillId="0" borderId="17" xfId="0" applyNumberFormat="1" applyFont="1" applyBorder="1" applyAlignment="1">
      <alignment horizontal="center"/>
    </xf>
    <xf numFmtId="0" fontId="28" fillId="0" borderId="12" xfId="0" applyFont="1" applyFill="1" applyBorder="1" applyAlignment="1" applyProtection="1">
      <alignment horizontal="center" vertical="center" wrapText="1"/>
      <protection/>
    </xf>
    <xf numFmtId="1" fontId="27" fillId="2" borderId="17" xfId="0" applyNumberFormat="1" applyFont="1" applyFill="1" applyBorder="1" applyAlignment="1">
      <alignment horizontal="center"/>
    </xf>
    <xf numFmtId="0" fontId="28" fillId="0" borderId="10" xfId="0" applyFont="1" applyFill="1" applyBorder="1" applyAlignment="1" applyProtection="1">
      <alignment horizontal="center" vertical="center" wrapText="1"/>
      <protection/>
    </xf>
    <xf numFmtId="0" fontId="28" fillId="0" borderId="19" xfId="0" applyFont="1" applyFill="1" applyBorder="1" applyAlignment="1" applyProtection="1">
      <alignment horizontal="center" vertical="center" wrapText="1"/>
      <protection/>
    </xf>
    <xf numFmtId="1" fontId="27" fillId="0" borderId="20" xfId="0" applyNumberFormat="1" applyFont="1" applyFill="1" applyBorder="1" applyAlignment="1">
      <alignment horizontal="center"/>
    </xf>
    <xf numFmtId="1" fontId="27" fillId="2" borderId="20" xfId="0" applyNumberFormat="1"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20" xfId="0" applyFont="1" applyFill="1" applyBorder="1" applyAlignment="1" applyProtection="1">
      <alignment horizontal="center" vertical="center" wrapText="1"/>
      <protection/>
    </xf>
    <xf numFmtId="0" fontId="28" fillId="0" borderId="18" xfId="0" applyFont="1" applyBorder="1" applyAlignment="1">
      <alignment horizontal="center" vertical="center" wrapText="1"/>
    </xf>
    <xf numFmtId="0" fontId="28" fillId="20" borderId="0" xfId="0" applyFont="1" applyFill="1" applyBorder="1" applyAlignment="1">
      <alignment vertical="center" wrapText="1"/>
    </xf>
    <xf numFmtId="182" fontId="27" fillId="2" borderId="17" xfId="0" applyNumberFormat="1" applyFont="1" applyFill="1" applyBorder="1" applyAlignment="1">
      <alignment horizontal="center"/>
    </xf>
    <xf numFmtId="0" fontId="28" fillId="0" borderId="1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1" fontId="28" fillId="18" borderId="20" xfId="0" applyNumberFormat="1" applyFont="1" applyFill="1" applyBorder="1" applyAlignment="1">
      <alignment horizontal="center" vertical="center" wrapText="1"/>
    </xf>
    <xf numFmtId="1" fontId="28" fillId="18" borderId="0" xfId="0" applyNumberFormat="1" applyFont="1" applyFill="1" applyBorder="1" applyAlignment="1">
      <alignment horizontal="center" vertical="center" wrapText="1"/>
    </xf>
    <xf numFmtId="1" fontId="28" fillId="18" borderId="17" xfId="0" applyNumberFormat="1" applyFont="1" applyFill="1" applyBorder="1" applyAlignment="1">
      <alignment horizontal="center" vertical="center" wrapText="1"/>
    </xf>
    <xf numFmtId="0" fontId="27" fillId="20" borderId="16" xfId="0" applyFont="1" applyFill="1" applyBorder="1" applyAlignment="1">
      <alignment horizontal="center"/>
    </xf>
    <xf numFmtId="0" fontId="27" fillId="20" borderId="16" xfId="0" applyFont="1" applyFill="1" applyBorder="1" applyAlignment="1">
      <alignment/>
    </xf>
    <xf numFmtId="0" fontId="27" fillId="21" borderId="0" xfId="0" applyFont="1" applyFill="1" applyBorder="1" applyAlignment="1">
      <alignment horizontal="center" vertical="center"/>
    </xf>
    <xf numFmtId="1" fontId="28" fillId="21" borderId="14" xfId="51" applyNumberFormat="1" applyFont="1" applyFill="1" applyBorder="1" applyAlignment="1">
      <alignment horizontal="center" vertical="center"/>
    </xf>
    <xf numFmtId="1" fontId="28" fillId="21" borderId="15" xfId="51" applyNumberFormat="1" applyFont="1" applyFill="1" applyBorder="1" applyAlignment="1">
      <alignment horizontal="center" vertical="center"/>
    </xf>
    <xf numFmtId="1" fontId="28" fillId="21" borderId="13" xfId="51" applyNumberFormat="1" applyFont="1" applyFill="1" applyBorder="1" applyAlignment="1">
      <alignment horizontal="center" vertical="center"/>
    </xf>
    <xf numFmtId="1" fontId="27" fillId="21" borderId="0" xfId="51" applyNumberFormat="1" applyFont="1" applyFill="1" applyBorder="1" applyAlignment="1">
      <alignment horizontal="center" vertical="center"/>
    </xf>
    <xf numFmtId="1" fontId="27" fillId="21" borderId="17" xfId="51" applyNumberFormat="1" applyFont="1" applyFill="1" applyBorder="1" applyAlignment="1">
      <alignment horizontal="center" vertical="center"/>
    </xf>
    <xf numFmtId="1" fontId="27" fillId="21" borderId="20" xfId="51" applyNumberFormat="1" applyFont="1" applyFill="1" applyBorder="1" applyAlignment="1">
      <alignment horizontal="center" vertical="center"/>
    </xf>
    <xf numFmtId="0" fontId="28" fillId="0" borderId="0" xfId="0" applyFont="1" applyFill="1" applyAlignment="1">
      <alignment/>
    </xf>
    <xf numFmtId="1" fontId="27" fillId="20" borderId="0" xfId="0" applyNumberFormat="1" applyFont="1" applyFill="1" applyBorder="1" applyAlignment="1">
      <alignment horizontal="center" vertical="center" wrapText="1"/>
    </xf>
    <xf numFmtId="1" fontId="27" fillId="20" borderId="17" xfId="0" applyNumberFormat="1" applyFont="1" applyFill="1" applyBorder="1" applyAlignment="1">
      <alignment horizontal="center" vertical="center" wrapText="1"/>
    </xf>
    <xf numFmtId="1" fontId="27" fillId="20" borderId="20" xfId="0" applyNumberFormat="1" applyFont="1" applyFill="1" applyBorder="1" applyAlignment="1">
      <alignment horizontal="center" vertical="center" wrapText="1"/>
    </xf>
    <xf numFmtId="182" fontId="27" fillId="20" borderId="20" xfId="0" applyNumberFormat="1" applyFont="1" applyFill="1" applyBorder="1" applyAlignment="1" applyProtection="1">
      <alignment horizontal="center" vertical="center"/>
      <protection/>
    </xf>
    <xf numFmtId="182" fontId="27" fillId="20" borderId="17" xfId="0" applyNumberFormat="1" applyFont="1" applyFill="1" applyBorder="1" applyAlignment="1" applyProtection="1">
      <alignment horizontal="center" vertical="center"/>
      <protection/>
    </xf>
    <xf numFmtId="182" fontId="27" fillId="20" borderId="0" xfId="0" applyNumberFormat="1" applyFont="1" applyFill="1" applyBorder="1" applyAlignment="1" applyProtection="1">
      <alignment horizontal="center" vertical="center"/>
      <protection/>
    </xf>
    <xf numFmtId="1" fontId="27" fillId="20" borderId="16" xfId="0" applyNumberFormat="1" applyFont="1" applyFill="1" applyBorder="1" applyAlignment="1">
      <alignment horizontal="center" vertical="center" wrapText="1"/>
    </xf>
    <xf numFmtId="1" fontId="27" fillId="20" borderId="18" xfId="0" applyNumberFormat="1" applyFont="1" applyFill="1" applyBorder="1" applyAlignment="1">
      <alignment horizontal="center" vertical="center" wrapText="1"/>
    </xf>
    <xf numFmtId="1" fontId="27" fillId="20" borderId="19" xfId="0" applyNumberFormat="1" applyFont="1" applyFill="1" applyBorder="1" applyAlignment="1">
      <alignment horizontal="center" vertical="center" wrapText="1"/>
    </xf>
    <xf numFmtId="182" fontId="27" fillId="20" borderId="19" xfId="0" applyNumberFormat="1" applyFont="1" applyFill="1" applyBorder="1" applyAlignment="1" applyProtection="1">
      <alignment horizontal="center" vertical="center"/>
      <protection/>
    </xf>
    <xf numFmtId="182" fontId="27" fillId="20" borderId="18" xfId="0" applyNumberFormat="1" applyFont="1" applyFill="1" applyBorder="1" applyAlignment="1" applyProtection="1">
      <alignment horizontal="center" vertical="center"/>
      <protection/>
    </xf>
    <xf numFmtId="182" fontId="27" fillId="21" borderId="20" xfId="51" applyNumberFormat="1" applyFont="1" applyFill="1" applyBorder="1" applyAlignment="1">
      <alignment horizontal="center" vertical="center"/>
    </xf>
    <xf numFmtId="182" fontId="27" fillId="21" borderId="17" xfId="51" applyNumberFormat="1" applyFont="1" applyFill="1" applyBorder="1" applyAlignment="1">
      <alignment horizontal="center" vertical="center"/>
    </xf>
    <xf numFmtId="182" fontId="27" fillId="21" borderId="0" xfId="51" applyNumberFormat="1" applyFont="1" applyFill="1" applyBorder="1" applyAlignment="1">
      <alignment horizontal="center" vertical="center"/>
    </xf>
    <xf numFmtId="182" fontId="28" fillId="21" borderId="13" xfId="51" applyNumberFormat="1" applyFont="1" applyFill="1" applyBorder="1" applyAlignment="1">
      <alignment horizontal="center" vertical="center"/>
    </xf>
    <xf numFmtId="182" fontId="28" fillId="21" borderId="15" xfId="51" applyNumberFormat="1" applyFont="1" applyFill="1" applyBorder="1" applyAlignment="1">
      <alignment horizontal="center" vertical="center"/>
    </xf>
    <xf numFmtId="182" fontId="28" fillId="21" borderId="14" xfId="51" applyNumberFormat="1" applyFont="1" applyFill="1" applyBorder="1" applyAlignment="1">
      <alignment horizontal="center" vertical="center"/>
    </xf>
    <xf numFmtId="0" fontId="27" fillId="20" borderId="0" xfId="0" applyFont="1" applyFill="1" applyBorder="1" applyAlignment="1">
      <alignment horizontal="center"/>
    </xf>
    <xf numFmtId="0" fontId="27" fillId="20" borderId="0" xfId="0" applyFont="1" applyFill="1" applyBorder="1" applyAlignment="1">
      <alignment/>
    </xf>
    <xf numFmtId="0" fontId="27" fillId="20" borderId="0" xfId="0" applyFont="1" applyFill="1" applyBorder="1" applyAlignment="1">
      <alignment horizontal="center" vertical="center"/>
    </xf>
    <xf numFmtId="1" fontId="27" fillId="20" borderId="0" xfId="51" applyNumberFormat="1" applyFont="1" applyFill="1" applyBorder="1" applyAlignment="1">
      <alignment horizontal="center" vertical="center"/>
    </xf>
    <xf numFmtId="1" fontId="27" fillId="20" borderId="17" xfId="51" applyNumberFormat="1" applyFont="1" applyFill="1" applyBorder="1" applyAlignment="1">
      <alignment horizontal="center" vertical="center"/>
    </xf>
    <xf numFmtId="1" fontId="27" fillId="20" borderId="20" xfId="51" applyNumberFormat="1" applyFont="1" applyFill="1" applyBorder="1" applyAlignment="1">
      <alignment horizontal="center" vertical="center"/>
    </xf>
    <xf numFmtId="182" fontId="27" fillId="20" borderId="20" xfId="51" applyNumberFormat="1" applyFont="1" applyFill="1" applyBorder="1" applyAlignment="1">
      <alignment horizontal="center" vertical="center"/>
    </xf>
    <xf numFmtId="182" fontId="27" fillId="20" borderId="17" xfId="51" applyNumberFormat="1" applyFont="1" applyFill="1" applyBorder="1" applyAlignment="1">
      <alignment horizontal="center" vertical="center"/>
    </xf>
    <xf numFmtId="182" fontId="27" fillId="20" borderId="0" xfId="51" applyNumberFormat="1" applyFont="1" applyFill="1" applyBorder="1" applyAlignment="1">
      <alignment horizontal="center" vertical="center"/>
    </xf>
    <xf numFmtId="182" fontId="27" fillId="0" borderId="20" xfId="0" applyNumberFormat="1" applyFont="1" applyBorder="1" applyAlignment="1" applyProtection="1">
      <alignment horizontal="center" vertical="center"/>
      <protection/>
    </xf>
    <xf numFmtId="182" fontId="27" fillId="0" borderId="17" xfId="0" applyNumberFormat="1" applyFont="1" applyBorder="1" applyAlignment="1" applyProtection="1">
      <alignment horizontal="center" vertical="center"/>
      <protection/>
    </xf>
    <xf numFmtId="182" fontId="27" fillId="0" borderId="0" xfId="0" applyNumberFormat="1" applyFont="1" applyBorder="1" applyAlignment="1" applyProtection="1">
      <alignment horizontal="center" vertical="center"/>
      <protection/>
    </xf>
    <xf numFmtId="1" fontId="28" fillId="18" borderId="13" xfId="0" applyNumberFormat="1" applyFont="1" applyFill="1" applyBorder="1" applyAlignment="1">
      <alignment horizontal="center" vertical="center" wrapText="1"/>
    </xf>
    <xf numFmtId="1" fontId="28" fillId="18" borderId="14" xfId="0" applyNumberFormat="1" applyFont="1" applyFill="1" applyBorder="1" applyAlignment="1">
      <alignment horizontal="center" vertical="center" wrapText="1"/>
    </xf>
    <xf numFmtId="1" fontId="28" fillId="18" borderId="15" xfId="0" applyNumberFormat="1" applyFont="1" applyFill="1" applyBorder="1" applyAlignment="1">
      <alignment horizontal="center" vertical="center" wrapText="1"/>
    </xf>
    <xf numFmtId="182" fontId="27" fillId="2" borderId="0" xfId="51" applyNumberFormat="1" applyFont="1" applyFill="1" applyBorder="1" applyAlignment="1">
      <alignment horizontal="center"/>
    </xf>
    <xf numFmtId="1" fontId="28" fillId="2" borderId="0" xfId="0" applyNumberFormat="1" applyFont="1" applyFill="1" applyBorder="1" applyAlignment="1" applyProtection="1">
      <alignment horizontal="center"/>
      <protection/>
    </xf>
    <xf numFmtId="1" fontId="28" fillId="2" borderId="14" xfId="0" applyNumberFormat="1" applyFont="1" applyFill="1" applyBorder="1" applyAlignment="1">
      <alignment horizontal="center"/>
    </xf>
    <xf numFmtId="1" fontId="28" fillId="2" borderId="15" xfId="0" applyNumberFormat="1" applyFont="1" applyFill="1" applyBorder="1" applyAlignment="1">
      <alignment horizontal="center"/>
    </xf>
    <xf numFmtId="182" fontId="27" fillId="2" borderId="20" xfId="51" applyNumberFormat="1" applyFont="1" applyFill="1" applyBorder="1" applyAlignment="1">
      <alignment horizontal="center"/>
    </xf>
    <xf numFmtId="182" fontId="27" fillId="2" borderId="17" xfId="51" applyNumberFormat="1" applyFont="1" applyFill="1" applyBorder="1" applyAlignment="1">
      <alignment horizontal="center"/>
    </xf>
    <xf numFmtId="1" fontId="27" fillId="20" borderId="0" xfId="0" applyNumberFormat="1" applyFont="1" applyFill="1" applyBorder="1" applyAlignment="1" applyProtection="1">
      <alignment horizontal="center"/>
      <protection/>
    </xf>
    <xf numFmtId="1" fontId="27" fillId="20" borderId="20" xfId="0" applyNumberFormat="1" applyFont="1" applyFill="1" applyBorder="1" applyAlignment="1">
      <alignment horizontal="center"/>
    </xf>
    <xf numFmtId="1" fontId="27" fillId="20" borderId="0" xfId="0" applyNumberFormat="1" applyFont="1" applyFill="1" applyBorder="1" applyAlignment="1">
      <alignment horizontal="center"/>
    </xf>
    <xf numFmtId="1" fontId="27" fillId="20" borderId="17" xfId="0" applyNumberFormat="1" applyFont="1" applyFill="1" applyBorder="1" applyAlignment="1">
      <alignment horizontal="center"/>
    </xf>
    <xf numFmtId="3" fontId="27" fillId="20" borderId="0" xfId="0" applyNumberFormat="1" applyFont="1" applyFill="1" applyBorder="1" applyAlignment="1" applyProtection="1">
      <alignment horizontal="center"/>
      <protection/>
    </xf>
    <xf numFmtId="3" fontId="27" fillId="20" borderId="0" xfId="0" applyNumberFormat="1" applyFont="1" applyFill="1" applyBorder="1" applyAlignment="1">
      <alignment horizontal="center"/>
    </xf>
    <xf numFmtId="3" fontId="27" fillId="20" borderId="17" xfId="0" applyNumberFormat="1" applyFont="1" applyFill="1" applyBorder="1" applyAlignment="1">
      <alignment horizontal="center"/>
    </xf>
    <xf numFmtId="0" fontId="27" fillId="20" borderId="0" xfId="0" applyFont="1" applyFill="1" applyBorder="1" applyAlignment="1">
      <alignment/>
    </xf>
    <xf numFmtId="3" fontId="27" fillId="20" borderId="16" xfId="0" applyNumberFormat="1" applyFont="1" applyFill="1" applyBorder="1" applyAlignment="1" applyProtection="1">
      <alignment horizontal="center"/>
      <protection/>
    </xf>
    <xf numFmtId="1" fontId="28" fillId="2" borderId="13" xfId="0" applyNumberFormat="1" applyFont="1" applyFill="1" applyBorder="1" applyAlignment="1">
      <alignment horizontal="center"/>
    </xf>
    <xf numFmtId="182" fontId="28" fillId="2" borderId="13" xfId="51" applyNumberFormat="1" applyFont="1" applyFill="1" applyBorder="1" applyAlignment="1">
      <alignment horizontal="center"/>
    </xf>
    <xf numFmtId="182" fontId="28" fillId="2" borderId="15" xfId="51" applyNumberFormat="1" applyFont="1" applyFill="1" applyBorder="1" applyAlignment="1">
      <alignment horizontal="center"/>
    </xf>
    <xf numFmtId="0" fontId="28" fillId="0" borderId="14" xfId="0" applyFont="1" applyFill="1" applyBorder="1" applyAlignment="1" applyProtection="1">
      <alignment horizontal="center" vertical="center" wrapText="1"/>
      <protection/>
    </xf>
    <xf numFmtId="182" fontId="28" fillId="18" borderId="13" xfId="0" applyNumberFormat="1" applyFont="1" applyFill="1" applyBorder="1" applyAlignment="1" applyProtection="1">
      <alignment horizontal="center" vertical="center"/>
      <protection/>
    </xf>
    <xf numFmtId="182" fontId="28" fillId="18" borderId="15" xfId="0" applyNumberFormat="1" applyFont="1" applyFill="1" applyBorder="1" applyAlignment="1" applyProtection="1">
      <alignment horizontal="center" vertical="center"/>
      <protection/>
    </xf>
    <xf numFmtId="182" fontId="28" fillId="18" borderId="14" xfId="0" applyNumberFormat="1" applyFont="1" applyFill="1" applyBorder="1" applyAlignment="1" applyProtection="1">
      <alignment horizontal="center" vertical="center"/>
      <protection/>
    </xf>
    <xf numFmtId="182" fontId="27" fillId="2" borderId="0" xfId="0" applyNumberFormat="1" applyFont="1" applyFill="1" applyBorder="1" applyAlignment="1">
      <alignment horizontal="center"/>
    </xf>
    <xf numFmtId="182" fontId="27" fillId="2" borderId="20" xfId="0" applyNumberFormat="1" applyFont="1" applyFill="1" applyBorder="1" applyAlignment="1">
      <alignment horizontal="center"/>
    </xf>
    <xf numFmtId="1" fontId="27" fillId="0" borderId="0" xfId="0" applyNumberFormat="1" applyFont="1" applyBorder="1" applyAlignment="1" applyProtection="1">
      <alignment horizontal="center" vertical="center"/>
      <protection/>
    </xf>
    <xf numFmtId="1" fontId="27" fillId="21" borderId="0" xfId="0" applyNumberFormat="1" applyFont="1" applyFill="1" applyBorder="1" applyAlignment="1" applyProtection="1">
      <alignment horizontal="center" vertical="center"/>
      <protection/>
    </xf>
    <xf numFmtId="0" fontId="28" fillId="21" borderId="21" xfId="0" applyFont="1" applyFill="1" applyBorder="1" applyAlignment="1">
      <alignment horizontal="left" vertical="center"/>
    </xf>
    <xf numFmtId="0" fontId="27" fillId="20" borderId="21" xfId="0" applyFont="1" applyFill="1" applyBorder="1" applyAlignment="1">
      <alignment/>
    </xf>
    <xf numFmtId="0" fontId="27" fillId="21" borderId="21" xfId="0" applyFont="1" applyFill="1" applyBorder="1" applyAlignment="1">
      <alignment horizontal="left" vertical="center"/>
    </xf>
    <xf numFmtId="0" fontId="27" fillId="0" borderId="21" xfId="0" applyFont="1" applyFill="1" applyBorder="1" applyAlignment="1">
      <alignment/>
    </xf>
    <xf numFmtId="0" fontId="27" fillId="0" borderId="22" xfId="0" applyFont="1" applyFill="1" applyBorder="1" applyAlignment="1">
      <alignment/>
    </xf>
    <xf numFmtId="182" fontId="27" fillId="0" borderId="21" xfId="0" applyNumberFormat="1" applyFont="1" applyFill="1" applyBorder="1" applyAlignment="1" applyProtection="1">
      <alignment/>
      <protection/>
    </xf>
    <xf numFmtId="182" fontId="27" fillId="21" borderId="21" xfId="0" applyNumberFormat="1" applyFont="1" applyFill="1" applyBorder="1" applyAlignment="1" applyProtection="1">
      <alignment horizontal="left"/>
      <protection/>
    </xf>
    <xf numFmtId="182" fontId="27" fillId="0" borderId="21" xfId="0" applyNumberFormat="1" applyFont="1" applyFill="1" applyBorder="1" applyAlignment="1" applyProtection="1">
      <alignment horizontal="left"/>
      <protection/>
    </xf>
    <xf numFmtId="3" fontId="27" fillId="2" borderId="21" xfId="0" applyNumberFormat="1" applyFont="1" applyFill="1" applyBorder="1" applyAlignment="1" applyProtection="1">
      <alignment horizontal="left"/>
      <protection/>
    </xf>
    <xf numFmtId="3" fontId="27" fillId="0" borderId="21" xfId="0" applyNumberFormat="1" applyFont="1" applyFill="1" applyBorder="1" applyAlignment="1" applyProtection="1">
      <alignment horizontal="left"/>
      <protection/>
    </xf>
    <xf numFmtId="3" fontId="27" fillId="0" borderId="23" xfId="0" applyNumberFormat="1" applyFont="1" applyFill="1" applyBorder="1" applyAlignment="1" applyProtection="1">
      <alignment horizontal="left"/>
      <protection/>
    </xf>
    <xf numFmtId="0" fontId="27" fillId="20" borderId="21" xfId="0" applyFont="1" applyFill="1" applyBorder="1" applyAlignment="1">
      <alignment horizontal="left" vertical="center"/>
    </xf>
    <xf numFmtId="0" fontId="28" fillId="21" borderId="21" xfId="0" applyFont="1" applyFill="1" applyBorder="1" applyAlignment="1">
      <alignment horizontal="center" vertical="center"/>
    </xf>
    <xf numFmtId="0" fontId="27" fillId="20" borderId="21" xfId="0" applyFont="1" applyFill="1" applyBorder="1" applyAlignment="1">
      <alignment horizontal="center"/>
    </xf>
    <xf numFmtId="182" fontId="28" fillId="21" borderId="22" xfId="0" applyNumberFormat="1" applyFont="1" applyFill="1" applyBorder="1" applyAlignment="1" applyProtection="1">
      <alignment horizontal="left"/>
      <protection/>
    </xf>
    <xf numFmtId="182" fontId="27" fillId="20" borderId="21" xfId="0" applyNumberFormat="1" applyFont="1" applyFill="1" applyBorder="1" applyAlignment="1" applyProtection="1">
      <alignment/>
      <protection/>
    </xf>
    <xf numFmtId="182" fontId="27" fillId="20" borderId="21" xfId="0" applyNumberFormat="1" applyFont="1" applyFill="1" applyBorder="1" applyAlignment="1" applyProtection="1">
      <alignment horizontal="left"/>
      <protection/>
    </xf>
    <xf numFmtId="3" fontId="27" fillId="20" borderId="21" xfId="0" applyNumberFormat="1" applyFont="1" applyFill="1" applyBorder="1" applyAlignment="1" applyProtection="1">
      <alignment horizontal="left"/>
      <protection/>
    </xf>
    <xf numFmtId="3" fontId="27" fillId="20" borderId="23" xfId="0" applyNumberFormat="1" applyFont="1" applyFill="1" applyBorder="1" applyAlignment="1" applyProtection="1">
      <alignment horizontal="left"/>
      <protection/>
    </xf>
    <xf numFmtId="0" fontId="28" fillId="21" borderId="14" xfId="0" applyFont="1" applyFill="1" applyBorder="1" applyAlignment="1">
      <alignment horizontal="center" vertical="center"/>
    </xf>
    <xf numFmtId="0" fontId="28" fillId="21" borderId="15" xfId="0" applyFont="1" applyFill="1" applyBorder="1" applyAlignment="1">
      <alignment horizontal="center" vertical="center"/>
    </xf>
    <xf numFmtId="182" fontId="28" fillId="21" borderId="13" xfId="0" applyNumberFormat="1" applyFont="1" applyFill="1" applyBorder="1" applyAlignment="1">
      <alignment horizontal="center" vertical="center"/>
    </xf>
    <xf numFmtId="182" fontId="28" fillId="21" borderId="14" xfId="0" applyNumberFormat="1" applyFont="1" applyFill="1" applyBorder="1" applyAlignment="1">
      <alignment horizontal="center" vertical="center"/>
    </xf>
    <xf numFmtId="182" fontId="27" fillId="21" borderId="0" xfId="0" applyNumberFormat="1" applyFont="1" applyFill="1" applyBorder="1" applyAlignment="1">
      <alignment horizontal="center" vertical="center"/>
    </xf>
    <xf numFmtId="0" fontId="27" fillId="21" borderId="17" xfId="0" applyFont="1" applyFill="1" applyBorder="1" applyAlignment="1">
      <alignment horizontal="center" vertical="center"/>
    </xf>
    <xf numFmtId="0" fontId="28" fillId="21" borderId="22" xfId="0" applyFont="1" applyFill="1" applyBorder="1" applyAlignment="1">
      <alignment horizontal="left" vertical="center"/>
    </xf>
    <xf numFmtId="182" fontId="27" fillId="21" borderId="20" xfId="0" applyNumberFormat="1" applyFont="1" applyFill="1" applyBorder="1" applyAlignment="1">
      <alignment horizontal="center" vertical="center"/>
    </xf>
    <xf numFmtId="0" fontId="28" fillId="21" borderId="13" xfId="0" applyFont="1" applyFill="1" applyBorder="1" applyAlignment="1">
      <alignment horizontal="center" vertical="center"/>
    </xf>
    <xf numFmtId="0" fontId="27" fillId="21" borderId="20" xfId="0" applyFont="1" applyFill="1" applyBorder="1" applyAlignment="1">
      <alignment horizontal="center" vertical="center"/>
    </xf>
    <xf numFmtId="0" fontId="27" fillId="20" borderId="20" xfId="0" applyFont="1" applyFill="1" applyBorder="1" applyAlignment="1">
      <alignment horizontal="center"/>
    </xf>
    <xf numFmtId="0" fontId="27" fillId="21" borderId="20" xfId="0" applyFont="1" applyFill="1" applyBorder="1" applyAlignment="1">
      <alignment horizontal="center"/>
    </xf>
    <xf numFmtId="0" fontId="27" fillId="20" borderId="19" xfId="0" applyFont="1" applyFill="1" applyBorder="1" applyAlignment="1">
      <alignment horizontal="center"/>
    </xf>
    <xf numFmtId="182" fontId="28" fillId="21" borderId="0" xfId="51" applyNumberFormat="1" applyFont="1" applyFill="1" applyBorder="1" applyAlignment="1">
      <alignment horizontal="center" vertical="center"/>
    </xf>
    <xf numFmtId="0" fontId="27" fillId="20" borderId="20" xfId="0" applyFont="1" applyFill="1" applyBorder="1" applyAlignment="1">
      <alignment horizontal="center" vertical="center"/>
    </xf>
    <xf numFmtId="0" fontId="27" fillId="20" borderId="17" xfId="0" applyFont="1" applyFill="1" applyBorder="1" applyAlignment="1">
      <alignment horizontal="center" vertical="center"/>
    </xf>
    <xf numFmtId="182" fontId="27" fillId="20" borderId="19" xfId="51" applyNumberFormat="1" applyFont="1" applyFill="1" applyBorder="1" applyAlignment="1">
      <alignment horizontal="center" vertical="center"/>
    </xf>
    <xf numFmtId="182" fontId="27" fillId="20" borderId="16" xfId="51" applyNumberFormat="1" applyFont="1" applyFill="1" applyBorder="1" applyAlignment="1">
      <alignment horizontal="center" vertical="center"/>
    </xf>
    <xf numFmtId="182" fontId="27" fillId="20" borderId="18" xfId="51" applyNumberFormat="1" applyFont="1" applyFill="1" applyBorder="1" applyAlignment="1">
      <alignment horizontal="center" vertical="center"/>
    </xf>
    <xf numFmtId="182" fontId="27" fillId="21" borderId="17" xfId="0" applyNumberFormat="1" applyFont="1" applyFill="1" applyBorder="1" applyAlignment="1">
      <alignment horizontal="center" vertical="center"/>
    </xf>
    <xf numFmtId="0" fontId="27" fillId="20" borderId="20" xfId="0" applyFont="1" applyFill="1" applyBorder="1" applyAlignment="1">
      <alignment/>
    </xf>
    <xf numFmtId="0" fontId="27" fillId="21" borderId="20" xfId="0" applyFont="1" applyFill="1" applyBorder="1" applyAlignment="1">
      <alignment/>
    </xf>
    <xf numFmtId="0" fontId="27" fillId="20" borderId="19" xfId="0" applyFont="1" applyFill="1" applyBorder="1" applyAlignment="1">
      <alignment/>
    </xf>
    <xf numFmtId="0" fontId="27" fillId="21" borderId="0" xfId="0" applyFont="1" applyFill="1" applyBorder="1" applyAlignment="1">
      <alignment horizontal="center"/>
    </xf>
    <xf numFmtId="0" fontId="27" fillId="20" borderId="17" xfId="0" applyFont="1" applyFill="1" applyBorder="1" applyAlignment="1">
      <alignment horizontal="center"/>
    </xf>
    <xf numFmtId="0" fontId="27" fillId="21" borderId="17" xfId="0" applyFont="1" applyFill="1" applyBorder="1" applyAlignment="1">
      <alignment horizontal="center"/>
    </xf>
    <xf numFmtId="182" fontId="28" fillId="21" borderId="15" xfId="0" applyNumberFormat="1" applyFont="1" applyFill="1" applyBorder="1" applyAlignment="1">
      <alignment horizontal="center" vertical="center"/>
    </xf>
    <xf numFmtId="182" fontId="27" fillId="20" borderId="0" xfId="0" applyNumberFormat="1" applyFont="1" applyFill="1" applyBorder="1" applyAlignment="1">
      <alignment horizontal="center" vertical="center" wrapText="1"/>
    </xf>
    <xf numFmtId="182" fontId="27" fillId="20" borderId="20" xfId="0" applyNumberFormat="1" applyFont="1" applyFill="1" applyBorder="1" applyAlignment="1">
      <alignment horizontal="center" vertical="center" wrapText="1"/>
    </xf>
    <xf numFmtId="182" fontId="27" fillId="20" borderId="17" xfId="0" applyNumberFormat="1" applyFont="1" applyFill="1" applyBorder="1" applyAlignment="1">
      <alignment horizontal="center" vertical="center" wrapText="1"/>
    </xf>
    <xf numFmtId="1" fontId="27" fillId="21" borderId="16" xfId="0" applyNumberFormat="1" applyFont="1" applyFill="1" applyBorder="1" applyAlignment="1">
      <alignment horizontal="center"/>
    </xf>
    <xf numFmtId="1" fontId="27" fillId="21" borderId="18" xfId="0" applyNumberFormat="1" applyFont="1" applyFill="1" applyBorder="1" applyAlignment="1">
      <alignment horizontal="center"/>
    </xf>
    <xf numFmtId="182" fontId="27" fillId="21" borderId="16" xfId="0" applyNumberFormat="1" applyFont="1" applyFill="1" applyBorder="1" applyAlignment="1">
      <alignment horizontal="center"/>
    </xf>
    <xf numFmtId="0" fontId="27" fillId="20" borderId="0" xfId="51" applyNumberFormat="1" applyFont="1" applyFill="1" applyBorder="1" applyAlignment="1">
      <alignment horizontal="center" vertical="center"/>
    </xf>
    <xf numFmtId="0" fontId="27" fillId="20" borderId="17" xfId="51" applyNumberFormat="1" applyFont="1" applyFill="1" applyBorder="1" applyAlignment="1">
      <alignment horizontal="center" vertical="center"/>
    </xf>
    <xf numFmtId="1" fontId="27" fillId="21" borderId="18" xfId="51" applyNumberFormat="1" applyFont="1" applyFill="1" applyBorder="1" applyAlignment="1">
      <alignment horizontal="center" vertical="center"/>
    </xf>
    <xf numFmtId="182" fontId="27" fillId="21" borderId="19" xfId="51" applyNumberFormat="1" applyFont="1" applyFill="1" applyBorder="1" applyAlignment="1">
      <alignment horizontal="center" vertical="center"/>
    </xf>
    <xf numFmtId="182" fontId="27" fillId="21" borderId="18" xfId="51" applyNumberFormat="1" applyFont="1" applyFill="1" applyBorder="1" applyAlignment="1">
      <alignment horizontal="center" vertical="center"/>
    </xf>
    <xf numFmtId="182" fontId="27" fillId="21" borderId="16" xfId="51" applyNumberFormat="1" applyFont="1" applyFill="1" applyBorder="1" applyAlignment="1">
      <alignment horizontal="center" vertical="center"/>
    </xf>
    <xf numFmtId="0" fontId="27" fillId="20" borderId="18" xfId="0" applyFont="1" applyFill="1" applyBorder="1" applyAlignment="1">
      <alignment horizontal="center"/>
    </xf>
    <xf numFmtId="0" fontId="28" fillId="0" borderId="20" xfId="0" applyFont="1" applyBorder="1" applyAlignment="1">
      <alignment horizontal="center" vertical="center" wrapText="1"/>
    </xf>
    <xf numFmtId="0" fontId="27" fillId="0" borderId="0" xfId="0" applyFont="1" applyFill="1" applyBorder="1" applyAlignment="1">
      <alignment horizontal="center"/>
    </xf>
    <xf numFmtId="0" fontId="27" fillId="0" borderId="20" xfId="0" applyFont="1" applyFill="1" applyBorder="1" applyAlignment="1">
      <alignment horizontal="center"/>
    </xf>
    <xf numFmtId="0" fontId="27" fillId="0" borderId="0" xfId="0" applyFont="1" applyBorder="1" applyAlignment="1">
      <alignment horizontal="center"/>
    </xf>
    <xf numFmtId="0" fontId="27" fillId="0" borderId="17" xfId="0" applyFont="1" applyBorder="1" applyAlignment="1">
      <alignment horizontal="center"/>
    </xf>
    <xf numFmtId="0" fontId="27" fillId="0" borderId="20" xfId="0" applyFont="1" applyFill="1" applyBorder="1" applyAlignment="1">
      <alignment/>
    </xf>
    <xf numFmtId="182" fontId="27" fillId="21" borderId="0" xfId="0" applyNumberFormat="1" applyFont="1" applyFill="1" applyBorder="1" applyAlignment="1">
      <alignment horizontal="center"/>
    </xf>
    <xf numFmtId="182" fontId="27" fillId="20" borderId="0" xfId="0" applyNumberFormat="1" applyFont="1" applyFill="1" applyBorder="1" applyAlignment="1">
      <alignment horizontal="center"/>
    </xf>
    <xf numFmtId="182" fontId="27" fillId="20" borderId="20" xfId="0" applyNumberFormat="1" applyFont="1" applyFill="1" applyBorder="1" applyAlignment="1">
      <alignment horizontal="center"/>
    </xf>
    <xf numFmtId="0" fontId="27" fillId="21" borderId="19" xfId="0" applyFont="1" applyFill="1" applyBorder="1" applyAlignment="1">
      <alignment horizontal="center"/>
    </xf>
    <xf numFmtId="0" fontId="27" fillId="21" borderId="16" xfId="0" applyFont="1" applyFill="1" applyBorder="1" applyAlignment="1">
      <alignment horizontal="center"/>
    </xf>
    <xf numFmtId="0" fontId="27" fillId="21" borderId="18" xfId="0" applyFont="1" applyFill="1" applyBorder="1" applyAlignment="1">
      <alignment horizontal="center"/>
    </xf>
    <xf numFmtId="0" fontId="27" fillId="21" borderId="16" xfId="0" applyFont="1" applyFill="1" applyBorder="1" applyAlignment="1">
      <alignment horizontal="center" vertical="center"/>
    </xf>
    <xf numFmtId="0" fontId="27" fillId="21" borderId="18" xfId="0" applyFont="1" applyFill="1" applyBorder="1" applyAlignment="1">
      <alignment horizontal="center" vertical="center"/>
    </xf>
    <xf numFmtId="0" fontId="27" fillId="21" borderId="19" xfId="0" applyFont="1" applyFill="1" applyBorder="1" applyAlignment="1">
      <alignment horizontal="center" vertical="center"/>
    </xf>
    <xf numFmtId="1" fontId="28" fillId="21" borderId="14" xfId="0" applyNumberFormat="1" applyFont="1" applyFill="1" applyBorder="1" applyAlignment="1" applyProtection="1">
      <alignment horizontal="center" vertical="center"/>
      <protection/>
    </xf>
    <xf numFmtId="1" fontId="28" fillId="21" borderId="15" xfId="0" applyNumberFormat="1" applyFont="1" applyFill="1" applyBorder="1" applyAlignment="1" applyProtection="1">
      <alignment horizontal="center" vertical="center"/>
      <protection/>
    </xf>
    <xf numFmtId="182" fontId="28" fillId="21" borderId="14" xfId="0" applyNumberFormat="1" applyFont="1" applyFill="1" applyBorder="1" applyAlignment="1">
      <alignment horizontal="center"/>
    </xf>
    <xf numFmtId="182" fontId="27" fillId="0" borderId="0" xfId="0" applyNumberFormat="1" applyFont="1" applyFill="1" applyBorder="1" applyAlignment="1">
      <alignment horizontal="center"/>
    </xf>
    <xf numFmtId="182" fontId="27" fillId="21" borderId="23" xfId="0" applyNumberFormat="1" applyFont="1" applyFill="1" applyBorder="1" applyAlignment="1" applyProtection="1">
      <alignment horizontal="left"/>
      <protection/>
    </xf>
    <xf numFmtId="1" fontId="27" fillId="21" borderId="16" xfId="0" applyNumberFormat="1" applyFont="1" applyFill="1" applyBorder="1" applyAlignment="1" applyProtection="1">
      <alignment horizontal="center" vertical="center"/>
      <protection/>
    </xf>
    <xf numFmtId="3" fontId="27" fillId="0" borderId="16" xfId="0" applyNumberFormat="1" applyFont="1" applyBorder="1" applyAlignment="1">
      <alignment horizontal="center"/>
    </xf>
    <xf numFmtId="3" fontId="27" fillId="0" borderId="18" xfId="0" applyNumberFormat="1" applyFont="1" applyBorder="1" applyAlignment="1">
      <alignment horizontal="center"/>
    </xf>
    <xf numFmtId="0" fontId="27" fillId="20" borderId="16" xfId="51" applyNumberFormat="1" applyFont="1" applyFill="1" applyBorder="1" applyAlignment="1">
      <alignment horizontal="center" vertical="center"/>
    </xf>
    <xf numFmtId="0" fontId="27" fillId="20" borderId="18" xfId="51" applyNumberFormat="1" applyFont="1" applyFill="1" applyBorder="1" applyAlignment="1">
      <alignment horizontal="center" vertical="center"/>
    </xf>
    <xf numFmtId="0" fontId="27" fillId="21" borderId="23" xfId="0" applyFont="1" applyFill="1" applyBorder="1" applyAlignment="1">
      <alignment horizontal="left" vertical="center"/>
    </xf>
    <xf numFmtId="1" fontId="27" fillId="21" borderId="16" xfId="51" applyNumberFormat="1" applyFont="1" applyFill="1" applyBorder="1" applyAlignment="1">
      <alignment horizontal="center" vertical="center"/>
    </xf>
    <xf numFmtId="1" fontId="27" fillId="21" borderId="19" xfId="51" applyNumberFormat="1" applyFont="1" applyFill="1" applyBorder="1" applyAlignment="1">
      <alignment horizontal="center" vertical="center"/>
    </xf>
    <xf numFmtId="1" fontId="27" fillId="2" borderId="20" xfId="0" applyNumberFormat="1" applyFont="1" applyFill="1" applyBorder="1" applyAlignment="1" applyProtection="1">
      <alignment horizontal="center"/>
      <protection/>
    </xf>
    <xf numFmtId="1" fontId="27" fillId="2" borderId="19" xfId="0" applyNumberFormat="1" applyFont="1" applyFill="1" applyBorder="1" applyAlignment="1" applyProtection="1">
      <alignment horizontal="center"/>
      <protection/>
    </xf>
    <xf numFmtId="1" fontId="27" fillId="2" borderId="19" xfId="0" applyNumberFormat="1" applyFont="1" applyFill="1" applyBorder="1" applyAlignment="1">
      <alignment horizontal="center"/>
    </xf>
    <xf numFmtId="1" fontId="27" fillId="2" borderId="16" xfId="0" applyNumberFormat="1" applyFont="1" applyFill="1" applyBorder="1" applyAlignment="1">
      <alignment horizontal="center"/>
    </xf>
    <xf numFmtId="1" fontId="27" fillId="2" borderId="18" xfId="0" applyNumberFormat="1" applyFont="1" applyFill="1" applyBorder="1" applyAlignment="1">
      <alignment horizontal="center"/>
    </xf>
    <xf numFmtId="182" fontId="27" fillId="2" borderId="19" xfId="51" applyNumberFormat="1" applyFont="1" applyFill="1" applyBorder="1" applyAlignment="1">
      <alignment horizontal="center"/>
    </xf>
    <xf numFmtId="182" fontId="27" fillId="2" borderId="18" xfId="51" applyNumberFormat="1" applyFont="1" applyFill="1" applyBorder="1" applyAlignment="1">
      <alignment horizontal="center"/>
    </xf>
    <xf numFmtId="182" fontId="27" fillId="2" borderId="16" xfId="51" applyNumberFormat="1" applyFont="1" applyFill="1" applyBorder="1" applyAlignment="1">
      <alignment horizontal="center"/>
    </xf>
    <xf numFmtId="182" fontId="28" fillId="20" borderId="22" xfId="0" applyNumberFormat="1" applyFont="1" applyFill="1" applyBorder="1" applyAlignment="1" applyProtection="1">
      <alignment horizontal="left"/>
      <protection/>
    </xf>
    <xf numFmtId="1" fontId="28" fillId="20" borderId="13" xfId="0" applyNumberFormat="1" applyFont="1" applyFill="1" applyBorder="1" applyAlignment="1">
      <alignment horizontal="center"/>
    </xf>
    <xf numFmtId="1" fontId="28" fillId="20" borderId="14" xfId="0" applyNumberFormat="1" applyFont="1" applyFill="1" applyBorder="1" applyAlignment="1">
      <alignment horizontal="center"/>
    </xf>
    <xf numFmtId="1" fontId="28" fillId="20" borderId="15" xfId="0" applyNumberFormat="1" applyFont="1" applyFill="1" applyBorder="1" applyAlignment="1">
      <alignment horizontal="center"/>
    </xf>
    <xf numFmtId="182" fontId="28" fillId="20" borderId="13" xfId="51" applyNumberFormat="1" applyFont="1" applyFill="1" applyBorder="1" applyAlignment="1">
      <alignment horizontal="center"/>
    </xf>
    <xf numFmtId="182" fontId="28" fillId="20" borderId="15" xfId="51" applyNumberFormat="1" applyFont="1" applyFill="1" applyBorder="1" applyAlignment="1">
      <alignment horizontal="center"/>
    </xf>
    <xf numFmtId="182" fontId="28" fillId="20" borderId="14" xfId="51" applyNumberFormat="1" applyFont="1" applyFill="1" applyBorder="1" applyAlignment="1">
      <alignment horizontal="center"/>
    </xf>
    <xf numFmtId="182" fontId="27" fillId="20" borderId="20" xfId="51" applyNumberFormat="1" applyFont="1" applyFill="1" applyBorder="1" applyAlignment="1">
      <alignment horizontal="center"/>
    </xf>
    <xf numFmtId="182" fontId="27" fillId="20" borderId="17" xfId="51" applyNumberFormat="1" applyFont="1" applyFill="1" applyBorder="1" applyAlignment="1">
      <alignment horizontal="center"/>
    </xf>
    <xf numFmtId="182" fontId="27" fillId="20" borderId="0" xfId="51" applyNumberFormat="1" applyFont="1" applyFill="1" applyBorder="1" applyAlignment="1">
      <alignment horizontal="center"/>
    </xf>
    <xf numFmtId="1" fontId="28" fillId="20" borderId="20" xfId="0" applyNumberFormat="1" applyFont="1" applyFill="1" applyBorder="1" applyAlignment="1" applyProtection="1">
      <alignment horizontal="center"/>
      <protection/>
    </xf>
    <xf numFmtId="1" fontId="27" fillId="20" borderId="20" xfId="0" applyNumberFormat="1" applyFont="1" applyFill="1" applyBorder="1" applyAlignment="1" applyProtection="1">
      <alignment horizontal="center"/>
      <protection/>
    </xf>
    <xf numFmtId="3" fontId="27" fillId="20" borderId="20" xfId="0" applyNumberFormat="1" applyFont="1" applyFill="1" applyBorder="1" applyAlignment="1" applyProtection="1">
      <alignment horizontal="center"/>
      <protection/>
    </xf>
    <xf numFmtId="0" fontId="28" fillId="21" borderId="20" xfId="0" applyFont="1" applyFill="1" applyBorder="1" applyAlignment="1">
      <alignment horizontal="center" vertical="center"/>
    </xf>
    <xf numFmtId="182" fontId="28" fillId="21" borderId="0" xfId="0" applyNumberFormat="1" applyFont="1" applyFill="1" applyBorder="1" applyAlignment="1">
      <alignment horizontal="center"/>
    </xf>
    <xf numFmtId="182" fontId="28" fillId="21" borderId="17" xfId="0" applyNumberFormat="1" applyFont="1" applyFill="1" applyBorder="1" applyAlignment="1">
      <alignment horizontal="center"/>
    </xf>
    <xf numFmtId="1" fontId="27" fillId="0" borderId="20" xfId="0" applyNumberFormat="1" applyFont="1" applyFill="1" applyBorder="1" applyAlignment="1" applyProtection="1">
      <alignment horizontal="center"/>
      <protection/>
    </xf>
    <xf numFmtId="182" fontId="27" fillId="0" borderId="17" xfId="0" applyNumberFormat="1" applyFont="1" applyFill="1" applyBorder="1" applyAlignment="1">
      <alignment horizontal="center"/>
    </xf>
    <xf numFmtId="182" fontId="27" fillId="21" borderId="17" xfId="0" applyNumberFormat="1" applyFont="1" applyFill="1" applyBorder="1" applyAlignment="1">
      <alignment horizontal="center"/>
    </xf>
    <xf numFmtId="1" fontId="27" fillId="21" borderId="20" xfId="0" applyNumberFormat="1" applyFont="1" applyFill="1" applyBorder="1" applyAlignment="1" applyProtection="1">
      <alignment horizontal="center"/>
      <protection/>
    </xf>
    <xf numFmtId="3" fontId="27" fillId="0" borderId="20" xfId="0" applyNumberFormat="1" applyFont="1" applyFill="1" applyBorder="1" applyAlignment="1" applyProtection="1">
      <alignment horizontal="center"/>
      <protection/>
    </xf>
    <xf numFmtId="3" fontId="27" fillId="0" borderId="19" xfId="0" applyNumberFormat="1" applyFont="1" applyFill="1" applyBorder="1" applyAlignment="1" applyProtection="1">
      <alignment horizontal="center"/>
      <protection/>
    </xf>
    <xf numFmtId="182" fontId="27" fillId="0" borderId="18" xfId="0" applyNumberFormat="1" applyFont="1" applyFill="1" applyBorder="1" applyAlignment="1">
      <alignment horizontal="center"/>
    </xf>
    <xf numFmtId="182" fontId="28" fillId="21" borderId="15" xfId="0" applyNumberFormat="1" applyFont="1" applyFill="1" applyBorder="1" applyAlignment="1">
      <alignment horizontal="center"/>
    </xf>
    <xf numFmtId="1" fontId="27" fillId="21" borderId="19" xfId="0" applyNumberFormat="1" applyFont="1" applyFill="1" applyBorder="1" applyAlignment="1" applyProtection="1">
      <alignment horizontal="center"/>
      <protection/>
    </xf>
    <xf numFmtId="182" fontId="27" fillId="21" borderId="18" xfId="0" applyNumberFormat="1" applyFont="1" applyFill="1" applyBorder="1" applyAlignment="1">
      <alignment horizontal="center"/>
    </xf>
    <xf numFmtId="0" fontId="28" fillId="0" borderId="15" xfId="0" applyFont="1" applyFill="1" applyBorder="1" applyAlignment="1" applyProtection="1">
      <alignment horizontal="center" vertical="center" wrapText="1"/>
      <protection/>
    </xf>
    <xf numFmtId="182" fontId="27" fillId="2" borderId="19" xfId="0" applyNumberFormat="1" applyFont="1" applyFill="1" applyBorder="1" applyAlignment="1">
      <alignment horizontal="center"/>
    </xf>
    <xf numFmtId="182" fontId="27" fillId="2" borderId="16" xfId="0" applyNumberFormat="1" applyFont="1" applyFill="1" applyBorder="1" applyAlignment="1">
      <alignment horizontal="center"/>
    </xf>
    <xf numFmtId="182" fontId="27" fillId="2" borderId="18" xfId="0" applyNumberFormat="1" applyFont="1" applyFill="1" applyBorder="1" applyAlignment="1">
      <alignment horizontal="center"/>
    </xf>
    <xf numFmtId="182" fontId="27" fillId="20" borderId="17" xfId="0" applyNumberFormat="1" applyFont="1" applyFill="1" applyBorder="1" applyAlignment="1">
      <alignment horizontal="center"/>
    </xf>
    <xf numFmtId="1" fontId="27" fillId="20" borderId="16" xfId="0" applyNumberFormat="1" applyFont="1" applyFill="1" applyBorder="1" applyAlignment="1" applyProtection="1">
      <alignment horizontal="center"/>
      <protection/>
    </xf>
    <xf numFmtId="182" fontId="27" fillId="20" borderId="23" xfId="0" applyNumberFormat="1" applyFont="1" applyFill="1" applyBorder="1" applyAlignment="1" applyProtection="1">
      <alignment/>
      <protection/>
    </xf>
    <xf numFmtId="182" fontId="27" fillId="20" borderId="20" xfId="0" applyNumberFormat="1" applyFont="1" applyFill="1" applyBorder="1" applyAlignment="1">
      <alignment horizontal="center" vertical="center"/>
    </xf>
    <xf numFmtId="182" fontId="27" fillId="20" borderId="0" xfId="0" applyNumberFormat="1" applyFont="1" applyFill="1" applyBorder="1" applyAlignment="1">
      <alignment horizontal="center" vertical="center"/>
    </xf>
    <xf numFmtId="182" fontId="27" fillId="20" borderId="17" xfId="0" applyNumberFormat="1" applyFont="1" applyFill="1" applyBorder="1" applyAlignment="1">
      <alignment horizontal="center" vertical="center"/>
    </xf>
    <xf numFmtId="182" fontId="27" fillId="20" borderId="19" xfId="0" applyNumberFormat="1" applyFont="1" applyFill="1" applyBorder="1" applyAlignment="1">
      <alignment horizontal="center"/>
    </xf>
    <xf numFmtId="182" fontId="27" fillId="20" borderId="16" xfId="0" applyNumberFormat="1" applyFont="1" applyFill="1" applyBorder="1" applyAlignment="1">
      <alignment horizontal="center"/>
    </xf>
    <xf numFmtId="182" fontId="27" fillId="20" borderId="18" xfId="0" applyNumberFormat="1" applyFont="1" applyFill="1" applyBorder="1" applyAlignment="1">
      <alignment horizontal="center"/>
    </xf>
    <xf numFmtId="0" fontId="27" fillId="21" borderId="19" xfId="0" applyFont="1" applyFill="1" applyBorder="1" applyAlignment="1">
      <alignment/>
    </xf>
    <xf numFmtId="182" fontId="27" fillId="21" borderId="19" xfId="0" applyNumberFormat="1" applyFont="1" applyFill="1" applyBorder="1" applyAlignment="1">
      <alignment horizontal="center" vertical="center"/>
    </xf>
    <xf numFmtId="182" fontId="27" fillId="21" borderId="16" xfId="0" applyNumberFormat="1" applyFont="1" applyFill="1" applyBorder="1" applyAlignment="1">
      <alignment horizontal="center" vertical="center"/>
    </xf>
    <xf numFmtId="182" fontId="27" fillId="21" borderId="18" xfId="0" applyNumberFormat="1" applyFont="1" applyFill="1" applyBorder="1" applyAlignment="1">
      <alignment horizontal="center" vertical="center"/>
    </xf>
    <xf numFmtId="1" fontId="27" fillId="20" borderId="17" xfId="0" applyNumberFormat="1" applyFont="1" applyFill="1" applyBorder="1" applyAlignment="1">
      <alignment horizontal="center" vertical="center"/>
    </xf>
    <xf numFmtId="182" fontId="27" fillId="20" borderId="20" xfId="54" applyNumberFormat="1" applyFont="1" applyFill="1" applyBorder="1" applyAlignment="1">
      <alignment horizontal="center" vertical="center"/>
    </xf>
    <xf numFmtId="182" fontId="27" fillId="20" borderId="0" xfId="54" applyNumberFormat="1" applyFont="1" applyFill="1" applyBorder="1" applyAlignment="1">
      <alignment horizontal="center" vertical="center"/>
    </xf>
    <xf numFmtId="182" fontId="27" fillId="20" borderId="17" xfId="54" applyNumberFormat="1" applyFont="1" applyFill="1" applyBorder="1" applyAlignment="1">
      <alignment horizontal="center" vertical="center"/>
    </xf>
    <xf numFmtId="182" fontId="28" fillId="21" borderId="17" xfId="51" applyNumberFormat="1" applyFont="1" applyFill="1" applyBorder="1" applyAlignment="1">
      <alignment horizontal="center" vertical="center"/>
    </xf>
    <xf numFmtId="0" fontId="27" fillId="21" borderId="0" xfId="0" applyFont="1" applyFill="1" applyBorder="1" applyAlignment="1">
      <alignment/>
    </xf>
    <xf numFmtId="3" fontId="27" fillId="20" borderId="19" xfId="0" applyNumberFormat="1" applyFont="1" applyFill="1" applyBorder="1" applyAlignment="1" applyProtection="1">
      <alignment horizontal="center"/>
      <protection/>
    </xf>
    <xf numFmtId="0" fontId="27" fillId="21" borderId="16" xfId="0" applyFont="1" applyFill="1" applyBorder="1" applyAlignment="1">
      <alignment/>
    </xf>
    <xf numFmtId="1" fontId="28" fillId="2" borderId="14" xfId="0" applyNumberFormat="1" applyFont="1" applyFill="1" applyBorder="1" applyAlignment="1">
      <alignment horizontal="center" vertical="center"/>
    </xf>
    <xf numFmtId="1" fontId="28" fillId="2" borderId="15" xfId="0" applyNumberFormat="1" applyFont="1" applyFill="1" applyBorder="1" applyAlignment="1">
      <alignment horizontal="center" vertical="center"/>
    </xf>
    <xf numFmtId="0" fontId="27" fillId="0" borderId="0" xfId="0" applyFont="1" applyFill="1" applyAlignment="1">
      <alignment vertical="center"/>
    </xf>
    <xf numFmtId="0" fontId="42" fillId="0" borderId="0" xfId="0" applyFont="1" applyAlignment="1">
      <alignment/>
    </xf>
    <xf numFmtId="0" fontId="27" fillId="21" borderId="21" xfId="0" applyFont="1" applyFill="1" applyBorder="1" applyAlignment="1">
      <alignment/>
    </xf>
    <xf numFmtId="0" fontId="27" fillId="21" borderId="23" xfId="0" applyFont="1" applyFill="1" applyBorder="1" applyAlignment="1">
      <alignment/>
    </xf>
    <xf numFmtId="182" fontId="27" fillId="20" borderId="19" xfId="0" applyNumberFormat="1" applyFont="1" applyFill="1" applyBorder="1" applyAlignment="1">
      <alignment horizontal="center" vertical="center"/>
    </xf>
    <xf numFmtId="182" fontId="27" fillId="20" borderId="18" xfId="0" applyNumberFormat="1" applyFont="1" applyFill="1" applyBorder="1" applyAlignment="1">
      <alignment horizontal="center" vertical="center"/>
    </xf>
    <xf numFmtId="182" fontId="27" fillId="20" borderId="16" xfId="0" applyNumberFormat="1" applyFont="1" applyFill="1" applyBorder="1" applyAlignment="1">
      <alignment horizontal="center" vertical="center"/>
    </xf>
    <xf numFmtId="182" fontId="27" fillId="20" borderId="19" xfId="54" applyNumberFormat="1" applyFont="1" applyFill="1" applyBorder="1" applyAlignment="1">
      <alignment horizontal="center" vertical="center"/>
    </xf>
    <xf numFmtId="182" fontId="27" fillId="20" borderId="16" xfId="54" applyNumberFormat="1" applyFont="1" applyFill="1" applyBorder="1" applyAlignment="1">
      <alignment horizontal="center" vertical="center"/>
    </xf>
    <xf numFmtId="182" fontId="27" fillId="20" borderId="18" xfId="54" applyNumberFormat="1" applyFont="1" applyFill="1" applyBorder="1" applyAlignment="1">
      <alignment horizontal="center" vertical="center"/>
    </xf>
    <xf numFmtId="182" fontId="27" fillId="0" borderId="20" xfId="0" applyNumberFormat="1" applyFont="1" applyFill="1" applyBorder="1" applyAlignment="1">
      <alignment horizontal="center"/>
    </xf>
    <xf numFmtId="182" fontId="27" fillId="21" borderId="20" xfId="0" applyNumberFormat="1" applyFont="1" applyFill="1" applyBorder="1" applyAlignment="1">
      <alignment horizontal="center"/>
    </xf>
    <xf numFmtId="182" fontId="27" fillId="0" borderId="19" xfId="0" applyNumberFormat="1" applyFont="1" applyFill="1" applyBorder="1" applyAlignment="1">
      <alignment horizontal="center"/>
    </xf>
    <xf numFmtId="1" fontId="27" fillId="0" borderId="19" xfId="0" applyNumberFormat="1" applyFont="1" applyFill="1" applyBorder="1" applyAlignment="1">
      <alignment horizontal="center"/>
    </xf>
    <xf numFmtId="1" fontId="27" fillId="20" borderId="19" xfId="51" applyNumberFormat="1" applyFont="1" applyFill="1" applyBorder="1" applyAlignment="1">
      <alignment horizontal="center" vertical="center"/>
    </xf>
    <xf numFmtId="1" fontId="27" fillId="20" borderId="16" xfId="51" applyNumberFormat="1" applyFont="1" applyFill="1" applyBorder="1" applyAlignment="1">
      <alignment horizontal="center" vertical="center"/>
    </xf>
    <xf numFmtId="1" fontId="27" fillId="0" borderId="19" xfId="0" applyNumberFormat="1" applyFont="1" applyBorder="1" applyAlignment="1" applyProtection="1">
      <alignment horizontal="center" vertical="center"/>
      <protection/>
    </xf>
    <xf numFmtId="1" fontId="27" fillId="0" borderId="0" xfId="0" applyNumberFormat="1" applyFont="1" applyAlignment="1">
      <alignment/>
    </xf>
    <xf numFmtId="182" fontId="27" fillId="21" borderId="19" xfId="0" applyNumberFormat="1" applyFont="1" applyFill="1" applyBorder="1" applyAlignment="1">
      <alignment horizontal="center"/>
    </xf>
    <xf numFmtId="0" fontId="39" fillId="0" borderId="0" xfId="61" applyFont="1">
      <alignment/>
      <protection/>
    </xf>
    <xf numFmtId="0" fontId="28" fillId="18" borderId="0" xfId="61" applyFont="1" applyFill="1" applyAlignment="1">
      <alignment vertical="center"/>
      <protection/>
    </xf>
    <xf numFmtId="0" fontId="27" fillId="0" borderId="0" xfId="61" applyFont="1">
      <alignment/>
      <protection/>
    </xf>
    <xf numFmtId="0" fontId="28" fillId="18" borderId="0" xfId="61" applyFont="1" applyFill="1" applyAlignment="1">
      <alignment vertical="center" wrapText="1"/>
      <protection/>
    </xf>
    <xf numFmtId="0" fontId="28" fillId="0" borderId="12" xfId="61" applyFont="1" applyBorder="1" applyAlignment="1">
      <alignment horizontal="center" vertical="center" wrapText="1"/>
      <protection/>
    </xf>
    <xf numFmtId="0" fontId="28" fillId="0" borderId="11" xfId="61" applyFont="1" applyBorder="1" applyAlignment="1">
      <alignment horizontal="center" vertical="center"/>
      <protection/>
    </xf>
    <xf numFmtId="0" fontId="28" fillId="0" borderId="16" xfId="61" applyFont="1" applyBorder="1" applyAlignment="1">
      <alignment horizontal="center" vertical="center" wrapText="1"/>
      <protection/>
    </xf>
    <xf numFmtId="0" fontId="28" fillId="0" borderId="18" xfId="61" applyFont="1" applyBorder="1" applyAlignment="1">
      <alignment horizontal="center" vertical="center" wrapText="1"/>
      <protection/>
    </xf>
    <xf numFmtId="0" fontId="28" fillId="21" borderId="21" xfId="61" applyFont="1" applyFill="1" applyBorder="1" applyAlignment="1">
      <alignment horizontal="center" vertical="center"/>
      <protection/>
    </xf>
    <xf numFmtId="0" fontId="28" fillId="21" borderId="14" xfId="61" applyFont="1" applyFill="1" applyBorder="1" applyAlignment="1">
      <alignment horizontal="center" vertical="center"/>
      <protection/>
    </xf>
    <xf numFmtId="0" fontId="28" fillId="21" borderId="15" xfId="61" applyFont="1" applyFill="1" applyBorder="1" applyAlignment="1">
      <alignment horizontal="center" vertical="center"/>
      <protection/>
    </xf>
    <xf numFmtId="182" fontId="28" fillId="21" borderId="14" xfId="57" applyNumberFormat="1" applyFont="1" applyFill="1" applyBorder="1" applyAlignment="1">
      <alignment horizontal="center" vertical="center"/>
    </xf>
    <xf numFmtId="182" fontId="28" fillId="21" borderId="15" xfId="57" applyNumberFormat="1" applyFont="1" applyFill="1" applyBorder="1" applyAlignment="1">
      <alignment horizontal="center" vertical="center"/>
    </xf>
    <xf numFmtId="182" fontId="28" fillId="21" borderId="0" xfId="57" applyNumberFormat="1" applyFont="1" applyFill="1" applyBorder="1" applyAlignment="1">
      <alignment horizontal="center" vertical="center"/>
    </xf>
    <xf numFmtId="182" fontId="28" fillId="21" borderId="17" xfId="57" applyNumberFormat="1" applyFont="1" applyFill="1" applyBorder="1" applyAlignment="1">
      <alignment horizontal="center" vertical="center"/>
    </xf>
    <xf numFmtId="0" fontId="27" fillId="20" borderId="21" xfId="61" applyFont="1" applyFill="1" applyBorder="1" applyAlignment="1">
      <alignment horizontal="center"/>
      <protection/>
    </xf>
    <xf numFmtId="2" fontId="27" fillId="20" borderId="0" xfId="61" applyNumberFormat="1" applyFont="1" applyFill="1">
      <alignment/>
      <protection/>
    </xf>
    <xf numFmtId="1" fontId="27" fillId="20" borderId="17" xfId="61" applyNumberFormat="1" applyFont="1" applyFill="1" applyBorder="1" applyAlignment="1">
      <alignment horizontal="center" vertical="center" wrapText="1"/>
      <protection/>
    </xf>
    <xf numFmtId="182" fontId="27" fillId="20" borderId="17" xfId="61" applyNumberFormat="1" applyFont="1" applyFill="1" applyBorder="1" applyAlignment="1">
      <alignment horizontal="center" vertical="center"/>
      <protection/>
    </xf>
    <xf numFmtId="0" fontId="27" fillId="21" borderId="21" xfId="61" applyFont="1" applyFill="1" applyBorder="1" applyAlignment="1">
      <alignment horizontal="center"/>
      <protection/>
    </xf>
    <xf numFmtId="2" fontId="27" fillId="21" borderId="17" xfId="61" applyNumberFormat="1" applyFont="1" applyFill="1" applyBorder="1" applyAlignment="1">
      <alignment horizontal="center" vertical="center"/>
      <protection/>
    </xf>
    <xf numFmtId="0" fontId="27" fillId="20" borderId="17" xfId="61" applyFont="1" applyFill="1" applyBorder="1" applyAlignment="1">
      <alignment horizontal="center"/>
      <protection/>
    </xf>
    <xf numFmtId="2" fontId="27" fillId="20" borderId="17" xfId="61" applyNumberFormat="1" applyFont="1" applyFill="1" applyBorder="1" applyAlignment="1">
      <alignment horizontal="center" vertical="center"/>
      <protection/>
    </xf>
    <xf numFmtId="0" fontId="27" fillId="20" borderId="0" xfId="61" applyFont="1" applyFill="1">
      <alignment/>
      <protection/>
    </xf>
    <xf numFmtId="0" fontId="28" fillId="20" borderId="0" xfId="61" applyFont="1" applyFill="1" applyAlignment="1">
      <alignment vertical="center" wrapText="1"/>
      <protection/>
    </xf>
    <xf numFmtId="0" fontId="27" fillId="20" borderId="0" xfId="61" applyFont="1" applyFill="1" applyAlignment="1">
      <alignment horizontal="center"/>
      <protection/>
    </xf>
    <xf numFmtId="0" fontId="28" fillId="0" borderId="11" xfId="61" applyFont="1" applyBorder="1" applyAlignment="1">
      <alignment vertical="center"/>
      <protection/>
    </xf>
    <xf numFmtId="0" fontId="28" fillId="0" borderId="12" xfId="61" applyFont="1" applyBorder="1" applyAlignment="1">
      <alignment vertical="center"/>
      <protection/>
    </xf>
    <xf numFmtId="0" fontId="28" fillId="21" borderId="0" xfId="61" applyFont="1" applyFill="1" applyAlignment="1">
      <alignment horizontal="center" vertical="center"/>
      <protection/>
    </xf>
    <xf numFmtId="2" fontId="27" fillId="20" borderId="0" xfId="61" applyNumberFormat="1" applyFont="1" applyFill="1" applyAlignment="1">
      <alignment horizontal="center"/>
      <protection/>
    </xf>
    <xf numFmtId="2" fontId="27" fillId="20" borderId="0" xfId="61" applyNumberFormat="1" applyFont="1" applyFill="1" applyAlignment="1">
      <alignment horizontal="center" vertical="center"/>
      <protection/>
    </xf>
    <xf numFmtId="2" fontId="27" fillId="21" borderId="0" xfId="61" applyNumberFormat="1" applyFont="1" applyFill="1" applyAlignment="1">
      <alignment horizontal="center"/>
      <protection/>
    </xf>
    <xf numFmtId="2" fontId="27" fillId="21" borderId="0" xfId="61" applyNumberFormat="1" applyFont="1" applyFill="1" applyAlignment="1">
      <alignment horizontal="center" vertical="center"/>
      <protection/>
    </xf>
    <xf numFmtId="0" fontId="27" fillId="21" borderId="17" xfId="61" applyFont="1" applyFill="1" applyBorder="1" applyAlignment="1">
      <alignment horizontal="center"/>
      <protection/>
    </xf>
    <xf numFmtId="2" fontId="27" fillId="21" borderId="20" xfId="61" applyNumberFormat="1" applyFont="1" applyFill="1" applyBorder="1" applyAlignment="1">
      <alignment horizontal="center"/>
      <protection/>
    </xf>
    <xf numFmtId="2" fontId="27" fillId="21" borderId="20" xfId="61" applyNumberFormat="1" applyFont="1" applyFill="1" applyBorder="1" applyAlignment="1">
      <alignment horizontal="center" vertical="center"/>
      <protection/>
    </xf>
    <xf numFmtId="0" fontId="27" fillId="0" borderId="18" xfId="61" applyFont="1" applyFill="1" applyBorder="1" applyAlignment="1">
      <alignment horizontal="center"/>
      <protection/>
    </xf>
    <xf numFmtId="2" fontId="27" fillId="0" borderId="19" xfId="61" applyNumberFormat="1" applyFont="1" applyFill="1" applyBorder="1" applyAlignment="1">
      <alignment horizontal="center"/>
      <protection/>
    </xf>
    <xf numFmtId="2" fontId="27" fillId="0" borderId="18" xfId="61" applyNumberFormat="1" applyFont="1" applyFill="1" applyBorder="1" applyAlignment="1">
      <alignment horizontal="center" vertical="center"/>
      <protection/>
    </xf>
    <xf numFmtId="2" fontId="27" fillId="0" borderId="19" xfId="61" applyNumberFormat="1" applyFont="1" applyFill="1" applyBorder="1" applyAlignment="1">
      <alignment horizontal="center" vertical="center"/>
      <protection/>
    </xf>
    <xf numFmtId="0" fontId="27" fillId="20" borderId="17" xfId="61" applyFont="1" applyFill="1" applyBorder="1" applyAlignment="1">
      <alignment horizontal="center" vertical="center"/>
      <protection/>
    </xf>
    <xf numFmtId="0" fontId="27" fillId="21" borderId="0" xfId="61" applyFont="1" applyFill="1" applyBorder="1" applyAlignment="1">
      <alignment horizontal="center"/>
      <protection/>
    </xf>
    <xf numFmtId="2" fontId="27" fillId="0" borderId="16" xfId="61" applyNumberFormat="1" applyFont="1" applyFill="1" applyBorder="1" applyAlignment="1">
      <alignment horizontal="center" vertical="center"/>
      <protection/>
    </xf>
    <xf numFmtId="0" fontId="25" fillId="0" borderId="11" xfId="48" applyFont="1" applyBorder="1" applyAlignment="1" applyProtection="1">
      <alignment horizontal="left" vertical="center"/>
      <protection/>
    </xf>
    <xf numFmtId="0" fontId="23" fillId="0" borderId="11" xfId="48" applyFont="1" applyBorder="1" applyAlignment="1" applyProtection="1">
      <alignment horizontal="left" vertical="center"/>
      <protection/>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3" fillId="19" borderId="13" xfId="0" applyFont="1" applyFill="1" applyBorder="1" applyAlignment="1">
      <alignment horizontal="center" vertical="center" wrapText="1"/>
    </xf>
    <xf numFmtId="0" fontId="43" fillId="19" borderId="14" xfId="0" applyFont="1" applyFill="1" applyBorder="1" applyAlignment="1">
      <alignment horizontal="center" vertical="center" wrapText="1"/>
    </xf>
    <xf numFmtId="0" fontId="43" fillId="19" borderId="15" xfId="0" applyFont="1" applyFill="1" applyBorder="1" applyAlignment="1">
      <alignment horizontal="center" vertical="center" wrapText="1"/>
    </xf>
    <xf numFmtId="0" fontId="43" fillId="19" borderId="19" xfId="0" applyFont="1" applyFill="1" applyBorder="1" applyAlignment="1">
      <alignment horizontal="center" vertical="center" wrapText="1"/>
    </xf>
    <xf numFmtId="0" fontId="43" fillId="19" borderId="16" xfId="0" applyFont="1" applyFill="1" applyBorder="1" applyAlignment="1">
      <alignment horizontal="center" vertical="center" wrapText="1"/>
    </xf>
    <xf numFmtId="0" fontId="43" fillId="19" borderId="18" xfId="0" applyFont="1" applyFill="1" applyBorder="1" applyAlignment="1">
      <alignment horizontal="center" vertical="center" wrapText="1"/>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28" fillId="0" borderId="16" xfId="0" applyFont="1" applyFill="1" applyBorder="1" applyAlignment="1" applyProtection="1">
      <alignment horizontal="center" vertical="center" wrapText="1"/>
      <protection/>
    </xf>
    <xf numFmtId="0" fontId="44" fillId="19" borderId="11" xfId="0" applyFont="1" applyFill="1" applyBorder="1" applyAlignment="1">
      <alignment horizontal="center"/>
    </xf>
    <xf numFmtId="0" fontId="44" fillId="19" borderId="12" xfId="0" applyFont="1" applyFill="1" applyBorder="1" applyAlignment="1">
      <alignment horizontal="center"/>
    </xf>
    <xf numFmtId="0" fontId="28" fillId="0" borderId="13"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28" fillId="0" borderId="19"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8" fillId="0" borderId="23" xfId="0" applyFont="1" applyFill="1" applyBorder="1" applyAlignment="1" applyProtection="1">
      <alignment horizontal="center" vertical="center"/>
      <protection/>
    </xf>
    <xf numFmtId="0" fontId="41" fillId="19" borderId="0" xfId="0" applyFont="1" applyFill="1" applyBorder="1" applyAlignment="1">
      <alignment horizontal="center" vertical="center"/>
    </xf>
    <xf numFmtId="0" fontId="28" fillId="0" borderId="14"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16" xfId="0" applyFont="1" applyFill="1" applyBorder="1" applyAlignment="1" applyProtection="1">
      <alignment horizontal="center" vertical="center"/>
      <protection/>
    </xf>
    <xf numFmtId="0" fontId="28" fillId="0" borderId="22"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wrapText="1"/>
      <protection/>
    </xf>
    <xf numFmtId="0" fontId="44" fillId="19" borderId="10" xfId="0"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44" fillId="19" borderId="14" xfId="0" applyFont="1" applyFill="1" applyBorder="1" applyAlignment="1">
      <alignment horizontal="center"/>
    </xf>
    <xf numFmtId="0" fontId="44" fillId="19" borderId="15" xfId="0" applyFont="1" applyFill="1" applyBorder="1" applyAlignment="1">
      <alignment horizontal="center"/>
    </xf>
    <xf numFmtId="0" fontId="41" fillId="19" borderId="0" xfId="61" applyFont="1" applyFill="1" applyAlignment="1">
      <alignment horizontal="center" vertical="center"/>
      <protection/>
    </xf>
    <xf numFmtId="0" fontId="28" fillId="0" borderId="21" xfId="61" applyFont="1" applyBorder="1" applyAlignment="1">
      <alignment horizontal="center" vertical="center"/>
      <protection/>
    </xf>
    <xf numFmtId="0" fontId="28" fillId="0" borderId="23" xfId="61" applyFont="1" applyBorder="1" applyAlignment="1">
      <alignment horizontal="center" vertical="center"/>
      <protection/>
    </xf>
    <xf numFmtId="0" fontId="28" fillId="0" borderId="12" xfId="61" applyFont="1" applyBorder="1" applyAlignment="1">
      <alignment horizontal="center" vertical="center" wrapText="1"/>
      <protection/>
    </xf>
    <xf numFmtId="0" fontId="28" fillId="0" borderId="24" xfId="61" applyFont="1" applyBorder="1" applyAlignment="1">
      <alignment horizontal="center" vertical="center" wrapText="1"/>
      <protection/>
    </xf>
    <xf numFmtId="0" fontId="28" fillId="0" borderId="11" xfId="61" applyFont="1" applyBorder="1" applyAlignment="1">
      <alignment horizontal="center" vertical="center" wrapText="1"/>
      <protection/>
    </xf>
    <xf numFmtId="0" fontId="28" fillId="0" borderId="10" xfId="61" applyFont="1" applyBorder="1" applyAlignment="1">
      <alignment horizontal="center" vertical="center" wrapText="1"/>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4" xfId="56"/>
    <cellStyle name="Millares 4 2" xfId="57"/>
    <cellStyle name="Currency" xfId="58"/>
    <cellStyle name="Currency [0]" xfId="59"/>
    <cellStyle name="Neutral" xfId="60"/>
    <cellStyle name="Normal 2" xfId="61"/>
    <cellStyle name="Normal 3" xfId="62"/>
    <cellStyle name="Normal 4"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3</xdr:col>
      <xdr:colOff>542925</xdr:colOff>
      <xdr:row>3</xdr:row>
      <xdr:rowOff>190500</xdr:rowOff>
    </xdr:to>
    <xdr:pic>
      <xdr:nvPicPr>
        <xdr:cNvPr id="1" name="Imagen 3"/>
        <xdr:cNvPicPr preferRelativeResize="1">
          <a:picLocks noChangeAspect="1"/>
        </xdr:cNvPicPr>
      </xdr:nvPicPr>
      <xdr:blipFill>
        <a:blip r:embed="rId1"/>
        <a:stretch>
          <a:fillRect/>
        </a:stretch>
      </xdr:blipFill>
      <xdr:spPr>
        <a:xfrm>
          <a:off x="104775" y="142875"/>
          <a:ext cx="2085975" cy="847725"/>
        </a:xfrm>
        <a:prstGeom prst="rect">
          <a:avLst/>
        </a:prstGeom>
        <a:noFill/>
        <a:ln w="9525" cmpd="sng">
          <a:noFill/>
        </a:ln>
      </xdr:spPr>
    </xdr:pic>
    <xdr:clientData/>
  </xdr:twoCellAnchor>
  <xdr:twoCellAnchor editAs="oneCell">
    <xdr:from>
      <xdr:col>9</xdr:col>
      <xdr:colOff>219075</xdr:colOff>
      <xdr:row>0</xdr:row>
      <xdr:rowOff>104775</xdr:rowOff>
    </xdr:from>
    <xdr:to>
      <xdr:col>14</xdr:col>
      <xdr:colOff>657225</xdr:colOff>
      <xdr:row>3</xdr:row>
      <xdr:rowOff>257175</xdr:rowOff>
    </xdr:to>
    <xdr:pic>
      <xdr:nvPicPr>
        <xdr:cNvPr id="2" name="Imagen 4"/>
        <xdr:cNvPicPr preferRelativeResize="1">
          <a:picLocks noChangeAspect="1"/>
        </xdr:cNvPicPr>
      </xdr:nvPicPr>
      <xdr:blipFill>
        <a:blip r:embed="rId2"/>
        <a:stretch>
          <a:fillRect/>
        </a:stretch>
      </xdr:blipFill>
      <xdr:spPr>
        <a:xfrm>
          <a:off x="7077075" y="104775"/>
          <a:ext cx="4248150" cy="952500"/>
        </a:xfrm>
        <a:prstGeom prst="rect">
          <a:avLst/>
        </a:prstGeom>
        <a:noFill/>
        <a:ln w="9525" cmpd="sng">
          <a:noFill/>
        </a:ln>
      </xdr:spPr>
    </xdr:pic>
    <xdr:clientData/>
  </xdr:twoCellAnchor>
  <xdr:twoCellAnchor>
    <xdr:from>
      <xdr:col>0</xdr:col>
      <xdr:colOff>0</xdr:colOff>
      <xdr:row>4</xdr:row>
      <xdr:rowOff>123825</xdr:rowOff>
    </xdr:from>
    <xdr:to>
      <xdr:col>15</xdr:col>
      <xdr:colOff>0</xdr:colOff>
      <xdr:row>4</xdr:row>
      <xdr:rowOff>200025</xdr:rowOff>
    </xdr:to>
    <xdr:pic>
      <xdr:nvPicPr>
        <xdr:cNvPr id="3" name="Imagen 2" descr="linea"/>
        <xdr:cNvPicPr preferRelativeResize="1">
          <a:picLocks noChangeAspect="0"/>
        </xdr:cNvPicPr>
      </xdr:nvPicPr>
      <xdr:blipFill>
        <a:blip r:embed="rId3"/>
        <a:stretch>
          <a:fillRect/>
        </a:stretch>
      </xdr:blipFill>
      <xdr:spPr>
        <a:xfrm>
          <a:off x="0" y="1190625"/>
          <a:ext cx="11430000" cy="76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361950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2442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B16" sqref="B16:G16"/>
    </sheetView>
  </sheetViews>
  <sheetFormatPr defaultColWidth="11.421875" defaultRowHeight="12.75"/>
  <cols>
    <col min="1" max="1" width="9.140625" style="3" customWidth="1"/>
    <col min="2" max="2" width="4.140625" style="0" customWidth="1"/>
    <col min="7" max="7" width="19.421875" style="0" customWidth="1"/>
    <col min="9" max="9" width="13.00390625" style="0" customWidth="1"/>
  </cols>
  <sheetData>
    <row r="1" spans="1:15" ht="21" customHeight="1">
      <c r="A1" s="346"/>
      <c r="B1" s="347"/>
      <c r="C1" s="347"/>
      <c r="D1" s="347"/>
      <c r="E1" s="347"/>
      <c r="F1" s="347"/>
      <c r="G1" s="347"/>
      <c r="H1" s="347"/>
      <c r="I1" s="347"/>
      <c r="J1" s="347"/>
      <c r="K1" s="347"/>
      <c r="L1" s="347"/>
      <c r="M1" s="347"/>
      <c r="N1" s="347"/>
      <c r="O1" s="348"/>
    </row>
    <row r="2" spans="1:15" ht="21" customHeight="1">
      <c r="A2" s="349"/>
      <c r="B2" s="350"/>
      <c r="C2" s="350"/>
      <c r="D2" s="350"/>
      <c r="E2" s="350"/>
      <c r="F2" s="350"/>
      <c r="G2" s="350"/>
      <c r="H2" s="350"/>
      <c r="I2" s="350"/>
      <c r="J2" s="350"/>
      <c r="K2" s="350"/>
      <c r="L2" s="350"/>
      <c r="M2" s="350"/>
      <c r="N2" s="350"/>
      <c r="O2" s="351"/>
    </row>
    <row r="3" spans="1:15" ht="21" customHeight="1">
      <c r="A3" s="349"/>
      <c r="B3" s="350"/>
      <c r="C3" s="350"/>
      <c r="D3" s="350"/>
      <c r="E3" s="350"/>
      <c r="F3" s="350"/>
      <c r="G3" s="350"/>
      <c r="H3" s="350"/>
      <c r="I3" s="350"/>
      <c r="J3" s="350"/>
      <c r="K3" s="350"/>
      <c r="L3" s="350"/>
      <c r="M3" s="350"/>
      <c r="N3" s="350"/>
      <c r="O3" s="351"/>
    </row>
    <row r="4" spans="1:15" ht="21" customHeight="1">
      <c r="A4" s="349"/>
      <c r="B4" s="350"/>
      <c r="C4" s="350"/>
      <c r="D4" s="350"/>
      <c r="E4" s="350"/>
      <c r="F4" s="350"/>
      <c r="G4" s="350"/>
      <c r="H4" s="350"/>
      <c r="I4" s="350"/>
      <c r="J4" s="350"/>
      <c r="K4" s="350"/>
      <c r="L4" s="350"/>
      <c r="M4" s="350"/>
      <c r="N4" s="350"/>
      <c r="O4" s="351"/>
    </row>
    <row r="5" spans="1:15" ht="21" customHeight="1">
      <c r="A5" s="352"/>
      <c r="B5" s="353"/>
      <c r="C5" s="353"/>
      <c r="D5" s="353"/>
      <c r="E5" s="353"/>
      <c r="F5" s="353"/>
      <c r="G5" s="353"/>
      <c r="H5" s="353"/>
      <c r="I5" s="353"/>
      <c r="J5" s="353"/>
      <c r="K5" s="353"/>
      <c r="L5" s="353"/>
      <c r="M5" s="353"/>
      <c r="N5" s="353"/>
      <c r="O5" s="354"/>
    </row>
    <row r="6" spans="1:15" s="21" customFormat="1" ht="26.25" customHeight="1">
      <c r="A6" s="355" t="s">
        <v>50</v>
      </c>
      <c r="B6" s="356"/>
      <c r="C6" s="356"/>
      <c r="D6" s="356"/>
      <c r="E6" s="356"/>
      <c r="F6" s="356"/>
      <c r="G6" s="356"/>
      <c r="H6" s="356"/>
      <c r="I6" s="356"/>
      <c r="J6" s="356"/>
      <c r="K6" s="356"/>
      <c r="L6" s="356"/>
      <c r="M6" s="356"/>
      <c r="N6" s="356"/>
      <c r="O6" s="357"/>
    </row>
    <row r="7" spans="1:15" ht="12.75" customHeight="1">
      <c r="A7" s="358"/>
      <c r="B7" s="359"/>
      <c r="C7" s="359"/>
      <c r="D7" s="359"/>
      <c r="E7" s="359"/>
      <c r="F7" s="359"/>
      <c r="G7" s="359"/>
      <c r="H7" s="359"/>
      <c r="I7" s="359"/>
      <c r="J7" s="359"/>
      <c r="K7" s="359"/>
      <c r="L7" s="359"/>
      <c r="M7" s="359"/>
      <c r="N7" s="359"/>
      <c r="O7" s="360"/>
    </row>
    <row r="8" spans="1:15" ht="27" customHeight="1">
      <c r="A8" s="5">
        <v>1.1</v>
      </c>
      <c r="B8" s="344" t="s">
        <v>49</v>
      </c>
      <c r="C8" s="344"/>
      <c r="D8" s="344"/>
      <c r="E8" s="344"/>
      <c r="F8" s="344"/>
      <c r="G8" s="344"/>
      <c r="H8" s="6"/>
      <c r="I8" s="6"/>
      <c r="J8" s="6"/>
      <c r="K8" s="6"/>
      <c r="L8" s="6"/>
      <c r="M8" s="6"/>
      <c r="N8" s="6"/>
      <c r="O8" s="7"/>
    </row>
    <row r="9" spans="1:15" ht="27" customHeight="1">
      <c r="A9" s="8">
        <v>1.2</v>
      </c>
      <c r="B9" s="344" t="s">
        <v>51</v>
      </c>
      <c r="C9" s="344"/>
      <c r="D9" s="344"/>
      <c r="E9" s="344"/>
      <c r="F9" s="344"/>
      <c r="G9" s="344"/>
      <c r="H9" s="344"/>
      <c r="I9" s="344"/>
      <c r="J9" s="9"/>
      <c r="K9" s="9"/>
      <c r="L9" s="9"/>
      <c r="M9" s="9"/>
      <c r="N9" s="9"/>
      <c r="O9" s="10"/>
    </row>
    <row r="10" spans="1:15" ht="27" customHeight="1">
      <c r="A10" s="8">
        <v>1.3</v>
      </c>
      <c r="B10" s="344" t="s">
        <v>52</v>
      </c>
      <c r="C10" s="344"/>
      <c r="D10" s="344"/>
      <c r="E10" s="344"/>
      <c r="F10" s="344"/>
      <c r="G10" s="344"/>
      <c r="H10" s="344"/>
      <c r="I10" s="344"/>
      <c r="J10" s="9"/>
      <c r="K10" s="9"/>
      <c r="L10" s="9"/>
      <c r="M10" s="9"/>
      <c r="N10" s="9"/>
      <c r="O10" s="10"/>
    </row>
    <row r="11" spans="1:15" ht="27" customHeight="1">
      <c r="A11" s="8">
        <v>1.4</v>
      </c>
      <c r="B11" s="344" t="s">
        <v>53</v>
      </c>
      <c r="C11" s="344"/>
      <c r="D11" s="344"/>
      <c r="E11" s="344"/>
      <c r="F11" s="344"/>
      <c r="G11" s="344"/>
      <c r="H11" s="344"/>
      <c r="I11" s="344"/>
      <c r="J11" s="9"/>
      <c r="K11" s="9"/>
      <c r="L11" s="9"/>
      <c r="M11" s="9"/>
      <c r="N11" s="9"/>
      <c r="O11" s="10"/>
    </row>
    <row r="12" spans="1:15" ht="27" customHeight="1">
      <c r="A12" s="8">
        <v>1.5</v>
      </c>
      <c r="B12" s="344" t="s">
        <v>54</v>
      </c>
      <c r="C12" s="344"/>
      <c r="D12" s="344"/>
      <c r="E12" s="344"/>
      <c r="F12" s="344"/>
      <c r="G12" s="344"/>
      <c r="H12" s="344"/>
      <c r="I12" s="344"/>
      <c r="J12" s="9"/>
      <c r="K12" s="9"/>
      <c r="L12" s="9"/>
      <c r="M12" s="9"/>
      <c r="N12" s="9"/>
      <c r="O12" s="10"/>
    </row>
    <row r="13" spans="1:15" ht="27" customHeight="1">
      <c r="A13" s="8">
        <v>1.6</v>
      </c>
      <c r="B13" s="344" t="s">
        <v>55</v>
      </c>
      <c r="C13" s="344"/>
      <c r="D13" s="344"/>
      <c r="E13" s="344"/>
      <c r="F13" s="344"/>
      <c r="G13" s="344"/>
      <c r="H13" s="344"/>
      <c r="I13" s="344"/>
      <c r="J13" s="9"/>
      <c r="K13" s="9"/>
      <c r="L13" s="9"/>
      <c r="M13" s="9"/>
      <c r="N13" s="9"/>
      <c r="O13" s="10"/>
    </row>
    <row r="14" spans="1:15" ht="27" customHeight="1">
      <c r="A14" s="5">
        <v>1.7</v>
      </c>
      <c r="B14" s="344" t="s">
        <v>56</v>
      </c>
      <c r="C14" s="344"/>
      <c r="D14" s="344"/>
      <c r="E14" s="344"/>
      <c r="F14" s="344"/>
      <c r="G14" s="344"/>
      <c r="H14" s="344"/>
      <c r="I14" s="344"/>
      <c r="J14" s="6"/>
      <c r="K14" s="6"/>
      <c r="L14" s="6"/>
      <c r="M14" s="6"/>
      <c r="N14" s="6"/>
      <c r="O14" s="7"/>
    </row>
    <row r="15" spans="1:15" ht="27" customHeight="1">
      <c r="A15" s="5">
        <v>1.8</v>
      </c>
      <c r="B15" s="344" t="s">
        <v>135</v>
      </c>
      <c r="C15" s="344"/>
      <c r="D15" s="344"/>
      <c r="E15" s="344"/>
      <c r="F15" s="344"/>
      <c r="G15" s="344"/>
      <c r="H15" s="344"/>
      <c r="I15" s="344"/>
      <c r="J15" s="6"/>
      <c r="K15" s="6"/>
      <c r="L15" s="6"/>
      <c r="M15" s="6"/>
      <c r="N15" s="6"/>
      <c r="O15" s="7"/>
    </row>
    <row r="16" spans="1:15" ht="16.5">
      <c r="A16" s="5">
        <v>1.9</v>
      </c>
      <c r="B16" s="345" t="s">
        <v>164</v>
      </c>
      <c r="C16" s="345"/>
      <c r="D16" s="345"/>
      <c r="E16" s="345"/>
      <c r="F16" s="345"/>
      <c r="G16" s="345"/>
      <c r="H16" s="344"/>
      <c r="I16" s="344"/>
      <c r="J16" s="6"/>
      <c r="K16" s="6"/>
      <c r="L16" s="6"/>
      <c r="M16" s="6"/>
      <c r="N16" s="6"/>
      <c r="O16" s="7"/>
    </row>
    <row r="17" ht="12.75">
      <c r="C17" s="1"/>
    </row>
    <row r="18" ht="12.75">
      <c r="C18" s="1"/>
    </row>
    <row r="20" ht="12.75">
      <c r="B20" s="4"/>
    </row>
    <row r="21" ht="12.75">
      <c r="C21" s="1"/>
    </row>
    <row r="22" ht="12.75">
      <c r="C22" s="1"/>
    </row>
    <row r="24" ht="12.75">
      <c r="B24" s="2"/>
    </row>
    <row r="25" ht="12.75">
      <c r="C25" s="1"/>
    </row>
    <row r="26" ht="12.75">
      <c r="C26" s="1"/>
    </row>
  </sheetData>
  <sheetProtection/>
  <mergeCells count="19">
    <mergeCell ref="B16:G16"/>
    <mergeCell ref="H16:I16"/>
    <mergeCell ref="B15:G15"/>
    <mergeCell ref="H15:I15"/>
    <mergeCell ref="A1:O5"/>
    <mergeCell ref="A6:O7"/>
    <mergeCell ref="B9:G9"/>
    <mergeCell ref="B10:G10"/>
    <mergeCell ref="B8:G8"/>
    <mergeCell ref="B11:G11"/>
    <mergeCell ref="B14:G14"/>
    <mergeCell ref="H14:I14"/>
    <mergeCell ref="H9:I9"/>
    <mergeCell ref="H10:I10"/>
    <mergeCell ref="H11:I11"/>
    <mergeCell ref="B12:G12"/>
    <mergeCell ref="H12:I12"/>
    <mergeCell ref="B13:G13"/>
    <mergeCell ref="H13:I13"/>
  </mergeCells>
  <hyperlinks>
    <hyperlink ref="B8" location="'1.1'!A1" display="Ficha metodológica"/>
    <hyperlink ref="B9" location="'P y T N'!A1" display="P y T N: Serie trimestre móvil Total nacional por sexo"/>
    <hyperlink ref="B10" location="'P y T Cab'!A1" display="P y T Cab: Serie trimestre móvil - Total Cabecera según sexo"/>
    <hyperlink ref="B11" location="'P y T Resto'!A1" display="P y T Resto: Serie trimestre móvil - Total resto según sexo"/>
    <hyperlink ref="B13" location="'Ramas N'!A1" display="Ramas N: Serie trimestre móvil - Total nacional según sexo y ramas de actividad"/>
    <hyperlink ref="B14" location="'Ces Ramas N'!A1" display="Ces Ramas N: Serie trimestre móvil - Total nacional según sexo ramas de actividad anterior"/>
    <hyperlink ref="B12" location="'Ramas N'!A1" display="Ramas N: Serie trimestre móvil - Total nacional según sexo y ramas de actividad"/>
    <hyperlink ref="B9:G9" location="'1.2'!A1" display="P y T N: Serie trimestre móvil - Total nacional según sexo"/>
    <hyperlink ref="B10:G10" location="'1.3'!A1" display="Mecanismos de ajuste - Uso de internet o plataformas digitales"/>
    <hyperlink ref="B11:G11" location="'1.4'!A1" display="Mecanismos de ajuste"/>
    <hyperlink ref="B12:I12" location="'1.5'!A1" display="Expectativas e incertidumbre en el pago de pasivos pendientes y deudas"/>
    <hyperlink ref="B13:I13" location="'1.6'!A1" display="Expectativas e incertidumbre frente a la situación del país"/>
    <hyperlink ref="B14:I14" location="'1.7'!A1" display="Políticas"/>
    <hyperlink ref="B15" location="'Ces Ramas N'!A1" display="Ces Ramas N: Serie trimestre móvil - Total nacional según sexo ramas de actividad anterior"/>
    <hyperlink ref="B15:I15" location="'1.7'!A1" display="Políticas"/>
    <hyperlink ref="B15:G15" location="'1.8'!A1" display="Actividades en Investigación y Desarrollo (I+D)"/>
    <hyperlink ref="B16" location="'Ces Ramas N'!A1" display="Ces Ramas N: Serie trimestre móvil - Total nacional según sexo ramas de actividad anterior"/>
    <hyperlink ref="B16:I16" location="'1.7'!A1" display="Políticas"/>
    <hyperlink ref="B16:G16" location="'1.9'!A1" display="Indicador de Confianza Empresarial - ICE"/>
  </hyperlinks>
  <printOptions/>
  <pageMargins left="0.75" right="0.75" top="1" bottom="1" header="0" footer="0"/>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6:M68"/>
  <sheetViews>
    <sheetView showGridLines="0" tabSelected="1" zoomScale="80" zoomScaleNormal="80" zoomScaleSheetLayoutView="50" workbookViewId="0" topLeftCell="A1">
      <selection activeCell="A11" sqref="A11"/>
    </sheetView>
  </sheetViews>
  <sheetFormatPr defaultColWidth="11.421875" defaultRowHeight="12.75"/>
  <cols>
    <col min="1" max="1" width="24.00390625" style="303" customWidth="1"/>
    <col min="2" max="2" width="18.00390625" style="303" customWidth="1"/>
    <col min="3" max="3" width="15.421875" style="303" customWidth="1"/>
    <col min="4" max="4" width="11.140625" style="303" customWidth="1"/>
    <col min="5" max="5" width="15.00390625" style="303" customWidth="1"/>
    <col min="6" max="7" width="13.8515625" style="303" customWidth="1"/>
    <col min="8" max="8" width="12.421875" style="303" customWidth="1"/>
    <col min="9" max="9" width="16.421875" style="303" customWidth="1"/>
    <col min="10" max="10" width="13.8515625" style="303" customWidth="1"/>
    <col min="11" max="11" width="17.421875" style="303" customWidth="1"/>
    <col min="12" max="12" width="19.28125" style="303" customWidth="1"/>
    <col min="13" max="13" width="24.7109375" style="303" customWidth="1"/>
    <col min="14" max="16384" width="11.421875" style="303" customWidth="1"/>
  </cols>
  <sheetData>
    <row r="1" ht="12"/>
    <row r="2" ht="12"/>
    <row r="3" ht="12"/>
    <row r="4" ht="12"/>
    <row r="5" ht="12"/>
    <row r="6" spans="1:13" s="301" customFormat="1" ht="16.5">
      <c r="A6" s="390" t="s">
        <v>50</v>
      </c>
      <c r="B6" s="390"/>
      <c r="C6" s="390"/>
      <c r="D6" s="390"/>
      <c r="E6" s="390"/>
      <c r="F6" s="390"/>
      <c r="G6" s="390"/>
      <c r="H6" s="390"/>
      <c r="I6" s="390"/>
      <c r="J6" s="390"/>
      <c r="K6" s="390"/>
      <c r="L6" s="390"/>
      <c r="M6" s="390"/>
    </row>
    <row r="7" spans="1:13" ht="15" customHeight="1">
      <c r="A7" s="302" t="s">
        <v>143</v>
      </c>
      <c r="B7" s="302"/>
      <c r="C7" s="302"/>
      <c r="D7" s="302"/>
      <c r="E7" s="302"/>
      <c r="F7" s="302"/>
      <c r="G7" s="302"/>
      <c r="H7" s="302"/>
      <c r="I7" s="302"/>
      <c r="J7" s="302"/>
      <c r="K7" s="302"/>
      <c r="L7" s="302"/>
      <c r="M7" s="302"/>
    </row>
    <row r="8" spans="1:13" ht="15" customHeight="1">
      <c r="A8" s="302" t="s">
        <v>1</v>
      </c>
      <c r="B8" s="302"/>
      <c r="C8" s="302"/>
      <c r="D8" s="302"/>
      <c r="E8" s="302"/>
      <c r="F8" s="302"/>
      <c r="G8" s="302"/>
      <c r="H8" s="302"/>
      <c r="I8" s="302"/>
      <c r="J8" s="302"/>
      <c r="K8" s="302"/>
      <c r="L8" s="302"/>
      <c r="M8" s="302"/>
    </row>
    <row r="9" spans="1:13" ht="15" customHeight="1">
      <c r="A9" s="302" t="s">
        <v>144</v>
      </c>
      <c r="B9" s="304"/>
      <c r="C9" s="304"/>
      <c r="D9" s="304"/>
      <c r="E9" s="304"/>
      <c r="F9" s="304"/>
      <c r="G9" s="304"/>
      <c r="H9" s="304"/>
      <c r="I9" s="304"/>
      <c r="J9" s="304"/>
      <c r="K9" s="304"/>
      <c r="L9" s="304"/>
      <c r="M9" s="304"/>
    </row>
    <row r="10" spans="1:13" ht="15" customHeight="1">
      <c r="A10" s="302" t="s">
        <v>145</v>
      </c>
      <c r="B10" s="304"/>
      <c r="C10" s="304"/>
      <c r="D10" s="304"/>
      <c r="E10" s="304"/>
      <c r="F10" s="304"/>
      <c r="G10" s="304"/>
      <c r="H10" s="304"/>
      <c r="I10" s="304"/>
      <c r="J10" s="304"/>
      <c r="K10" s="304"/>
      <c r="L10" s="304"/>
      <c r="M10" s="304"/>
    </row>
    <row r="11" spans="1:13" ht="15" customHeight="1">
      <c r="A11" s="304" t="s">
        <v>168</v>
      </c>
      <c r="B11" s="304"/>
      <c r="C11" s="304"/>
      <c r="D11" s="304"/>
      <c r="E11" s="304"/>
      <c r="F11" s="304"/>
      <c r="G11" s="304"/>
      <c r="H11" s="304"/>
      <c r="I11" s="304"/>
      <c r="J11" s="304"/>
      <c r="K11" s="304"/>
      <c r="L11" s="304"/>
      <c r="M11" s="304"/>
    </row>
    <row r="12" spans="1:13" ht="15" customHeight="1">
      <c r="A12" s="390" t="s">
        <v>146</v>
      </c>
      <c r="B12" s="390"/>
      <c r="C12" s="390"/>
      <c r="D12" s="390"/>
      <c r="E12" s="390"/>
      <c r="F12" s="390"/>
      <c r="G12" s="390"/>
      <c r="H12" s="390"/>
      <c r="I12" s="390"/>
      <c r="J12" s="390"/>
      <c r="K12" s="390"/>
      <c r="L12" s="390"/>
      <c r="M12" s="390"/>
    </row>
    <row r="13" spans="1:13" ht="92.25" customHeight="1">
      <c r="A13" s="391" t="s">
        <v>147</v>
      </c>
      <c r="B13" s="393" t="s">
        <v>148</v>
      </c>
      <c r="C13" s="394"/>
      <c r="D13" s="395" t="s">
        <v>149</v>
      </c>
      <c r="E13" s="393"/>
      <c r="F13" s="396" t="s">
        <v>150</v>
      </c>
      <c r="G13" s="393"/>
      <c r="H13" s="396" t="s">
        <v>151</v>
      </c>
      <c r="I13" s="395"/>
      <c r="J13" s="396" t="s">
        <v>152</v>
      </c>
      <c r="K13" s="393"/>
      <c r="L13" s="396" t="s">
        <v>153</v>
      </c>
      <c r="M13" s="393"/>
    </row>
    <row r="14" spans="1:13" ht="45" customHeight="1">
      <c r="A14" s="392"/>
      <c r="B14" s="306" t="s">
        <v>154</v>
      </c>
      <c r="C14" s="305" t="s">
        <v>155</v>
      </c>
      <c r="D14" s="307" t="s">
        <v>154</v>
      </c>
      <c r="E14" s="308" t="s">
        <v>155</v>
      </c>
      <c r="F14" s="307" t="s">
        <v>154</v>
      </c>
      <c r="G14" s="308" t="s">
        <v>155</v>
      </c>
      <c r="H14" s="307" t="s">
        <v>154</v>
      </c>
      <c r="I14" s="308" t="s">
        <v>155</v>
      </c>
      <c r="J14" s="307" t="s">
        <v>154</v>
      </c>
      <c r="K14" s="308" t="s">
        <v>155</v>
      </c>
      <c r="L14" s="307" t="s">
        <v>154</v>
      </c>
      <c r="M14" s="308" t="s">
        <v>155</v>
      </c>
    </row>
    <row r="15" spans="1:13" ht="15" customHeight="1">
      <c r="A15" s="309">
        <v>2020</v>
      </c>
      <c r="B15" s="329"/>
      <c r="C15" s="311"/>
      <c r="D15" s="310"/>
      <c r="E15" s="311"/>
      <c r="F15" s="310"/>
      <c r="G15" s="311"/>
      <c r="H15" s="312"/>
      <c r="I15" s="313"/>
      <c r="J15" s="314"/>
      <c r="K15" s="315"/>
      <c r="L15" s="314"/>
      <c r="M15" s="315"/>
    </row>
    <row r="16" spans="1:13" ht="15" customHeight="1">
      <c r="A16" s="316" t="s">
        <v>156</v>
      </c>
      <c r="B16" s="330">
        <v>38.22335990613211</v>
      </c>
      <c r="C16" s="322"/>
      <c r="D16" s="331">
        <v>29.176587301587304</v>
      </c>
      <c r="E16" s="318"/>
      <c r="F16" s="331">
        <v>59.491660047656865</v>
      </c>
      <c r="G16" s="318"/>
      <c r="H16" s="331">
        <v>15.482785912148794</v>
      </c>
      <c r="I16" s="319"/>
      <c r="J16" s="331">
        <v>50.554894966309945</v>
      </c>
      <c r="K16" s="319"/>
      <c r="L16" s="331">
        <v>36.41087130295763</v>
      </c>
      <c r="M16" s="319"/>
    </row>
    <row r="17" spans="1:13" ht="15" customHeight="1">
      <c r="A17" s="320" t="s">
        <v>157</v>
      </c>
      <c r="B17" s="332">
        <v>40.991270511377664</v>
      </c>
      <c r="C17" s="321">
        <f>B17-B16</f>
        <v>2.7679106052455538</v>
      </c>
      <c r="D17" s="333">
        <v>31.59541188738269</v>
      </c>
      <c r="E17" s="321">
        <f>D17-D16</f>
        <v>2.4188245857953845</v>
      </c>
      <c r="F17" s="333">
        <v>62.18366814505609</v>
      </c>
      <c r="G17" s="321">
        <f>F17-F16</f>
        <v>2.692008097399224</v>
      </c>
      <c r="H17" s="333">
        <v>17.571614583333336</v>
      </c>
      <c r="I17" s="321">
        <f>H17-H16</f>
        <v>2.088828671184542</v>
      </c>
      <c r="J17" s="333">
        <v>53.401094605160274</v>
      </c>
      <c r="K17" s="321">
        <f>J17-J16</f>
        <v>2.8461996388503294</v>
      </c>
      <c r="L17" s="333">
        <v>40.20456333595594</v>
      </c>
      <c r="M17" s="321">
        <f>L17-L16</f>
        <v>3.793692032998308</v>
      </c>
    </row>
    <row r="18" spans="1:13" ht="12">
      <c r="A18" s="322" t="s">
        <v>163</v>
      </c>
      <c r="B18" s="330">
        <v>44.63782770191353</v>
      </c>
      <c r="C18" s="323">
        <f>B18-B17</f>
        <v>3.646557190535866</v>
      </c>
      <c r="D18" s="331">
        <v>34.80898700485361</v>
      </c>
      <c r="E18" s="323">
        <f>D18-D17</f>
        <v>3.213575117470924</v>
      </c>
      <c r="F18" s="331">
        <v>65.39877781259794</v>
      </c>
      <c r="G18" s="323">
        <f>F18-F17</f>
        <v>3.215109667541853</v>
      </c>
      <c r="H18" s="331">
        <v>20.140625</v>
      </c>
      <c r="I18" s="323">
        <f>H18-H17</f>
        <v>2.5690104166666643</v>
      </c>
      <c r="J18" s="331">
        <v>57.600031259768684</v>
      </c>
      <c r="K18" s="323">
        <f>J18-J17</f>
        <v>4.19893665460841</v>
      </c>
      <c r="L18" s="331">
        <v>45.240717432347395</v>
      </c>
      <c r="M18" s="323">
        <f>L18-L17</f>
        <v>5.036154096391456</v>
      </c>
    </row>
    <row r="19" spans="1:13" ht="12">
      <c r="A19" s="334" t="s">
        <v>167</v>
      </c>
      <c r="B19" s="335">
        <v>46.33937365217203</v>
      </c>
      <c r="C19" s="321">
        <f>B19-B18</f>
        <v>1.7015459502584989</v>
      </c>
      <c r="D19" s="336">
        <v>35.88838111064949</v>
      </c>
      <c r="E19" s="321">
        <f>D19-D18</f>
        <v>1.0793941057958776</v>
      </c>
      <c r="F19" s="336">
        <v>66.28221113881963</v>
      </c>
      <c r="G19" s="321">
        <f>F19-F18</f>
        <v>0.8834333262216916</v>
      </c>
      <c r="H19" s="336">
        <v>23.68166089965398</v>
      </c>
      <c r="I19" s="321">
        <f>H19-H18</f>
        <v>3.5410358996539806</v>
      </c>
      <c r="J19" s="336">
        <v>59.358992108542154</v>
      </c>
      <c r="K19" s="321">
        <f>J19-J18</f>
        <v>1.7589608487734694</v>
      </c>
      <c r="L19" s="336">
        <v>46.48562300319489</v>
      </c>
      <c r="M19" s="321">
        <f>L19-L18</f>
        <v>1.244905570847493</v>
      </c>
    </row>
    <row r="20" spans="1:13" ht="15" customHeight="1">
      <c r="A20" s="337" t="s">
        <v>169</v>
      </c>
      <c r="B20" s="338">
        <v>46.928796757003475</v>
      </c>
      <c r="C20" s="339">
        <f>B20-B19</f>
        <v>0.5894231048314467</v>
      </c>
      <c r="D20" s="340">
        <v>37.49026226954038</v>
      </c>
      <c r="E20" s="339">
        <f>D20-D19</f>
        <v>1.6018811588908903</v>
      </c>
      <c r="F20" s="340">
        <v>65.17601974538842</v>
      </c>
      <c r="G20" s="339">
        <f>F20-F19</f>
        <v>-1.1061913934312173</v>
      </c>
      <c r="H20" s="340">
        <v>26.034773582457504</v>
      </c>
      <c r="I20" s="339">
        <f>H20-H19</f>
        <v>2.3531126828035234</v>
      </c>
      <c r="J20" s="340">
        <v>58.856938854991554</v>
      </c>
      <c r="K20" s="339">
        <f>J20-J19</f>
        <v>-0.5020532535505993</v>
      </c>
      <c r="L20" s="340">
        <v>47.08598933263953</v>
      </c>
      <c r="M20" s="339">
        <f>L20-L19</f>
        <v>0.6003663294446397</v>
      </c>
    </row>
    <row r="21" spans="1:11" s="324" customFormat="1" ht="15" customHeight="1">
      <c r="A21" s="303" t="s">
        <v>123</v>
      </c>
      <c r="D21" s="325"/>
      <c r="E21" s="325"/>
      <c r="F21" s="325"/>
      <c r="G21" s="325"/>
      <c r="H21" s="325"/>
      <c r="I21" s="325"/>
      <c r="J21" s="325"/>
      <c r="K21" s="325"/>
    </row>
    <row r="22" spans="1:11" s="324" customFormat="1" ht="15" customHeight="1">
      <c r="A22" s="326"/>
      <c r="D22" s="325"/>
      <c r="E22" s="325"/>
      <c r="F22" s="325"/>
      <c r="G22" s="325"/>
      <c r="H22" s="325"/>
      <c r="I22" s="325"/>
      <c r="J22" s="325"/>
      <c r="K22" s="325"/>
    </row>
    <row r="23" spans="1:13" s="324" customFormat="1" ht="15" customHeight="1">
      <c r="A23" s="390" t="s">
        <v>158</v>
      </c>
      <c r="B23" s="390"/>
      <c r="C23" s="390"/>
      <c r="D23" s="390"/>
      <c r="E23" s="390"/>
      <c r="F23" s="390"/>
      <c r="G23" s="390"/>
      <c r="H23" s="390"/>
      <c r="I23" s="390"/>
      <c r="J23" s="390"/>
      <c r="K23" s="390"/>
      <c r="L23" s="390"/>
      <c r="M23" s="390"/>
    </row>
    <row r="24" spans="1:13" ht="92.25" customHeight="1">
      <c r="A24" s="391" t="s">
        <v>147</v>
      </c>
      <c r="B24" s="393" t="s">
        <v>159</v>
      </c>
      <c r="C24" s="394"/>
      <c r="D24" s="395" t="s">
        <v>149</v>
      </c>
      <c r="E24" s="393"/>
      <c r="F24" s="396" t="s">
        <v>150</v>
      </c>
      <c r="G24" s="393"/>
      <c r="H24" s="396" t="s">
        <v>151</v>
      </c>
      <c r="I24" s="395"/>
      <c r="J24" s="396" t="s">
        <v>152</v>
      </c>
      <c r="K24" s="393"/>
      <c r="L24" s="396" t="s">
        <v>153</v>
      </c>
      <c r="M24" s="393"/>
    </row>
    <row r="25" spans="1:13" ht="24">
      <c r="A25" s="392"/>
      <c r="B25" s="306" t="s">
        <v>154</v>
      </c>
      <c r="C25" s="305" t="s">
        <v>155</v>
      </c>
      <c r="D25" s="307" t="s">
        <v>154</v>
      </c>
      <c r="E25" s="308" t="s">
        <v>155</v>
      </c>
      <c r="F25" s="307" t="s">
        <v>154</v>
      </c>
      <c r="G25" s="308" t="s">
        <v>155</v>
      </c>
      <c r="H25" s="307" t="s">
        <v>154</v>
      </c>
      <c r="I25" s="308" t="s">
        <v>155</v>
      </c>
      <c r="J25" s="307" t="s">
        <v>154</v>
      </c>
      <c r="K25" s="308" t="s">
        <v>155</v>
      </c>
      <c r="L25" s="307" t="s">
        <v>154</v>
      </c>
      <c r="M25" s="308" t="s">
        <v>155</v>
      </c>
    </row>
    <row r="26" spans="1:13" ht="12">
      <c r="A26" s="309">
        <v>2020</v>
      </c>
      <c r="B26" s="329"/>
      <c r="C26" s="311"/>
      <c r="D26" s="310"/>
      <c r="E26" s="311"/>
      <c r="F26" s="310"/>
      <c r="G26" s="311"/>
      <c r="H26" s="312"/>
      <c r="I26" s="313"/>
      <c r="J26" s="314"/>
      <c r="K26" s="315"/>
      <c r="L26" s="314"/>
      <c r="M26" s="315"/>
    </row>
    <row r="27" spans="1:13" ht="12">
      <c r="A27" s="316" t="s">
        <v>156</v>
      </c>
      <c r="B27" s="331">
        <v>39.21470042893462</v>
      </c>
      <c r="C27" s="341"/>
      <c r="D27" s="331">
        <v>31.013431013431017</v>
      </c>
      <c r="E27" s="318"/>
      <c r="F27" s="331">
        <v>60.02444987775061</v>
      </c>
      <c r="G27" s="318"/>
      <c r="H27" s="331">
        <v>16.84981684981685</v>
      </c>
      <c r="I27" s="319"/>
      <c r="J27" s="331">
        <v>51.098901098901095</v>
      </c>
      <c r="K27" s="319"/>
      <c r="L27" s="331">
        <v>37.086903304773564</v>
      </c>
      <c r="M27" s="319"/>
    </row>
    <row r="28" spans="1:13" ht="12">
      <c r="A28" s="320" t="s">
        <v>157</v>
      </c>
      <c r="B28" s="333">
        <v>42.55434626565697</v>
      </c>
      <c r="C28" s="321">
        <f>B28-B27</f>
        <v>3.3396458367223474</v>
      </c>
      <c r="D28" s="333">
        <v>37.06550802139037</v>
      </c>
      <c r="E28" s="321">
        <f>D28-D27</f>
        <v>6.052077007959355</v>
      </c>
      <c r="F28" s="333">
        <v>61.29679144385027</v>
      </c>
      <c r="G28" s="321">
        <f>F28-F27</f>
        <v>1.272341566099655</v>
      </c>
      <c r="H28" s="333">
        <v>19.385026737967916</v>
      </c>
      <c r="I28" s="321">
        <f>H28-H27</f>
        <v>2.5352098881510656</v>
      </c>
      <c r="J28" s="333">
        <v>52.27272727272728</v>
      </c>
      <c r="K28" s="321">
        <f>J28-J27</f>
        <v>1.1738261738261855</v>
      </c>
      <c r="L28" s="333">
        <v>42.751677852349</v>
      </c>
      <c r="M28" s="321">
        <f>L28-L27</f>
        <v>5.664774547575433</v>
      </c>
    </row>
    <row r="29" spans="1:13" ht="12">
      <c r="A29" s="322" t="s">
        <v>163</v>
      </c>
      <c r="B29" s="331">
        <v>45.48612688977783</v>
      </c>
      <c r="C29" s="323">
        <f>B29-B28</f>
        <v>2.9317806241208615</v>
      </c>
      <c r="D29" s="331">
        <v>37.61025358324145</v>
      </c>
      <c r="E29" s="323">
        <f>D29-D28</f>
        <v>0.5447455618510801</v>
      </c>
      <c r="F29" s="331">
        <v>65.83885209713024</v>
      </c>
      <c r="G29" s="323">
        <f>F29-F28</f>
        <v>4.542060653279975</v>
      </c>
      <c r="H29" s="331">
        <v>20.255775577557756</v>
      </c>
      <c r="I29" s="323">
        <f>H29-H28</f>
        <v>0.8707488395898402</v>
      </c>
      <c r="J29" s="331">
        <v>57.16446644664466</v>
      </c>
      <c r="K29" s="323">
        <f>J29-J28</f>
        <v>4.8917391739173794</v>
      </c>
      <c r="L29" s="331">
        <v>46.56128674431503</v>
      </c>
      <c r="M29" s="323">
        <f>L29-L28</f>
        <v>3.809608891966029</v>
      </c>
    </row>
    <row r="30" spans="1:13" ht="15" customHeight="1">
      <c r="A30" s="342" t="s">
        <v>167</v>
      </c>
      <c r="B30" s="336">
        <v>47.52597699693681</v>
      </c>
      <c r="C30" s="321">
        <f>B30-B29</f>
        <v>2.0398501071589834</v>
      </c>
      <c r="D30" s="336">
        <v>38.88888888888889</v>
      </c>
      <c r="E30" s="321">
        <f>D30-D29</f>
        <v>1.278635305647441</v>
      </c>
      <c r="F30" s="336">
        <v>66.69960474308301</v>
      </c>
      <c r="G30" s="321">
        <f>F30-F29</f>
        <v>0.8607526459527719</v>
      </c>
      <c r="H30" s="336">
        <v>24.259990133201775</v>
      </c>
      <c r="I30" s="321">
        <f>H30-H29</f>
        <v>4.004214555644019</v>
      </c>
      <c r="J30" s="336">
        <v>59.192991115498515</v>
      </c>
      <c r="K30" s="321">
        <f>J30-J29</f>
        <v>2.028524668853855</v>
      </c>
      <c r="L30" s="336">
        <v>48.588410104011885</v>
      </c>
      <c r="M30" s="321">
        <f>L30-L29</f>
        <v>2.0271233596968585</v>
      </c>
    </row>
    <row r="31" spans="1:13" ht="15" customHeight="1">
      <c r="A31" s="337" t="s">
        <v>169</v>
      </c>
      <c r="B31" s="340">
        <v>48.45431831980894</v>
      </c>
      <c r="C31" s="339">
        <f>B31-B30</f>
        <v>0.9283413228721287</v>
      </c>
      <c r="D31" s="340">
        <v>41.355893186003684</v>
      </c>
      <c r="E31" s="339">
        <f>D31-D30</f>
        <v>2.4670042971147907</v>
      </c>
      <c r="F31" s="340">
        <v>65.57169202397418</v>
      </c>
      <c r="G31" s="339">
        <f>F31-F30</f>
        <v>-1.127912719108835</v>
      </c>
      <c r="H31" s="340">
        <v>27.27795674183157</v>
      </c>
      <c r="I31" s="339">
        <f>H31-H30</f>
        <v>3.017966608629795</v>
      </c>
      <c r="J31" s="340">
        <v>58.98941068139963</v>
      </c>
      <c r="K31" s="339">
        <f>J31-J30</f>
        <v>-0.20358043409888182</v>
      </c>
      <c r="L31" s="340">
        <v>49.07663896583564</v>
      </c>
      <c r="M31" s="339">
        <f>L31-L30</f>
        <v>0.4882288618237567</v>
      </c>
    </row>
    <row r="32" spans="1:13" ht="12">
      <c r="A32" s="303" t="s">
        <v>123</v>
      </c>
      <c r="B32" s="325"/>
      <c r="C32" s="325"/>
      <c r="D32" s="325"/>
      <c r="E32" s="325"/>
      <c r="F32" s="325"/>
      <c r="G32" s="325"/>
      <c r="H32" s="325"/>
      <c r="I32" s="325"/>
      <c r="J32" s="317"/>
      <c r="K32" s="325"/>
      <c r="L32" s="324"/>
      <c r="M32" s="324"/>
    </row>
    <row r="35" spans="1:13" ht="16.5">
      <c r="A35" s="390" t="s">
        <v>137</v>
      </c>
      <c r="B35" s="390"/>
      <c r="C35" s="390"/>
      <c r="D35" s="390"/>
      <c r="E35" s="390"/>
      <c r="F35" s="390"/>
      <c r="G35" s="390"/>
      <c r="H35" s="390"/>
      <c r="I35" s="390"/>
      <c r="J35" s="390"/>
      <c r="K35" s="390"/>
      <c r="L35" s="390"/>
      <c r="M35" s="390"/>
    </row>
    <row r="36" spans="1:13" ht="100.5" customHeight="1">
      <c r="A36" s="391" t="s">
        <v>147</v>
      </c>
      <c r="B36" s="393" t="s">
        <v>160</v>
      </c>
      <c r="C36" s="394"/>
      <c r="D36" s="395" t="s">
        <v>149</v>
      </c>
      <c r="E36" s="393"/>
      <c r="F36" s="396" t="s">
        <v>150</v>
      </c>
      <c r="G36" s="393"/>
      <c r="H36" s="396" t="s">
        <v>151</v>
      </c>
      <c r="I36" s="395"/>
      <c r="J36" s="396" t="s">
        <v>152</v>
      </c>
      <c r="K36" s="393"/>
      <c r="L36" s="396" t="s">
        <v>153</v>
      </c>
      <c r="M36" s="393"/>
    </row>
    <row r="37" spans="1:13" ht="24">
      <c r="A37" s="392"/>
      <c r="B37" s="306" t="s">
        <v>154</v>
      </c>
      <c r="C37" s="305" t="s">
        <v>155</v>
      </c>
      <c r="D37" s="307" t="s">
        <v>154</v>
      </c>
      <c r="E37" s="308" t="s">
        <v>155</v>
      </c>
      <c r="F37" s="307" t="s">
        <v>154</v>
      </c>
      <c r="G37" s="308" t="s">
        <v>155</v>
      </c>
      <c r="H37" s="307" t="s">
        <v>154</v>
      </c>
      <c r="I37" s="308" t="s">
        <v>155</v>
      </c>
      <c r="J37" s="307" t="s">
        <v>154</v>
      </c>
      <c r="K37" s="308" t="s">
        <v>155</v>
      </c>
      <c r="L37" s="307" t="s">
        <v>154</v>
      </c>
      <c r="M37" s="308" t="s">
        <v>155</v>
      </c>
    </row>
    <row r="38" spans="1:13" ht="12">
      <c r="A38" s="309">
        <v>2020</v>
      </c>
      <c r="B38" s="329"/>
      <c r="C38" s="311"/>
      <c r="D38" s="310"/>
      <c r="E38" s="311"/>
      <c r="F38" s="310"/>
      <c r="G38" s="311"/>
      <c r="H38" s="312"/>
      <c r="I38" s="313"/>
      <c r="J38" s="314"/>
      <c r="K38" s="315"/>
      <c r="L38" s="314"/>
      <c r="M38" s="315"/>
    </row>
    <row r="39" spans="1:13" ht="12">
      <c r="A39" s="316" t="s">
        <v>156</v>
      </c>
      <c r="B39" s="331">
        <v>38.26281903111534</v>
      </c>
      <c r="C39" s="341"/>
      <c r="D39" s="331">
        <v>29.146341463414636</v>
      </c>
      <c r="E39" s="318"/>
      <c r="F39" s="331">
        <v>61.51960784313725</v>
      </c>
      <c r="G39" s="318"/>
      <c r="H39" s="331">
        <v>12.560386473429952</v>
      </c>
      <c r="I39" s="319"/>
      <c r="J39" s="331">
        <v>52.54854368932039</v>
      </c>
      <c r="K39" s="319"/>
      <c r="L39" s="331">
        <v>35.53921568627451</v>
      </c>
      <c r="M39" s="319"/>
    </row>
    <row r="40" spans="1:13" ht="12">
      <c r="A40" s="320" t="s">
        <v>157</v>
      </c>
      <c r="B40" s="333">
        <v>39.55002843761302</v>
      </c>
      <c r="C40" s="321">
        <f>B40-B39</f>
        <v>1.2872094064976807</v>
      </c>
      <c r="D40" s="333">
        <v>28.792134831460675</v>
      </c>
      <c r="E40" s="321">
        <f>D40-D39</f>
        <v>-0.35420663195396074</v>
      </c>
      <c r="F40" s="333">
        <v>61.15819209039548</v>
      </c>
      <c r="G40" s="321">
        <f>F40-F39</f>
        <v>-0.3614157527417703</v>
      </c>
      <c r="H40" s="333">
        <v>15.546218487394958</v>
      </c>
      <c r="I40" s="321">
        <f>H40-H39</f>
        <v>2.9858320139650054</v>
      </c>
      <c r="J40" s="333">
        <v>53.16011235955056</v>
      </c>
      <c r="K40" s="321">
        <f>J40-J39</f>
        <v>0.6115686702301701</v>
      </c>
      <c r="L40" s="333">
        <v>39.093484419263454</v>
      </c>
      <c r="M40" s="321">
        <f>L40-L39</f>
        <v>3.5542687329889446</v>
      </c>
    </row>
    <row r="41" spans="1:13" ht="12">
      <c r="A41" s="322" t="s">
        <v>163</v>
      </c>
      <c r="B41" s="331">
        <v>44.38018854650345</v>
      </c>
      <c r="C41" s="323">
        <f>B41-B40</f>
        <v>4.830160108890425</v>
      </c>
      <c r="D41" s="331">
        <v>31.34057971014493</v>
      </c>
      <c r="E41" s="323">
        <f>D41-D40</f>
        <v>2.548444878684254</v>
      </c>
      <c r="F41" s="331">
        <v>66.3647342995169</v>
      </c>
      <c r="G41" s="323">
        <f>F41-F40</f>
        <v>5.206542209121416</v>
      </c>
      <c r="H41" s="331">
        <v>18.47826086956522</v>
      </c>
      <c r="I41" s="323">
        <f>H41-H40</f>
        <v>2.932042382170261</v>
      </c>
      <c r="J41" s="331">
        <v>59.72222222222223</v>
      </c>
      <c r="K41" s="323">
        <f>J41-J40</f>
        <v>6.562109862671669</v>
      </c>
      <c r="L41" s="331">
        <v>45.99514563106796</v>
      </c>
      <c r="M41" s="323">
        <f>L41-L40</f>
        <v>6.901661211804509</v>
      </c>
    </row>
    <row r="42" spans="1:13" ht="15" customHeight="1">
      <c r="A42" s="334" t="s">
        <v>167</v>
      </c>
      <c r="B42" s="336">
        <v>45.751070848257555</v>
      </c>
      <c r="C42" s="321">
        <f>B42-B41</f>
        <v>1.3708823017541079</v>
      </c>
      <c r="D42" s="336">
        <v>35.18518518518518</v>
      </c>
      <c r="E42" s="321">
        <f>D42-D41</f>
        <v>3.844605475040254</v>
      </c>
      <c r="F42" s="336">
        <v>65.9041394335512</v>
      </c>
      <c r="G42" s="321">
        <f>F42-F41</f>
        <v>-0.4605948659657031</v>
      </c>
      <c r="H42" s="336">
        <v>23.315217391304348</v>
      </c>
      <c r="I42" s="321">
        <f>H42-H41</f>
        <v>4.836956521739129</v>
      </c>
      <c r="J42" s="336">
        <v>59.07608695652174</v>
      </c>
      <c r="K42" s="321">
        <f>J42-J41</f>
        <v>-0.6461352657004866</v>
      </c>
      <c r="L42" s="336">
        <v>45.27472527472527</v>
      </c>
      <c r="M42" s="321">
        <f>L42-L41</f>
        <v>-0.720420356342693</v>
      </c>
    </row>
    <row r="43" spans="1:13" ht="15" customHeight="1">
      <c r="A43" s="337" t="s">
        <v>169</v>
      </c>
      <c r="B43" s="340">
        <v>47.23473712762011</v>
      </c>
      <c r="C43" s="339">
        <f>B43-B42</f>
        <v>1.4836662793625521</v>
      </c>
      <c r="D43" s="340">
        <v>35.44117647058824</v>
      </c>
      <c r="E43" s="339">
        <f>D43-D42</f>
        <v>0.2559912854030557</v>
      </c>
      <c r="F43" s="340">
        <v>66.1764705882353</v>
      </c>
      <c r="G43" s="339">
        <f>F43-F42</f>
        <v>0.2723311546841103</v>
      </c>
      <c r="H43" s="340">
        <v>26.027397260273972</v>
      </c>
      <c r="I43" s="339">
        <f>H43-H42</f>
        <v>2.712179868969624</v>
      </c>
      <c r="J43" s="340">
        <v>58.921568627450974</v>
      </c>
      <c r="K43" s="339">
        <f>J43-J42</f>
        <v>-0.15451832907076835</v>
      </c>
      <c r="L43" s="343">
        <v>49.60707269155206</v>
      </c>
      <c r="M43" s="339">
        <f>L43-L42</f>
        <v>4.332347416826792</v>
      </c>
    </row>
    <row r="44" spans="1:13" ht="12">
      <c r="A44" s="303" t="s">
        <v>123</v>
      </c>
      <c r="B44" s="325"/>
      <c r="C44" s="325"/>
      <c r="D44" s="325"/>
      <c r="E44" s="325"/>
      <c r="F44" s="325"/>
      <c r="G44" s="325"/>
      <c r="H44" s="325"/>
      <c r="I44" s="325"/>
      <c r="J44" s="325"/>
      <c r="K44" s="325"/>
      <c r="L44" s="324"/>
      <c r="M44" s="324"/>
    </row>
    <row r="47" spans="1:13" ht="16.5">
      <c r="A47" s="390" t="s">
        <v>114</v>
      </c>
      <c r="B47" s="390"/>
      <c r="C47" s="390"/>
      <c r="D47" s="390"/>
      <c r="E47" s="390"/>
      <c r="F47" s="390"/>
      <c r="G47" s="390"/>
      <c r="H47" s="390"/>
      <c r="I47" s="390"/>
      <c r="J47" s="390"/>
      <c r="K47" s="390"/>
      <c r="L47" s="390"/>
      <c r="M47" s="390"/>
    </row>
    <row r="48" spans="1:13" ht="89.25" customHeight="1">
      <c r="A48" s="391" t="s">
        <v>147</v>
      </c>
      <c r="B48" s="393" t="s">
        <v>161</v>
      </c>
      <c r="C48" s="394"/>
      <c r="D48" s="395" t="s">
        <v>149</v>
      </c>
      <c r="E48" s="393"/>
      <c r="F48" s="396" t="s">
        <v>150</v>
      </c>
      <c r="G48" s="393"/>
      <c r="H48" s="396" t="s">
        <v>151</v>
      </c>
      <c r="I48" s="395"/>
      <c r="J48" s="396" t="s">
        <v>152</v>
      </c>
      <c r="K48" s="393"/>
      <c r="L48" s="396" t="s">
        <v>153</v>
      </c>
      <c r="M48" s="393"/>
    </row>
    <row r="49" spans="1:13" ht="24">
      <c r="A49" s="392"/>
      <c r="B49" s="306" t="s">
        <v>154</v>
      </c>
      <c r="C49" s="305" t="s">
        <v>155</v>
      </c>
      <c r="D49" s="307" t="s">
        <v>154</v>
      </c>
      <c r="E49" s="308" t="s">
        <v>155</v>
      </c>
      <c r="F49" s="307" t="s">
        <v>154</v>
      </c>
      <c r="G49" s="308" t="s">
        <v>155</v>
      </c>
      <c r="H49" s="307" t="s">
        <v>154</v>
      </c>
      <c r="I49" s="308" t="s">
        <v>155</v>
      </c>
      <c r="J49" s="307" t="s">
        <v>154</v>
      </c>
      <c r="K49" s="308" t="s">
        <v>155</v>
      </c>
      <c r="L49" s="307" t="s">
        <v>154</v>
      </c>
      <c r="M49" s="308" t="s">
        <v>155</v>
      </c>
    </row>
    <row r="50" spans="1:13" ht="12">
      <c r="A50" s="309">
        <v>2020</v>
      </c>
      <c r="B50" s="329"/>
      <c r="C50" s="311"/>
      <c r="D50" s="310"/>
      <c r="E50" s="311"/>
      <c r="F50" s="310"/>
      <c r="G50" s="311"/>
      <c r="H50" s="312"/>
      <c r="I50" s="313"/>
      <c r="J50" s="314"/>
      <c r="K50" s="315"/>
      <c r="L50" s="314"/>
      <c r="M50" s="315"/>
    </row>
    <row r="51" spans="1:13" ht="12">
      <c r="A51" s="316" t="s">
        <v>156</v>
      </c>
      <c r="B51" s="331">
        <v>38.973898519575606</v>
      </c>
      <c r="C51" s="341"/>
      <c r="D51" s="331">
        <v>28.87323943661972</v>
      </c>
      <c r="E51" s="318"/>
      <c r="F51" s="331">
        <v>60.12323943661972</v>
      </c>
      <c r="G51" s="318"/>
      <c r="H51" s="331">
        <v>15.509666080843584</v>
      </c>
      <c r="I51" s="319"/>
      <c r="J51" s="331">
        <v>50.88028169014084</v>
      </c>
      <c r="K51" s="319"/>
      <c r="L51" s="331">
        <v>39.48306595365419</v>
      </c>
      <c r="M51" s="319"/>
    </row>
    <row r="52" spans="1:13" ht="12">
      <c r="A52" s="320" t="s">
        <v>157</v>
      </c>
      <c r="B52" s="333">
        <v>43.25598170483736</v>
      </c>
      <c r="C52" s="321">
        <f>B52-B51</f>
        <v>4.2820831852617545</v>
      </c>
      <c r="D52" s="333">
        <v>35.01131221719457</v>
      </c>
      <c r="E52" s="321">
        <f>D52-D51</f>
        <v>6.138072780574852</v>
      </c>
      <c r="F52" s="333">
        <v>63.68778280542987</v>
      </c>
      <c r="G52" s="321">
        <f>F52-F51</f>
        <v>3.564543368810149</v>
      </c>
      <c r="H52" s="333">
        <v>19.79638009049774</v>
      </c>
      <c r="I52" s="321">
        <f>H52-H51</f>
        <v>4.286714009654155</v>
      </c>
      <c r="J52" s="333">
        <v>54.49660633484162</v>
      </c>
      <c r="K52" s="321">
        <f>J52-J51</f>
        <v>3.616324644700782</v>
      </c>
      <c r="L52" s="333">
        <v>43.28782707622298</v>
      </c>
      <c r="M52" s="321">
        <f>L52-L51</f>
        <v>3.8047611225687916</v>
      </c>
    </row>
    <row r="53" spans="1:13" ht="12">
      <c r="A53" s="322" t="s">
        <v>163</v>
      </c>
      <c r="B53" s="331">
        <v>45.88305394667294</v>
      </c>
      <c r="C53" s="323">
        <f>B53-B52</f>
        <v>2.6270722418355774</v>
      </c>
      <c r="D53" s="331">
        <v>37.26371599815583</v>
      </c>
      <c r="E53" s="323">
        <f>D53-D52</f>
        <v>2.2524037809612594</v>
      </c>
      <c r="F53" s="331">
        <v>65.7014305491463</v>
      </c>
      <c r="G53" s="323">
        <f>F53-F52</f>
        <v>2.013647743716426</v>
      </c>
      <c r="H53" s="331">
        <v>21.597701149425284</v>
      </c>
      <c r="I53" s="323">
        <f>H53-H52</f>
        <v>1.8013210589275452</v>
      </c>
      <c r="J53" s="331">
        <v>57.842686292548294</v>
      </c>
      <c r="K53" s="323">
        <f>J53-J52</f>
        <v>3.346079957706671</v>
      </c>
      <c r="L53" s="331">
        <v>47.00973574408901</v>
      </c>
      <c r="M53" s="323">
        <f>L53-L52</f>
        <v>3.7219086678660247</v>
      </c>
    </row>
    <row r="54" spans="1:13" ht="15" customHeight="1">
      <c r="A54" s="334" t="s">
        <v>167</v>
      </c>
      <c r="B54" s="336">
        <v>47.58297504044991</v>
      </c>
      <c r="C54" s="321">
        <f>B54-B53</f>
        <v>1.6999210937769718</v>
      </c>
      <c r="D54" s="336">
        <v>38.17037953795379</v>
      </c>
      <c r="E54" s="321">
        <f>D54-D53</f>
        <v>0.906663539797961</v>
      </c>
      <c r="F54" s="336">
        <v>66.80767643417252</v>
      </c>
      <c r="G54" s="321">
        <f>F54-F53</f>
        <v>1.106245885026226</v>
      </c>
      <c r="H54" s="336">
        <v>24.804042904290426</v>
      </c>
      <c r="I54" s="321">
        <f>H54-H53</f>
        <v>3.206341754865143</v>
      </c>
      <c r="J54" s="336">
        <v>59.7256600660066</v>
      </c>
      <c r="K54" s="321">
        <f>J54-J53</f>
        <v>1.8829737734583034</v>
      </c>
      <c r="L54" s="336">
        <v>48.407116259826225</v>
      </c>
      <c r="M54" s="321">
        <f>L54-L53</f>
        <v>1.3973805157372183</v>
      </c>
    </row>
    <row r="55" spans="1:13" ht="15" customHeight="1">
      <c r="A55" s="337" t="s">
        <v>169</v>
      </c>
      <c r="B55" s="340">
        <v>48.18496029548935</v>
      </c>
      <c r="C55" s="339">
        <f>B55-B54</f>
        <v>0.6019852550394376</v>
      </c>
      <c r="D55" s="340">
        <v>40.01934235976789</v>
      </c>
      <c r="E55" s="339">
        <f>D55-D54</f>
        <v>1.8489628218140979</v>
      </c>
      <c r="F55" s="340">
        <v>65.38684719535784</v>
      </c>
      <c r="G55" s="339">
        <f>F55-F54</f>
        <v>-1.420829238814676</v>
      </c>
      <c r="H55" s="340">
        <v>27.367607267104756</v>
      </c>
      <c r="I55" s="339">
        <f>H55-H54</f>
        <v>2.563564362814329</v>
      </c>
      <c r="J55" s="340">
        <v>58.92649903288201</v>
      </c>
      <c r="K55" s="339">
        <f>J55-J54</f>
        <v>-0.7991610331245838</v>
      </c>
      <c r="L55" s="340">
        <v>49.224505622334235</v>
      </c>
      <c r="M55" s="339">
        <f>L55-L54</f>
        <v>0.8173893625080098</v>
      </c>
    </row>
    <row r="56" spans="1:13" ht="12">
      <c r="A56" s="303" t="s">
        <v>123</v>
      </c>
      <c r="B56" s="325"/>
      <c r="C56" s="325"/>
      <c r="D56" s="325"/>
      <c r="E56" s="325"/>
      <c r="F56" s="325"/>
      <c r="G56" s="325"/>
      <c r="H56" s="325"/>
      <c r="I56" s="325"/>
      <c r="J56" s="325"/>
      <c r="K56" s="325"/>
      <c r="L56" s="324"/>
      <c r="M56" s="324"/>
    </row>
    <row r="59" spans="1:13" ht="16.5">
      <c r="A59" s="390" t="s">
        <v>115</v>
      </c>
      <c r="B59" s="390"/>
      <c r="C59" s="390"/>
      <c r="D59" s="390"/>
      <c r="E59" s="390"/>
      <c r="F59" s="390"/>
      <c r="G59" s="390"/>
      <c r="H59" s="390"/>
      <c r="I59" s="390"/>
      <c r="J59" s="390"/>
      <c r="K59" s="390"/>
      <c r="L59" s="390"/>
      <c r="M59" s="390"/>
    </row>
    <row r="60" spans="1:13" ht="87.75" customHeight="1">
      <c r="A60" s="391" t="s">
        <v>147</v>
      </c>
      <c r="B60" s="393" t="s">
        <v>162</v>
      </c>
      <c r="C60" s="394"/>
      <c r="D60" s="395" t="s">
        <v>149</v>
      </c>
      <c r="E60" s="393"/>
      <c r="F60" s="396" t="s">
        <v>150</v>
      </c>
      <c r="G60" s="393"/>
      <c r="H60" s="396" t="s">
        <v>151</v>
      </c>
      <c r="I60" s="395"/>
      <c r="J60" s="396" t="s">
        <v>152</v>
      </c>
      <c r="K60" s="393"/>
      <c r="L60" s="396" t="s">
        <v>153</v>
      </c>
      <c r="M60" s="393"/>
    </row>
    <row r="61" spans="1:13" ht="24">
      <c r="A61" s="392"/>
      <c r="B61" s="327" t="s">
        <v>154</v>
      </c>
      <c r="C61" s="328" t="s">
        <v>155</v>
      </c>
      <c r="D61" s="307" t="s">
        <v>154</v>
      </c>
      <c r="E61" s="308" t="s">
        <v>155</v>
      </c>
      <c r="F61" s="307" t="s">
        <v>154</v>
      </c>
      <c r="G61" s="308" t="s">
        <v>155</v>
      </c>
      <c r="H61" s="307" t="s">
        <v>154</v>
      </c>
      <c r="I61" s="308" t="s">
        <v>155</v>
      </c>
      <c r="J61" s="307" t="s">
        <v>154</v>
      </c>
      <c r="K61" s="308" t="s">
        <v>155</v>
      </c>
      <c r="L61" s="307" t="s">
        <v>154</v>
      </c>
      <c r="M61" s="308" t="s">
        <v>155</v>
      </c>
    </row>
    <row r="62" spans="1:13" ht="12">
      <c r="A62" s="309">
        <v>2020</v>
      </c>
      <c r="B62" s="329"/>
      <c r="C62" s="311"/>
      <c r="D62" s="310"/>
      <c r="E62" s="311"/>
      <c r="F62" s="310"/>
      <c r="G62" s="311"/>
      <c r="H62" s="312"/>
      <c r="I62" s="313"/>
      <c r="J62" s="314"/>
      <c r="K62" s="315"/>
      <c r="L62" s="314"/>
      <c r="M62" s="315"/>
    </row>
    <row r="63" spans="1:13" ht="12">
      <c r="A63" s="316" t="s">
        <v>156</v>
      </c>
      <c r="B63" s="331">
        <v>36.88351634874103</v>
      </c>
      <c r="C63" s="341"/>
      <c r="D63" s="331">
        <v>27.747844827586206</v>
      </c>
      <c r="E63" s="318"/>
      <c r="F63" s="331">
        <v>58.1896551724138</v>
      </c>
      <c r="G63" s="318"/>
      <c r="H63" s="331">
        <v>14.914163090128755</v>
      </c>
      <c r="I63" s="319"/>
      <c r="J63" s="331">
        <v>49.435483870967744</v>
      </c>
      <c r="K63" s="319"/>
      <c r="L63" s="331">
        <v>34.130434782608695</v>
      </c>
      <c r="M63" s="319"/>
    </row>
    <row r="64" spans="1:13" ht="12">
      <c r="A64" s="320" t="s">
        <v>157</v>
      </c>
      <c r="B64" s="333">
        <v>39.552493553675504</v>
      </c>
      <c r="C64" s="321">
        <f>B64-B63</f>
        <v>2.668977204934471</v>
      </c>
      <c r="D64" s="333">
        <v>28.28733766233766</v>
      </c>
      <c r="E64" s="321">
        <f>D64-D63</f>
        <v>0.5394928347514529</v>
      </c>
      <c r="F64" s="333">
        <v>62.019491066594476</v>
      </c>
      <c r="G64" s="321">
        <f>F64-F63</f>
        <v>3.8298358941806754</v>
      </c>
      <c r="H64" s="333">
        <v>16.166936790923828</v>
      </c>
      <c r="I64" s="321">
        <f>H64-H63</f>
        <v>1.252773700795073</v>
      </c>
      <c r="J64" s="333">
        <v>53.38020551649541</v>
      </c>
      <c r="K64" s="321">
        <f>J64-J63</f>
        <v>3.9447216455276646</v>
      </c>
      <c r="L64" s="333">
        <v>37.90849673202614</v>
      </c>
      <c r="M64" s="321">
        <f>L64-L63</f>
        <v>3.7780619494174417</v>
      </c>
    </row>
    <row r="65" spans="1:13" ht="12">
      <c r="A65" s="322" t="s">
        <v>163</v>
      </c>
      <c r="B65" s="331">
        <v>42.56233925079276</v>
      </c>
      <c r="C65" s="323">
        <f>B65-B64</f>
        <v>3.0098456971172567</v>
      </c>
      <c r="D65" s="331">
        <v>30.301507537688444</v>
      </c>
      <c r="E65" s="323">
        <f>D65-D64</f>
        <v>2.0141698753507846</v>
      </c>
      <c r="F65" s="331">
        <v>64.46706887883359</v>
      </c>
      <c r="G65" s="323">
        <f>F65-F64</f>
        <v>2.4475778122391105</v>
      </c>
      <c r="H65" s="331">
        <v>18.790767686904164</v>
      </c>
      <c r="I65" s="323">
        <f>H65-H64</f>
        <v>2.623830895980337</v>
      </c>
      <c r="J65" s="331">
        <v>57.291666666666664</v>
      </c>
      <c r="K65" s="323">
        <f>J65-J64</f>
        <v>3.911461150171256</v>
      </c>
      <c r="L65" s="331">
        <v>41.96068548387097</v>
      </c>
      <c r="M65" s="323">
        <f>L65-L64</f>
        <v>4.052188751844831</v>
      </c>
    </row>
    <row r="66" spans="1:13" ht="15" customHeight="1">
      <c r="A66" s="334" t="s">
        <v>167</v>
      </c>
      <c r="B66" s="336">
        <v>44.1143737217457</v>
      </c>
      <c r="C66" s="321">
        <f>B66-B65</f>
        <v>1.5520344709529397</v>
      </c>
      <c r="D66" s="336">
        <v>31.009511456982274</v>
      </c>
      <c r="E66" s="321">
        <f>D66-D65</f>
        <v>0.7080039192938301</v>
      </c>
      <c r="F66" s="336">
        <v>65.44117647058823</v>
      </c>
      <c r="G66" s="321">
        <f>F66-F65</f>
        <v>0.9741075917546453</v>
      </c>
      <c r="H66" s="336">
        <v>22.072169403630078</v>
      </c>
      <c r="I66" s="321">
        <f>H66-H65</f>
        <v>3.281401716725913</v>
      </c>
      <c r="J66" s="336">
        <v>59.17639429312582</v>
      </c>
      <c r="K66" s="321">
        <f>J66-J65</f>
        <v>1.8847276264591528</v>
      </c>
      <c r="L66" s="336">
        <v>42.872616984402086</v>
      </c>
      <c r="M66" s="321">
        <f>L66-L65</f>
        <v>0.9119315005311179</v>
      </c>
    </row>
    <row r="67" spans="1:13" ht="15" customHeight="1">
      <c r="A67" s="337" t="s">
        <v>169</v>
      </c>
      <c r="B67" s="340">
        <v>44.17184932706614</v>
      </c>
      <c r="C67" s="339">
        <f>B67-B66</f>
        <v>0.05747560532044105</v>
      </c>
      <c r="D67" s="340">
        <v>31.786447638603697</v>
      </c>
      <c r="E67" s="339">
        <f>D67-D66</f>
        <v>0.7769361816214229</v>
      </c>
      <c r="F67" s="340">
        <v>64.3898931799507</v>
      </c>
      <c r="G67" s="339">
        <f>F67-F66</f>
        <v>-1.051283290637528</v>
      </c>
      <c r="H67" s="340">
        <v>23.51190476190476</v>
      </c>
      <c r="I67" s="339">
        <f>H67-H66</f>
        <v>1.4397353582746817</v>
      </c>
      <c r="J67" s="340">
        <v>58.651477832512306</v>
      </c>
      <c r="K67" s="339">
        <f>J67-J66</f>
        <v>-0.524916460613511</v>
      </c>
      <c r="L67" s="340">
        <v>42.519523222359226</v>
      </c>
      <c r="M67" s="339">
        <f>L67-L66</f>
        <v>-0.35309376204286025</v>
      </c>
    </row>
    <row r="68" spans="1:13" ht="12">
      <c r="A68" s="303" t="s">
        <v>123</v>
      </c>
      <c r="B68" s="325"/>
      <c r="C68" s="325"/>
      <c r="D68" s="325"/>
      <c r="E68" s="325"/>
      <c r="F68" s="325"/>
      <c r="G68" s="325"/>
      <c r="H68" s="317"/>
      <c r="I68" s="325"/>
      <c r="J68" s="325"/>
      <c r="K68" s="325"/>
      <c r="L68" s="324"/>
      <c r="M68" s="324"/>
    </row>
  </sheetData>
  <sheetProtection/>
  <mergeCells count="41">
    <mergeCell ref="A6:M6"/>
    <mergeCell ref="A12:M12"/>
    <mergeCell ref="A13:A14"/>
    <mergeCell ref="B13:C13"/>
    <mergeCell ref="D13:E13"/>
    <mergeCell ref="F13:G13"/>
    <mergeCell ref="H13:I13"/>
    <mergeCell ref="J13:K13"/>
    <mergeCell ref="L13:M13"/>
    <mergeCell ref="A23:M23"/>
    <mergeCell ref="A24:A25"/>
    <mergeCell ref="B24:C24"/>
    <mergeCell ref="D24:E24"/>
    <mergeCell ref="F24:G24"/>
    <mergeCell ref="H24:I24"/>
    <mergeCell ref="J24:K24"/>
    <mergeCell ref="L24:M24"/>
    <mergeCell ref="A35:M35"/>
    <mergeCell ref="A36:A37"/>
    <mergeCell ref="B36:C36"/>
    <mergeCell ref="D36:E36"/>
    <mergeCell ref="F36:G36"/>
    <mergeCell ref="H36:I36"/>
    <mergeCell ref="J36:K36"/>
    <mergeCell ref="L36:M36"/>
    <mergeCell ref="A47:M47"/>
    <mergeCell ref="A48:A49"/>
    <mergeCell ref="B48:C48"/>
    <mergeCell ref="D48:E48"/>
    <mergeCell ref="F48:G48"/>
    <mergeCell ref="H48:I48"/>
    <mergeCell ref="J48:K48"/>
    <mergeCell ref="L48:M48"/>
    <mergeCell ref="A59:M59"/>
    <mergeCell ref="A60:A61"/>
    <mergeCell ref="B60:C60"/>
    <mergeCell ref="D60:E60"/>
    <mergeCell ref="F60:G60"/>
    <mergeCell ref="H60:I60"/>
    <mergeCell ref="J60:K60"/>
    <mergeCell ref="L60:M60"/>
  </mergeCells>
  <printOptions/>
  <pageMargins left="0.75" right="0.75" top="1" bottom="1"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6:I87"/>
  <sheetViews>
    <sheetView showGridLines="0" zoomScale="90" zoomScaleNormal="90" zoomScalePageLayoutView="0" workbookViewId="0" topLeftCell="A1">
      <selection activeCell="C50" sqref="C50"/>
    </sheetView>
  </sheetViews>
  <sheetFormatPr defaultColWidth="11.421875" defaultRowHeight="12.75"/>
  <cols>
    <col min="1" max="1" width="24.00390625" style="11" customWidth="1"/>
    <col min="2" max="2" width="48.140625" style="11" customWidth="1"/>
    <col min="3" max="3" width="19.421875" style="12" customWidth="1"/>
    <col min="4" max="4" width="13.140625" style="12" customWidth="1"/>
    <col min="5" max="5" width="14.140625" style="12" customWidth="1"/>
    <col min="6" max="6" width="12.140625" style="12" customWidth="1"/>
    <col min="7" max="7" width="12.8515625" style="11" customWidth="1"/>
    <col min="8" max="8" width="14.421875" style="11" customWidth="1"/>
    <col min="9" max="9" width="13.140625" style="11" customWidth="1"/>
    <col min="10" max="16384" width="11.421875" style="11" customWidth="1"/>
  </cols>
  <sheetData>
    <row r="1" ht="12"/>
    <row r="2" ht="12"/>
    <row r="3" ht="12"/>
    <row r="4" ht="12"/>
    <row r="5" ht="12"/>
    <row r="6" spans="1:9" s="20" customFormat="1" ht="16.5">
      <c r="A6" s="372" t="s">
        <v>50</v>
      </c>
      <c r="B6" s="372"/>
      <c r="C6" s="372"/>
      <c r="D6" s="372"/>
      <c r="E6" s="372"/>
      <c r="F6" s="372"/>
      <c r="G6" s="372"/>
      <c r="H6" s="372"/>
      <c r="I6" s="372"/>
    </row>
    <row r="7" spans="1:9" ht="15" customHeight="1">
      <c r="A7" s="14" t="s">
        <v>3</v>
      </c>
      <c r="B7" s="23"/>
      <c r="C7" s="14"/>
      <c r="D7" s="14"/>
      <c r="E7" s="14"/>
      <c r="F7" s="23"/>
      <c r="G7" s="23"/>
      <c r="H7" s="23"/>
      <c r="I7" s="23"/>
    </row>
    <row r="8" spans="1:9" ht="15" customHeight="1">
      <c r="A8" s="23" t="s">
        <v>119</v>
      </c>
      <c r="B8" s="23"/>
      <c r="C8" s="23"/>
      <c r="D8" s="23"/>
      <c r="E8" s="23"/>
      <c r="F8" s="23"/>
      <c r="G8" s="23"/>
      <c r="H8" s="23"/>
      <c r="I8" s="23"/>
    </row>
    <row r="9" spans="1:9" ht="15" customHeight="1">
      <c r="A9" s="14" t="s">
        <v>1</v>
      </c>
      <c r="B9" s="23"/>
      <c r="C9" s="14"/>
      <c r="D9" s="14"/>
      <c r="E9" s="14"/>
      <c r="F9" s="23"/>
      <c r="G9" s="23"/>
      <c r="H9" s="23"/>
      <c r="I9" s="23"/>
    </row>
    <row r="10" spans="1:9" ht="15" customHeight="1">
      <c r="A10" s="23" t="s">
        <v>23</v>
      </c>
      <c r="B10" s="24"/>
      <c r="C10" s="15"/>
      <c r="D10" s="15"/>
      <c r="E10" s="15"/>
      <c r="F10" s="24"/>
      <c r="G10" s="24"/>
      <c r="H10" s="24"/>
      <c r="I10" s="24"/>
    </row>
    <row r="11" spans="1:9" ht="15" customHeight="1">
      <c r="A11" s="15" t="s">
        <v>166</v>
      </c>
      <c r="B11" s="24"/>
      <c r="C11" s="15"/>
      <c r="D11" s="15"/>
      <c r="E11" s="15"/>
      <c r="F11" s="24"/>
      <c r="G11" s="24"/>
      <c r="H11" s="24"/>
      <c r="I11" s="24"/>
    </row>
    <row r="12" spans="1:9" ht="14.25">
      <c r="A12" s="367" t="s">
        <v>4</v>
      </c>
      <c r="B12" s="138"/>
      <c r="C12" s="365" t="s">
        <v>15</v>
      </c>
      <c r="D12" s="365"/>
      <c r="E12" s="365"/>
      <c r="F12" s="366"/>
      <c r="G12" s="365" t="s">
        <v>121</v>
      </c>
      <c r="H12" s="365"/>
      <c r="I12" s="366"/>
    </row>
    <row r="13" spans="1:9" ht="20.25" customHeight="1">
      <c r="A13" s="368"/>
      <c r="B13" s="370" t="s">
        <v>125</v>
      </c>
      <c r="C13" s="363" t="s">
        <v>111</v>
      </c>
      <c r="D13" s="363" t="s">
        <v>6</v>
      </c>
      <c r="E13" s="363" t="s">
        <v>7</v>
      </c>
      <c r="F13" s="361" t="s">
        <v>8</v>
      </c>
      <c r="G13" s="363" t="s">
        <v>6</v>
      </c>
      <c r="H13" s="363" t="s">
        <v>7</v>
      </c>
      <c r="I13" s="361" t="s">
        <v>8</v>
      </c>
    </row>
    <row r="14" spans="1:9" ht="17.25" customHeight="1">
      <c r="A14" s="369"/>
      <c r="B14" s="371"/>
      <c r="C14" s="364"/>
      <c r="D14" s="364"/>
      <c r="E14" s="364"/>
      <c r="F14" s="362"/>
      <c r="G14" s="364"/>
      <c r="H14" s="364"/>
      <c r="I14" s="362"/>
    </row>
    <row r="15" spans="1:9" ht="12">
      <c r="A15" s="161" t="s">
        <v>0</v>
      </c>
      <c r="B15" s="159" t="s">
        <v>112</v>
      </c>
      <c r="C15" s="208">
        <f>SUM(D15:F15)</f>
        <v>7791</v>
      </c>
      <c r="D15" s="208">
        <f>SUM(D16:D19)</f>
        <v>6512</v>
      </c>
      <c r="E15" s="208">
        <f>SUM(E16:E19)</f>
        <v>1034</v>
      </c>
      <c r="F15" s="209">
        <f>SUM(F16:F19)</f>
        <v>245</v>
      </c>
      <c r="G15" s="210">
        <f>(D15/$C15)*100</f>
        <v>83.58362212809652</v>
      </c>
      <c r="H15" s="210">
        <f>(E15/$C15)*100</f>
        <v>13.271723783853165</v>
      </c>
      <c r="I15" s="252">
        <f>(F15/$C15)*100</f>
        <v>3.1446540880503147</v>
      </c>
    </row>
    <row r="16" spans="1:9" ht="12">
      <c r="A16" s="195" t="s">
        <v>116</v>
      </c>
      <c r="B16" s="137" t="s">
        <v>113</v>
      </c>
      <c r="C16" s="27">
        <f>+SUM(C27:C48)</f>
        <v>2200</v>
      </c>
      <c r="D16" s="27">
        <f>+SUM(D27:D48)</f>
        <v>1976</v>
      </c>
      <c r="E16" s="27">
        <f>+SUM(E27:E48)</f>
        <v>195</v>
      </c>
      <c r="F16" s="45">
        <f>+SUM(F27:F48)</f>
        <v>29</v>
      </c>
      <c r="G16" s="211">
        <f>+(D16/$C$16)*100</f>
        <v>89.81818181818181</v>
      </c>
      <c r="H16" s="211">
        <f>+(E16/$C$16)*100</f>
        <v>8.863636363636363</v>
      </c>
      <c r="I16" s="246">
        <f>+(F16/$C$16)*100</f>
        <v>1.3181818181818181</v>
      </c>
    </row>
    <row r="17" spans="1:9" ht="12">
      <c r="A17" s="221" t="s">
        <v>136</v>
      </c>
      <c r="B17" s="140" t="s">
        <v>137</v>
      </c>
      <c r="C17" s="133">
        <f>SUM(C49:C51)</f>
        <v>519</v>
      </c>
      <c r="D17" s="39">
        <f>SUM(D49:D51)</f>
        <v>369</v>
      </c>
      <c r="E17" s="39">
        <f>SUM(E49:E51)</f>
        <v>133</v>
      </c>
      <c r="F17" s="46">
        <f>SUM(F49:F51)</f>
        <v>17</v>
      </c>
      <c r="G17" s="199">
        <f>(D17/$C17)*100</f>
        <v>71.09826589595376</v>
      </c>
      <c r="H17" s="199">
        <f>(E17/$C17)*100</f>
        <v>25.626204238921</v>
      </c>
      <c r="I17" s="247">
        <f>(F17/$C17)*100</f>
        <v>3.275529865125241</v>
      </c>
    </row>
    <row r="18" spans="1:9" ht="12">
      <c r="A18" s="195" t="s">
        <v>117</v>
      </c>
      <c r="B18" s="137" t="s">
        <v>114</v>
      </c>
      <c r="C18" s="27">
        <f>SUM(C52:C54)</f>
        <v>2616</v>
      </c>
      <c r="D18" s="27">
        <f>SUM(D52:D54)</f>
        <v>2410</v>
      </c>
      <c r="E18" s="27">
        <f>SUM(E52:E54)</f>
        <v>191</v>
      </c>
      <c r="F18" s="45">
        <f>SUM(F52:F54)</f>
        <v>15</v>
      </c>
      <c r="G18" s="211">
        <f>+D18/$C$18*100</f>
        <v>92.12538226299695</v>
      </c>
      <c r="H18" s="211">
        <f>+E18/$C$18*100</f>
        <v>7.301223241590214</v>
      </c>
      <c r="I18" s="246">
        <f>+F18/$C$18*100</f>
        <v>0.573394495412844</v>
      </c>
    </row>
    <row r="19" spans="1:9" ht="12">
      <c r="A19" s="253" t="s">
        <v>118</v>
      </c>
      <c r="B19" s="212" t="s">
        <v>115</v>
      </c>
      <c r="C19" s="213">
        <f>SUM(C55:C85)</f>
        <v>2456</v>
      </c>
      <c r="D19" s="183">
        <f>SUM(D55:D85)</f>
        <v>1757</v>
      </c>
      <c r="E19" s="183">
        <f>SUM(E55:E85)</f>
        <v>515</v>
      </c>
      <c r="F19" s="184">
        <f>SUM(F55:F85)</f>
        <v>184</v>
      </c>
      <c r="G19" s="300">
        <f>(D19/$C19)*100</f>
        <v>71.53908794788273</v>
      </c>
      <c r="H19" s="185">
        <f>(E19/$C19)*100</f>
        <v>20.969055374592834</v>
      </c>
      <c r="I19" s="254">
        <f>(F19/$C19)*100</f>
        <v>7.491856677524431</v>
      </c>
    </row>
    <row r="20" spans="1:9" ht="12">
      <c r="A20" s="11" t="s">
        <v>123</v>
      </c>
      <c r="C20" s="35"/>
      <c r="D20" s="35"/>
      <c r="E20" s="35"/>
      <c r="F20" s="35"/>
      <c r="G20" s="22"/>
      <c r="H20" s="22"/>
      <c r="I20" s="22"/>
    </row>
    <row r="21" spans="3:9" ht="12">
      <c r="C21" s="35"/>
      <c r="D21" s="35"/>
      <c r="E21" s="35"/>
      <c r="F21" s="35"/>
      <c r="G21" s="22"/>
      <c r="H21" s="22"/>
      <c r="I21" s="22"/>
    </row>
    <row r="22" spans="3:9" ht="12">
      <c r="C22" s="283"/>
      <c r="D22" s="299"/>
      <c r="E22" s="299"/>
      <c r="F22" s="299"/>
      <c r="G22" s="22"/>
      <c r="H22" s="22"/>
      <c r="I22" s="22"/>
    </row>
    <row r="23" spans="1:9" ht="14.25">
      <c r="A23" s="367" t="s">
        <v>4</v>
      </c>
      <c r="B23" s="138"/>
      <c r="C23" s="365" t="s">
        <v>15</v>
      </c>
      <c r="D23" s="365"/>
      <c r="E23" s="365"/>
      <c r="F23" s="366"/>
      <c r="G23" s="365" t="s">
        <v>121</v>
      </c>
      <c r="H23" s="365"/>
      <c r="I23" s="366"/>
    </row>
    <row r="24" spans="1:9" ht="21" customHeight="1">
      <c r="A24" s="368"/>
      <c r="B24" s="370" t="s">
        <v>5</v>
      </c>
      <c r="C24" s="363" t="s">
        <v>111</v>
      </c>
      <c r="D24" s="363" t="s">
        <v>6</v>
      </c>
      <c r="E24" s="363" t="s">
        <v>7</v>
      </c>
      <c r="F24" s="361" t="s">
        <v>8</v>
      </c>
      <c r="G24" s="363" t="s">
        <v>6</v>
      </c>
      <c r="H24" s="363" t="s">
        <v>7</v>
      </c>
      <c r="I24" s="361" t="s">
        <v>8</v>
      </c>
    </row>
    <row r="25" spans="1:9" ht="19.5" customHeight="1">
      <c r="A25" s="369"/>
      <c r="B25" s="371"/>
      <c r="C25" s="364"/>
      <c r="D25" s="364"/>
      <c r="E25" s="364"/>
      <c r="F25" s="362"/>
      <c r="G25" s="364"/>
      <c r="H25" s="364"/>
      <c r="I25" s="362"/>
    </row>
    <row r="26" spans="1:9" ht="12">
      <c r="A26" s="242" t="s">
        <v>0</v>
      </c>
      <c r="B26" s="134" t="s">
        <v>112</v>
      </c>
      <c r="C26" s="38">
        <f>SUM(D26:F26)</f>
        <v>7791</v>
      </c>
      <c r="D26" s="38">
        <f>SUM(D27:D85)</f>
        <v>6512</v>
      </c>
      <c r="E26" s="38">
        <f>SUM(E27:E85)</f>
        <v>1034</v>
      </c>
      <c r="F26" s="44">
        <f>SUM(F27:F85)</f>
        <v>245</v>
      </c>
      <c r="G26" s="243">
        <f aca="true" t="shared" si="0" ref="G26:G52">(D26/$C26)*100</f>
        <v>83.58362212809652</v>
      </c>
      <c r="H26" s="243">
        <f aca="true" t="shared" si="1" ref="H26:H48">(E26/$C26)*100</f>
        <v>13.271723783853165</v>
      </c>
      <c r="I26" s="244">
        <f aca="true" t="shared" si="2" ref="I26:I48">(F26/$C26)*100</f>
        <v>3.1446540880503147</v>
      </c>
    </row>
    <row r="27" spans="1:9" ht="12">
      <c r="A27" s="245">
        <v>10</v>
      </c>
      <c r="B27" s="139" t="s">
        <v>57</v>
      </c>
      <c r="C27" s="132">
        <f aca="true" t="shared" si="3" ref="C27:C85">SUM(D27:F27)</f>
        <v>456</v>
      </c>
      <c r="D27" s="27">
        <v>423</v>
      </c>
      <c r="E27" s="27">
        <v>29</v>
      </c>
      <c r="F27" s="45">
        <v>4</v>
      </c>
      <c r="G27" s="211">
        <f t="shared" si="0"/>
        <v>92.76315789473685</v>
      </c>
      <c r="H27" s="211">
        <f t="shared" si="1"/>
        <v>6.359649122807018</v>
      </c>
      <c r="I27" s="246">
        <f t="shared" si="2"/>
        <v>0.8771929824561403</v>
      </c>
    </row>
    <row r="28" spans="1:9" ht="12">
      <c r="A28" s="221">
        <v>11</v>
      </c>
      <c r="B28" s="140" t="s">
        <v>58</v>
      </c>
      <c r="C28" s="133">
        <f t="shared" si="3"/>
        <v>49</v>
      </c>
      <c r="D28" s="39">
        <v>39</v>
      </c>
      <c r="E28" s="39">
        <v>10</v>
      </c>
      <c r="F28" s="46"/>
      <c r="G28" s="199">
        <f t="shared" si="0"/>
        <v>79.59183673469387</v>
      </c>
      <c r="H28" s="199">
        <f t="shared" si="1"/>
        <v>20.408163265306122</v>
      </c>
      <c r="I28" s="247">
        <f t="shared" si="2"/>
        <v>0</v>
      </c>
    </row>
    <row r="29" spans="1:9" ht="12">
      <c r="A29" s="245">
        <v>13</v>
      </c>
      <c r="B29" s="141" t="s">
        <v>59</v>
      </c>
      <c r="C29" s="132">
        <f t="shared" si="3"/>
        <v>69</v>
      </c>
      <c r="D29" s="27">
        <v>62</v>
      </c>
      <c r="E29" s="27">
        <v>6</v>
      </c>
      <c r="F29" s="45">
        <v>1</v>
      </c>
      <c r="G29" s="211">
        <f t="shared" si="0"/>
        <v>89.85507246376811</v>
      </c>
      <c r="H29" s="211">
        <f t="shared" si="1"/>
        <v>8.695652173913043</v>
      </c>
      <c r="I29" s="246">
        <f t="shared" si="2"/>
        <v>1.4492753623188406</v>
      </c>
    </row>
    <row r="30" spans="1:9" ht="12">
      <c r="A30" s="248">
        <v>14</v>
      </c>
      <c r="B30" s="140" t="s">
        <v>60</v>
      </c>
      <c r="C30" s="133">
        <f t="shared" si="3"/>
        <v>156</v>
      </c>
      <c r="D30" s="39">
        <v>134</v>
      </c>
      <c r="E30" s="39">
        <v>22</v>
      </c>
      <c r="F30" s="46"/>
      <c r="G30" s="199">
        <f t="shared" si="0"/>
        <v>85.8974358974359</v>
      </c>
      <c r="H30" s="199">
        <f t="shared" si="1"/>
        <v>14.102564102564102</v>
      </c>
      <c r="I30" s="247">
        <f t="shared" si="2"/>
        <v>0</v>
      </c>
    </row>
    <row r="31" spans="1:9" ht="12">
      <c r="A31" s="245">
        <v>15</v>
      </c>
      <c r="B31" s="141" t="s">
        <v>61</v>
      </c>
      <c r="C31" s="132">
        <f t="shared" si="3"/>
        <v>93</v>
      </c>
      <c r="D31" s="27">
        <v>52</v>
      </c>
      <c r="E31" s="27">
        <v>31</v>
      </c>
      <c r="F31" s="45">
        <v>10</v>
      </c>
      <c r="G31" s="211">
        <f t="shared" si="0"/>
        <v>55.91397849462365</v>
      </c>
      <c r="H31" s="211">
        <f t="shared" si="1"/>
        <v>33.33333333333333</v>
      </c>
      <c r="I31" s="246">
        <f t="shared" si="2"/>
        <v>10.75268817204301</v>
      </c>
    </row>
    <row r="32" spans="1:9" ht="12">
      <c r="A32" s="248">
        <v>16</v>
      </c>
      <c r="B32" s="140" t="s">
        <v>62</v>
      </c>
      <c r="C32" s="133">
        <f t="shared" si="3"/>
        <v>58</v>
      </c>
      <c r="D32" s="39">
        <v>51</v>
      </c>
      <c r="E32" s="39">
        <v>6</v>
      </c>
      <c r="F32" s="46">
        <v>1</v>
      </c>
      <c r="G32" s="199">
        <f t="shared" si="0"/>
        <v>87.93103448275862</v>
      </c>
      <c r="H32" s="199">
        <f t="shared" si="1"/>
        <v>10.344827586206897</v>
      </c>
      <c r="I32" s="247">
        <f t="shared" si="2"/>
        <v>1.7241379310344827</v>
      </c>
    </row>
    <row r="33" spans="1:9" ht="12">
      <c r="A33" s="245">
        <v>17</v>
      </c>
      <c r="B33" s="141" t="s">
        <v>63</v>
      </c>
      <c r="C33" s="132">
        <f t="shared" si="3"/>
        <v>44</v>
      </c>
      <c r="D33" s="27">
        <v>42</v>
      </c>
      <c r="E33" s="27">
        <v>2</v>
      </c>
      <c r="F33" s="45"/>
      <c r="G33" s="211">
        <f t="shared" si="0"/>
        <v>95.45454545454545</v>
      </c>
      <c r="H33" s="211">
        <f t="shared" si="1"/>
        <v>4.545454545454546</v>
      </c>
      <c r="I33" s="246">
        <f t="shared" si="2"/>
        <v>0</v>
      </c>
    </row>
    <row r="34" spans="1:9" ht="12">
      <c r="A34" s="221">
        <v>18</v>
      </c>
      <c r="B34" s="142" t="s">
        <v>64</v>
      </c>
      <c r="C34" s="133">
        <f t="shared" si="3"/>
        <v>107</v>
      </c>
      <c r="D34" s="39">
        <v>92</v>
      </c>
      <c r="E34" s="39">
        <v>14</v>
      </c>
      <c r="F34" s="46">
        <v>1</v>
      </c>
      <c r="G34" s="199">
        <f t="shared" si="0"/>
        <v>85.98130841121495</v>
      </c>
      <c r="H34" s="199">
        <f t="shared" si="1"/>
        <v>13.084112149532709</v>
      </c>
      <c r="I34" s="247">
        <f t="shared" si="2"/>
        <v>0.9345794392523363</v>
      </c>
    </row>
    <row r="35" spans="1:9" ht="12">
      <c r="A35" s="245">
        <v>19</v>
      </c>
      <c r="B35" s="143" t="s">
        <v>65</v>
      </c>
      <c r="C35" s="132">
        <f t="shared" si="3"/>
        <v>32</v>
      </c>
      <c r="D35" s="27">
        <v>31</v>
      </c>
      <c r="E35" s="27">
        <v>1</v>
      </c>
      <c r="F35" s="45"/>
      <c r="G35" s="211">
        <f t="shared" si="0"/>
        <v>96.875</v>
      </c>
      <c r="H35" s="211">
        <f t="shared" si="1"/>
        <v>3.125</v>
      </c>
      <c r="I35" s="246">
        <f t="shared" si="2"/>
        <v>0</v>
      </c>
    </row>
    <row r="36" spans="1:9" ht="12">
      <c r="A36" s="221">
        <v>20</v>
      </c>
      <c r="B36" s="142" t="s">
        <v>66</v>
      </c>
      <c r="C36" s="133">
        <f t="shared" si="3"/>
        <v>189</v>
      </c>
      <c r="D36" s="39">
        <v>182</v>
      </c>
      <c r="E36" s="39">
        <v>5</v>
      </c>
      <c r="F36" s="46">
        <v>2</v>
      </c>
      <c r="G36" s="199">
        <f t="shared" si="0"/>
        <v>96.29629629629629</v>
      </c>
      <c r="H36" s="199">
        <f t="shared" si="1"/>
        <v>2.6455026455026456</v>
      </c>
      <c r="I36" s="247">
        <f t="shared" si="2"/>
        <v>1.0582010582010581</v>
      </c>
    </row>
    <row r="37" spans="1:9" ht="12.75" customHeight="1">
      <c r="A37" s="245">
        <v>21</v>
      </c>
      <c r="B37" s="141" t="s">
        <v>67</v>
      </c>
      <c r="C37" s="132">
        <f t="shared" si="3"/>
        <v>58</v>
      </c>
      <c r="D37" s="27">
        <v>57</v>
      </c>
      <c r="E37" s="27">
        <v>1</v>
      </c>
      <c r="F37" s="45"/>
      <c r="G37" s="211">
        <f t="shared" si="0"/>
        <v>98.27586206896551</v>
      </c>
      <c r="H37" s="211">
        <f t="shared" si="1"/>
        <v>1.7241379310344827</v>
      </c>
      <c r="I37" s="246">
        <f t="shared" si="2"/>
        <v>0</v>
      </c>
    </row>
    <row r="38" spans="1:9" ht="12">
      <c r="A38" s="221">
        <v>22</v>
      </c>
      <c r="B38" s="142" t="s">
        <v>68</v>
      </c>
      <c r="C38" s="133">
        <f t="shared" si="3"/>
        <v>162</v>
      </c>
      <c r="D38" s="39">
        <v>157</v>
      </c>
      <c r="E38" s="39">
        <v>5</v>
      </c>
      <c r="F38" s="46"/>
      <c r="G38" s="199">
        <f t="shared" si="0"/>
        <v>96.91358024691358</v>
      </c>
      <c r="H38" s="199">
        <f t="shared" si="1"/>
        <v>3.0864197530864197</v>
      </c>
      <c r="I38" s="247">
        <f t="shared" si="2"/>
        <v>0</v>
      </c>
    </row>
    <row r="39" spans="1:9" ht="12">
      <c r="A39" s="245">
        <v>23</v>
      </c>
      <c r="B39" s="143" t="s">
        <v>69</v>
      </c>
      <c r="C39" s="132">
        <f t="shared" si="3"/>
        <v>129</v>
      </c>
      <c r="D39" s="27">
        <v>123</v>
      </c>
      <c r="E39" s="27">
        <v>4</v>
      </c>
      <c r="F39" s="45">
        <v>2</v>
      </c>
      <c r="G39" s="211">
        <f t="shared" si="0"/>
        <v>95.34883720930233</v>
      </c>
      <c r="H39" s="211">
        <f t="shared" si="1"/>
        <v>3.10077519379845</v>
      </c>
      <c r="I39" s="246">
        <f t="shared" si="2"/>
        <v>1.550387596899225</v>
      </c>
    </row>
    <row r="40" spans="1:9" ht="12">
      <c r="A40" s="221">
        <v>24</v>
      </c>
      <c r="B40" s="142" t="s">
        <v>70</v>
      </c>
      <c r="C40" s="133">
        <f t="shared" si="3"/>
        <v>47</v>
      </c>
      <c r="D40" s="39">
        <v>40</v>
      </c>
      <c r="E40" s="39">
        <v>6</v>
      </c>
      <c r="F40" s="46">
        <v>1</v>
      </c>
      <c r="G40" s="199">
        <f t="shared" si="0"/>
        <v>85.1063829787234</v>
      </c>
      <c r="H40" s="199">
        <f t="shared" si="1"/>
        <v>12.76595744680851</v>
      </c>
      <c r="I40" s="247">
        <f t="shared" si="2"/>
        <v>2.127659574468085</v>
      </c>
    </row>
    <row r="41" spans="1:9" ht="12">
      <c r="A41" s="245">
        <v>25</v>
      </c>
      <c r="B41" s="143" t="s">
        <v>71</v>
      </c>
      <c r="C41" s="132">
        <f t="shared" si="3"/>
        <v>148</v>
      </c>
      <c r="D41" s="27">
        <v>140</v>
      </c>
      <c r="E41" s="27">
        <v>6</v>
      </c>
      <c r="F41" s="45">
        <v>2</v>
      </c>
      <c r="G41" s="211">
        <f t="shared" si="0"/>
        <v>94.5945945945946</v>
      </c>
      <c r="H41" s="211">
        <f t="shared" si="1"/>
        <v>4.054054054054054</v>
      </c>
      <c r="I41" s="246">
        <f t="shared" si="2"/>
        <v>1.3513513513513513</v>
      </c>
    </row>
    <row r="42" spans="1:9" ht="12">
      <c r="A42" s="221">
        <v>27</v>
      </c>
      <c r="B42" s="142" t="s">
        <v>72</v>
      </c>
      <c r="C42" s="133">
        <f t="shared" si="3"/>
        <v>50</v>
      </c>
      <c r="D42" s="39">
        <v>48</v>
      </c>
      <c r="E42" s="39">
        <v>2</v>
      </c>
      <c r="F42" s="46"/>
      <c r="G42" s="199">
        <f t="shared" si="0"/>
        <v>96</v>
      </c>
      <c r="H42" s="199">
        <f t="shared" si="1"/>
        <v>4</v>
      </c>
      <c r="I42" s="247">
        <f t="shared" si="2"/>
        <v>0</v>
      </c>
    </row>
    <row r="43" spans="1:9" ht="12">
      <c r="A43" s="245">
        <v>28</v>
      </c>
      <c r="B43" s="143" t="s">
        <v>73</v>
      </c>
      <c r="C43" s="132">
        <f t="shared" si="3"/>
        <v>111</v>
      </c>
      <c r="D43" s="27">
        <v>94</v>
      </c>
      <c r="E43" s="27">
        <v>17</v>
      </c>
      <c r="F43" s="45"/>
      <c r="G43" s="211">
        <f t="shared" si="0"/>
        <v>84.68468468468468</v>
      </c>
      <c r="H43" s="211">
        <f t="shared" si="1"/>
        <v>15.315315315315313</v>
      </c>
      <c r="I43" s="246">
        <f t="shared" si="2"/>
        <v>0</v>
      </c>
    </row>
    <row r="44" spans="1:9" ht="12">
      <c r="A44" s="221">
        <v>29</v>
      </c>
      <c r="B44" s="142" t="s">
        <v>74</v>
      </c>
      <c r="C44" s="133">
        <f t="shared" si="3"/>
        <v>58</v>
      </c>
      <c r="D44" s="39">
        <v>51</v>
      </c>
      <c r="E44" s="39">
        <v>4</v>
      </c>
      <c r="F44" s="46">
        <v>3</v>
      </c>
      <c r="G44" s="199">
        <f t="shared" si="0"/>
        <v>87.93103448275862</v>
      </c>
      <c r="H44" s="199">
        <f t="shared" si="1"/>
        <v>6.896551724137931</v>
      </c>
      <c r="I44" s="247">
        <f t="shared" si="2"/>
        <v>5.172413793103448</v>
      </c>
    </row>
    <row r="45" spans="1:9" ht="12">
      <c r="A45" s="245">
        <v>30</v>
      </c>
      <c r="B45" s="143" t="s">
        <v>75</v>
      </c>
      <c r="C45" s="132">
        <f t="shared" si="3"/>
        <v>19</v>
      </c>
      <c r="D45" s="27">
        <v>16</v>
      </c>
      <c r="E45" s="27">
        <v>3</v>
      </c>
      <c r="F45" s="45"/>
      <c r="G45" s="211">
        <f t="shared" si="0"/>
        <v>84.21052631578947</v>
      </c>
      <c r="H45" s="211">
        <f t="shared" si="1"/>
        <v>15.789473684210526</v>
      </c>
      <c r="I45" s="246">
        <f t="shared" si="2"/>
        <v>0</v>
      </c>
    </row>
    <row r="46" spans="1:9" ht="12">
      <c r="A46" s="221">
        <v>31</v>
      </c>
      <c r="B46" s="142" t="s">
        <v>76</v>
      </c>
      <c r="C46" s="133">
        <f t="shared" si="3"/>
        <v>94</v>
      </c>
      <c r="D46" s="39">
        <v>81</v>
      </c>
      <c r="E46" s="39">
        <v>13</v>
      </c>
      <c r="F46" s="46"/>
      <c r="G46" s="199">
        <f t="shared" si="0"/>
        <v>86.17021276595744</v>
      </c>
      <c r="H46" s="199">
        <f t="shared" si="1"/>
        <v>13.829787234042554</v>
      </c>
      <c r="I46" s="247">
        <f t="shared" si="2"/>
        <v>0</v>
      </c>
    </row>
    <row r="47" spans="1:9" ht="12">
      <c r="A47" s="245">
        <v>32</v>
      </c>
      <c r="B47" s="143" t="s">
        <v>9</v>
      </c>
      <c r="C47" s="132">
        <f t="shared" si="3"/>
        <v>57</v>
      </c>
      <c r="D47" s="27">
        <v>50</v>
      </c>
      <c r="E47" s="27">
        <v>5</v>
      </c>
      <c r="F47" s="45">
        <v>2</v>
      </c>
      <c r="G47" s="211">
        <f t="shared" si="0"/>
        <v>87.71929824561403</v>
      </c>
      <c r="H47" s="211">
        <f t="shared" si="1"/>
        <v>8.771929824561402</v>
      </c>
      <c r="I47" s="246">
        <f t="shared" si="2"/>
        <v>3.508771929824561</v>
      </c>
    </row>
    <row r="48" spans="1:9" ht="12">
      <c r="A48" s="221">
        <v>33</v>
      </c>
      <c r="B48" s="142" t="s">
        <v>142</v>
      </c>
      <c r="C48" s="133">
        <f t="shared" si="3"/>
        <v>14</v>
      </c>
      <c r="D48" s="39">
        <v>11</v>
      </c>
      <c r="E48" s="39">
        <v>3</v>
      </c>
      <c r="F48" s="46"/>
      <c r="G48" s="199">
        <f t="shared" si="0"/>
        <v>78.57142857142857</v>
      </c>
      <c r="H48" s="199">
        <f t="shared" si="1"/>
        <v>21.428571428571427</v>
      </c>
      <c r="I48" s="247">
        <f t="shared" si="2"/>
        <v>0</v>
      </c>
    </row>
    <row r="49" spans="1:9" ht="12">
      <c r="A49" s="245">
        <v>41</v>
      </c>
      <c r="B49" s="143" t="s">
        <v>138</v>
      </c>
      <c r="C49" s="132">
        <f t="shared" si="3"/>
        <v>404</v>
      </c>
      <c r="D49" s="27">
        <v>288</v>
      </c>
      <c r="E49" s="27">
        <v>102</v>
      </c>
      <c r="F49" s="45">
        <v>14</v>
      </c>
      <c r="G49" s="211">
        <f aca="true" t="shared" si="4" ref="G49:I51">(D49/$C49)*100</f>
        <v>71.28712871287128</v>
      </c>
      <c r="H49" s="211">
        <f t="shared" si="4"/>
        <v>25.247524752475247</v>
      </c>
      <c r="I49" s="246">
        <f t="shared" si="4"/>
        <v>3.4653465346534658</v>
      </c>
    </row>
    <row r="50" spans="1:9" ht="12">
      <c r="A50" s="221">
        <v>42</v>
      </c>
      <c r="B50" s="142" t="s">
        <v>139</v>
      </c>
      <c r="C50" s="133">
        <f t="shared" si="3"/>
        <v>74</v>
      </c>
      <c r="D50" s="39">
        <v>54</v>
      </c>
      <c r="E50" s="39">
        <v>17</v>
      </c>
      <c r="F50" s="46">
        <v>3</v>
      </c>
      <c r="G50" s="199">
        <f t="shared" si="4"/>
        <v>72.97297297297297</v>
      </c>
      <c r="H50" s="199">
        <f t="shared" si="4"/>
        <v>22.972972972972975</v>
      </c>
      <c r="I50" s="247">
        <f t="shared" si="4"/>
        <v>4.054054054054054</v>
      </c>
    </row>
    <row r="51" spans="1:9" ht="12">
      <c r="A51" s="245">
        <v>43</v>
      </c>
      <c r="B51" s="143" t="s">
        <v>140</v>
      </c>
      <c r="C51" s="132">
        <f t="shared" si="3"/>
        <v>41</v>
      </c>
      <c r="D51" s="27">
        <v>27</v>
      </c>
      <c r="E51" s="27">
        <v>14</v>
      </c>
      <c r="F51" s="45"/>
      <c r="G51" s="211">
        <f t="shared" si="4"/>
        <v>65.85365853658537</v>
      </c>
      <c r="H51" s="211">
        <f t="shared" si="4"/>
        <v>34.146341463414636</v>
      </c>
      <c r="I51" s="246">
        <f t="shared" si="4"/>
        <v>0</v>
      </c>
    </row>
    <row r="52" spans="1:9" ht="12">
      <c r="A52" s="221">
        <v>45</v>
      </c>
      <c r="B52" s="142" t="s">
        <v>77</v>
      </c>
      <c r="C52" s="133">
        <f t="shared" si="3"/>
        <v>466</v>
      </c>
      <c r="D52" s="39">
        <v>436</v>
      </c>
      <c r="E52" s="39">
        <v>26</v>
      </c>
      <c r="F52" s="46">
        <v>4</v>
      </c>
      <c r="G52" s="199">
        <f t="shared" si="0"/>
        <v>93.56223175965665</v>
      </c>
      <c r="H52" s="199">
        <f>(E52/$C52)*100</f>
        <v>5.579399141630901</v>
      </c>
      <c r="I52" s="247">
        <f>(F52/$C52)*100</f>
        <v>0.8583690987124464</v>
      </c>
    </row>
    <row r="53" spans="1:9" ht="12">
      <c r="A53" s="249">
        <v>46</v>
      </c>
      <c r="B53" s="143" t="s">
        <v>78</v>
      </c>
      <c r="C53" s="132">
        <f t="shared" si="3"/>
        <v>1083</v>
      </c>
      <c r="D53" s="47">
        <v>1019</v>
      </c>
      <c r="E53" s="47">
        <v>59</v>
      </c>
      <c r="F53" s="48">
        <v>5</v>
      </c>
      <c r="G53" s="292">
        <f aca="true" t="shared" si="5" ref="G53:I54">(D53/$C53)*100</f>
        <v>94.0904893813481</v>
      </c>
      <c r="H53" s="211">
        <f t="shared" si="5"/>
        <v>5.447830101569714</v>
      </c>
      <c r="I53" s="246">
        <f t="shared" si="5"/>
        <v>0.46168051708217916</v>
      </c>
    </row>
    <row r="54" spans="1:9" ht="12">
      <c r="A54" s="221">
        <v>47</v>
      </c>
      <c r="B54" s="142" t="s">
        <v>79</v>
      </c>
      <c r="C54" s="133">
        <f t="shared" si="3"/>
        <v>1067</v>
      </c>
      <c r="D54" s="39">
        <v>955</v>
      </c>
      <c r="E54" s="39">
        <v>106</v>
      </c>
      <c r="F54" s="46">
        <v>6</v>
      </c>
      <c r="G54" s="293">
        <f t="shared" si="5"/>
        <v>89.50328022492971</v>
      </c>
      <c r="H54" s="199">
        <f t="shared" si="5"/>
        <v>9.934395501405811</v>
      </c>
      <c r="I54" s="247">
        <f t="shared" si="5"/>
        <v>0.5623242736644799</v>
      </c>
    </row>
    <row r="55" spans="1:9" ht="12">
      <c r="A55" s="249">
        <v>52</v>
      </c>
      <c r="B55" s="143" t="s">
        <v>80</v>
      </c>
      <c r="C55" s="132">
        <f t="shared" si="3"/>
        <v>158</v>
      </c>
      <c r="D55" s="47">
        <v>131</v>
      </c>
      <c r="E55" s="47">
        <v>26</v>
      </c>
      <c r="F55" s="48">
        <v>1</v>
      </c>
      <c r="G55" s="292">
        <f aca="true" t="shared" si="6" ref="G55:G85">(D55/$C55)*100</f>
        <v>82.91139240506328</v>
      </c>
      <c r="H55" s="211">
        <f aca="true" t="shared" si="7" ref="H55:H85">(E55/$C55)*100</f>
        <v>16.455696202531644</v>
      </c>
      <c r="I55" s="246">
        <f aca="true" t="shared" si="8" ref="I55:I85">(F55/$C55)*100</f>
        <v>0.6329113924050633</v>
      </c>
    </row>
    <row r="56" spans="1:9" ht="12">
      <c r="A56" s="221">
        <v>53</v>
      </c>
      <c r="B56" s="142" t="s">
        <v>81</v>
      </c>
      <c r="C56" s="133">
        <f t="shared" si="3"/>
        <v>37</v>
      </c>
      <c r="D56" s="39">
        <v>26</v>
      </c>
      <c r="E56" s="39">
        <v>11</v>
      </c>
      <c r="F56" s="46"/>
      <c r="G56" s="293">
        <f t="shared" si="6"/>
        <v>70.27027027027027</v>
      </c>
      <c r="H56" s="199">
        <f t="shared" si="7"/>
        <v>29.72972972972973</v>
      </c>
      <c r="I56" s="247">
        <f t="shared" si="8"/>
        <v>0</v>
      </c>
    </row>
    <row r="57" spans="1:9" ht="12">
      <c r="A57" s="249">
        <v>55</v>
      </c>
      <c r="B57" s="143" t="s">
        <v>82</v>
      </c>
      <c r="C57" s="132">
        <f t="shared" si="3"/>
        <v>448</v>
      </c>
      <c r="D57" s="47">
        <v>184</v>
      </c>
      <c r="E57" s="47">
        <v>136</v>
      </c>
      <c r="F57" s="48">
        <v>128</v>
      </c>
      <c r="G57" s="292">
        <f t="shared" si="6"/>
        <v>41.07142857142857</v>
      </c>
      <c r="H57" s="211">
        <f t="shared" si="7"/>
        <v>30.357142857142854</v>
      </c>
      <c r="I57" s="246">
        <f t="shared" si="8"/>
        <v>28.57142857142857</v>
      </c>
    </row>
    <row r="58" spans="1:9" ht="12">
      <c r="A58" s="221">
        <v>56</v>
      </c>
      <c r="B58" s="142" t="s">
        <v>83</v>
      </c>
      <c r="C58" s="133">
        <f t="shared" si="3"/>
        <v>128</v>
      </c>
      <c r="D58" s="39">
        <v>69</v>
      </c>
      <c r="E58" s="39">
        <v>55</v>
      </c>
      <c r="F58" s="46">
        <v>4</v>
      </c>
      <c r="G58" s="293">
        <f t="shared" si="6"/>
        <v>53.90625</v>
      </c>
      <c r="H58" s="199">
        <f t="shared" si="7"/>
        <v>42.96875</v>
      </c>
      <c r="I58" s="247">
        <f t="shared" si="8"/>
        <v>3.125</v>
      </c>
    </row>
    <row r="59" spans="1:9" ht="12">
      <c r="A59" s="249">
        <v>58</v>
      </c>
      <c r="B59" s="143" t="s">
        <v>84</v>
      </c>
      <c r="C59" s="132">
        <f t="shared" si="3"/>
        <v>58</v>
      </c>
      <c r="D59" s="47">
        <v>47</v>
      </c>
      <c r="E59" s="47">
        <v>11</v>
      </c>
      <c r="F59" s="48"/>
      <c r="G59" s="292">
        <f t="shared" si="6"/>
        <v>81.03448275862068</v>
      </c>
      <c r="H59" s="211">
        <f t="shared" si="7"/>
        <v>18.96551724137931</v>
      </c>
      <c r="I59" s="246">
        <f t="shared" si="8"/>
        <v>0</v>
      </c>
    </row>
    <row r="60" spans="1:9" ht="12">
      <c r="A60" s="221">
        <v>59</v>
      </c>
      <c r="B60" s="142" t="s">
        <v>85</v>
      </c>
      <c r="C60" s="133">
        <f t="shared" si="3"/>
        <v>33</v>
      </c>
      <c r="D60" s="39">
        <v>10</v>
      </c>
      <c r="E60" s="39">
        <v>13</v>
      </c>
      <c r="F60" s="46">
        <v>10</v>
      </c>
      <c r="G60" s="293">
        <f t="shared" si="6"/>
        <v>30.303030303030305</v>
      </c>
      <c r="H60" s="199">
        <f t="shared" si="7"/>
        <v>39.39393939393939</v>
      </c>
      <c r="I60" s="247">
        <f t="shared" si="8"/>
        <v>30.303030303030305</v>
      </c>
    </row>
    <row r="61" spans="1:9" ht="12">
      <c r="A61" s="249">
        <v>60</v>
      </c>
      <c r="B61" s="143" t="s">
        <v>86</v>
      </c>
      <c r="C61" s="132">
        <f t="shared" si="3"/>
        <v>35</v>
      </c>
      <c r="D61" s="47">
        <v>29</v>
      </c>
      <c r="E61" s="47">
        <v>6</v>
      </c>
      <c r="F61" s="48"/>
      <c r="G61" s="292">
        <f t="shared" si="6"/>
        <v>82.85714285714286</v>
      </c>
      <c r="H61" s="211">
        <f t="shared" si="7"/>
        <v>17.142857142857142</v>
      </c>
      <c r="I61" s="246">
        <f t="shared" si="8"/>
        <v>0</v>
      </c>
    </row>
    <row r="62" spans="1:9" ht="12">
      <c r="A62" s="221">
        <v>61</v>
      </c>
      <c r="B62" s="142" t="s">
        <v>87</v>
      </c>
      <c r="C62" s="133">
        <f t="shared" si="3"/>
        <v>87</v>
      </c>
      <c r="D62" s="39">
        <v>81</v>
      </c>
      <c r="E62" s="39">
        <v>6</v>
      </c>
      <c r="F62" s="46"/>
      <c r="G62" s="293">
        <f t="shared" si="6"/>
        <v>93.10344827586206</v>
      </c>
      <c r="H62" s="199">
        <f t="shared" si="7"/>
        <v>6.896551724137931</v>
      </c>
      <c r="I62" s="247">
        <f t="shared" si="8"/>
        <v>0</v>
      </c>
    </row>
    <row r="63" spans="1:9" ht="12">
      <c r="A63" s="249">
        <v>62</v>
      </c>
      <c r="B63" s="143" t="s">
        <v>88</v>
      </c>
      <c r="C63" s="132">
        <f t="shared" si="3"/>
        <v>118</v>
      </c>
      <c r="D63" s="47">
        <v>111</v>
      </c>
      <c r="E63" s="47">
        <v>6</v>
      </c>
      <c r="F63" s="48">
        <v>1</v>
      </c>
      <c r="G63" s="292">
        <f t="shared" si="6"/>
        <v>94.0677966101695</v>
      </c>
      <c r="H63" s="211">
        <f t="shared" si="7"/>
        <v>5.084745762711865</v>
      </c>
      <c r="I63" s="246">
        <f t="shared" si="8"/>
        <v>0.847457627118644</v>
      </c>
    </row>
    <row r="64" spans="1:9" ht="12">
      <c r="A64" s="221">
        <v>63</v>
      </c>
      <c r="B64" s="142" t="s">
        <v>89</v>
      </c>
      <c r="C64" s="133">
        <f t="shared" si="3"/>
        <v>36</v>
      </c>
      <c r="D64" s="39">
        <v>32</v>
      </c>
      <c r="E64" s="39">
        <v>4</v>
      </c>
      <c r="F64" s="46"/>
      <c r="G64" s="293">
        <f t="shared" si="6"/>
        <v>88.88888888888889</v>
      </c>
      <c r="H64" s="199">
        <f t="shared" si="7"/>
        <v>11.11111111111111</v>
      </c>
      <c r="I64" s="247">
        <f t="shared" si="8"/>
        <v>0</v>
      </c>
    </row>
    <row r="65" spans="1:9" ht="12">
      <c r="A65" s="249">
        <v>68</v>
      </c>
      <c r="B65" s="143" t="s">
        <v>90</v>
      </c>
      <c r="C65" s="132">
        <f t="shared" si="3"/>
        <v>106</v>
      </c>
      <c r="D65" s="47">
        <v>96</v>
      </c>
      <c r="E65" s="47">
        <v>9</v>
      </c>
      <c r="F65" s="48">
        <v>1</v>
      </c>
      <c r="G65" s="292">
        <f t="shared" si="6"/>
        <v>90.56603773584906</v>
      </c>
      <c r="H65" s="211">
        <f t="shared" si="7"/>
        <v>8.49056603773585</v>
      </c>
      <c r="I65" s="246">
        <f t="shared" si="8"/>
        <v>0.9433962264150944</v>
      </c>
    </row>
    <row r="66" spans="1:9" ht="12">
      <c r="A66" s="221">
        <v>69</v>
      </c>
      <c r="B66" s="142" t="s">
        <v>91</v>
      </c>
      <c r="C66" s="133">
        <f t="shared" si="3"/>
        <v>46</v>
      </c>
      <c r="D66" s="39">
        <v>43</v>
      </c>
      <c r="E66" s="39">
        <v>3</v>
      </c>
      <c r="F66" s="46"/>
      <c r="G66" s="293">
        <f t="shared" si="6"/>
        <v>93.47826086956522</v>
      </c>
      <c r="H66" s="199">
        <f t="shared" si="7"/>
        <v>6.521739130434782</v>
      </c>
      <c r="I66" s="247">
        <f t="shared" si="8"/>
        <v>0</v>
      </c>
    </row>
    <row r="67" spans="1:9" ht="12">
      <c r="A67" s="249">
        <v>70</v>
      </c>
      <c r="B67" s="143" t="s">
        <v>92</v>
      </c>
      <c r="C67" s="132">
        <f t="shared" si="3"/>
        <v>52</v>
      </c>
      <c r="D67" s="47">
        <v>48</v>
      </c>
      <c r="E67" s="47">
        <v>2</v>
      </c>
      <c r="F67" s="48">
        <v>2</v>
      </c>
      <c r="G67" s="292">
        <f t="shared" si="6"/>
        <v>92.3076923076923</v>
      </c>
      <c r="H67" s="211">
        <f t="shared" si="7"/>
        <v>3.8461538461538463</v>
      </c>
      <c r="I67" s="246">
        <f t="shared" si="8"/>
        <v>3.8461538461538463</v>
      </c>
    </row>
    <row r="68" spans="1:9" ht="12">
      <c r="A68" s="221">
        <v>71</v>
      </c>
      <c r="B68" s="142" t="s">
        <v>93</v>
      </c>
      <c r="C68" s="133">
        <f t="shared" si="3"/>
        <v>93</v>
      </c>
      <c r="D68" s="39">
        <v>80</v>
      </c>
      <c r="E68" s="39">
        <v>13</v>
      </c>
      <c r="F68" s="46"/>
      <c r="G68" s="293">
        <f t="shared" si="6"/>
        <v>86.02150537634408</v>
      </c>
      <c r="H68" s="199">
        <f t="shared" si="7"/>
        <v>13.978494623655912</v>
      </c>
      <c r="I68" s="247">
        <f t="shared" si="8"/>
        <v>0</v>
      </c>
    </row>
    <row r="69" spans="1:9" ht="12">
      <c r="A69" s="249">
        <v>72</v>
      </c>
      <c r="B69" s="143" t="s">
        <v>94</v>
      </c>
      <c r="C69" s="132">
        <f t="shared" si="3"/>
        <v>18</v>
      </c>
      <c r="D69" s="47">
        <v>12</v>
      </c>
      <c r="E69" s="47">
        <v>6</v>
      </c>
      <c r="F69" s="48"/>
      <c r="G69" s="292">
        <f t="shared" si="6"/>
        <v>66.66666666666666</v>
      </c>
      <c r="H69" s="211">
        <f t="shared" si="7"/>
        <v>33.33333333333333</v>
      </c>
      <c r="I69" s="246">
        <f t="shared" si="8"/>
        <v>0</v>
      </c>
    </row>
    <row r="70" spans="1:9" ht="12">
      <c r="A70" s="221">
        <v>73</v>
      </c>
      <c r="B70" s="142" t="s">
        <v>95</v>
      </c>
      <c r="C70" s="133">
        <f t="shared" si="3"/>
        <v>87</v>
      </c>
      <c r="D70" s="39">
        <v>67</v>
      </c>
      <c r="E70" s="39">
        <v>16</v>
      </c>
      <c r="F70" s="46">
        <v>4</v>
      </c>
      <c r="G70" s="293">
        <f t="shared" si="6"/>
        <v>77.01149425287356</v>
      </c>
      <c r="H70" s="199">
        <f t="shared" si="7"/>
        <v>18.39080459770115</v>
      </c>
      <c r="I70" s="247">
        <f t="shared" si="8"/>
        <v>4.597701149425287</v>
      </c>
    </row>
    <row r="71" spans="1:9" ht="12">
      <c r="A71" s="249">
        <v>74</v>
      </c>
      <c r="B71" s="143" t="s">
        <v>96</v>
      </c>
      <c r="C71" s="132">
        <f t="shared" si="3"/>
        <v>10</v>
      </c>
      <c r="D71" s="47">
        <v>9</v>
      </c>
      <c r="E71" s="47">
        <v>1</v>
      </c>
      <c r="F71" s="48"/>
      <c r="G71" s="292">
        <f t="shared" si="6"/>
        <v>90</v>
      </c>
      <c r="H71" s="211">
        <f t="shared" si="7"/>
        <v>10</v>
      </c>
      <c r="I71" s="246">
        <f t="shared" si="8"/>
        <v>0</v>
      </c>
    </row>
    <row r="72" spans="1:9" ht="12">
      <c r="A72" s="221">
        <v>77</v>
      </c>
      <c r="B72" s="142" t="s">
        <v>97</v>
      </c>
      <c r="C72" s="133">
        <f t="shared" si="3"/>
        <v>63</v>
      </c>
      <c r="D72" s="39">
        <v>48</v>
      </c>
      <c r="E72" s="39">
        <v>11</v>
      </c>
      <c r="F72" s="46">
        <v>4</v>
      </c>
      <c r="G72" s="293">
        <f t="shared" si="6"/>
        <v>76.19047619047619</v>
      </c>
      <c r="H72" s="199">
        <f t="shared" si="7"/>
        <v>17.46031746031746</v>
      </c>
      <c r="I72" s="247">
        <f t="shared" si="8"/>
        <v>6.349206349206349</v>
      </c>
    </row>
    <row r="73" spans="1:9" ht="12">
      <c r="A73" s="249">
        <v>78</v>
      </c>
      <c r="B73" s="143" t="s">
        <v>98</v>
      </c>
      <c r="C73" s="132">
        <f t="shared" si="3"/>
        <v>101</v>
      </c>
      <c r="D73" s="47">
        <v>85</v>
      </c>
      <c r="E73" s="47">
        <v>16</v>
      </c>
      <c r="F73" s="48"/>
      <c r="G73" s="292">
        <f t="shared" si="6"/>
        <v>84.15841584158416</v>
      </c>
      <c r="H73" s="211">
        <f t="shared" si="7"/>
        <v>15.841584158415841</v>
      </c>
      <c r="I73" s="246">
        <f t="shared" si="8"/>
        <v>0</v>
      </c>
    </row>
    <row r="74" spans="1:9" ht="12">
      <c r="A74" s="221">
        <v>79</v>
      </c>
      <c r="B74" s="142" t="s">
        <v>99</v>
      </c>
      <c r="C74" s="133">
        <f t="shared" si="3"/>
        <v>69</v>
      </c>
      <c r="D74" s="39">
        <v>12</v>
      </c>
      <c r="E74" s="39">
        <v>48</v>
      </c>
      <c r="F74" s="46">
        <v>9</v>
      </c>
      <c r="G74" s="293">
        <f t="shared" si="6"/>
        <v>17.391304347826086</v>
      </c>
      <c r="H74" s="199">
        <f t="shared" si="7"/>
        <v>69.56521739130434</v>
      </c>
      <c r="I74" s="247">
        <f t="shared" si="8"/>
        <v>13.043478260869565</v>
      </c>
    </row>
    <row r="75" spans="1:9" ht="12">
      <c r="A75" s="249">
        <v>80</v>
      </c>
      <c r="B75" s="143" t="s">
        <v>100</v>
      </c>
      <c r="C75" s="132">
        <f t="shared" si="3"/>
        <v>85</v>
      </c>
      <c r="D75" s="47">
        <v>80</v>
      </c>
      <c r="E75" s="47">
        <v>4</v>
      </c>
      <c r="F75" s="48">
        <v>1</v>
      </c>
      <c r="G75" s="292">
        <f t="shared" si="6"/>
        <v>94.11764705882352</v>
      </c>
      <c r="H75" s="211">
        <f t="shared" si="7"/>
        <v>4.705882352941177</v>
      </c>
      <c r="I75" s="246">
        <f t="shared" si="8"/>
        <v>1.1764705882352942</v>
      </c>
    </row>
    <row r="76" spans="1:9" ht="12">
      <c r="A76" s="221">
        <v>81</v>
      </c>
      <c r="B76" s="142" t="s">
        <v>101</v>
      </c>
      <c r="C76" s="133">
        <f t="shared" si="3"/>
        <v>25</v>
      </c>
      <c r="D76" s="39">
        <v>21</v>
      </c>
      <c r="E76" s="39">
        <v>4</v>
      </c>
      <c r="F76" s="46"/>
      <c r="G76" s="293">
        <f t="shared" si="6"/>
        <v>84</v>
      </c>
      <c r="H76" s="199">
        <f t="shared" si="7"/>
        <v>16</v>
      </c>
      <c r="I76" s="247">
        <f t="shared" si="8"/>
        <v>0</v>
      </c>
    </row>
    <row r="77" spans="1:9" ht="12">
      <c r="A77" s="249">
        <v>82</v>
      </c>
      <c r="B77" s="143" t="s">
        <v>102</v>
      </c>
      <c r="C77" s="132">
        <f t="shared" si="3"/>
        <v>115</v>
      </c>
      <c r="D77" s="47">
        <v>96</v>
      </c>
      <c r="E77" s="47">
        <v>15</v>
      </c>
      <c r="F77" s="48">
        <v>4</v>
      </c>
      <c r="G77" s="292">
        <f t="shared" si="6"/>
        <v>83.47826086956522</v>
      </c>
      <c r="H77" s="211">
        <f t="shared" si="7"/>
        <v>13.043478260869565</v>
      </c>
      <c r="I77" s="246">
        <f t="shared" si="8"/>
        <v>3.4782608695652173</v>
      </c>
    </row>
    <row r="78" spans="1:9" ht="12">
      <c r="A78" s="221">
        <v>85</v>
      </c>
      <c r="B78" s="142" t="s">
        <v>103</v>
      </c>
      <c r="C78" s="133">
        <f t="shared" si="3"/>
        <v>80</v>
      </c>
      <c r="D78" s="39">
        <v>58</v>
      </c>
      <c r="E78" s="39">
        <v>20</v>
      </c>
      <c r="F78" s="46">
        <v>2</v>
      </c>
      <c r="G78" s="293">
        <f t="shared" si="6"/>
        <v>72.5</v>
      </c>
      <c r="H78" s="199">
        <f t="shared" si="7"/>
        <v>25</v>
      </c>
      <c r="I78" s="247">
        <f t="shared" si="8"/>
        <v>2.5</v>
      </c>
    </row>
    <row r="79" spans="1:9" ht="12">
      <c r="A79" s="249">
        <v>86</v>
      </c>
      <c r="B79" s="143" t="s">
        <v>104</v>
      </c>
      <c r="C79" s="132">
        <f t="shared" si="3"/>
        <v>237</v>
      </c>
      <c r="D79" s="47">
        <v>209</v>
      </c>
      <c r="E79" s="47">
        <v>27</v>
      </c>
      <c r="F79" s="48">
        <v>1</v>
      </c>
      <c r="G79" s="292">
        <f t="shared" si="6"/>
        <v>88.18565400843882</v>
      </c>
      <c r="H79" s="211">
        <f t="shared" si="7"/>
        <v>11.39240506329114</v>
      </c>
      <c r="I79" s="246">
        <f t="shared" si="8"/>
        <v>0.42194092827004215</v>
      </c>
    </row>
    <row r="80" spans="1:9" ht="12">
      <c r="A80" s="221">
        <v>87</v>
      </c>
      <c r="B80" s="142" t="s">
        <v>105</v>
      </c>
      <c r="C80" s="133">
        <f t="shared" si="3"/>
        <v>2</v>
      </c>
      <c r="D80" s="39">
        <v>2</v>
      </c>
      <c r="E80" s="39"/>
      <c r="F80" s="46"/>
      <c r="G80" s="293">
        <f t="shared" si="6"/>
        <v>100</v>
      </c>
      <c r="H80" s="199">
        <f t="shared" si="7"/>
        <v>0</v>
      </c>
      <c r="I80" s="247">
        <f t="shared" si="8"/>
        <v>0</v>
      </c>
    </row>
    <row r="81" spans="1:9" ht="12">
      <c r="A81" s="249">
        <v>90</v>
      </c>
      <c r="B81" s="143" t="s">
        <v>106</v>
      </c>
      <c r="C81" s="132">
        <f t="shared" si="3"/>
        <v>12</v>
      </c>
      <c r="D81" s="47">
        <v>4</v>
      </c>
      <c r="E81" s="47">
        <v>7</v>
      </c>
      <c r="F81" s="48">
        <v>1</v>
      </c>
      <c r="G81" s="292">
        <f t="shared" si="6"/>
        <v>33.33333333333333</v>
      </c>
      <c r="H81" s="211">
        <f t="shared" si="7"/>
        <v>58.333333333333336</v>
      </c>
      <c r="I81" s="246">
        <f t="shared" si="8"/>
        <v>8.333333333333332</v>
      </c>
    </row>
    <row r="82" spans="1:9" ht="12">
      <c r="A82" s="221">
        <v>92</v>
      </c>
      <c r="B82" s="142" t="s">
        <v>107</v>
      </c>
      <c r="C82" s="133">
        <f t="shared" si="3"/>
        <v>39</v>
      </c>
      <c r="D82" s="39">
        <v>27</v>
      </c>
      <c r="E82" s="39">
        <v>11</v>
      </c>
      <c r="F82" s="46">
        <v>1</v>
      </c>
      <c r="G82" s="293">
        <f t="shared" si="6"/>
        <v>69.23076923076923</v>
      </c>
      <c r="H82" s="199">
        <f t="shared" si="7"/>
        <v>28.205128205128204</v>
      </c>
      <c r="I82" s="247">
        <f t="shared" si="8"/>
        <v>2.564102564102564</v>
      </c>
    </row>
    <row r="83" spans="1:9" ht="12">
      <c r="A83" s="249">
        <v>93</v>
      </c>
      <c r="B83" s="143" t="s">
        <v>108</v>
      </c>
      <c r="C83" s="132">
        <f t="shared" si="3"/>
        <v>44</v>
      </c>
      <c r="D83" s="47">
        <v>8</v>
      </c>
      <c r="E83" s="47">
        <v>26</v>
      </c>
      <c r="F83" s="48">
        <v>10</v>
      </c>
      <c r="G83" s="292">
        <f t="shared" si="6"/>
        <v>18.181818181818183</v>
      </c>
      <c r="H83" s="211">
        <f t="shared" si="7"/>
        <v>59.09090909090909</v>
      </c>
      <c r="I83" s="246">
        <f t="shared" si="8"/>
        <v>22.727272727272727</v>
      </c>
    </row>
    <row r="84" spans="1:9" ht="12">
      <c r="A84" s="221">
        <v>95</v>
      </c>
      <c r="B84" s="142" t="s">
        <v>109</v>
      </c>
      <c r="C84" s="133">
        <f t="shared" si="3"/>
        <v>6</v>
      </c>
      <c r="D84" s="39">
        <v>6</v>
      </c>
      <c r="E84" s="39"/>
      <c r="F84" s="46"/>
      <c r="G84" s="293">
        <f t="shared" si="6"/>
        <v>100</v>
      </c>
      <c r="H84" s="199">
        <f t="shared" si="7"/>
        <v>0</v>
      </c>
      <c r="I84" s="247">
        <f t="shared" si="8"/>
        <v>0</v>
      </c>
    </row>
    <row r="85" spans="1:9" ht="12">
      <c r="A85" s="250">
        <v>96</v>
      </c>
      <c r="B85" s="144" t="s">
        <v>110</v>
      </c>
      <c r="C85" s="298">
        <f t="shared" si="3"/>
        <v>28</v>
      </c>
      <c r="D85" s="214">
        <v>26</v>
      </c>
      <c r="E85" s="214">
        <v>2</v>
      </c>
      <c r="F85" s="215"/>
      <c r="G85" s="294">
        <f t="shared" si="6"/>
        <v>92.85714285714286</v>
      </c>
      <c r="H85" s="36">
        <f t="shared" si="7"/>
        <v>7.142857142857142</v>
      </c>
      <c r="I85" s="251">
        <f t="shared" si="8"/>
        <v>0</v>
      </c>
    </row>
    <row r="86" spans="1:6" s="13" customFormat="1" ht="12">
      <c r="A86" s="11" t="s">
        <v>123</v>
      </c>
      <c r="B86" s="18"/>
      <c r="C86" s="19"/>
      <c r="D86" s="19"/>
      <c r="E86" s="19"/>
      <c r="F86" s="19"/>
    </row>
    <row r="87" spans="3:6" ht="12">
      <c r="C87" s="17"/>
      <c r="D87" s="17"/>
      <c r="E87" s="17"/>
      <c r="F87" s="17"/>
    </row>
  </sheetData>
  <sheetProtection/>
  <mergeCells count="23">
    <mergeCell ref="A6:I6"/>
    <mergeCell ref="C23:F23"/>
    <mergeCell ref="G24:G25"/>
    <mergeCell ref="H24:H25"/>
    <mergeCell ref="I24:I25"/>
    <mergeCell ref="A23:A25"/>
    <mergeCell ref="G23:I23"/>
    <mergeCell ref="E24:E25"/>
    <mergeCell ref="F24:F25"/>
    <mergeCell ref="B24:B25"/>
    <mergeCell ref="A12:A14"/>
    <mergeCell ref="C24:C25"/>
    <mergeCell ref="D24:D25"/>
    <mergeCell ref="D13:D14"/>
    <mergeCell ref="E13:E14"/>
    <mergeCell ref="B13:B14"/>
    <mergeCell ref="F13:F14"/>
    <mergeCell ref="G13:G14"/>
    <mergeCell ref="H13:H14"/>
    <mergeCell ref="I13:I14"/>
    <mergeCell ref="C12:F12"/>
    <mergeCell ref="G12:I12"/>
    <mergeCell ref="C13:C14"/>
  </mergeCells>
  <printOptions/>
  <pageMargins left="0.75" right="0.75" top="1" bottom="1" header="0" footer="0"/>
  <pageSetup horizontalDpi="600" verticalDpi="600" orientation="portrait"/>
  <ignoredErrors>
    <ignoredError sqref="D16:F16" formulaRange="1"/>
  </ignoredErrors>
  <drawing r:id="rId1"/>
</worksheet>
</file>

<file path=xl/worksheets/sheet3.xml><?xml version="1.0" encoding="utf-8"?>
<worksheet xmlns="http://schemas.openxmlformats.org/spreadsheetml/2006/main" xmlns:r="http://schemas.openxmlformats.org/officeDocument/2006/relationships">
  <dimension ref="A6:AC86"/>
  <sheetViews>
    <sheetView showGridLines="0" zoomScale="80" zoomScaleNormal="80" zoomScalePageLayoutView="0" workbookViewId="0" topLeftCell="A1">
      <selection activeCell="A11" sqref="A11"/>
    </sheetView>
  </sheetViews>
  <sheetFormatPr defaultColWidth="11.421875" defaultRowHeight="12.75"/>
  <cols>
    <col min="1" max="1" width="24.00390625" style="11" customWidth="1"/>
    <col min="2" max="2" width="48.140625" style="11" customWidth="1"/>
    <col min="3" max="3" width="16.421875" style="12" customWidth="1"/>
    <col min="4" max="4" width="11.140625" style="12" customWidth="1"/>
    <col min="5" max="5" width="13.140625" style="12" customWidth="1"/>
    <col min="6" max="6" width="14.140625" style="12" customWidth="1"/>
    <col min="7" max="8" width="12.421875" style="12" customWidth="1"/>
    <col min="9" max="9" width="14.00390625" style="12" customWidth="1"/>
    <col min="10" max="10" width="12.421875" style="12" customWidth="1"/>
    <col min="11" max="11" width="13.00390625" style="12" bestFit="1" customWidth="1"/>
    <col min="12" max="12" width="12.421875" style="12" customWidth="1"/>
    <col min="13" max="29" width="14.421875" style="12" customWidth="1"/>
    <col min="30" max="16384" width="11.421875" style="11" customWidth="1"/>
  </cols>
  <sheetData>
    <row r="1" ht="12"/>
    <row r="2" ht="12"/>
    <row r="3" ht="12"/>
    <row r="4" ht="12"/>
    <row r="5" ht="12"/>
    <row r="6" spans="1:29" s="20" customFormat="1" ht="16.5">
      <c r="A6" s="372" t="s">
        <v>50</v>
      </c>
      <c r="B6" s="372"/>
      <c r="C6" s="372"/>
      <c r="D6" s="372"/>
      <c r="E6" s="372"/>
      <c r="F6" s="372"/>
      <c r="G6" s="372"/>
      <c r="H6" s="372"/>
      <c r="I6" s="372"/>
      <c r="J6" s="372"/>
      <c r="K6" s="372"/>
      <c r="L6" s="372"/>
      <c r="M6" s="372"/>
      <c r="N6" s="372"/>
      <c r="O6" s="372"/>
      <c r="P6" s="25"/>
      <c r="Q6" s="25"/>
      <c r="R6" s="25"/>
      <c r="S6" s="25"/>
      <c r="T6" s="25"/>
      <c r="U6" s="25"/>
      <c r="V6" s="25"/>
      <c r="W6" s="25"/>
      <c r="X6" s="25"/>
      <c r="Y6" s="25"/>
      <c r="Z6" s="25"/>
      <c r="AA6" s="25"/>
      <c r="AB6" s="25"/>
      <c r="AC6" s="25"/>
    </row>
    <row r="7" spans="1:29" ht="15" customHeight="1">
      <c r="A7" s="23" t="s">
        <v>11</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ht="15" customHeight="1">
      <c r="A8" s="23" t="s">
        <v>12</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1:29"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29" ht="15" customHeight="1">
      <c r="A11" s="24" t="s">
        <v>166</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25">
      <c r="A12" s="373" t="s">
        <v>4</v>
      </c>
      <c r="B12" s="376" t="s">
        <v>5</v>
      </c>
      <c r="C12" s="365" t="s">
        <v>15</v>
      </c>
      <c r="D12" s="365"/>
      <c r="E12" s="365"/>
      <c r="F12" s="365"/>
      <c r="G12" s="365"/>
      <c r="H12" s="365"/>
      <c r="I12" s="365"/>
      <c r="J12" s="365"/>
      <c r="K12" s="365"/>
      <c r="L12" s="365"/>
      <c r="M12" s="365"/>
      <c r="N12" s="365"/>
      <c r="O12" s="365"/>
      <c r="P12" s="365"/>
      <c r="Q12" s="365"/>
      <c r="R12" s="366"/>
      <c r="S12" s="380" t="s">
        <v>10</v>
      </c>
      <c r="T12" s="365"/>
      <c r="U12" s="365"/>
      <c r="V12" s="365"/>
      <c r="W12" s="365"/>
      <c r="X12" s="365"/>
      <c r="Y12" s="365"/>
      <c r="Z12" s="365"/>
      <c r="AA12" s="365"/>
      <c r="AB12" s="365"/>
      <c r="AC12" s="366"/>
    </row>
    <row r="13" spans="1:29" ht="42" customHeight="1">
      <c r="A13" s="374"/>
      <c r="B13" s="370"/>
      <c r="C13" s="378" t="s">
        <v>13</v>
      </c>
      <c r="D13" s="378"/>
      <c r="E13" s="379"/>
      <c r="F13" s="377" t="s">
        <v>16</v>
      </c>
      <c r="G13" s="378"/>
      <c r="H13" s="379"/>
      <c r="I13" s="377" t="s">
        <v>17</v>
      </c>
      <c r="J13" s="378"/>
      <c r="K13" s="378"/>
      <c r="L13" s="378"/>
      <c r="M13" s="377" t="s">
        <v>18</v>
      </c>
      <c r="N13" s="378"/>
      <c r="O13" s="379"/>
      <c r="P13" s="378" t="s">
        <v>19</v>
      </c>
      <c r="Q13" s="378"/>
      <c r="R13" s="379"/>
      <c r="S13" s="377" t="s">
        <v>13</v>
      </c>
      <c r="T13" s="379"/>
      <c r="U13" s="377" t="s">
        <v>122</v>
      </c>
      <c r="V13" s="379"/>
      <c r="W13" s="377" t="s">
        <v>17</v>
      </c>
      <c r="X13" s="378"/>
      <c r="Y13" s="378"/>
      <c r="Z13" s="377" t="s">
        <v>18</v>
      </c>
      <c r="AA13" s="379"/>
      <c r="AB13" s="378" t="s">
        <v>19</v>
      </c>
      <c r="AC13" s="379"/>
    </row>
    <row r="14" spans="1:29" ht="36">
      <c r="A14" s="375"/>
      <c r="B14" s="371"/>
      <c r="C14" s="26" t="s">
        <v>111</v>
      </c>
      <c r="D14" s="26" t="s">
        <v>2</v>
      </c>
      <c r="E14" s="43" t="s">
        <v>14</v>
      </c>
      <c r="F14" s="52" t="s">
        <v>111</v>
      </c>
      <c r="G14" s="26" t="s">
        <v>2</v>
      </c>
      <c r="H14" s="43" t="s">
        <v>14</v>
      </c>
      <c r="I14" s="52" t="s">
        <v>111</v>
      </c>
      <c r="J14" s="26" t="s">
        <v>20</v>
      </c>
      <c r="K14" s="26" t="s">
        <v>21</v>
      </c>
      <c r="L14" s="26" t="s">
        <v>22</v>
      </c>
      <c r="M14" s="52" t="s">
        <v>111</v>
      </c>
      <c r="N14" s="26" t="s">
        <v>2</v>
      </c>
      <c r="O14" s="43" t="s">
        <v>14</v>
      </c>
      <c r="P14" s="26" t="s">
        <v>111</v>
      </c>
      <c r="Q14" s="26" t="s">
        <v>2</v>
      </c>
      <c r="R14" s="43" t="s">
        <v>14</v>
      </c>
      <c r="S14" s="56" t="s">
        <v>120</v>
      </c>
      <c r="T14" s="42" t="s">
        <v>14</v>
      </c>
      <c r="U14" s="52" t="s">
        <v>2</v>
      </c>
      <c r="V14" s="43" t="s">
        <v>14</v>
      </c>
      <c r="W14" s="56" t="s">
        <v>20</v>
      </c>
      <c r="X14" s="32" t="s">
        <v>21</v>
      </c>
      <c r="Y14" s="32" t="s">
        <v>22</v>
      </c>
      <c r="Z14" s="52" t="s">
        <v>2</v>
      </c>
      <c r="AA14" s="43" t="s">
        <v>14</v>
      </c>
      <c r="AB14" s="32" t="s">
        <v>2</v>
      </c>
      <c r="AC14" s="42" t="s">
        <v>14</v>
      </c>
    </row>
    <row r="15" spans="1:29" ht="15" customHeight="1">
      <c r="A15" s="153" t="s">
        <v>0</v>
      </c>
      <c r="B15" s="159" t="s">
        <v>112</v>
      </c>
      <c r="C15" s="71">
        <f aca="true" t="shared" si="0" ref="C15:R15">SUM(C16:C19)</f>
        <v>7774</v>
      </c>
      <c r="D15" s="69">
        <f t="shared" si="0"/>
        <v>1477</v>
      </c>
      <c r="E15" s="70">
        <f t="shared" si="0"/>
        <v>6297</v>
      </c>
      <c r="F15" s="69">
        <f t="shared" si="0"/>
        <v>7770</v>
      </c>
      <c r="G15" s="69">
        <f t="shared" si="0"/>
        <v>918</v>
      </c>
      <c r="H15" s="70">
        <f t="shared" si="0"/>
        <v>6852</v>
      </c>
      <c r="I15" s="71">
        <f t="shared" si="0"/>
        <v>7761</v>
      </c>
      <c r="J15" s="69">
        <f t="shared" si="0"/>
        <v>1453</v>
      </c>
      <c r="K15" s="69">
        <f t="shared" si="0"/>
        <v>4171</v>
      </c>
      <c r="L15" s="70">
        <f t="shared" si="0"/>
        <v>2137</v>
      </c>
      <c r="M15" s="69">
        <f t="shared" si="0"/>
        <v>7758</v>
      </c>
      <c r="N15" s="69">
        <f t="shared" si="0"/>
        <v>1607</v>
      </c>
      <c r="O15" s="70">
        <f t="shared" si="0"/>
        <v>6151</v>
      </c>
      <c r="P15" s="71">
        <f t="shared" si="0"/>
        <v>7757</v>
      </c>
      <c r="Q15" s="69">
        <f t="shared" si="0"/>
        <v>3836</v>
      </c>
      <c r="R15" s="70">
        <f t="shared" si="0"/>
        <v>3921</v>
      </c>
      <c r="S15" s="90">
        <f aca="true" t="shared" si="1" ref="S15:T19">(D15/$C15)*100</f>
        <v>18.99922819655261</v>
      </c>
      <c r="T15" s="91">
        <f t="shared" si="1"/>
        <v>81.00077180344739</v>
      </c>
      <c r="U15" s="90">
        <f aca="true" t="shared" si="2" ref="U15:V19">(G15/$F15)*100</f>
        <v>11.814671814671815</v>
      </c>
      <c r="V15" s="91">
        <f t="shared" si="2"/>
        <v>88.18532818532819</v>
      </c>
      <c r="W15" s="90">
        <f aca="true" t="shared" si="3" ref="W15:Y19">(J15/$I15)*100</f>
        <v>18.721814199201134</v>
      </c>
      <c r="X15" s="92">
        <f t="shared" si="3"/>
        <v>53.74307434608943</v>
      </c>
      <c r="Y15" s="92">
        <f t="shared" si="3"/>
        <v>27.535111454709444</v>
      </c>
      <c r="Z15" s="90">
        <f aca="true" t="shared" si="4" ref="Z15:AA19">(N15/$M15)*100</f>
        <v>20.71410157257025</v>
      </c>
      <c r="AA15" s="91">
        <f t="shared" si="4"/>
        <v>79.28589842742974</v>
      </c>
      <c r="AB15" s="92">
        <f aca="true" t="shared" si="5" ref="AB15:AC19">(Q15/$P15)*100</f>
        <v>49.45210777362382</v>
      </c>
      <c r="AC15" s="91">
        <f t="shared" si="5"/>
        <v>50.54789222637618</v>
      </c>
    </row>
    <row r="16" spans="1:29" s="37" customFormat="1" ht="15" customHeight="1">
      <c r="A16" s="93" t="s">
        <v>116</v>
      </c>
      <c r="B16" s="135" t="s">
        <v>113</v>
      </c>
      <c r="C16" s="78">
        <f aca="true" t="shared" si="6" ref="C16:R16">SUM(C27:C48)</f>
        <v>2195</v>
      </c>
      <c r="D16" s="76">
        <f t="shared" si="6"/>
        <v>479</v>
      </c>
      <c r="E16" s="77">
        <f t="shared" si="6"/>
        <v>1716</v>
      </c>
      <c r="F16" s="76">
        <f t="shared" si="6"/>
        <v>2193</v>
      </c>
      <c r="G16" s="76">
        <f t="shared" si="6"/>
        <v>333</v>
      </c>
      <c r="H16" s="77">
        <f t="shared" si="6"/>
        <v>1860</v>
      </c>
      <c r="I16" s="78">
        <f t="shared" si="6"/>
        <v>2192</v>
      </c>
      <c r="J16" s="76">
        <f t="shared" si="6"/>
        <v>558</v>
      </c>
      <c r="K16" s="76">
        <f t="shared" si="6"/>
        <v>1125</v>
      </c>
      <c r="L16" s="77">
        <f t="shared" si="6"/>
        <v>509</v>
      </c>
      <c r="M16" s="76">
        <f t="shared" si="6"/>
        <v>2191</v>
      </c>
      <c r="N16" s="76">
        <f t="shared" si="6"/>
        <v>446</v>
      </c>
      <c r="O16" s="77">
        <f t="shared" si="6"/>
        <v>1745</v>
      </c>
      <c r="P16" s="78">
        <f t="shared" si="6"/>
        <v>2190</v>
      </c>
      <c r="Q16" s="76">
        <f t="shared" si="6"/>
        <v>1004</v>
      </c>
      <c r="R16" s="77">
        <f t="shared" si="6"/>
        <v>1186</v>
      </c>
      <c r="S16" s="79">
        <f t="shared" si="1"/>
        <v>21.822323462414577</v>
      </c>
      <c r="T16" s="80">
        <f t="shared" si="1"/>
        <v>78.17767653758541</v>
      </c>
      <c r="U16" s="79">
        <f t="shared" si="2"/>
        <v>15.18467852257182</v>
      </c>
      <c r="V16" s="80">
        <f t="shared" si="2"/>
        <v>84.81532147742818</v>
      </c>
      <c r="W16" s="79">
        <f t="shared" si="3"/>
        <v>25.456204379562042</v>
      </c>
      <c r="X16" s="81">
        <f t="shared" si="3"/>
        <v>51.32299270072993</v>
      </c>
      <c r="Y16" s="81">
        <f t="shared" si="3"/>
        <v>23.220802919708028</v>
      </c>
      <c r="Z16" s="79">
        <f t="shared" si="4"/>
        <v>20.356001825650388</v>
      </c>
      <c r="AA16" s="80">
        <f t="shared" si="4"/>
        <v>79.64399817434962</v>
      </c>
      <c r="AB16" s="81">
        <f t="shared" si="5"/>
        <v>45.84474885844749</v>
      </c>
      <c r="AC16" s="80">
        <f t="shared" si="5"/>
        <v>54.155251141552505</v>
      </c>
    </row>
    <row r="17" spans="1:29" ht="15" customHeight="1">
      <c r="A17" s="68" t="s">
        <v>136</v>
      </c>
      <c r="B17" s="136" t="s">
        <v>137</v>
      </c>
      <c r="C17" s="74">
        <f aca="true" t="shared" si="7" ref="C17:R17">SUM(C49:C51)</f>
        <v>517</v>
      </c>
      <c r="D17" s="72">
        <f t="shared" si="7"/>
        <v>125</v>
      </c>
      <c r="E17" s="73">
        <f t="shared" si="7"/>
        <v>392</v>
      </c>
      <c r="F17" s="72">
        <f t="shared" si="7"/>
        <v>517</v>
      </c>
      <c r="G17" s="72">
        <f t="shared" si="7"/>
        <v>84</v>
      </c>
      <c r="H17" s="73">
        <f t="shared" si="7"/>
        <v>433</v>
      </c>
      <c r="I17" s="74">
        <f t="shared" si="7"/>
        <v>517</v>
      </c>
      <c r="J17" s="72">
        <f t="shared" si="7"/>
        <v>74</v>
      </c>
      <c r="K17" s="72">
        <f t="shared" si="7"/>
        <v>223</v>
      </c>
      <c r="L17" s="73">
        <f t="shared" si="7"/>
        <v>220</v>
      </c>
      <c r="M17" s="72">
        <f t="shared" si="7"/>
        <v>516</v>
      </c>
      <c r="N17" s="72">
        <f t="shared" si="7"/>
        <v>205</v>
      </c>
      <c r="O17" s="73">
        <f t="shared" si="7"/>
        <v>311</v>
      </c>
      <c r="P17" s="74">
        <f t="shared" si="7"/>
        <v>516</v>
      </c>
      <c r="Q17" s="72">
        <f t="shared" si="7"/>
        <v>337</v>
      </c>
      <c r="R17" s="73">
        <f t="shared" si="7"/>
        <v>179</v>
      </c>
      <c r="S17" s="87">
        <f t="shared" si="1"/>
        <v>24.177949709864606</v>
      </c>
      <c r="T17" s="88">
        <f t="shared" si="1"/>
        <v>75.8220502901354</v>
      </c>
      <c r="U17" s="87">
        <f t="shared" si="2"/>
        <v>16.247582205029012</v>
      </c>
      <c r="V17" s="88">
        <f t="shared" si="2"/>
        <v>83.752417794971</v>
      </c>
      <c r="W17" s="87">
        <f t="shared" si="3"/>
        <v>14.313346228239846</v>
      </c>
      <c r="X17" s="89">
        <f t="shared" si="3"/>
        <v>43.133462282398455</v>
      </c>
      <c r="Y17" s="89">
        <f t="shared" si="3"/>
        <v>42.5531914893617</v>
      </c>
      <c r="Z17" s="87">
        <f>(N17/$M17)*100</f>
        <v>39.72868217054263</v>
      </c>
      <c r="AA17" s="88">
        <f>(O17/$M17)*100</f>
        <v>60.27131782945736</v>
      </c>
      <c r="AB17" s="89">
        <f>(Q17/$P17)*100</f>
        <v>65.31007751937985</v>
      </c>
      <c r="AC17" s="88">
        <f>(R17/$P17)*100</f>
        <v>34.689922480620154</v>
      </c>
    </row>
    <row r="18" spans="1:29" s="37" customFormat="1" ht="15" customHeight="1">
      <c r="A18" s="194" t="s">
        <v>117</v>
      </c>
      <c r="B18" s="137" t="s">
        <v>114</v>
      </c>
      <c r="C18" s="78">
        <f aca="true" t="shared" si="8" ref="C18:M18">SUM(C52:C54)</f>
        <v>2612</v>
      </c>
      <c r="D18" s="76">
        <f t="shared" si="8"/>
        <v>395</v>
      </c>
      <c r="E18" s="77">
        <f t="shared" si="8"/>
        <v>2217</v>
      </c>
      <c r="F18" s="76">
        <f t="shared" si="8"/>
        <v>2611</v>
      </c>
      <c r="G18" s="76">
        <f t="shared" si="8"/>
        <v>231</v>
      </c>
      <c r="H18" s="76">
        <f t="shared" si="8"/>
        <v>2380</v>
      </c>
      <c r="I18" s="78">
        <f t="shared" si="8"/>
        <v>2607</v>
      </c>
      <c r="J18" s="76">
        <f t="shared" si="8"/>
        <v>564</v>
      </c>
      <c r="K18" s="76">
        <f t="shared" si="8"/>
        <v>1318</v>
      </c>
      <c r="L18" s="77">
        <f t="shared" si="8"/>
        <v>725</v>
      </c>
      <c r="M18" s="76">
        <f t="shared" si="8"/>
        <v>2607</v>
      </c>
      <c r="N18" s="76">
        <f>SUM(N52:N54)</f>
        <v>422</v>
      </c>
      <c r="O18" s="77">
        <f>SUM(O52:O54)</f>
        <v>2185</v>
      </c>
      <c r="P18" s="76">
        <f>SUM(P52:P54)</f>
        <v>2607</v>
      </c>
      <c r="Q18" s="76">
        <f>SUM(Q52:Q54)</f>
        <v>1132</v>
      </c>
      <c r="R18" s="76">
        <f>SUM(R52:R54)</f>
        <v>1475</v>
      </c>
      <c r="S18" s="79">
        <f t="shared" si="1"/>
        <v>15.122511485451762</v>
      </c>
      <c r="T18" s="80">
        <f t="shared" si="1"/>
        <v>84.87748851454823</v>
      </c>
      <c r="U18" s="79">
        <f t="shared" si="2"/>
        <v>8.847184986595174</v>
      </c>
      <c r="V18" s="80">
        <f t="shared" si="2"/>
        <v>91.15281501340483</v>
      </c>
      <c r="W18" s="79">
        <f t="shared" si="3"/>
        <v>21.634062140391254</v>
      </c>
      <c r="X18" s="81">
        <f t="shared" si="3"/>
        <v>50.55619485999233</v>
      </c>
      <c r="Y18" s="81">
        <f t="shared" si="3"/>
        <v>27.809742999616414</v>
      </c>
      <c r="Z18" s="79">
        <f t="shared" si="4"/>
        <v>16.187188339087072</v>
      </c>
      <c r="AA18" s="80">
        <f t="shared" si="4"/>
        <v>83.81281166091293</v>
      </c>
      <c r="AB18" s="81">
        <f t="shared" si="5"/>
        <v>43.42155734560798</v>
      </c>
      <c r="AC18" s="80">
        <f t="shared" si="5"/>
        <v>56.57844265439203</v>
      </c>
    </row>
    <row r="19" spans="1:29" ht="15" customHeight="1">
      <c r="A19" s="205" t="s">
        <v>118</v>
      </c>
      <c r="B19" s="218" t="s">
        <v>115</v>
      </c>
      <c r="C19" s="220">
        <f aca="true" t="shared" si="9" ref="C19:R19">SUM(C55:C85)</f>
        <v>2450</v>
      </c>
      <c r="D19" s="219">
        <f t="shared" si="9"/>
        <v>478</v>
      </c>
      <c r="E19" s="188">
        <f t="shared" si="9"/>
        <v>1972</v>
      </c>
      <c r="F19" s="219">
        <f t="shared" si="9"/>
        <v>2449</v>
      </c>
      <c r="G19" s="219">
        <f t="shared" si="9"/>
        <v>270</v>
      </c>
      <c r="H19" s="188">
        <f t="shared" si="9"/>
        <v>2179</v>
      </c>
      <c r="I19" s="220">
        <f t="shared" si="9"/>
        <v>2445</v>
      </c>
      <c r="J19" s="219">
        <f t="shared" si="9"/>
        <v>257</v>
      </c>
      <c r="K19" s="219">
        <f t="shared" si="9"/>
        <v>1505</v>
      </c>
      <c r="L19" s="188">
        <f t="shared" si="9"/>
        <v>683</v>
      </c>
      <c r="M19" s="219">
        <f t="shared" si="9"/>
        <v>2444</v>
      </c>
      <c r="N19" s="219">
        <f t="shared" si="9"/>
        <v>534</v>
      </c>
      <c r="O19" s="188">
        <f t="shared" si="9"/>
        <v>1910</v>
      </c>
      <c r="P19" s="220">
        <f t="shared" si="9"/>
        <v>2444</v>
      </c>
      <c r="Q19" s="219">
        <f t="shared" si="9"/>
        <v>1363</v>
      </c>
      <c r="R19" s="188">
        <f t="shared" si="9"/>
        <v>1081</v>
      </c>
      <c r="S19" s="189">
        <f t="shared" si="1"/>
        <v>19.510204081632654</v>
      </c>
      <c r="T19" s="190">
        <f t="shared" si="1"/>
        <v>80.48979591836735</v>
      </c>
      <c r="U19" s="189">
        <f t="shared" si="2"/>
        <v>11.024908125765618</v>
      </c>
      <c r="V19" s="190">
        <f t="shared" si="2"/>
        <v>88.97509187423438</v>
      </c>
      <c r="W19" s="189">
        <f t="shared" si="3"/>
        <v>10.51124744376278</v>
      </c>
      <c r="X19" s="191">
        <f t="shared" si="3"/>
        <v>61.554192229038854</v>
      </c>
      <c r="Y19" s="191">
        <f t="shared" si="3"/>
        <v>27.934560327198366</v>
      </c>
      <c r="Z19" s="189">
        <f t="shared" si="4"/>
        <v>21.849427168576106</v>
      </c>
      <c r="AA19" s="190">
        <f t="shared" si="4"/>
        <v>78.15057283142389</v>
      </c>
      <c r="AB19" s="191">
        <f t="shared" si="5"/>
        <v>55.769230769230774</v>
      </c>
      <c r="AC19" s="190">
        <f t="shared" si="5"/>
        <v>44.230769230769226</v>
      </c>
    </row>
    <row r="20" spans="1:29"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row>
    <row r="21" spans="1:29"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row>
    <row r="23" spans="1:29" ht="14.25">
      <c r="A23" s="373" t="s">
        <v>4</v>
      </c>
      <c r="B23" s="376" t="s">
        <v>5</v>
      </c>
      <c r="C23" s="380" t="s">
        <v>15</v>
      </c>
      <c r="D23" s="365"/>
      <c r="E23" s="365"/>
      <c r="F23" s="365"/>
      <c r="G23" s="365"/>
      <c r="H23" s="365"/>
      <c r="I23" s="365"/>
      <c r="J23" s="365"/>
      <c r="K23" s="365"/>
      <c r="L23" s="365"/>
      <c r="M23" s="365"/>
      <c r="N23" s="365"/>
      <c r="O23" s="365"/>
      <c r="P23" s="365"/>
      <c r="Q23" s="365"/>
      <c r="R23" s="366"/>
      <c r="S23" s="365" t="s">
        <v>10</v>
      </c>
      <c r="T23" s="365"/>
      <c r="U23" s="365"/>
      <c r="V23" s="365"/>
      <c r="W23" s="365"/>
      <c r="X23" s="365"/>
      <c r="Y23" s="365"/>
      <c r="Z23" s="365"/>
      <c r="AA23" s="365"/>
      <c r="AB23" s="365"/>
      <c r="AC23" s="366"/>
    </row>
    <row r="24" spans="1:29" ht="39" customHeight="1">
      <c r="A24" s="374"/>
      <c r="B24" s="370"/>
      <c r="C24" s="377" t="s">
        <v>13</v>
      </c>
      <c r="D24" s="378"/>
      <c r="E24" s="379"/>
      <c r="F24" s="377" t="s">
        <v>16</v>
      </c>
      <c r="G24" s="378"/>
      <c r="H24" s="379"/>
      <c r="I24" s="377" t="s">
        <v>17</v>
      </c>
      <c r="J24" s="378"/>
      <c r="K24" s="378"/>
      <c r="L24" s="378"/>
      <c r="M24" s="381" t="s">
        <v>18</v>
      </c>
      <c r="N24" s="378"/>
      <c r="O24" s="379"/>
      <c r="P24" s="378" t="s">
        <v>19</v>
      </c>
      <c r="Q24" s="378"/>
      <c r="R24" s="379"/>
      <c r="S24" s="377" t="s">
        <v>13</v>
      </c>
      <c r="T24" s="379"/>
      <c r="U24" s="377" t="s">
        <v>122</v>
      </c>
      <c r="V24" s="379"/>
      <c r="W24" s="377" t="s">
        <v>17</v>
      </c>
      <c r="X24" s="378"/>
      <c r="Y24" s="378"/>
      <c r="Z24" s="377" t="s">
        <v>18</v>
      </c>
      <c r="AA24" s="379"/>
      <c r="AB24" s="378" t="s">
        <v>19</v>
      </c>
      <c r="AC24" s="379"/>
    </row>
    <row r="25" spans="1:29" ht="36.75" customHeight="1">
      <c r="A25" s="375"/>
      <c r="B25" s="371"/>
      <c r="C25" s="52" t="s">
        <v>111</v>
      </c>
      <c r="D25" s="26" t="s">
        <v>2</v>
      </c>
      <c r="E25" s="43" t="s">
        <v>14</v>
      </c>
      <c r="F25" s="52" t="s">
        <v>111</v>
      </c>
      <c r="G25" s="26" t="s">
        <v>2</v>
      </c>
      <c r="H25" s="43" t="s">
        <v>14</v>
      </c>
      <c r="I25" s="52" t="s">
        <v>111</v>
      </c>
      <c r="J25" s="26" t="s">
        <v>20</v>
      </c>
      <c r="K25" s="26" t="s">
        <v>21</v>
      </c>
      <c r="L25" s="26" t="s">
        <v>22</v>
      </c>
      <c r="M25" s="51" t="s">
        <v>111</v>
      </c>
      <c r="N25" s="26" t="s">
        <v>2</v>
      </c>
      <c r="O25" s="43" t="s">
        <v>14</v>
      </c>
      <c r="P25" s="52" t="s">
        <v>111</v>
      </c>
      <c r="Q25" s="26" t="s">
        <v>120</v>
      </c>
      <c r="R25" s="43" t="s">
        <v>14</v>
      </c>
      <c r="S25" s="56" t="s">
        <v>2</v>
      </c>
      <c r="T25" s="42" t="s">
        <v>14</v>
      </c>
      <c r="U25" s="52" t="s">
        <v>2</v>
      </c>
      <c r="V25" s="43" t="s">
        <v>14</v>
      </c>
      <c r="W25" s="56" t="s">
        <v>20</v>
      </c>
      <c r="X25" s="32" t="s">
        <v>21</v>
      </c>
      <c r="Y25" s="32" t="s">
        <v>22</v>
      </c>
      <c r="Z25" s="52" t="s">
        <v>2</v>
      </c>
      <c r="AA25" s="43" t="s">
        <v>14</v>
      </c>
      <c r="AB25" s="26" t="s">
        <v>2</v>
      </c>
      <c r="AC25" s="43" t="s">
        <v>14</v>
      </c>
    </row>
    <row r="26" spans="1:29" ht="15" customHeight="1">
      <c r="A26" s="40" t="s">
        <v>0</v>
      </c>
      <c r="B26" s="134" t="s">
        <v>112</v>
      </c>
      <c r="C26" s="71">
        <f aca="true" t="shared" si="10" ref="C26:C51">SUM(D26:E26)</f>
        <v>7774</v>
      </c>
      <c r="D26" s="69">
        <f>SUM(D27:D85)</f>
        <v>1477</v>
      </c>
      <c r="E26" s="70">
        <f>SUM(E27:E85)</f>
        <v>6297</v>
      </c>
      <c r="F26" s="71">
        <f aca="true" t="shared" si="11" ref="F26:F85">SUM(G26:H26)</f>
        <v>7770</v>
      </c>
      <c r="G26" s="69">
        <f>SUM(G27:G85)</f>
        <v>918</v>
      </c>
      <c r="H26" s="70">
        <f>SUM(H27:H85)</f>
        <v>6852</v>
      </c>
      <c r="I26" s="71">
        <f aca="true" t="shared" si="12" ref="I26:I57">SUM(J26:L26)</f>
        <v>7761</v>
      </c>
      <c r="J26" s="69">
        <f>SUM(J27:J85)</f>
        <v>1453</v>
      </c>
      <c r="K26" s="69">
        <f>SUM(K27:K85)</f>
        <v>4171</v>
      </c>
      <c r="L26" s="70">
        <f>SUM(L27:L85)</f>
        <v>2137</v>
      </c>
      <c r="M26" s="69">
        <f aca="true" t="shared" si="13" ref="M26:M85">SUM(N26:O26)</f>
        <v>7758</v>
      </c>
      <c r="N26" s="69">
        <f>SUM(N27:N85)</f>
        <v>1607</v>
      </c>
      <c r="O26" s="70">
        <f>SUM(O27:O85)</f>
        <v>6151</v>
      </c>
      <c r="P26" s="71">
        <f aca="true" t="shared" si="14" ref="P26:P85">SUM(Q26:R26)</f>
        <v>7757</v>
      </c>
      <c r="Q26" s="69">
        <f>SUM(Q27:Q85)</f>
        <v>3836</v>
      </c>
      <c r="R26" s="70">
        <f>SUM(R27:R85)</f>
        <v>3921</v>
      </c>
      <c r="S26" s="90">
        <f aca="true" t="shared" si="15" ref="S26:S57">(D26/$C26)*100</f>
        <v>18.99922819655261</v>
      </c>
      <c r="T26" s="91">
        <f aca="true" t="shared" si="16" ref="T26:T57">(E26/$C26)*100</f>
        <v>81.00077180344739</v>
      </c>
      <c r="U26" s="90">
        <f aca="true" t="shared" si="17" ref="U26:U57">(G26/$F26)*100</f>
        <v>11.814671814671815</v>
      </c>
      <c r="V26" s="91">
        <f aca="true" t="shared" si="18" ref="V26:V57">(H26/$F26)*100</f>
        <v>88.18532818532819</v>
      </c>
      <c r="W26" s="90">
        <f aca="true" t="shared" si="19" ref="W26:W57">(J26/$I26)*100</f>
        <v>18.721814199201134</v>
      </c>
      <c r="X26" s="92">
        <f aca="true" t="shared" si="20" ref="X26:X57">(K26/$I26)*100</f>
        <v>53.74307434608943</v>
      </c>
      <c r="Y26" s="92">
        <f aca="true" t="shared" si="21" ref="Y26:Y57">(L26/$I26)*100</f>
        <v>27.535111454709444</v>
      </c>
      <c r="Z26" s="90">
        <f aca="true" t="shared" si="22" ref="Z26:Z54">(N26/$M26)*100</f>
        <v>20.71410157257025</v>
      </c>
      <c r="AA26" s="91">
        <f aca="true" t="shared" si="23" ref="AA26:AA48">(O26/$M26)*100</f>
        <v>79.28589842742974</v>
      </c>
      <c r="AB26" s="92">
        <f aca="true" t="shared" si="24" ref="AB26:AB54">(Q26/$P26)*100</f>
        <v>49.45210777362382</v>
      </c>
      <c r="AC26" s="91">
        <f aca="true" t="shared" si="25" ref="AC26:AC48">(R26/$P26)*100</f>
        <v>50.54789222637618</v>
      </c>
    </row>
    <row r="27" spans="1:29" s="37" customFormat="1" ht="15" customHeight="1">
      <c r="A27" s="93">
        <v>10</v>
      </c>
      <c r="B27" s="135" t="s">
        <v>57</v>
      </c>
      <c r="C27" s="78">
        <f t="shared" si="10"/>
        <v>456</v>
      </c>
      <c r="D27" s="76">
        <v>81</v>
      </c>
      <c r="E27" s="77">
        <v>375</v>
      </c>
      <c r="F27" s="78">
        <f t="shared" si="11"/>
        <v>456</v>
      </c>
      <c r="G27" s="76">
        <v>53</v>
      </c>
      <c r="H27" s="77">
        <v>403</v>
      </c>
      <c r="I27" s="78">
        <f t="shared" si="12"/>
        <v>456</v>
      </c>
      <c r="J27" s="76">
        <v>112</v>
      </c>
      <c r="K27" s="76">
        <v>202</v>
      </c>
      <c r="L27" s="77">
        <v>142</v>
      </c>
      <c r="M27" s="76">
        <f t="shared" si="13"/>
        <v>456</v>
      </c>
      <c r="N27" s="76">
        <v>62</v>
      </c>
      <c r="O27" s="77">
        <v>394</v>
      </c>
      <c r="P27" s="78">
        <f t="shared" si="14"/>
        <v>456</v>
      </c>
      <c r="Q27" s="76">
        <v>172</v>
      </c>
      <c r="R27" s="77">
        <v>284</v>
      </c>
      <c r="S27" s="79">
        <f t="shared" si="15"/>
        <v>17.763157894736842</v>
      </c>
      <c r="T27" s="80">
        <f t="shared" si="16"/>
        <v>82.23684210526315</v>
      </c>
      <c r="U27" s="79">
        <f t="shared" si="17"/>
        <v>11.62280701754386</v>
      </c>
      <c r="V27" s="80">
        <f t="shared" si="18"/>
        <v>88.37719298245614</v>
      </c>
      <c r="W27" s="79">
        <f t="shared" si="19"/>
        <v>24.561403508771928</v>
      </c>
      <c r="X27" s="81">
        <f t="shared" si="20"/>
        <v>44.29824561403509</v>
      </c>
      <c r="Y27" s="81">
        <f t="shared" si="21"/>
        <v>31.140350877192986</v>
      </c>
      <c r="Z27" s="79">
        <f t="shared" si="22"/>
        <v>13.596491228070176</v>
      </c>
      <c r="AA27" s="80">
        <f t="shared" si="23"/>
        <v>86.40350877192982</v>
      </c>
      <c r="AB27" s="81">
        <f t="shared" si="24"/>
        <v>37.719298245614034</v>
      </c>
      <c r="AC27" s="80">
        <f t="shared" si="25"/>
        <v>62.28070175438597</v>
      </c>
    </row>
    <row r="28" spans="1:29" ht="15" customHeight="1">
      <c r="A28" s="68">
        <v>11</v>
      </c>
      <c r="B28" s="136" t="s">
        <v>58</v>
      </c>
      <c r="C28" s="74">
        <f t="shared" si="10"/>
        <v>49</v>
      </c>
      <c r="D28" s="72">
        <v>13</v>
      </c>
      <c r="E28" s="73">
        <v>36</v>
      </c>
      <c r="F28" s="74">
        <f t="shared" si="11"/>
        <v>49</v>
      </c>
      <c r="G28" s="72">
        <v>6</v>
      </c>
      <c r="H28" s="73">
        <v>43</v>
      </c>
      <c r="I28" s="74">
        <f t="shared" si="12"/>
        <v>49</v>
      </c>
      <c r="J28" s="72">
        <v>7</v>
      </c>
      <c r="K28" s="72">
        <v>34</v>
      </c>
      <c r="L28" s="73">
        <v>8</v>
      </c>
      <c r="M28" s="72">
        <f t="shared" si="13"/>
        <v>48</v>
      </c>
      <c r="N28" s="72">
        <v>10</v>
      </c>
      <c r="O28" s="73">
        <v>38</v>
      </c>
      <c r="P28" s="74">
        <f t="shared" si="14"/>
        <v>48</v>
      </c>
      <c r="Q28" s="72">
        <v>29</v>
      </c>
      <c r="R28" s="73">
        <v>19</v>
      </c>
      <c r="S28" s="87">
        <f t="shared" si="15"/>
        <v>26.53061224489796</v>
      </c>
      <c r="T28" s="88">
        <f t="shared" si="16"/>
        <v>73.46938775510205</v>
      </c>
      <c r="U28" s="87">
        <f t="shared" si="17"/>
        <v>12.244897959183673</v>
      </c>
      <c r="V28" s="88">
        <f t="shared" si="18"/>
        <v>87.75510204081633</v>
      </c>
      <c r="W28" s="87">
        <f t="shared" si="19"/>
        <v>14.285714285714285</v>
      </c>
      <c r="X28" s="89">
        <f t="shared" si="20"/>
        <v>69.38775510204081</v>
      </c>
      <c r="Y28" s="89">
        <f t="shared" si="21"/>
        <v>16.3265306122449</v>
      </c>
      <c r="Z28" s="87">
        <f t="shared" si="22"/>
        <v>20.833333333333336</v>
      </c>
      <c r="AA28" s="88">
        <f t="shared" si="23"/>
        <v>79.16666666666666</v>
      </c>
      <c r="AB28" s="89">
        <f t="shared" si="24"/>
        <v>60.416666666666664</v>
      </c>
      <c r="AC28" s="88">
        <f t="shared" si="25"/>
        <v>39.58333333333333</v>
      </c>
    </row>
    <row r="29" spans="1:29" s="37" customFormat="1" ht="15" customHeight="1">
      <c r="A29" s="95">
        <v>13</v>
      </c>
      <c r="B29" s="145" t="s">
        <v>59</v>
      </c>
      <c r="C29" s="98">
        <f t="shared" si="10"/>
        <v>69</v>
      </c>
      <c r="D29" s="96">
        <v>19</v>
      </c>
      <c r="E29" s="97">
        <v>50</v>
      </c>
      <c r="F29" s="98">
        <f t="shared" si="11"/>
        <v>69</v>
      </c>
      <c r="G29" s="96">
        <v>7</v>
      </c>
      <c r="H29" s="97">
        <v>62</v>
      </c>
      <c r="I29" s="98">
        <f t="shared" si="12"/>
        <v>69</v>
      </c>
      <c r="J29" s="96">
        <v>19</v>
      </c>
      <c r="K29" s="96">
        <v>35</v>
      </c>
      <c r="L29" s="97">
        <v>15</v>
      </c>
      <c r="M29" s="96">
        <f t="shared" si="13"/>
        <v>69</v>
      </c>
      <c r="N29" s="96">
        <v>17</v>
      </c>
      <c r="O29" s="97">
        <v>52</v>
      </c>
      <c r="P29" s="98">
        <f t="shared" si="14"/>
        <v>69</v>
      </c>
      <c r="Q29" s="96">
        <v>25</v>
      </c>
      <c r="R29" s="97">
        <v>44</v>
      </c>
      <c r="S29" s="99">
        <f t="shared" si="15"/>
        <v>27.536231884057973</v>
      </c>
      <c r="T29" s="100">
        <f t="shared" si="16"/>
        <v>72.46376811594203</v>
      </c>
      <c r="U29" s="99">
        <f t="shared" si="17"/>
        <v>10.144927536231885</v>
      </c>
      <c r="V29" s="100">
        <f t="shared" si="18"/>
        <v>89.85507246376811</v>
      </c>
      <c r="W29" s="99">
        <f t="shared" si="19"/>
        <v>27.536231884057973</v>
      </c>
      <c r="X29" s="101">
        <f t="shared" si="20"/>
        <v>50.72463768115942</v>
      </c>
      <c r="Y29" s="101">
        <f t="shared" si="21"/>
        <v>21.73913043478261</v>
      </c>
      <c r="Z29" s="99">
        <f t="shared" si="22"/>
        <v>24.637681159420293</v>
      </c>
      <c r="AA29" s="100">
        <f t="shared" si="23"/>
        <v>75.36231884057972</v>
      </c>
      <c r="AB29" s="101">
        <f t="shared" si="24"/>
        <v>36.231884057971016</v>
      </c>
      <c r="AC29" s="100">
        <f t="shared" si="25"/>
        <v>63.76811594202898</v>
      </c>
    </row>
    <row r="30" spans="1:29" ht="15" customHeight="1">
      <c r="A30" s="68">
        <v>14</v>
      </c>
      <c r="B30" s="136" t="s">
        <v>60</v>
      </c>
      <c r="C30" s="74">
        <f t="shared" si="10"/>
        <v>156</v>
      </c>
      <c r="D30" s="72">
        <v>40</v>
      </c>
      <c r="E30" s="73">
        <v>116</v>
      </c>
      <c r="F30" s="74">
        <f t="shared" si="11"/>
        <v>156</v>
      </c>
      <c r="G30" s="72">
        <v>26</v>
      </c>
      <c r="H30" s="73">
        <v>130</v>
      </c>
      <c r="I30" s="74">
        <f t="shared" si="12"/>
        <v>156</v>
      </c>
      <c r="J30" s="72">
        <v>25</v>
      </c>
      <c r="K30" s="72">
        <v>117</v>
      </c>
      <c r="L30" s="73">
        <v>14</v>
      </c>
      <c r="M30" s="72">
        <f t="shared" si="13"/>
        <v>156</v>
      </c>
      <c r="N30" s="72">
        <v>37</v>
      </c>
      <c r="O30" s="73">
        <v>119</v>
      </c>
      <c r="P30" s="74">
        <f t="shared" si="14"/>
        <v>156</v>
      </c>
      <c r="Q30" s="72">
        <v>104</v>
      </c>
      <c r="R30" s="73">
        <v>52</v>
      </c>
      <c r="S30" s="87">
        <f t="shared" si="15"/>
        <v>25.64102564102564</v>
      </c>
      <c r="T30" s="88">
        <f t="shared" si="16"/>
        <v>74.35897435897436</v>
      </c>
      <c r="U30" s="87">
        <f t="shared" si="17"/>
        <v>16.666666666666664</v>
      </c>
      <c r="V30" s="88">
        <f t="shared" si="18"/>
        <v>83.33333333333334</v>
      </c>
      <c r="W30" s="87">
        <f t="shared" si="19"/>
        <v>16.025641025641026</v>
      </c>
      <c r="X30" s="89">
        <f t="shared" si="20"/>
        <v>75</v>
      </c>
      <c r="Y30" s="89">
        <f t="shared" si="21"/>
        <v>8.974358974358974</v>
      </c>
      <c r="Z30" s="87">
        <f t="shared" si="22"/>
        <v>23.717948717948715</v>
      </c>
      <c r="AA30" s="88">
        <f t="shared" si="23"/>
        <v>76.28205128205127</v>
      </c>
      <c r="AB30" s="89">
        <f t="shared" si="24"/>
        <v>66.66666666666666</v>
      </c>
      <c r="AC30" s="88">
        <f t="shared" si="25"/>
        <v>33.33333333333333</v>
      </c>
    </row>
    <row r="31" spans="1:29" s="37" customFormat="1" ht="15" customHeight="1">
      <c r="A31" s="95">
        <v>15</v>
      </c>
      <c r="B31" s="145" t="s">
        <v>61</v>
      </c>
      <c r="C31" s="98">
        <f t="shared" si="10"/>
        <v>93</v>
      </c>
      <c r="D31" s="96">
        <v>24</v>
      </c>
      <c r="E31" s="97">
        <v>69</v>
      </c>
      <c r="F31" s="98">
        <f t="shared" si="11"/>
        <v>93</v>
      </c>
      <c r="G31" s="96">
        <v>17</v>
      </c>
      <c r="H31" s="97">
        <v>76</v>
      </c>
      <c r="I31" s="98">
        <f t="shared" si="12"/>
        <v>93</v>
      </c>
      <c r="J31" s="96">
        <v>8</v>
      </c>
      <c r="K31" s="96">
        <v>80</v>
      </c>
      <c r="L31" s="97">
        <v>5</v>
      </c>
      <c r="M31" s="96">
        <f t="shared" si="13"/>
        <v>93</v>
      </c>
      <c r="N31" s="96">
        <v>47</v>
      </c>
      <c r="O31" s="97">
        <v>46</v>
      </c>
      <c r="P31" s="98">
        <f t="shared" si="14"/>
        <v>93</v>
      </c>
      <c r="Q31" s="96">
        <v>74</v>
      </c>
      <c r="R31" s="97">
        <v>19</v>
      </c>
      <c r="S31" s="99">
        <f t="shared" si="15"/>
        <v>25.806451612903224</v>
      </c>
      <c r="T31" s="100">
        <f t="shared" si="16"/>
        <v>74.19354838709677</v>
      </c>
      <c r="U31" s="99">
        <f t="shared" si="17"/>
        <v>18.27956989247312</v>
      </c>
      <c r="V31" s="100">
        <f t="shared" si="18"/>
        <v>81.72043010752688</v>
      </c>
      <c r="W31" s="99">
        <f t="shared" si="19"/>
        <v>8.60215053763441</v>
      </c>
      <c r="X31" s="101">
        <f t="shared" si="20"/>
        <v>86.02150537634408</v>
      </c>
      <c r="Y31" s="101">
        <f t="shared" si="21"/>
        <v>5.376344086021505</v>
      </c>
      <c r="Z31" s="99">
        <f t="shared" si="22"/>
        <v>50.53763440860215</v>
      </c>
      <c r="AA31" s="100">
        <f t="shared" si="23"/>
        <v>49.46236559139785</v>
      </c>
      <c r="AB31" s="101">
        <f t="shared" si="24"/>
        <v>79.56989247311827</v>
      </c>
      <c r="AC31" s="100">
        <f t="shared" si="25"/>
        <v>20.43010752688172</v>
      </c>
    </row>
    <row r="32" spans="1:29" ht="15" customHeight="1">
      <c r="A32" s="68">
        <v>16</v>
      </c>
      <c r="B32" s="136" t="s">
        <v>62</v>
      </c>
      <c r="C32" s="74">
        <f t="shared" si="10"/>
        <v>58</v>
      </c>
      <c r="D32" s="72">
        <v>11</v>
      </c>
      <c r="E32" s="73">
        <v>47</v>
      </c>
      <c r="F32" s="74">
        <f t="shared" si="11"/>
        <v>58</v>
      </c>
      <c r="G32" s="72">
        <v>11</v>
      </c>
      <c r="H32" s="73">
        <v>47</v>
      </c>
      <c r="I32" s="74">
        <f t="shared" si="12"/>
        <v>58</v>
      </c>
      <c r="J32" s="72">
        <v>9</v>
      </c>
      <c r="K32" s="72">
        <v>29</v>
      </c>
      <c r="L32" s="73">
        <v>20</v>
      </c>
      <c r="M32" s="72">
        <f t="shared" si="13"/>
        <v>58</v>
      </c>
      <c r="N32" s="72">
        <v>15</v>
      </c>
      <c r="O32" s="73">
        <v>43</v>
      </c>
      <c r="P32" s="74">
        <f t="shared" si="14"/>
        <v>58</v>
      </c>
      <c r="Q32" s="72">
        <v>27</v>
      </c>
      <c r="R32" s="73">
        <v>31</v>
      </c>
      <c r="S32" s="87">
        <f t="shared" si="15"/>
        <v>18.96551724137931</v>
      </c>
      <c r="T32" s="88">
        <f t="shared" si="16"/>
        <v>81.03448275862068</v>
      </c>
      <c r="U32" s="87">
        <f t="shared" si="17"/>
        <v>18.96551724137931</v>
      </c>
      <c r="V32" s="88">
        <f t="shared" si="18"/>
        <v>81.03448275862068</v>
      </c>
      <c r="W32" s="87">
        <f t="shared" si="19"/>
        <v>15.517241379310345</v>
      </c>
      <c r="X32" s="89">
        <f t="shared" si="20"/>
        <v>50</v>
      </c>
      <c r="Y32" s="89">
        <f t="shared" si="21"/>
        <v>34.48275862068966</v>
      </c>
      <c r="Z32" s="87">
        <f t="shared" si="22"/>
        <v>25.862068965517242</v>
      </c>
      <c r="AA32" s="88">
        <f t="shared" si="23"/>
        <v>74.13793103448276</v>
      </c>
      <c r="AB32" s="89">
        <f t="shared" si="24"/>
        <v>46.55172413793103</v>
      </c>
      <c r="AC32" s="88">
        <f t="shared" si="25"/>
        <v>53.44827586206896</v>
      </c>
    </row>
    <row r="33" spans="1:29" s="37" customFormat="1" ht="15" customHeight="1">
      <c r="A33" s="95">
        <v>17</v>
      </c>
      <c r="B33" s="145" t="s">
        <v>63</v>
      </c>
      <c r="C33" s="98">
        <f t="shared" si="10"/>
        <v>44</v>
      </c>
      <c r="D33" s="96">
        <v>5</v>
      </c>
      <c r="E33" s="97">
        <v>39</v>
      </c>
      <c r="F33" s="98">
        <f t="shared" si="11"/>
        <v>44</v>
      </c>
      <c r="G33" s="96">
        <v>7</v>
      </c>
      <c r="H33" s="97">
        <v>37</v>
      </c>
      <c r="I33" s="98">
        <f t="shared" si="12"/>
        <v>44</v>
      </c>
      <c r="J33" s="96">
        <v>13</v>
      </c>
      <c r="K33" s="96">
        <v>23</v>
      </c>
      <c r="L33" s="97">
        <v>8</v>
      </c>
      <c r="M33" s="96">
        <f t="shared" si="13"/>
        <v>44</v>
      </c>
      <c r="N33" s="96">
        <v>2</v>
      </c>
      <c r="O33" s="97">
        <v>42</v>
      </c>
      <c r="P33" s="98">
        <f t="shared" si="14"/>
        <v>44</v>
      </c>
      <c r="Q33" s="96">
        <v>16</v>
      </c>
      <c r="R33" s="97">
        <v>28</v>
      </c>
      <c r="S33" s="99">
        <f t="shared" si="15"/>
        <v>11.363636363636363</v>
      </c>
      <c r="T33" s="100">
        <f t="shared" si="16"/>
        <v>88.63636363636364</v>
      </c>
      <c r="U33" s="99">
        <f t="shared" si="17"/>
        <v>15.909090909090908</v>
      </c>
      <c r="V33" s="100">
        <f t="shared" si="18"/>
        <v>84.0909090909091</v>
      </c>
      <c r="W33" s="99">
        <f t="shared" si="19"/>
        <v>29.545454545454547</v>
      </c>
      <c r="X33" s="101">
        <f t="shared" si="20"/>
        <v>52.27272727272727</v>
      </c>
      <c r="Y33" s="101">
        <f t="shared" si="21"/>
        <v>18.181818181818183</v>
      </c>
      <c r="Z33" s="99">
        <f t="shared" si="22"/>
        <v>4.545454545454546</v>
      </c>
      <c r="AA33" s="100">
        <f t="shared" si="23"/>
        <v>95.45454545454545</v>
      </c>
      <c r="AB33" s="101">
        <f t="shared" si="24"/>
        <v>36.36363636363637</v>
      </c>
      <c r="AC33" s="100">
        <f t="shared" si="25"/>
        <v>63.63636363636363</v>
      </c>
    </row>
    <row r="34" spans="1:29" ht="15" customHeight="1">
      <c r="A34" s="68">
        <v>18</v>
      </c>
      <c r="B34" s="136" t="s">
        <v>64</v>
      </c>
      <c r="C34" s="74">
        <f t="shared" si="10"/>
        <v>106</v>
      </c>
      <c r="D34" s="72">
        <v>20</v>
      </c>
      <c r="E34" s="73">
        <v>86</v>
      </c>
      <c r="F34" s="74">
        <f t="shared" si="11"/>
        <v>106</v>
      </c>
      <c r="G34" s="72">
        <v>9</v>
      </c>
      <c r="H34" s="73">
        <v>97</v>
      </c>
      <c r="I34" s="74">
        <f t="shared" si="12"/>
        <v>105</v>
      </c>
      <c r="J34" s="72">
        <v>18</v>
      </c>
      <c r="K34" s="72">
        <v>69</v>
      </c>
      <c r="L34" s="73">
        <v>18</v>
      </c>
      <c r="M34" s="72">
        <f t="shared" si="13"/>
        <v>105</v>
      </c>
      <c r="N34" s="72">
        <v>25</v>
      </c>
      <c r="O34" s="73">
        <v>80</v>
      </c>
      <c r="P34" s="74">
        <f t="shared" si="14"/>
        <v>105</v>
      </c>
      <c r="Q34" s="72">
        <v>66</v>
      </c>
      <c r="R34" s="73">
        <v>39</v>
      </c>
      <c r="S34" s="87">
        <f t="shared" si="15"/>
        <v>18.867924528301888</v>
      </c>
      <c r="T34" s="88">
        <f t="shared" si="16"/>
        <v>81.13207547169812</v>
      </c>
      <c r="U34" s="87">
        <f t="shared" si="17"/>
        <v>8.49056603773585</v>
      </c>
      <c r="V34" s="88">
        <f t="shared" si="18"/>
        <v>91.50943396226415</v>
      </c>
      <c r="W34" s="87">
        <f t="shared" si="19"/>
        <v>17.142857142857142</v>
      </c>
      <c r="X34" s="89">
        <f t="shared" si="20"/>
        <v>65.71428571428571</v>
      </c>
      <c r="Y34" s="89">
        <f t="shared" si="21"/>
        <v>17.142857142857142</v>
      </c>
      <c r="Z34" s="87">
        <f t="shared" si="22"/>
        <v>23.809523809523807</v>
      </c>
      <c r="AA34" s="88">
        <f t="shared" si="23"/>
        <v>76.19047619047619</v>
      </c>
      <c r="AB34" s="89">
        <f t="shared" si="24"/>
        <v>62.857142857142854</v>
      </c>
      <c r="AC34" s="88">
        <f t="shared" si="25"/>
        <v>37.142857142857146</v>
      </c>
    </row>
    <row r="35" spans="1:29" s="37" customFormat="1" ht="15" customHeight="1">
      <c r="A35" s="95">
        <v>19</v>
      </c>
      <c r="B35" s="145" t="s">
        <v>65</v>
      </c>
      <c r="C35" s="98">
        <f t="shared" si="10"/>
        <v>32</v>
      </c>
      <c r="D35" s="96">
        <v>9</v>
      </c>
      <c r="E35" s="97">
        <v>23</v>
      </c>
      <c r="F35" s="98">
        <f t="shared" si="11"/>
        <v>32</v>
      </c>
      <c r="G35" s="96">
        <v>6</v>
      </c>
      <c r="H35" s="97">
        <v>26</v>
      </c>
      <c r="I35" s="98">
        <f t="shared" si="12"/>
        <v>32</v>
      </c>
      <c r="J35" s="96">
        <v>5</v>
      </c>
      <c r="K35" s="96">
        <v>17</v>
      </c>
      <c r="L35" s="97">
        <v>10</v>
      </c>
      <c r="M35" s="96">
        <f t="shared" si="13"/>
        <v>32</v>
      </c>
      <c r="N35" s="96">
        <v>6</v>
      </c>
      <c r="O35" s="97">
        <v>26</v>
      </c>
      <c r="P35" s="98">
        <f t="shared" si="14"/>
        <v>32</v>
      </c>
      <c r="Q35" s="96">
        <v>10</v>
      </c>
      <c r="R35" s="97">
        <v>22</v>
      </c>
      <c r="S35" s="99">
        <f t="shared" si="15"/>
        <v>28.125</v>
      </c>
      <c r="T35" s="100">
        <f t="shared" si="16"/>
        <v>71.875</v>
      </c>
      <c r="U35" s="99">
        <f t="shared" si="17"/>
        <v>18.75</v>
      </c>
      <c r="V35" s="100">
        <f t="shared" si="18"/>
        <v>81.25</v>
      </c>
      <c r="W35" s="99">
        <f t="shared" si="19"/>
        <v>15.625</v>
      </c>
      <c r="X35" s="101">
        <f t="shared" si="20"/>
        <v>53.125</v>
      </c>
      <c r="Y35" s="101">
        <f t="shared" si="21"/>
        <v>31.25</v>
      </c>
      <c r="Z35" s="99">
        <f t="shared" si="22"/>
        <v>18.75</v>
      </c>
      <c r="AA35" s="100">
        <f t="shared" si="23"/>
        <v>81.25</v>
      </c>
      <c r="AB35" s="101">
        <f t="shared" si="24"/>
        <v>31.25</v>
      </c>
      <c r="AC35" s="100">
        <f t="shared" si="25"/>
        <v>68.75</v>
      </c>
    </row>
    <row r="36" spans="1:29" ht="15" customHeight="1">
      <c r="A36" s="68">
        <v>20</v>
      </c>
      <c r="B36" s="136" t="s">
        <v>66</v>
      </c>
      <c r="C36" s="74">
        <f t="shared" si="10"/>
        <v>188</v>
      </c>
      <c r="D36" s="72">
        <v>41</v>
      </c>
      <c r="E36" s="73">
        <v>147</v>
      </c>
      <c r="F36" s="74">
        <f t="shared" si="11"/>
        <v>188</v>
      </c>
      <c r="G36" s="72">
        <v>27</v>
      </c>
      <c r="H36" s="73">
        <v>161</v>
      </c>
      <c r="I36" s="74">
        <f t="shared" si="12"/>
        <v>188</v>
      </c>
      <c r="J36" s="72">
        <v>81</v>
      </c>
      <c r="K36" s="72">
        <v>66</v>
      </c>
      <c r="L36" s="73">
        <v>41</v>
      </c>
      <c r="M36" s="72">
        <f t="shared" si="13"/>
        <v>188</v>
      </c>
      <c r="N36" s="72">
        <v>13</v>
      </c>
      <c r="O36" s="73">
        <v>175</v>
      </c>
      <c r="P36" s="74">
        <f t="shared" si="14"/>
        <v>188</v>
      </c>
      <c r="Q36" s="72">
        <v>46</v>
      </c>
      <c r="R36" s="73">
        <v>142</v>
      </c>
      <c r="S36" s="87">
        <f t="shared" si="15"/>
        <v>21.808510638297875</v>
      </c>
      <c r="T36" s="88">
        <f t="shared" si="16"/>
        <v>78.19148936170212</v>
      </c>
      <c r="U36" s="87">
        <f t="shared" si="17"/>
        <v>14.361702127659576</v>
      </c>
      <c r="V36" s="88">
        <f t="shared" si="18"/>
        <v>85.63829787234043</v>
      </c>
      <c r="W36" s="87">
        <f t="shared" si="19"/>
        <v>43.08510638297872</v>
      </c>
      <c r="X36" s="89">
        <f t="shared" si="20"/>
        <v>35.1063829787234</v>
      </c>
      <c r="Y36" s="89">
        <f t="shared" si="21"/>
        <v>21.808510638297875</v>
      </c>
      <c r="Z36" s="87">
        <f t="shared" si="22"/>
        <v>6.914893617021277</v>
      </c>
      <c r="AA36" s="88">
        <f t="shared" si="23"/>
        <v>93.08510638297872</v>
      </c>
      <c r="AB36" s="89">
        <f t="shared" si="24"/>
        <v>24.46808510638298</v>
      </c>
      <c r="AC36" s="88">
        <f t="shared" si="25"/>
        <v>75.53191489361703</v>
      </c>
    </row>
    <row r="37" spans="1:29" s="37" customFormat="1" ht="15" customHeight="1">
      <c r="A37" s="95">
        <v>21</v>
      </c>
      <c r="B37" s="145" t="s">
        <v>67</v>
      </c>
      <c r="C37" s="98">
        <f t="shared" si="10"/>
        <v>58</v>
      </c>
      <c r="D37" s="96">
        <v>12</v>
      </c>
      <c r="E37" s="97">
        <v>46</v>
      </c>
      <c r="F37" s="98">
        <f t="shared" si="11"/>
        <v>58</v>
      </c>
      <c r="G37" s="96">
        <v>10</v>
      </c>
      <c r="H37" s="97">
        <v>48</v>
      </c>
      <c r="I37" s="98">
        <f t="shared" si="12"/>
        <v>58</v>
      </c>
      <c r="J37" s="96">
        <v>27</v>
      </c>
      <c r="K37" s="96">
        <v>17</v>
      </c>
      <c r="L37" s="97">
        <v>14</v>
      </c>
      <c r="M37" s="96">
        <f t="shared" si="13"/>
        <v>58</v>
      </c>
      <c r="N37" s="96">
        <v>5</v>
      </c>
      <c r="O37" s="97">
        <v>53</v>
      </c>
      <c r="P37" s="98">
        <f t="shared" si="14"/>
        <v>58</v>
      </c>
      <c r="Q37" s="96">
        <v>17</v>
      </c>
      <c r="R37" s="97">
        <v>41</v>
      </c>
      <c r="S37" s="99">
        <f t="shared" si="15"/>
        <v>20.689655172413794</v>
      </c>
      <c r="T37" s="100">
        <f t="shared" si="16"/>
        <v>79.3103448275862</v>
      </c>
      <c r="U37" s="99">
        <f t="shared" si="17"/>
        <v>17.24137931034483</v>
      </c>
      <c r="V37" s="100">
        <f t="shared" si="18"/>
        <v>82.75862068965517</v>
      </c>
      <c r="W37" s="99">
        <f t="shared" si="19"/>
        <v>46.55172413793103</v>
      </c>
      <c r="X37" s="101">
        <f t="shared" si="20"/>
        <v>29.310344827586203</v>
      </c>
      <c r="Y37" s="101">
        <f t="shared" si="21"/>
        <v>24.137931034482758</v>
      </c>
      <c r="Z37" s="99">
        <f t="shared" si="22"/>
        <v>8.620689655172415</v>
      </c>
      <c r="AA37" s="100">
        <f t="shared" si="23"/>
        <v>91.37931034482759</v>
      </c>
      <c r="AB37" s="101">
        <f t="shared" si="24"/>
        <v>29.310344827586203</v>
      </c>
      <c r="AC37" s="100">
        <f t="shared" si="25"/>
        <v>70.6896551724138</v>
      </c>
    </row>
    <row r="38" spans="1:29" ht="15" customHeight="1">
      <c r="A38" s="68">
        <v>22</v>
      </c>
      <c r="B38" s="136" t="s">
        <v>68</v>
      </c>
      <c r="C38" s="74">
        <f t="shared" si="10"/>
        <v>162</v>
      </c>
      <c r="D38" s="72">
        <v>37</v>
      </c>
      <c r="E38" s="73">
        <v>125</v>
      </c>
      <c r="F38" s="74">
        <f t="shared" si="11"/>
        <v>161</v>
      </c>
      <c r="G38" s="72">
        <v>18</v>
      </c>
      <c r="H38" s="73">
        <v>143</v>
      </c>
      <c r="I38" s="74">
        <f t="shared" si="12"/>
        <v>161</v>
      </c>
      <c r="J38" s="72">
        <v>47</v>
      </c>
      <c r="K38" s="72">
        <v>67</v>
      </c>
      <c r="L38" s="73">
        <v>47</v>
      </c>
      <c r="M38" s="72">
        <f t="shared" si="13"/>
        <v>161</v>
      </c>
      <c r="N38" s="72">
        <v>21</v>
      </c>
      <c r="O38" s="73">
        <v>140</v>
      </c>
      <c r="P38" s="74">
        <f t="shared" si="14"/>
        <v>161</v>
      </c>
      <c r="Q38" s="72">
        <v>57</v>
      </c>
      <c r="R38" s="73">
        <v>104</v>
      </c>
      <c r="S38" s="87">
        <f t="shared" si="15"/>
        <v>22.839506172839506</v>
      </c>
      <c r="T38" s="88">
        <f t="shared" si="16"/>
        <v>77.1604938271605</v>
      </c>
      <c r="U38" s="87">
        <f t="shared" si="17"/>
        <v>11.180124223602485</v>
      </c>
      <c r="V38" s="88">
        <f t="shared" si="18"/>
        <v>88.81987577639751</v>
      </c>
      <c r="W38" s="87">
        <f t="shared" si="19"/>
        <v>29.19254658385093</v>
      </c>
      <c r="X38" s="89">
        <f t="shared" si="20"/>
        <v>41.61490683229814</v>
      </c>
      <c r="Y38" s="89">
        <f t="shared" si="21"/>
        <v>29.19254658385093</v>
      </c>
      <c r="Z38" s="87">
        <f t="shared" si="22"/>
        <v>13.043478260869565</v>
      </c>
      <c r="AA38" s="88">
        <f t="shared" si="23"/>
        <v>86.95652173913044</v>
      </c>
      <c r="AB38" s="89">
        <f t="shared" si="24"/>
        <v>35.40372670807454</v>
      </c>
      <c r="AC38" s="88">
        <f t="shared" si="25"/>
        <v>64.59627329192547</v>
      </c>
    </row>
    <row r="39" spans="1:29" s="37" customFormat="1" ht="15" customHeight="1">
      <c r="A39" s="95">
        <v>23</v>
      </c>
      <c r="B39" s="145" t="s">
        <v>69</v>
      </c>
      <c r="C39" s="98">
        <f t="shared" si="10"/>
        <v>129</v>
      </c>
      <c r="D39" s="96">
        <v>28</v>
      </c>
      <c r="E39" s="97">
        <v>101</v>
      </c>
      <c r="F39" s="98">
        <f t="shared" si="11"/>
        <v>129</v>
      </c>
      <c r="G39" s="96">
        <v>14</v>
      </c>
      <c r="H39" s="97">
        <v>115</v>
      </c>
      <c r="I39" s="98">
        <f t="shared" si="12"/>
        <v>129</v>
      </c>
      <c r="J39" s="96">
        <v>41</v>
      </c>
      <c r="K39" s="96">
        <v>53</v>
      </c>
      <c r="L39" s="97">
        <v>35</v>
      </c>
      <c r="M39" s="96">
        <f t="shared" si="13"/>
        <v>129</v>
      </c>
      <c r="N39" s="96">
        <v>34</v>
      </c>
      <c r="O39" s="97">
        <v>95</v>
      </c>
      <c r="P39" s="98">
        <f t="shared" si="14"/>
        <v>129</v>
      </c>
      <c r="Q39" s="96">
        <v>49</v>
      </c>
      <c r="R39" s="97">
        <v>80</v>
      </c>
      <c r="S39" s="99">
        <f t="shared" si="15"/>
        <v>21.705426356589147</v>
      </c>
      <c r="T39" s="100">
        <f t="shared" si="16"/>
        <v>78.29457364341084</v>
      </c>
      <c r="U39" s="99">
        <f t="shared" si="17"/>
        <v>10.852713178294573</v>
      </c>
      <c r="V39" s="100">
        <f t="shared" si="18"/>
        <v>89.14728682170544</v>
      </c>
      <c r="W39" s="99">
        <f t="shared" si="19"/>
        <v>31.782945736434108</v>
      </c>
      <c r="X39" s="101">
        <f t="shared" si="20"/>
        <v>41.08527131782946</v>
      </c>
      <c r="Y39" s="101">
        <f t="shared" si="21"/>
        <v>27.131782945736433</v>
      </c>
      <c r="Z39" s="99">
        <f t="shared" si="22"/>
        <v>26.356589147286826</v>
      </c>
      <c r="AA39" s="100">
        <f t="shared" si="23"/>
        <v>73.64341085271317</v>
      </c>
      <c r="AB39" s="101">
        <f t="shared" si="24"/>
        <v>37.98449612403101</v>
      </c>
      <c r="AC39" s="100">
        <f t="shared" si="25"/>
        <v>62.01550387596899</v>
      </c>
    </row>
    <row r="40" spans="1:29" ht="15" customHeight="1">
      <c r="A40" s="68">
        <v>24</v>
      </c>
      <c r="B40" s="136" t="s">
        <v>70</v>
      </c>
      <c r="C40" s="74">
        <f t="shared" si="10"/>
        <v>47</v>
      </c>
      <c r="D40" s="72">
        <v>12</v>
      </c>
      <c r="E40" s="73">
        <v>35</v>
      </c>
      <c r="F40" s="74">
        <f t="shared" si="11"/>
        <v>47</v>
      </c>
      <c r="G40" s="72">
        <v>9</v>
      </c>
      <c r="H40" s="73">
        <v>38</v>
      </c>
      <c r="I40" s="74">
        <f t="shared" si="12"/>
        <v>47</v>
      </c>
      <c r="J40" s="72">
        <v>12</v>
      </c>
      <c r="K40" s="72">
        <v>23</v>
      </c>
      <c r="L40" s="73">
        <v>12</v>
      </c>
      <c r="M40" s="72">
        <f t="shared" si="13"/>
        <v>47</v>
      </c>
      <c r="N40" s="72">
        <v>11</v>
      </c>
      <c r="O40" s="73">
        <v>36</v>
      </c>
      <c r="P40" s="74">
        <f t="shared" si="14"/>
        <v>47</v>
      </c>
      <c r="Q40" s="72">
        <v>22</v>
      </c>
      <c r="R40" s="73">
        <v>25</v>
      </c>
      <c r="S40" s="87">
        <f t="shared" si="15"/>
        <v>25.53191489361702</v>
      </c>
      <c r="T40" s="88">
        <f t="shared" si="16"/>
        <v>74.46808510638297</v>
      </c>
      <c r="U40" s="87">
        <f t="shared" si="17"/>
        <v>19.148936170212767</v>
      </c>
      <c r="V40" s="88">
        <f t="shared" si="18"/>
        <v>80.85106382978722</v>
      </c>
      <c r="W40" s="87">
        <f t="shared" si="19"/>
        <v>25.53191489361702</v>
      </c>
      <c r="X40" s="89">
        <f t="shared" si="20"/>
        <v>48.93617021276596</v>
      </c>
      <c r="Y40" s="89">
        <f t="shared" si="21"/>
        <v>25.53191489361702</v>
      </c>
      <c r="Z40" s="87">
        <f t="shared" si="22"/>
        <v>23.404255319148938</v>
      </c>
      <c r="AA40" s="88">
        <f t="shared" si="23"/>
        <v>76.59574468085107</v>
      </c>
      <c r="AB40" s="89">
        <f t="shared" si="24"/>
        <v>46.808510638297875</v>
      </c>
      <c r="AC40" s="88">
        <f t="shared" si="25"/>
        <v>53.191489361702125</v>
      </c>
    </row>
    <row r="41" spans="1:29" s="37" customFormat="1" ht="15" customHeight="1">
      <c r="A41" s="95">
        <v>25</v>
      </c>
      <c r="B41" s="145" t="s">
        <v>71</v>
      </c>
      <c r="C41" s="98">
        <f t="shared" si="10"/>
        <v>146</v>
      </c>
      <c r="D41" s="96">
        <v>30</v>
      </c>
      <c r="E41" s="97">
        <v>116</v>
      </c>
      <c r="F41" s="98">
        <f t="shared" si="11"/>
        <v>146</v>
      </c>
      <c r="G41" s="96">
        <v>25</v>
      </c>
      <c r="H41" s="97">
        <v>121</v>
      </c>
      <c r="I41" s="98">
        <f t="shared" si="12"/>
        <v>146</v>
      </c>
      <c r="J41" s="96">
        <v>41</v>
      </c>
      <c r="K41" s="96">
        <v>68</v>
      </c>
      <c r="L41" s="97">
        <v>37</v>
      </c>
      <c r="M41" s="96">
        <f t="shared" si="13"/>
        <v>146</v>
      </c>
      <c r="N41" s="96">
        <v>35</v>
      </c>
      <c r="O41" s="97">
        <v>111</v>
      </c>
      <c r="P41" s="98">
        <f t="shared" si="14"/>
        <v>145</v>
      </c>
      <c r="Q41" s="96">
        <v>75</v>
      </c>
      <c r="R41" s="97">
        <v>70</v>
      </c>
      <c r="S41" s="99">
        <f t="shared" si="15"/>
        <v>20.54794520547945</v>
      </c>
      <c r="T41" s="100">
        <f t="shared" si="16"/>
        <v>79.45205479452055</v>
      </c>
      <c r="U41" s="99">
        <f t="shared" si="17"/>
        <v>17.123287671232877</v>
      </c>
      <c r="V41" s="100">
        <f t="shared" si="18"/>
        <v>82.87671232876713</v>
      </c>
      <c r="W41" s="99">
        <f t="shared" si="19"/>
        <v>28.08219178082192</v>
      </c>
      <c r="X41" s="101">
        <f t="shared" si="20"/>
        <v>46.57534246575342</v>
      </c>
      <c r="Y41" s="101">
        <f t="shared" si="21"/>
        <v>25.34246575342466</v>
      </c>
      <c r="Z41" s="99">
        <f t="shared" si="22"/>
        <v>23.972602739726025</v>
      </c>
      <c r="AA41" s="100">
        <f t="shared" si="23"/>
        <v>76.02739726027397</v>
      </c>
      <c r="AB41" s="101">
        <f t="shared" si="24"/>
        <v>51.724137931034484</v>
      </c>
      <c r="AC41" s="100">
        <f t="shared" si="25"/>
        <v>48.275862068965516</v>
      </c>
    </row>
    <row r="42" spans="1:29" ht="15" customHeight="1">
      <c r="A42" s="68">
        <v>27</v>
      </c>
      <c r="B42" s="136" t="s">
        <v>72</v>
      </c>
      <c r="C42" s="74">
        <f t="shared" si="10"/>
        <v>50</v>
      </c>
      <c r="D42" s="72">
        <v>15</v>
      </c>
      <c r="E42" s="73">
        <v>35</v>
      </c>
      <c r="F42" s="74">
        <f t="shared" si="11"/>
        <v>49</v>
      </c>
      <c r="G42" s="72">
        <v>14</v>
      </c>
      <c r="H42" s="73">
        <v>35</v>
      </c>
      <c r="I42" s="74">
        <f t="shared" si="12"/>
        <v>49</v>
      </c>
      <c r="J42" s="72">
        <v>19</v>
      </c>
      <c r="K42" s="72">
        <v>18</v>
      </c>
      <c r="L42" s="73">
        <v>12</v>
      </c>
      <c r="M42" s="72">
        <f t="shared" si="13"/>
        <v>49</v>
      </c>
      <c r="N42" s="72">
        <v>7</v>
      </c>
      <c r="O42" s="73">
        <v>42</v>
      </c>
      <c r="P42" s="74">
        <f t="shared" si="14"/>
        <v>49</v>
      </c>
      <c r="Q42" s="72">
        <v>13</v>
      </c>
      <c r="R42" s="73">
        <v>36</v>
      </c>
      <c r="S42" s="87">
        <f t="shared" si="15"/>
        <v>30</v>
      </c>
      <c r="T42" s="88">
        <f t="shared" si="16"/>
        <v>70</v>
      </c>
      <c r="U42" s="87">
        <f t="shared" si="17"/>
        <v>28.57142857142857</v>
      </c>
      <c r="V42" s="88">
        <f t="shared" si="18"/>
        <v>71.42857142857143</v>
      </c>
      <c r="W42" s="87">
        <f t="shared" si="19"/>
        <v>38.775510204081634</v>
      </c>
      <c r="X42" s="89">
        <f t="shared" si="20"/>
        <v>36.734693877551024</v>
      </c>
      <c r="Y42" s="89">
        <f t="shared" si="21"/>
        <v>24.489795918367346</v>
      </c>
      <c r="Z42" s="87">
        <f t="shared" si="22"/>
        <v>14.285714285714285</v>
      </c>
      <c r="AA42" s="88">
        <f t="shared" si="23"/>
        <v>85.71428571428571</v>
      </c>
      <c r="AB42" s="89">
        <f t="shared" si="24"/>
        <v>26.53061224489796</v>
      </c>
      <c r="AC42" s="88">
        <f t="shared" si="25"/>
        <v>73.46938775510205</v>
      </c>
    </row>
    <row r="43" spans="1:29" s="37" customFormat="1" ht="15" customHeight="1">
      <c r="A43" s="95">
        <v>28</v>
      </c>
      <c r="B43" s="145" t="s">
        <v>73</v>
      </c>
      <c r="C43" s="98">
        <f t="shared" si="10"/>
        <v>111</v>
      </c>
      <c r="D43" s="96">
        <v>20</v>
      </c>
      <c r="E43" s="97">
        <v>91</v>
      </c>
      <c r="F43" s="98">
        <f t="shared" si="11"/>
        <v>111</v>
      </c>
      <c r="G43" s="96">
        <v>21</v>
      </c>
      <c r="H43" s="97">
        <v>90</v>
      </c>
      <c r="I43" s="98">
        <f t="shared" si="12"/>
        <v>111</v>
      </c>
      <c r="J43" s="96">
        <v>22</v>
      </c>
      <c r="K43" s="96">
        <v>61</v>
      </c>
      <c r="L43" s="97">
        <v>28</v>
      </c>
      <c r="M43" s="96">
        <f t="shared" si="13"/>
        <v>111</v>
      </c>
      <c r="N43" s="96">
        <v>32</v>
      </c>
      <c r="O43" s="97">
        <v>79</v>
      </c>
      <c r="P43" s="98">
        <f t="shared" si="14"/>
        <v>111</v>
      </c>
      <c r="Q43" s="96">
        <v>63</v>
      </c>
      <c r="R43" s="97">
        <v>48</v>
      </c>
      <c r="S43" s="99">
        <f t="shared" si="15"/>
        <v>18.01801801801802</v>
      </c>
      <c r="T43" s="100">
        <f t="shared" si="16"/>
        <v>81.98198198198197</v>
      </c>
      <c r="U43" s="99">
        <f t="shared" si="17"/>
        <v>18.91891891891892</v>
      </c>
      <c r="V43" s="100">
        <f t="shared" si="18"/>
        <v>81.08108108108108</v>
      </c>
      <c r="W43" s="99">
        <f t="shared" si="19"/>
        <v>19.81981981981982</v>
      </c>
      <c r="X43" s="101">
        <f t="shared" si="20"/>
        <v>54.95495495495496</v>
      </c>
      <c r="Y43" s="101">
        <f t="shared" si="21"/>
        <v>25.225225225225223</v>
      </c>
      <c r="Z43" s="99">
        <f t="shared" si="22"/>
        <v>28.82882882882883</v>
      </c>
      <c r="AA43" s="100">
        <f t="shared" si="23"/>
        <v>71.17117117117117</v>
      </c>
      <c r="AB43" s="101">
        <f t="shared" si="24"/>
        <v>56.75675675675676</v>
      </c>
      <c r="AC43" s="100">
        <f t="shared" si="25"/>
        <v>43.24324324324324</v>
      </c>
    </row>
    <row r="44" spans="1:29" ht="15" customHeight="1">
      <c r="A44" s="68">
        <v>29</v>
      </c>
      <c r="B44" s="136" t="s">
        <v>74</v>
      </c>
      <c r="C44" s="74">
        <f t="shared" si="10"/>
        <v>57</v>
      </c>
      <c r="D44" s="72">
        <v>13</v>
      </c>
      <c r="E44" s="73">
        <v>44</v>
      </c>
      <c r="F44" s="74">
        <f t="shared" si="11"/>
        <v>57</v>
      </c>
      <c r="G44" s="72">
        <v>8</v>
      </c>
      <c r="H44" s="73">
        <v>49</v>
      </c>
      <c r="I44" s="74">
        <f t="shared" si="12"/>
        <v>57</v>
      </c>
      <c r="J44" s="72">
        <v>3</v>
      </c>
      <c r="K44" s="72">
        <v>41</v>
      </c>
      <c r="L44" s="73">
        <v>13</v>
      </c>
      <c r="M44" s="72">
        <f t="shared" si="13"/>
        <v>57</v>
      </c>
      <c r="N44" s="72">
        <v>17</v>
      </c>
      <c r="O44" s="73">
        <v>40</v>
      </c>
      <c r="P44" s="74">
        <f t="shared" si="14"/>
        <v>57</v>
      </c>
      <c r="Q44" s="72">
        <v>37</v>
      </c>
      <c r="R44" s="73">
        <v>20</v>
      </c>
      <c r="S44" s="87">
        <f t="shared" si="15"/>
        <v>22.807017543859647</v>
      </c>
      <c r="T44" s="88">
        <f t="shared" si="16"/>
        <v>77.19298245614034</v>
      </c>
      <c r="U44" s="87">
        <f t="shared" si="17"/>
        <v>14.035087719298245</v>
      </c>
      <c r="V44" s="88">
        <f t="shared" si="18"/>
        <v>85.96491228070175</v>
      </c>
      <c r="W44" s="87">
        <f t="shared" si="19"/>
        <v>5.263157894736842</v>
      </c>
      <c r="X44" s="89">
        <f t="shared" si="20"/>
        <v>71.9298245614035</v>
      </c>
      <c r="Y44" s="89">
        <f t="shared" si="21"/>
        <v>22.807017543859647</v>
      </c>
      <c r="Z44" s="87">
        <f t="shared" si="22"/>
        <v>29.82456140350877</v>
      </c>
      <c r="AA44" s="88">
        <f t="shared" si="23"/>
        <v>70.17543859649122</v>
      </c>
      <c r="AB44" s="89">
        <f t="shared" si="24"/>
        <v>64.91228070175438</v>
      </c>
      <c r="AC44" s="88">
        <f t="shared" si="25"/>
        <v>35.08771929824561</v>
      </c>
    </row>
    <row r="45" spans="1:29" s="37" customFormat="1" ht="15" customHeight="1">
      <c r="A45" s="95">
        <v>30</v>
      </c>
      <c r="B45" s="145" t="s">
        <v>75</v>
      </c>
      <c r="C45" s="98">
        <f t="shared" si="10"/>
        <v>19</v>
      </c>
      <c r="D45" s="96">
        <v>10</v>
      </c>
      <c r="E45" s="97">
        <v>9</v>
      </c>
      <c r="F45" s="98">
        <f t="shared" si="11"/>
        <v>19</v>
      </c>
      <c r="G45" s="96">
        <v>6</v>
      </c>
      <c r="H45" s="97">
        <v>13</v>
      </c>
      <c r="I45" s="98">
        <f t="shared" si="12"/>
        <v>19</v>
      </c>
      <c r="J45" s="96">
        <v>10</v>
      </c>
      <c r="K45" s="96">
        <v>6</v>
      </c>
      <c r="L45" s="97">
        <v>3</v>
      </c>
      <c r="M45" s="96">
        <f t="shared" si="13"/>
        <v>19</v>
      </c>
      <c r="N45" s="96">
        <v>7</v>
      </c>
      <c r="O45" s="97">
        <v>12</v>
      </c>
      <c r="P45" s="98">
        <f t="shared" si="14"/>
        <v>19</v>
      </c>
      <c r="Q45" s="96">
        <v>8</v>
      </c>
      <c r="R45" s="97">
        <v>11</v>
      </c>
      <c r="S45" s="99">
        <f t="shared" si="15"/>
        <v>52.63157894736842</v>
      </c>
      <c r="T45" s="100">
        <f t="shared" si="16"/>
        <v>47.368421052631575</v>
      </c>
      <c r="U45" s="99">
        <f t="shared" si="17"/>
        <v>31.57894736842105</v>
      </c>
      <c r="V45" s="100">
        <f t="shared" si="18"/>
        <v>68.42105263157895</v>
      </c>
      <c r="W45" s="99">
        <f t="shared" si="19"/>
        <v>52.63157894736842</v>
      </c>
      <c r="X45" s="101">
        <f t="shared" si="20"/>
        <v>31.57894736842105</v>
      </c>
      <c r="Y45" s="101">
        <f t="shared" si="21"/>
        <v>15.789473684210526</v>
      </c>
      <c r="Z45" s="99">
        <f t="shared" si="22"/>
        <v>36.84210526315789</v>
      </c>
      <c r="AA45" s="100">
        <f t="shared" si="23"/>
        <v>63.1578947368421</v>
      </c>
      <c r="AB45" s="101">
        <f t="shared" si="24"/>
        <v>42.10526315789473</v>
      </c>
      <c r="AC45" s="100">
        <f t="shared" si="25"/>
        <v>57.89473684210527</v>
      </c>
    </row>
    <row r="46" spans="1:29" ht="15" customHeight="1">
      <c r="A46" s="68">
        <v>31</v>
      </c>
      <c r="B46" s="136" t="s">
        <v>76</v>
      </c>
      <c r="C46" s="74">
        <f t="shared" si="10"/>
        <v>94</v>
      </c>
      <c r="D46" s="72">
        <v>18</v>
      </c>
      <c r="E46" s="73">
        <v>76</v>
      </c>
      <c r="F46" s="74">
        <f t="shared" si="11"/>
        <v>94</v>
      </c>
      <c r="G46" s="72">
        <v>25</v>
      </c>
      <c r="H46" s="73">
        <v>69</v>
      </c>
      <c r="I46" s="74">
        <f t="shared" si="12"/>
        <v>94</v>
      </c>
      <c r="J46" s="72">
        <v>20</v>
      </c>
      <c r="K46" s="72">
        <v>60</v>
      </c>
      <c r="L46" s="73">
        <v>14</v>
      </c>
      <c r="M46" s="72">
        <f t="shared" si="13"/>
        <v>94</v>
      </c>
      <c r="N46" s="72">
        <v>30</v>
      </c>
      <c r="O46" s="73">
        <v>64</v>
      </c>
      <c r="P46" s="74">
        <f t="shared" si="14"/>
        <v>94</v>
      </c>
      <c r="Q46" s="72">
        <v>61</v>
      </c>
      <c r="R46" s="73">
        <v>33</v>
      </c>
      <c r="S46" s="87">
        <f t="shared" si="15"/>
        <v>19.148936170212767</v>
      </c>
      <c r="T46" s="88">
        <f t="shared" si="16"/>
        <v>80.85106382978722</v>
      </c>
      <c r="U46" s="87">
        <f t="shared" si="17"/>
        <v>26.595744680851062</v>
      </c>
      <c r="V46" s="88">
        <f t="shared" si="18"/>
        <v>73.40425531914893</v>
      </c>
      <c r="W46" s="87">
        <f t="shared" si="19"/>
        <v>21.27659574468085</v>
      </c>
      <c r="X46" s="89">
        <f t="shared" si="20"/>
        <v>63.829787234042556</v>
      </c>
      <c r="Y46" s="89">
        <f t="shared" si="21"/>
        <v>14.893617021276595</v>
      </c>
      <c r="Z46" s="87">
        <f t="shared" si="22"/>
        <v>31.914893617021278</v>
      </c>
      <c r="AA46" s="88">
        <f t="shared" si="23"/>
        <v>68.08510638297872</v>
      </c>
      <c r="AB46" s="89">
        <f t="shared" si="24"/>
        <v>64.8936170212766</v>
      </c>
      <c r="AC46" s="88">
        <f t="shared" si="25"/>
        <v>35.1063829787234</v>
      </c>
    </row>
    <row r="47" spans="1:29" s="37" customFormat="1" ht="15" customHeight="1">
      <c r="A47" s="95">
        <v>32</v>
      </c>
      <c r="B47" s="145" t="s">
        <v>9</v>
      </c>
      <c r="C47" s="98">
        <f t="shared" si="10"/>
        <v>57</v>
      </c>
      <c r="D47" s="96">
        <v>20</v>
      </c>
      <c r="E47" s="97">
        <v>37</v>
      </c>
      <c r="F47" s="98">
        <f t="shared" si="11"/>
        <v>57</v>
      </c>
      <c r="G47" s="96">
        <v>11</v>
      </c>
      <c r="H47" s="97">
        <v>46</v>
      </c>
      <c r="I47" s="98">
        <f t="shared" si="12"/>
        <v>57</v>
      </c>
      <c r="J47" s="96">
        <v>16</v>
      </c>
      <c r="K47" s="96">
        <v>33</v>
      </c>
      <c r="L47" s="97">
        <v>8</v>
      </c>
      <c r="M47" s="96">
        <f t="shared" si="13"/>
        <v>57</v>
      </c>
      <c r="N47" s="96">
        <v>13</v>
      </c>
      <c r="O47" s="97">
        <v>44</v>
      </c>
      <c r="P47" s="98">
        <f t="shared" si="14"/>
        <v>57</v>
      </c>
      <c r="Q47" s="96">
        <v>28</v>
      </c>
      <c r="R47" s="97">
        <v>29</v>
      </c>
      <c r="S47" s="99">
        <f t="shared" si="15"/>
        <v>35.08771929824561</v>
      </c>
      <c r="T47" s="100">
        <f t="shared" si="16"/>
        <v>64.91228070175438</v>
      </c>
      <c r="U47" s="99">
        <f t="shared" si="17"/>
        <v>19.298245614035086</v>
      </c>
      <c r="V47" s="100">
        <f t="shared" si="18"/>
        <v>80.7017543859649</v>
      </c>
      <c r="W47" s="99">
        <f t="shared" si="19"/>
        <v>28.07017543859649</v>
      </c>
      <c r="X47" s="101">
        <f t="shared" si="20"/>
        <v>57.89473684210527</v>
      </c>
      <c r="Y47" s="101">
        <f t="shared" si="21"/>
        <v>14.035087719298245</v>
      </c>
      <c r="Z47" s="99">
        <f t="shared" si="22"/>
        <v>22.807017543859647</v>
      </c>
      <c r="AA47" s="100">
        <f t="shared" si="23"/>
        <v>77.19298245614034</v>
      </c>
      <c r="AB47" s="101">
        <f t="shared" si="24"/>
        <v>49.122807017543856</v>
      </c>
      <c r="AC47" s="100">
        <f t="shared" si="25"/>
        <v>50.877192982456144</v>
      </c>
    </row>
    <row r="48" spans="1:29" ht="15" customHeight="1">
      <c r="A48" s="68">
        <v>33</v>
      </c>
      <c r="B48" s="136" t="s">
        <v>142</v>
      </c>
      <c r="C48" s="74">
        <f t="shared" si="10"/>
        <v>14</v>
      </c>
      <c r="D48" s="72">
        <v>1</v>
      </c>
      <c r="E48" s="73">
        <v>13</v>
      </c>
      <c r="F48" s="74">
        <f t="shared" si="11"/>
        <v>14</v>
      </c>
      <c r="G48" s="72">
        <v>3</v>
      </c>
      <c r="H48" s="73">
        <v>11</v>
      </c>
      <c r="I48" s="74">
        <f t="shared" si="12"/>
        <v>14</v>
      </c>
      <c r="J48" s="72">
        <v>3</v>
      </c>
      <c r="K48" s="72">
        <v>6</v>
      </c>
      <c r="L48" s="73">
        <v>5</v>
      </c>
      <c r="M48" s="72">
        <f t="shared" si="13"/>
        <v>14</v>
      </c>
      <c r="N48" s="72"/>
      <c r="O48" s="73">
        <v>14</v>
      </c>
      <c r="P48" s="74">
        <f t="shared" si="14"/>
        <v>14</v>
      </c>
      <c r="Q48" s="72">
        <v>5</v>
      </c>
      <c r="R48" s="73">
        <v>9</v>
      </c>
      <c r="S48" s="87">
        <f t="shared" si="15"/>
        <v>7.142857142857142</v>
      </c>
      <c r="T48" s="88">
        <f t="shared" si="16"/>
        <v>92.85714285714286</v>
      </c>
      <c r="U48" s="87">
        <f t="shared" si="17"/>
        <v>21.428571428571427</v>
      </c>
      <c r="V48" s="88">
        <f t="shared" si="18"/>
        <v>78.57142857142857</v>
      </c>
      <c r="W48" s="87">
        <f t="shared" si="19"/>
        <v>21.428571428571427</v>
      </c>
      <c r="X48" s="89">
        <f t="shared" si="20"/>
        <v>42.857142857142854</v>
      </c>
      <c r="Y48" s="89">
        <f t="shared" si="21"/>
        <v>35.714285714285715</v>
      </c>
      <c r="Z48" s="87">
        <f t="shared" si="22"/>
        <v>0</v>
      </c>
      <c r="AA48" s="88">
        <f t="shared" si="23"/>
        <v>100</v>
      </c>
      <c r="AB48" s="89">
        <f t="shared" si="24"/>
        <v>35.714285714285715</v>
      </c>
      <c r="AC48" s="88">
        <f t="shared" si="25"/>
        <v>64.28571428571429</v>
      </c>
    </row>
    <row r="49" spans="1:29" s="37" customFormat="1" ht="15" customHeight="1">
      <c r="A49" s="95">
        <v>41</v>
      </c>
      <c r="B49" s="145" t="s">
        <v>138</v>
      </c>
      <c r="C49" s="98">
        <f t="shared" si="10"/>
        <v>403</v>
      </c>
      <c r="D49" s="96">
        <v>95</v>
      </c>
      <c r="E49" s="97">
        <v>308</v>
      </c>
      <c r="F49" s="98">
        <f t="shared" si="11"/>
        <v>403</v>
      </c>
      <c r="G49" s="96">
        <v>56</v>
      </c>
      <c r="H49" s="97">
        <v>347</v>
      </c>
      <c r="I49" s="98">
        <f t="shared" si="12"/>
        <v>403</v>
      </c>
      <c r="J49" s="96">
        <v>60</v>
      </c>
      <c r="K49" s="96">
        <v>175</v>
      </c>
      <c r="L49" s="97">
        <v>168</v>
      </c>
      <c r="M49" s="96">
        <f t="shared" si="13"/>
        <v>403</v>
      </c>
      <c r="N49" s="96">
        <v>157</v>
      </c>
      <c r="O49" s="97">
        <v>246</v>
      </c>
      <c r="P49" s="98">
        <f t="shared" si="14"/>
        <v>403</v>
      </c>
      <c r="Q49" s="96">
        <v>261</v>
      </c>
      <c r="R49" s="97">
        <v>142</v>
      </c>
      <c r="S49" s="99">
        <f t="shared" si="15"/>
        <v>23.573200992555833</v>
      </c>
      <c r="T49" s="100">
        <f t="shared" si="16"/>
        <v>76.42679900744417</v>
      </c>
      <c r="U49" s="99">
        <f t="shared" si="17"/>
        <v>13.895781637717123</v>
      </c>
      <c r="V49" s="100">
        <f t="shared" si="18"/>
        <v>86.10421836228288</v>
      </c>
      <c r="W49" s="99">
        <f t="shared" si="19"/>
        <v>14.888337468982629</v>
      </c>
      <c r="X49" s="101">
        <f t="shared" si="20"/>
        <v>43.424317617866</v>
      </c>
      <c r="Y49" s="101">
        <f t="shared" si="21"/>
        <v>41.687344913151364</v>
      </c>
      <c r="Z49" s="99">
        <f t="shared" si="22"/>
        <v>38.95781637717122</v>
      </c>
      <c r="AA49" s="100">
        <f aca="true" t="shared" si="26" ref="AA49:AA54">(O49/$M49)*100</f>
        <v>61.04218362282878</v>
      </c>
      <c r="AB49" s="101">
        <f t="shared" si="24"/>
        <v>64.76426799007444</v>
      </c>
      <c r="AC49" s="100">
        <f aca="true" t="shared" si="27" ref="AC49:AC54">(R49/$P49)*100</f>
        <v>35.235732009925556</v>
      </c>
    </row>
    <row r="50" spans="1:29" ht="15" customHeight="1">
      <c r="A50" s="30">
        <v>42</v>
      </c>
      <c r="B50" s="142" t="s">
        <v>139</v>
      </c>
      <c r="C50" s="74">
        <f t="shared" si="10"/>
        <v>73</v>
      </c>
      <c r="D50" s="72">
        <v>18</v>
      </c>
      <c r="E50" s="73">
        <v>55</v>
      </c>
      <c r="F50" s="74">
        <f t="shared" si="11"/>
        <v>73</v>
      </c>
      <c r="G50" s="72">
        <v>20</v>
      </c>
      <c r="H50" s="73">
        <v>53</v>
      </c>
      <c r="I50" s="74">
        <f t="shared" si="12"/>
        <v>73</v>
      </c>
      <c r="J50" s="72">
        <v>8</v>
      </c>
      <c r="K50" s="72">
        <v>30</v>
      </c>
      <c r="L50" s="73">
        <v>35</v>
      </c>
      <c r="M50" s="72">
        <f t="shared" si="13"/>
        <v>72</v>
      </c>
      <c r="N50" s="72">
        <v>31</v>
      </c>
      <c r="O50" s="73">
        <v>41</v>
      </c>
      <c r="P50" s="74">
        <f t="shared" si="14"/>
        <v>72</v>
      </c>
      <c r="Q50" s="72">
        <v>49</v>
      </c>
      <c r="R50" s="73">
        <v>23</v>
      </c>
      <c r="S50" s="87">
        <f t="shared" si="15"/>
        <v>24.65753424657534</v>
      </c>
      <c r="T50" s="88">
        <f t="shared" si="16"/>
        <v>75.34246575342466</v>
      </c>
      <c r="U50" s="87">
        <f t="shared" si="17"/>
        <v>27.397260273972602</v>
      </c>
      <c r="V50" s="88">
        <f t="shared" si="18"/>
        <v>72.6027397260274</v>
      </c>
      <c r="W50" s="87">
        <f t="shared" si="19"/>
        <v>10.95890410958904</v>
      </c>
      <c r="X50" s="89">
        <f t="shared" si="20"/>
        <v>41.0958904109589</v>
      </c>
      <c r="Y50" s="89">
        <f t="shared" si="21"/>
        <v>47.94520547945205</v>
      </c>
      <c r="Z50" s="87">
        <f t="shared" si="22"/>
        <v>43.05555555555556</v>
      </c>
      <c r="AA50" s="88">
        <f t="shared" si="26"/>
        <v>56.94444444444444</v>
      </c>
      <c r="AB50" s="89">
        <f t="shared" si="24"/>
        <v>68.05555555555556</v>
      </c>
      <c r="AC50" s="88">
        <f t="shared" si="27"/>
        <v>31.944444444444443</v>
      </c>
    </row>
    <row r="51" spans="1:29" s="37" customFormat="1" ht="15" customHeight="1">
      <c r="A51" s="95">
        <v>43</v>
      </c>
      <c r="B51" s="145" t="s">
        <v>140</v>
      </c>
      <c r="C51" s="98">
        <f t="shared" si="10"/>
        <v>41</v>
      </c>
      <c r="D51" s="96">
        <v>12</v>
      </c>
      <c r="E51" s="97">
        <v>29</v>
      </c>
      <c r="F51" s="98">
        <f t="shared" si="11"/>
        <v>41</v>
      </c>
      <c r="G51" s="96">
        <v>8</v>
      </c>
      <c r="H51" s="97">
        <v>33</v>
      </c>
      <c r="I51" s="98">
        <f t="shared" si="12"/>
        <v>41</v>
      </c>
      <c r="J51" s="96">
        <v>6</v>
      </c>
      <c r="K51" s="96">
        <v>18</v>
      </c>
      <c r="L51" s="97">
        <v>17</v>
      </c>
      <c r="M51" s="96">
        <f t="shared" si="13"/>
        <v>41</v>
      </c>
      <c r="N51" s="96">
        <v>17</v>
      </c>
      <c r="O51" s="97">
        <v>24</v>
      </c>
      <c r="P51" s="98">
        <f t="shared" si="14"/>
        <v>41</v>
      </c>
      <c r="Q51" s="96">
        <v>27</v>
      </c>
      <c r="R51" s="97">
        <v>14</v>
      </c>
      <c r="S51" s="99">
        <f t="shared" si="15"/>
        <v>29.268292682926827</v>
      </c>
      <c r="T51" s="100">
        <f t="shared" si="16"/>
        <v>70.73170731707317</v>
      </c>
      <c r="U51" s="99">
        <f t="shared" si="17"/>
        <v>19.51219512195122</v>
      </c>
      <c r="V51" s="100">
        <f t="shared" si="18"/>
        <v>80.48780487804879</v>
      </c>
      <c r="W51" s="99">
        <f t="shared" si="19"/>
        <v>14.634146341463413</v>
      </c>
      <c r="X51" s="101">
        <f t="shared" si="20"/>
        <v>43.90243902439025</v>
      </c>
      <c r="Y51" s="101">
        <f t="shared" si="21"/>
        <v>41.46341463414634</v>
      </c>
      <c r="Z51" s="99">
        <f t="shared" si="22"/>
        <v>41.46341463414634</v>
      </c>
      <c r="AA51" s="100">
        <f t="shared" si="26"/>
        <v>58.536585365853654</v>
      </c>
      <c r="AB51" s="101">
        <f t="shared" si="24"/>
        <v>65.85365853658537</v>
      </c>
      <c r="AC51" s="100">
        <f t="shared" si="27"/>
        <v>34.146341463414636</v>
      </c>
    </row>
    <row r="52" spans="1:29" ht="15" customHeight="1">
      <c r="A52" s="30">
        <v>45</v>
      </c>
      <c r="B52" s="142" t="s">
        <v>77</v>
      </c>
      <c r="C52" s="74">
        <f>SUM(D52:E52)</f>
        <v>465</v>
      </c>
      <c r="D52" s="72">
        <v>88</v>
      </c>
      <c r="E52" s="73">
        <v>377</v>
      </c>
      <c r="F52" s="74">
        <f t="shared" si="11"/>
        <v>465</v>
      </c>
      <c r="G52" s="72">
        <v>39</v>
      </c>
      <c r="H52" s="73">
        <v>426</v>
      </c>
      <c r="I52" s="74">
        <f t="shared" si="12"/>
        <v>464</v>
      </c>
      <c r="J52" s="72">
        <v>93</v>
      </c>
      <c r="K52" s="72">
        <v>238</v>
      </c>
      <c r="L52" s="73">
        <v>133</v>
      </c>
      <c r="M52" s="72">
        <f t="shared" si="13"/>
        <v>464</v>
      </c>
      <c r="N52" s="72">
        <v>91</v>
      </c>
      <c r="O52" s="73">
        <v>373</v>
      </c>
      <c r="P52" s="74">
        <f t="shared" si="14"/>
        <v>464</v>
      </c>
      <c r="Q52" s="72">
        <v>202</v>
      </c>
      <c r="R52" s="73">
        <v>262</v>
      </c>
      <c r="S52" s="87">
        <f t="shared" si="15"/>
        <v>18.9247311827957</v>
      </c>
      <c r="T52" s="88">
        <f t="shared" si="16"/>
        <v>81.0752688172043</v>
      </c>
      <c r="U52" s="87">
        <f t="shared" si="17"/>
        <v>8.38709677419355</v>
      </c>
      <c r="V52" s="88">
        <f t="shared" si="18"/>
        <v>91.61290322580645</v>
      </c>
      <c r="W52" s="87">
        <f t="shared" si="19"/>
        <v>20.04310344827586</v>
      </c>
      <c r="X52" s="89">
        <f t="shared" si="20"/>
        <v>51.293103448275865</v>
      </c>
      <c r="Y52" s="89">
        <f t="shared" si="21"/>
        <v>28.663793103448278</v>
      </c>
      <c r="Z52" s="87">
        <f t="shared" si="22"/>
        <v>19.612068965517242</v>
      </c>
      <c r="AA52" s="88">
        <f t="shared" si="26"/>
        <v>80.38793103448276</v>
      </c>
      <c r="AB52" s="89">
        <f t="shared" si="24"/>
        <v>43.53448275862069</v>
      </c>
      <c r="AC52" s="88">
        <f t="shared" si="27"/>
        <v>56.46551724137932</v>
      </c>
    </row>
    <row r="53" spans="1:29" ht="15" customHeight="1">
      <c r="A53" s="95">
        <v>46</v>
      </c>
      <c r="B53" s="145" t="s">
        <v>78</v>
      </c>
      <c r="C53" s="98">
        <f>SUM(D53:E53)</f>
        <v>1081</v>
      </c>
      <c r="D53" s="96">
        <v>135</v>
      </c>
      <c r="E53" s="97">
        <v>946</v>
      </c>
      <c r="F53" s="98">
        <f t="shared" si="11"/>
        <v>1081</v>
      </c>
      <c r="G53" s="96">
        <v>87</v>
      </c>
      <c r="H53" s="97">
        <v>994</v>
      </c>
      <c r="I53" s="98">
        <f t="shared" si="12"/>
        <v>1079</v>
      </c>
      <c r="J53" s="96">
        <v>310</v>
      </c>
      <c r="K53" s="96">
        <v>446</v>
      </c>
      <c r="L53" s="97">
        <v>323</v>
      </c>
      <c r="M53" s="96">
        <f t="shared" si="13"/>
        <v>1079</v>
      </c>
      <c r="N53" s="96">
        <v>135</v>
      </c>
      <c r="O53" s="97">
        <v>944</v>
      </c>
      <c r="P53" s="98">
        <f t="shared" si="14"/>
        <v>1079</v>
      </c>
      <c r="Q53" s="96">
        <v>366</v>
      </c>
      <c r="R53" s="97">
        <v>713</v>
      </c>
      <c r="S53" s="99">
        <f t="shared" si="15"/>
        <v>12.488436632747456</v>
      </c>
      <c r="T53" s="100">
        <f t="shared" si="16"/>
        <v>87.51156336725255</v>
      </c>
      <c r="U53" s="99">
        <f t="shared" si="17"/>
        <v>8.048103607770583</v>
      </c>
      <c r="V53" s="100">
        <f t="shared" si="18"/>
        <v>91.95189639222941</v>
      </c>
      <c r="W53" s="99">
        <f t="shared" si="19"/>
        <v>28.73030583873957</v>
      </c>
      <c r="X53" s="101">
        <f t="shared" si="20"/>
        <v>41.334569045412415</v>
      </c>
      <c r="Y53" s="101">
        <f t="shared" si="21"/>
        <v>29.935125115848006</v>
      </c>
      <c r="Z53" s="99">
        <f t="shared" si="22"/>
        <v>12.511584800741426</v>
      </c>
      <c r="AA53" s="100">
        <f t="shared" si="26"/>
        <v>87.48841519925857</v>
      </c>
      <c r="AB53" s="101">
        <f t="shared" si="24"/>
        <v>33.92029657089898</v>
      </c>
      <c r="AC53" s="100">
        <f t="shared" si="27"/>
        <v>66.07970342910102</v>
      </c>
    </row>
    <row r="54" spans="1:29" ht="15" customHeight="1">
      <c r="A54" s="30">
        <v>47</v>
      </c>
      <c r="B54" s="142" t="s">
        <v>79</v>
      </c>
      <c r="C54" s="74">
        <f>SUM(D54:E54)</f>
        <v>1066</v>
      </c>
      <c r="D54" s="72">
        <v>172</v>
      </c>
      <c r="E54" s="73">
        <v>894</v>
      </c>
      <c r="F54" s="74">
        <f t="shared" si="11"/>
        <v>1065</v>
      </c>
      <c r="G54" s="72">
        <v>105</v>
      </c>
      <c r="H54" s="73">
        <v>960</v>
      </c>
      <c r="I54" s="74">
        <f t="shared" si="12"/>
        <v>1064</v>
      </c>
      <c r="J54" s="72">
        <v>161</v>
      </c>
      <c r="K54" s="72">
        <v>634</v>
      </c>
      <c r="L54" s="73">
        <v>269</v>
      </c>
      <c r="M54" s="72">
        <f t="shared" si="13"/>
        <v>1064</v>
      </c>
      <c r="N54" s="72">
        <v>196</v>
      </c>
      <c r="O54" s="73">
        <v>868</v>
      </c>
      <c r="P54" s="74">
        <f t="shared" si="14"/>
        <v>1064</v>
      </c>
      <c r="Q54" s="72">
        <v>564</v>
      </c>
      <c r="R54" s="73">
        <v>500</v>
      </c>
      <c r="S54" s="87">
        <f t="shared" si="15"/>
        <v>16.135084427767353</v>
      </c>
      <c r="T54" s="88">
        <f t="shared" si="16"/>
        <v>83.86491557223265</v>
      </c>
      <c r="U54" s="87">
        <f t="shared" si="17"/>
        <v>9.859154929577464</v>
      </c>
      <c r="V54" s="88">
        <f t="shared" si="18"/>
        <v>90.14084507042254</v>
      </c>
      <c r="W54" s="87">
        <f t="shared" si="19"/>
        <v>15.131578947368421</v>
      </c>
      <c r="X54" s="89">
        <f t="shared" si="20"/>
        <v>59.58646616541353</v>
      </c>
      <c r="Y54" s="89">
        <f t="shared" si="21"/>
        <v>25.281954887218046</v>
      </c>
      <c r="Z54" s="87">
        <f t="shared" si="22"/>
        <v>18.421052631578945</v>
      </c>
      <c r="AA54" s="88">
        <f t="shared" si="26"/>
        <v>81.57894736842105</v>
      </c>
      <c r="AB54" s="89">
        <f t="shared" si="24"/>
        <v>53.00751879699248</v>
      </c>
      <c r="AC54" s="88">
        <f t="shared" si="27"/>
        <v>46.99248120300752</v>
      </c>
    </row>
    <row r="55" spans="1:29" ht="15" customHeight="1">
      <c r="A55" s="95">
        <v>52</v>
      </c>
      <c r="B55" s="145" t="s">
        <v>80</v>
      </c>
      <c r="C55" s="78">
        <f aca="true" t="shared" si="28" ref="C55:C85">SUM(D55:E55)</f>
        <v>158</v>
      </c>
      <c r="D55" s="186">
        <v>31</v>
      </c>
      <c r="E55" s="187">
        <v>127</v>
      </c>
      <c r="F55" s="98">
        <f t="shared" si="11"/>
        <v>158</v>
      </c>
      <c r="G55" s="186">
        <v>12</v>
      </c>
      <c r="H55" s="187">
        <v>146</v>
      </c>
      <c r="I55" s="98">
        <f t="shared" si="12"/>
        <v>157</v>
      </c>
      <c r="J55" s="186">
        <v>19</v>
      </c>
      <c r="K55" s="186">
        <v>84</v>
      </c>
      <c r="L55" s="187">
        <v>54</v>
      </c>
      <c r="M55" s="96">
        <f t="shared" si="13"/>
        <v>157</v>
      </c>
      <c r="N55" s="186">
        <v>20</v>
      </c>
      <c r="O55" s="187">
        <v>137</v>
      </c>
      <c r="P55" s="98">
        <f t="shared" si="14"/>
        <v>157</v>
      </c>
      <c r="Q55" s="186">
        <v>58</v>
      </c>
      <c r="R55" s="187">
        <v>99</v>
      </c>
      <c r="S55" s="99">
        <f t="shared" si="15"/>
        <v>19.62025316455696</v>
      </c>
      <c r="T55" s="100">
        <f t="shared" si="16"/>
        <v>80.37974683544303</v>
      </c>
      <c r="U55" s="99">
        <f t="shared" si="17"/>
        <v>7.59493670886076</v>
      </c>
      <c r="V55" s="100">
        <f t="shared" si="18"/>
        <v>92.40506329113924</v>
      </c>
      <c r="W55" s="99">
        <f t="shared" si="19"/>
        <v>12.101910828025478</v>
      </c>
      <c r="X55" s="101">
        <f t="shared" si="20"/>
        <v>53.503184713375795</v>
      </c>
      <c r="Y55" s="101">
        <f t="shared" si="21"/>
        <v>34.394904458598724</v>
      </c>
      <c r="Z55" s="99">
        <f aca="true" t="shared" si="29" ref="Z55:Z85">(N55/$M55)*100</f>
        <v>12.738853503184714</v>
      </c>
      <c r="AA55" s="100">
        <f aca="true" t="shared" si="30" ref="AA55:AA85">(O55/$M55)*100</f>
        <v>87.26114649681529</v>
      </c>
      <c r="AB55" s="101">
        <f aca="true" t="shared" si="31" ref="AB55:AB85">(Q55/$P55)*100</f>
        <v>36.94267515923567</v>
      </c>
      <c r="AC55" s="100">
        <f aca="true" t="shared" si="32" ref="AC55:AC85">(R55/$P55)*100</f>
        <v>63.05732484076433</v>
      </c>
    </row>
    <row r="56" spans="1:29" ht="15" customHeight="1">
      <c r="A56" s="30">
        <v>53</v>
      </c>
      <c r="B56" s="142" t="s">
        <v>81</v>
      </c>
      <c r="C56" s="74">
        <f t="shared" si="28"/>
        <v>37</v>
      </c>
      <c r="D56" s="72">
        <v>12</v>
      </c>
      <c r="E56" s="73">
        <v>25</v>
      </c>
      <c r="F56" s="74">
        <f t="shared" si="11"/>
        <v>37</v>
      </c>
      <c r="G56" s="72">
        <v>2</v>
      </c>
      <c r="H56" s="73">
        <v>35</v>
      </c>
      <c r="I56" s="74">
        <f t="shared" si="12"/>
        <v>37</v>
      </c>
      <c r="J56" s="72">
        <v>7</v>
      </c>
      <c r="K56" s="72">
        <v>23</v>
      </c>
      <c r="L56" s="73">
        <v>7</v>
      </c>
      <c r="M56" s="72">
        <f t="shared" si="13"/>
        <v>37</v>
      </c>
      <c r="N56" s="72">
        <v>10</v>
      </c>
      <c r="O56" s="73">
        <v>27</v>
      </c>
      <c r="P56" s="74">
        <f t="shared" si="14"/>
        <v>37</v>
      </c>
      <c r="Q56" s="72">
        <v>24</v>
      </c>
      <c r="R56" s="73">
        <v>13</v>
      </c>
      <c r="S56" s="87">
        <f t="shared" si="15"/>
        <v>32.432432432432435</v>
      </c>
      <c r="T56" s="88">
        <f t="shared" si="16"/>
        <v>67.56756756756756</v>
      </c>
      <c r="U56" s="87">
        <f t="shared" si="17"/>
        <v>5.405405405405405</v>
      </c>
      <c r="V56" s="88">
        <f t="shared" si="18"/>
        <v>94.5945945945946</v>
      </c>
      <c r="W56" s="87">
        <f t="shared" si="19"/>
        <v>18.91891891891892</v>
      </c>
      <c r="X56" s="89">
        <f t="shared" si="20"/>
        <v>62.16216216216216</v>
      </c>
      <c r="Y56" s="89">
        <f t="shared" si="21"/>
        <v>18.91891891891892</v>
      </c>
      <c r="Z56" s="87">
        <f t="shared" si="29"/>
        <v>27.027027027027028</v>
      </c>
      <c r="AA56" s="88">
        <f t="shared" si="30"/>
        <v>72.97297297297297</v>
      </c>
      <c r="AB56" s="89">
        <f t="shared" si="31"/>
        <v>64.86486486486487</v>
      </c>
      <c r="AC56" s="88">
        <f t="shared" si="32"/>
        <v>35.13513513513514</v>
      </c>
    </row>
    <row r="57" spans="1:29" ht="15" customHeight="1">
      <c r="A57" s="95">
        <v>55</v>
      </c>
      <c r="B57" s="145" t="s">
        <v>82</v>
      </c>
      <c r="C57" s="98">
        <f t="shared" si="28"/>
        <v>447</v>
      </c>
      <c r="D57" s="186">
        <v>113</v>
      </c>
      <c r="E57" s="187">
        <v>334</v>
      </c>
      <c r="F57" s="98">
        <f t="shared" si="11"/>
        <v>447</v>
      </c>
      <c r="G57" s="186">
        <v>91</v>
      </c>
      <c r="H57" s="187">
        <v>356</v>
      </c>
      <c r="I57" s="98">
        <f t="shared" si="12"/>
        <v>446</v>
      </c>
      <c r="J57" s="186">
        <v>19</v>
      </c>
      <c r="K57" s="186">
        <v>377</v>
      </c>
      <c r="L57" s="187">
        <v>50</v>
      </c>
      <c r="M57" s="96">
        <f t="shared" si="13"/>
        <v>445</v>
      </c>
      <c r="N57" s="186">
        <v>190</v>
      </c>
      <c r="O57" s="187">
        <v>255</v>
      </c>
      <c r="P57" s="98">
        <f t="shared" si="14"/>
        <v>445</v>
      </c>
      <c r="Q57" s="186">
        <v>395</v>
      </c>
      <c r="R57" s="187">
        <v>50</v>
      </c>
      <c r="S57" s="99">
        <f t="shared" si="15"/>
        <v>25.279642058165546</v>
      </c>
      <c r="T57" s="100">
        <f t="shared" si="16"/>
        <v>74.72035794183445</v>
      </c>
      <c r="U57" s="99">
        <f t="shared" si="17"/>
        <v>20.3579418344519</v>
      </c>
      <c r="V57" s="100">
        <f t="shared" si="18"/>
        <v>79.64205816554811</v>
      </c>
      <c r="W57" s="99">
        <f t="shared" si="19"/>
        <v>4.260089686098654</v>
      </c>
      <c r="X57" s="101">
        <f t="shared" si="20"/>
        <v>84.52914798206278</v>
      </c>
      <c r="Y57" s="101">
        <f t="shared" si="21"/>
        <v>11.210762331838566</v>
      </c>
      <c r="Z57" s="99">
        <f t="shared" si="29"/>
        <v>42.69662921348314</v>
      </c>
      <c r="AA57" s="100">
        <f t="shared" si="30"/>
        <v>57.30337078651685</v>
      </c>
      <c r="AB57" s="101">
        <f t="shared" si="31"/>
        <v>88.76404494382022</v>
      </c>
      <c r="AC57" s="100">
        <f t="shared" si="32"/>
        <v>11.235955056179774</v>
      </c>
    </row>
    <row r="58" spans="1:29" ht="15" customHeight="1">
      <c r="A58" s="30">
        <v>56</v>
      </c>
      <c r="B58" s="142" t="s">
        <v>83</v>
      </c>
      <c r="C58" s="74">
        <f t="shared" si="28"/>
        <v>127</v>
      </c>
      <c r="D58" s="72">
        <v>36</v>
      </c>
      <c r="E58" s="73">
        <v>91</v>
      </c>
      <c r="F58" s="74">
        <f t="shared" si="11"/>
        <v>127</v>
      </c>
      <c r="G58" s="72">
        <v>20</v>
      </c>
      <c r="H58" s="73">
        <v>107</v>
      </c>
      <c r="I58" s="74">
        <f aca="true" t="shared" si="33" ref="I58:I85">SUM(J58:L58)</f>
        <v>127</v>
      </c>
      <c r="J58" s="72">
        <v>5</v>
      </c>
      <c r="K58" s="72">
        <v>100</v>
      </c>
      <c r="L58" s="73">
        <v>22</v>
      </c>
      <c r="M58" s="72">
        <f t="shared" si="13"/>
        <v>127</v>
      </c>
      <c r="N58" s="72">
        <v>40</v>
      </c>
      <c r="O58" s="73">
        <v>87</v>
      </c>
      <c r="P58" s="74">
        <f t="shared" si="14"/>
        <v>127</v>
      </c>
      <c r="Q58" s="72">
        <v>96</v>
      </c>
      <c r="R58" s="73">
        <v>31</v>
      </c>
      <c r="S58" s="87">
        <f aca="true" t="shared" si="34" ref="S58:S85">(D58/$C58)*100</f>
        <v>28.346456692913385</v>
      </c>
      <c r="T58" s="88">
        <f aca="true" t="shared" si="35" ref="T58:T85">(E58/$C58)*100</f>
        <v>71.65354330708661</v>
      </c>
      <c r="U58" s="87">
        <f aca="true" t="shared" si="36" ref="U58:U85">(G58/$F58)*100</f>
        <v>15.748031496062993</v>
      </c>
      <c r="V58" s="88">
        <f aca="true" t="shared" si="37" ref="V58:V85">(H58/$F58)*100</f>
        <v>84.25196850393701</v>
      </c>
      <c r="W58" s="87">
        <f aca="true" t="shared" si="38" ref="W58:W85">(J58/$I58)*100</f>
        <v>3.937007874015748</v>
      </c>
      <c r="X58" s="89">
        <f aca="true" t="shared" si="39" ref="X58:X85">(K58/$I58)*100</f>
        <v>78.74015748031496</v>
      </c>
      <c r="Y58" s="89">
        <f aca="true" t="shared" si="40" ref="Y58:Y85">(L58/$I58)*100</f>
        <v>17.322834645669293</v>
      </c>
      <c r="Z58" s="87">
        <f t="shared" si="29"/>
        <v>31.496062992125985</v>
      </c>
      <c r="AA58" s="88">
        <f t="shared" si="30"/>
        <v>68.50393700787401</v>
      </c>
      <c r="AB58" s="89">
        <f t="shared" si="31"/>
        <v>75.59055118110236</v>
      </c>
      <c r="AC58" s="88">
        <f t="shared" si="32"/>
        <v>24.409448818897637</v>
      </c>
    </row>
    <row r="59" spans="1:29" ht="15" customHeight="1">
      <c r="A59" s="95">
        <v>58</v>
      </c>
      <c r="B59" s="145" t="s">
        <v>84</v>
      </c>
      <c r="C59" s="98">
        <f t="shared" si="28"/>
        <v>58</v>
      </c>
      <c r="D59" s="186">
        <v>8</v>
      </c>
      <c r="E59" s="187">
        <v>50</v>
      </c>
      <c r="F59" s="98">
        <f t="shared" si="11"/>
        <v>58</v>
      </c>
      <c r="G59" s="186">
        <v>5</v>
      </c>
      <c r="H59" s="187">
        <v>53</v>
      </c>
      <c r="I59" s="98">
        <f t="shared" si="33"/>
        <v>58</v>
      </c>
      <c r="J59" s="186">
        <v>3</v>
      </c>
      <c r="K59" s="186">
        <v>41</v>
      </c>
      <c r="L59" s="187">
        <v>14</v>
      </c>
      <c r="M59" s="96">
        <f t="shared" si="13"/>
        <v>58</v>
      </c>
      <c r="N59" s="186">
        <v>11</v>
      </c>
      <c r="O59" s="187">
        <v>47</v>
      </c>
      <c r="P59" s="98">
        <f t="shared" si="14"/>
        <v>58</v>
      </c>
      <c r="Q59" s="186">
        <v>44</v>
      </c>
      <c r="R59" s="187">
        <v>14</v>
      </c>
      <c r="S59" s="99">
        <f t="shared" si="34"/>
        <v>13.793103448275861</v>
      </c>
      <c r="T59" s="100">
        <f t="shared" si="35"/>
        <v>86.20689655172413</v>
      </c>
      <c r="U59" s="99">
        <f t="shared" si="36"/>
        <v>8.620689655172415</v>
      </c>
      <c r="V59" s="100">
        <f t="shared" si="37"/>
        <v>91.37931034482759</v>
      </c>
      <c r="W59" s="99">
        <f t="shared" si="38"/>
        <v>5.172413793103448</v>
      </c>
      <c r="X59" s="101">
        <f t="shared" si="39"/>
        <v>70.6896551724138</v>
      </c>
      <c r="Y59" s="101">
        <f t="shared" si="40"/>
        <v>24.137931034482758</v>
      </c>
      <c r="Z59" s="99">
        <f t="shared" si="29"/>
        <v>18.96551724137931</v>
      </c>
      <c r="AA59" s="100">
        <f t="shared" si="30"/>
        <v>81.03448275862068</v>
      </c>
      <c r="AB59" s="101">
        <f t="shared" si="31"/>
        <v>75.86206896551724</v>
      </c>
      <c r="AC59" s="100">
        <f t="shared" si="32"/>
        <v>24.137931034482758</v>
      </c>
    </row>
    <row r="60" spans="1:29" ht="15" customHeight="1">
      <c r="A60" s="30">
        <v>59</v>
      </c>
      <c r="B60" s="142" t="s">
        <v>85</v>
      </c>
      <c r="C60" s="74">
        <f t="shared" si="28"/>
        <v>33</v>
      </c>
      <c r="D60" s="72">
        <v>2</v>
      </c>
      <c r="E60" s="73">
        <v>31</v>
      </c>
      <c r="F60" s="74">
        <f t="shared" si="11"/>
        <v>33</v>
      </c>
      <c r="G60" s="72">
        <v>3</v>
      </c>
      <c r="H60" s="73">
        <v>30</v>
      </c>
      <c r="I60" s="74">
        <f t="shared" si="33"/>
        <v>33</v>
      </c>
      <c r="J60" s="72">
        <v>1</v>
      </c>
      <c r="K60" s="72">
        <v>25</v>
      </c>
      <c r="L60" s="73">
        <v>7</v>
      </c>
      <c r="M60" s="72">
        <f t="shared" si="13"/>
        <v>33</v>
      </c>
      <c r="N60" s="72">
        <v>9</v>
      </c>
      <c r="O60" s="73">
        <v>24</v>
      </c>
      <c r="P60" s="74">
        <f t="shared" si="14"/>
        <v>33</v>
      </c>
      <c r="Q60" s="72">
        <v>26</v>
      </c>
      <c r="R60" s="73">
        <v>7</v>
      </c>
      <c r="S60" s="87">
        <f t="shared" si="34"/>
        <v>6.0606060606060606</v>
      </c>
      <c r="T60" s="88">
        <f t="shared" si="35"/>
        <v>93.93939393939394</v>
      </c>
      <c r="U60" s="87">
        <f t="shared" si="36"/>
        <v>9.090909090909092</v>
      </c>
      <c r="V60" s="88">
        <f t="shared" si="37"/>
        <v>90.9090909090909</v>
      </c>
      <c r="W60" s="87">
        <f t="shared" si="38"/>
        <v>3.0303030303030303</v>
      </c>
      <c r="X60" s="89">
        <f t="shared" si="39"/>
        <v>75.75757575757575</v>
      </c>
      <c r="Y60" s="89">
        <f t="shared" si="40"/>
        <v>21.21212121212121</v>
      </c>
      <c r="Z60" s="87">
        <f t="shared" si="29"/>
        <v>27.27272727272727</v>
      </c>
      <c r="AA60" s="88">
        <f t="shared" si="30"/>
        <v>72.72727272727273</v>
      </c>
      <c r="AB60" s="89">
        <f t="shared" si="31"/>
        <v>78.78787878787878</v>
      </c>
      <c r="AC60" s="88">
        <f t="shared" si="32"/>
        <v>21.21212121212121</v>
      </c>
    </row>
    <row r="61" spans="1:29" ht="15" customHeight="1">
      <c r="A61" s="95">
        <v>60</v>
      </c>
      <c r="B61" s="145" t="s">
        <v>86</v>
      </c>
      <c r="C61" s="98">
        <f t="shared" si="28"/>
        <v>35</v>
      </c>
      <c r="D61" s="186">
        <v>3</v>
      </c>
      <c r="E61" s="187">
        <v>32</v>
      </c>
      <c r="F61" s="98">
        <f t="shared" si="11"/>
        <v>35</v>
      </c>
      <c r="G61" s="186">
        <v>2</v>
      </c>
      <c r="H61" s="187">
        <v>33</v>
      </c>
      <c r="I61" s="98">
        <f t="shared" si="33"/>
        <v>35</v>
      </c>
      <c r="J61" s="186">
        <v>1</v>
      </c>
      <c r="K61" s="186">
        <v>23</v>
      </c>
      <c r="L61" s="187">
        <v>11</v>
      </c>
      <c r="M61" s="96">
        <f t="shared" si="13"/>
        <v>35</v>
      </c>
      <c r="N61" s="186">
        <v>5</v>
      </c>
      <c r="O61" s="187">
        <v>30</v>
      </c>
      <c r="P61" s="98">
        <f t="shared" si="14"/>
        <v>35</v>
      </c>
      <c r="Q61" s="186">
        <v>18</v>
      </c>
      <c r="R61" s="187">
        <v>17</v>
      </c>
      <c r="S61" s="99">
        <f t="shared" si="34"/>
        <v>8.571428571428571</v>
      </c>
      <c r="T61" s="100">
        <f t="shared" si="35"/>
        <v>91.42857142857143</v>
      </c>
      <c r="U61" s="99">
        <f t="shared" si="36"/>
        <v>5.714285714285714</v>
      </c>
      <c r="V61" s="100">
        <f t="shared" si="37"/>
        <v>94.28571428571428</v>
      </c>
      <c r="W61" s="99">
        <f t="shared" si="38"/>
        <v>2.857142857142857</v>
      </c>
      <c r="X61" s="101">
        <f t="shared" si="39"/>
        <v>65.71428571428571</v>
      </c>
      <c r="Y61" s="101">
        <f t="shared" si="40"/>
        <v>31.428571428571427</v>
      </c>
      <c r="Z61" s="99">
        <f t="shared" si="29"/>
        <v>14.285714285714285</v>
      </c>
      <c r="AA61" s="100">
        <f t="shared" si="30"/>
        <v>85.71428571428571</v>
      </c>
      <c r="AB61" s="101">
        <f t="shared" si="31"/>
        <v>51.42857142857142</v>
      </c>
      <c r="AC61" s="100">
        <f t="shared" si="32"/>
        <v>48.57142857142857</v>
      </c>
    </row>
    <row r="62" spans="1:29" ht="15" customHeight="1">
      <c r="A62" s="30">
        <v>61</v>
      </c>
      <c r="B62" s="142" t="s">
        <v>87</v>
      </c>
      <c r="C62" s="74">
        <f t="shared" si="28"/>
        <v>87</v>
      </c>
      <c r="D62" s="72">
        <v>10</v>
      </c>
      <c r="E62" s="73">
        <v>77</v>
      </c>
      <c r="F62" s="74">
        <f t="shared" si="11"/>
        <v>87</v>
      </c>
      <c r="G62" s="72">
        <v>8</v>
      </c>
      <c r="H62" s="73">
        <v>79</v>
      </c>
      <c r="I62" s="74">
        <f t="shared" si="33"/>
        <v>87</v>
      </c>
      <c r="J62" s="72">
        <v>17</v>
      </c>
      <c r="K62" s="72">
        <v>39</v>
      </c>
      <c r="L62" s="73">
        <v>31</v>
      </c>
      <c r="M62" s="72">
        <f t="shared" si="13"/>
        <v>87</v>
      </c>
      <c r="N62" s="72">
        <v>15</v>
      </c>
      <c r="O62" s="73">
        <v>72</v>
      </c>
      <c r="P62" s="74">
        <f t="shared" si="14"/>
        <v>87</v>
      </c>
      <c r="Q62" s="72">
        <v>39</v>
      </c>
      <c r="R62" s="73">
        <v>48</v>
      </c>
      <c r="S62" s="87">
        <f t="shared" si="34"/>
        <v>11.494252873563218</v>
      </c>
      <c r="T62" s="88">
        <f t="shared" si="35"/>
        <v>88.50574712643679</v>
      </c>
      <c r="U62" s="87">
        <f t="shared" si="36"/>
        <v>9.195402298850574</v>
      </c>
      <c r="V62" s="88">
        <f t="shared" si="37"/>
        <v>90.80459770114942</v>
      </c>
      <c r="W62" s="87">
        <f t="shared" si="38"/>
        <v>19.54022988505747</v>
      </c>
      <c r="X62" s="89">
        <f t="shared" si="39"/>
        <v>44.827586206896555</v>
      </c>
      <c r="Y62" s="89">
        <f t="shared" si="40"/>
        <v>35.63218390804598</v>
      </c>
      <c r="Z62" s="87">
        <f t="shared" si="29"/>
        <v>17.24137931034483</v>
      </c>
      <c r="AA62" s="88">
        <f t="shared" si="30"/>
        <v>82.75862068965517</v>
      </c>
      <c r="AB62" s="89">
        <f t="shared" si="31"/>
        <v>44.827586206896555</v>
      </c>
      <c r="AC62" s="88">
        <f t="shared" si="32"/>
        <v>55.172413793103445</v>
      </c>
    </row>
    <row r="63" spans="1:29" ht="15" customHeight="1">
      <c r="A63" s="95">
        <v>62</v>
      </c>
      <c r="B63" s="145" t="s">
        <v>88</v>
      </c>
      <c r="C63" s="98">
        <f t="shared" si="28"/>
        <v>118</v>
      </c>
      <c r="D63" s="186">
        <v>8</v>
      </c>
      <c r="E63" s="187">
        <v>110</v>
      </c>
      <c r="F63" s="98">
        <f t="shared" si="11"/>
        <v>118</v>
      </c>
      <c r="G63" s="186">
        <v>3</v>
      </c>
      <c r="H63" s="187">
        <v>115</v>
      </c>
      <c r="I63" s="98">
        <f t="shared" si="33"/>
        <v>118</v>
      </c>
      <c r="J63" s="186">
        <v>22</v>
      </c>
      <c r="K63" s="186">
        <v>38</v>
      </c>
      <c r="L63" s="187">
        <v>58</v>
      </c>
      <c r="M63" s="96">
        <f t="shared" si="13"/>
        <v>118</v>
      </c>
      <c r="N63" s="186">
        <v>12</v>
      </c>
      <c r="O63" s="187">
        <v>106</v>
      </c>
      <c r="P63" s="98">
        <f t="shared" si="14"/>
        <v>118</v>
      </c>
      <c r="Q63" s="186">
        <v>29</v>
      </c>
      <c r="R63" s="187">
        <v>89</v>
      </c>
      <c r="S63" s="99">
        <f t="shared" si="34"/>
        <v>6.779661016949152</v>
      </c>
      <c r="T63" s="100">
        <f t="shared" si="35"/>
        <v>93.22033898305084</v>
      </c>
      <c r="U63" s="99">
        <f t="shared" si="36"/>
        <v>2.5423728813559325</v>
      </c>
      <c r="V63" s="100">
        <f t="shared" si="37"/>
        <v>97.45762711864407</v>
      </c>
      <c r="W63" s="99">
        <f t="shared" si="38"/>
        <v>18.64406779661017</v>
      </c>
      <c r="X63" s="101">
        <f t="shared" si="39"/>
        <v>32.20338983050847</v>
      </c>
      <c r="Y63" s="101">
        <f t="shared" si="40"/>
        <v>49.152542372881356</v>
      </c>
      <c r="Z63" s="99">
        <f t="shared" si="29"/>
        <v>10.16949152542373</v>
      </c>
      <c r="AA63" s="100">
        <f t="shared" si="30"/>
        <v>89.83050847457628</v>
      </c>
      <c r="AB63" s="101">
        <f t="shared" si="31"/>
        <v>24.576271186440678</v>
      </c>
      <c r="AC63" s="100">
        <f t="shared" si="32"/>
        <v>75.42372881355932</v>
      </c>
    </row>
    <row r="64" spans="1:29" ht="15" customHeight="1">
      <c r="A64" s="30">
        <v>63</v>
      </c>
      <c r="B64" s="142" t="s">
        <v>89</v>
      </c>
      <c r="C64" s="74">
        <f t="shared" si="28"/>
        <v>36</v>
      </c>
      <c r="D64" s="72">
        <v>2</v>
      </c>
      <c r="E64" s="73">
        <v>34</v>
      </c>
      <c r="F64" s="74">
        <f t="shared" si="11"/>
        <v>36</v>
      </c>
      <c r="G64" s="72">
        <v>3</v>
      </c>
      <c r="H64" s="73">
        <v>33</v>
      </c>
      <c r="I64" s="74">
        <f t="shared" si="33"/>
        <v>36</v>
      </c>
      <c r="J64" s="72">
        <v>6</v>
      </c>
      <c r="K64" s="72">
        <v>17</v>
      </c>
      <c r="L64" s="73">
        <v>13</v>
      </c>
      <c r="M64" s="72">
        <f t="shared" si="13"/>
        <v>36</v>
      </c>
      <c r="N64" s="72">
        <v>3</v>
      </c>
      <c r="O64" s="73">
        <v>33</v>
      </c>
      <c r="P64" s="74">
        <f t="shared" si="14"/>
        <v>36</v>
      </c>
      <c r="Q64" s="72">
        <v>13</v>
      </c>
      <c r="R64" s="73">
        <v>23</v>
      </c>
      <c r="S64" s="87">
        <f t="shared" si="34"/>
        <v>5.555555555555555</v>
      </c>
      <c r="T64" s="88">
        <f t="shared" si="35"/>
        <v>94.44444444444444</v>
      </c>
      <c r="U64" s="87">
        <f t="shared" si="36"/>
        <v>8.333333333333332</v>
      </c>
      <c r="V64" s="88">
        <f t="shared" si="37"/>
        <v>91.66666666666666</v>
      </c>
      <c r="W64" s="87">
        <f t="shared" si="38"/>
        <v>16.666666666666664</v>
      </c>
      <c r="X64" s="89">
        <f t="shared" si="39"/>
        <v>47.22222222222222</v>
      </c>
      <c r="Y64" s="89">
        <f t="shared" si="40"/>
        <v>36.11111111111111</v>
      </c>
      <c r="Z64" s="87">
        <f t="shared" si="29"/>
        <v>8.333333333333332</v>
      </c>
      <c r="AA64" s="88">
        <f t="shared" si="30"/>
        <v>91.66666666666666</v>
      </c>
      <c r="AB64" s="89">
        <f t="shared" si="31"/>
        <v>36.11111111111111</v>
      </c>
      <c r="AC64" s="88">
        <f t="shared" si="32"/>
        <v>63.888888888888886</v>
      </c>
    </row>
    <row r="65" spans="1:29" ht="15" customHeight="1">
      <c r="A65" s="95">
        <v>68</v>
      </c>
      <c r="B65" s="145" t="s">
        <v>90</v>
      </c>
      <c r="C65" s="98">
        <f t="shared" si="28"/>
        <v>106</v>
      </c>
      <c r="D65" s="186">
        <v>16</v>
      </c>
      <c r="E65" s="187">
        <v>90</v>
      </c>
      <c r="F65" s="98">
        <f t="shared" si="11"/>
        <v>106</v>
      </c>
      <c r="G65" s="186">
        <v>3</v>
      </c>
      <c r="H65" s="187">
        <v>103</v>
      </c>
      <c r="I65" s="98">
        <f t="shared" si="33"/>
        <v>106</v>
      </c>
      <c r="J65" s="186">
        <v>2</v>
      </c>
      <c r="K65" s="186">
        <v>51</v>
      </c>
      <c r="L65" s="187">
        <v>53</v>
      </c>
      <c r="M65" s="96">
        <f t="shared" si="13"/>
        <v>106</v>
      </c>
      <c r="N65" s="186">
        <v>12</v>
      </c>
      <c r="O65" s="187">
        <v>94</v>
      </c>
      <c r="P65" s="98">
        <f t="shared" si="14"/>
        <v>106</v>
      </c>
      <c r="Q65" s="186">
        <v>43</v>
      </c>
      <c r="R65" s="187">
        <v>63</v>
      </c>
      <c r="S65" s="99">
        <f t="shared" si="34"/>
        <v>15.09433962264151</v>
      </c>
      <c r="T65" s="100">
        <f t="shared" si="35"/>
        <v>84.90566037735849</v>
      </c>
      <c r="U65" s="99">
        <f t="shared" si="36"/>
        <v>2.8301886792452833</v>
      </c>
      <c r="V65" s="100">
        <f t="shared" si="37"/>
        <v>97.16981132075472</v>
      </c>
      <c r="W65" s="99">
        <f t="shared" si="38"/>
        <v>1.8867924528301887</v>
      </c>
      <c r="X65" s="101">
        <f t="shared" si="39"/>
        <v>48.113207547169814</v>
      </c>
      <c r="Y65" s="101">
        <f t="shared" si="40"/>
        <v>50</v>
      </c>
      <c r="Z65" s="99">
        <f t="shared" si="29"/>
        <v>11.320754716981133</v>
      </c>
      <c r="AA65" s="100">
        <f t="shared" si="30"/>
        <v>88.67924528301887</v>
      </c>
      <c r="AB65" s="101">
        <f t="shared" si="31"/>
        <v>40.56603773584906</v>
      </c>
      <c r="AC65" s="100">
        <f t="shared" si="32"/>
        <v>59.43396226415094</v>
      </c>
    </row>
    <row r="66" spans="1:29" ht="15" customHeight="1">
      <c r="A66" s="30">
        <v>69</v>
      </c>
      <c r="B66" s="142" t="s">
        <v>91</v>
      </c>
      <c r="C66" s="74">
        <f t="shared" si="28"/>
        <v>46</v>
      </c>
      <c r="D66" s="72">
        <v>5</v>
      </c>
      <c r="E66" s="73">
        <v>41</v>
      </c>
      <c r="F66" s="74">
        <f t="shared" si="11"/>
        <v>46</v>
      </c>
      <c r="G66" s="72"/>
      <c r="H66" s="73">
        <v>46</v>
      </c>
      <c r="I66" s="74">
        <f t="shared" si="33"/>
        <v>46</v>
      </c>
      <c r="J66" s="72">
        <v>2</v>
      </c>
      <c r="K66" s="72">
        <v>20</v>
      </c>
      <c r="L66" s="73">
        <v>24</v>
      </c>
      <c r="M66" s="72">
        <f t="shared" si="13"/>
        <v>46</v>
      </c>
      <c r="N66" s="72">
        <v>6</v>
      </c>
      <c r="O66" s="73">
        <v>40</v>
      </c>
      <c r="P66" s="74">
        <f t="shared" si="14"/>
        <v>46</v>
      </c>
      <c r="Q66" s="72">
        <v>20</v>
      </c>
      <c r="R66" s="73">
        <v>26</v>
      </c>
      <c r="S66" s="87">
        <f t="shared" si="34"/>
        <v>10.869565217391305</v>
      </c>
      <c r="T66" s="88">
        <f t="shared" si="35"/>
        <v>89.13043478260869</v>
      </c>
      <c r="U66" s="87">
        <f t="shared" si="36"/>
        <v>0</v>
      </c>
      <c r="V66" s="88">
        <f t="shared" si="37"/>
        <v>100</v>
      </c>
      <c r="W66" s="87">
        <f t="shared" si="38"/>
        <v>4.3478260869565215</v>
      </c>
      <c r="X66" s="89">
        <f t="shared" si="39"/>
        <v>43.47826086956522</v>
      </c>
      <c r="Y66" s="89">
        <f t="shared" si="40"/>
        <v>52.17391304347826</v>
      </c>
      <c r="Z66" s="87">
        <f t="shared" si="29"/>
        <v>13.043478260869565</v>
      </c>
      <c r="AA66" s="88">
        <f t="shared" si="30"/>
        <v>86.95652173913044</v>
      </c>
      <c r="AB66" s="89">
        <f t="shared" si="31"/>
        <v>43.47826086956522</v>
      </c>
      <c r="AC66" s="88">
        <f t="shared" si="32"/>
        <v>56.52173913043478</v>
      </c>
    </row>
    <row r="67" spans="1:29" ht="15" customHeight="1">
      <c r="A67" s="95">
        <v>70</v>
      </c>
      <c r="B67" s="145" t="s">
        <v>92</v>
      </c>
      <c r="C67" s="98">
        <f t="shared" si="28"/>
        <v>52</v>
      </c>
      <c r="D67" s="186">
        <v>5</v>
      </c>
      <c r="E67" s="187">
        <v>47</v>
      </c>
      <c r="F67" s="98">
        <f t="shared" si="11"/>
        <v>52</v>
      </c>
      <c r="G67" s="186">
        <v>3</v>
      </c>
      <c r="H67" s="187">
        <v>49</v>
      </c>
      <c r="I67" s="98">
        <f t="shared" si="33"/>
        <v>52</v>
      </c>
      <c r="J67" s="186">
        <v>4</v>
      </c>
      <c r="K67" s="186">
        <v>27</v>
      </c>
      <c r="L67" s="187">
        <v>21</v>
      </c>
      <c r="M67" s="96">
        <f t="shared" si="13"/>
        <v>52</v>
      </c>
      <c r="N67" s="186">
        <v>4</v>
      </c>
      <c r="O67" s="187">
        <v>48</v>
      </c>
      <c r="P67" s="98">
        <f t="shared" si="14"/>
        <v>52</v>
      </c>
      <c r="Q67" s="186">
        <v>18</v>
      </c>
      <c r="R67" s="187">
        <v>34</v>
      </c>
      <c r="S67" s="99">
        <f t="shared" si="34"/>
        <v>9.615384615384617</v>
      </c>
      <c r="T67" s="100">
        <f t="shared" si="35"/>
        <v>90.38461538461539</v>
      </c>
      <c r="U67" s="99">
        <f t="shared" si="36"/>
        <v>5.769230769230769</v>
      </c>
      <c r="V67" s="100">
        <f t="shared" si="37"/>
        <v>94.23076923076923</v>
      </c>
      <c r="W67" s="99">
        <f t="shared" si="38"/>
        <v>7.6923076923076925</v>
      </c>
      <c r="X67" s="101">
        <f t="shared" si="39"/>
        <v>51.92307692307693</v>
      </c>
      <c r="Y67" s="101">
        <f t="shared" si="40"/>
        <v>40.38461538461539</v>
      </c>
      <c r="Z67" s="99">
        <f t="shared" si="29"/>
        <v>7.6923076923076925</v>
      </c>
      <c r="AA67" s="100">
        <f t="shared" si="30"/>
        <v>92.3076923076923</v>
      </c>
      <c r="AB67" s="101">
        <f t="shared" si="31"/>
        <v>34.61538461538461</v>
      </c>
      <c r="AC67" s="100">
        <f t="shared" si="32"/>
        <v>65.38461538461539</v>
      </c>
    </row>
    <row r="68" spans="1:29" ht="15" customHeight="1">
      <c r="A68" s="30">
        <v>71</v>
      </c>
      <c r="B68" s="142" t="s">
        <v>93</v>
      </c>
      <c r="C68" s="74">
        <f t="shared" si="28"/>
        <v>93</v>
      </c>
      <c r="D68" s="72">
        <v>15</v>
      </c>
      <c r="E68" s="73">
        <v>78</v>
      </c>
      <c r="F68" s="74">
        <f t="shared" si="11"/>
        <v>93</v>
      </c>
      <c r="G68" s="72">
        <v>12</v>
      </c>
      <c r="H68" s="73">
        <v>81</v>
      </c>
      <c r="I68" s="74">
        <f t="shared" si="33"/>
        <v>93</v>
      </c>
      <c r="J68" s="72">
        <v>8</v>
      </c>
      <c r="K68" s="72">
        <v>54</v>
      </c>
      <c r="L68" s="73">
        <v>31</v>
      </c>
      <c r="M68" s="72">
        <f t="shared" si="13"/>
        <v>93</v>
      </c>
      <c r="N68" s="72">
        <v>18</v>
      </c>
      <c r="O68" s="73">
        <v>75</v>
      </c>
      <c r="P68" s="74">
        <f t="shared" si="14"/>
        <v>93</v>
      </c>
      <c r="Q68" s="72">
        <v>44</v>
      </c>
      <c r="R68" s="73">
        <v>49</v>
      </c>
      <c r="S68" s="87">
        <f t="shared" si="34"/>
        <v>16.129032258064516</v>
      </c>
      <c r="T68" s="88">
        <f t="shared" si="35"/>
        <v>83.87096774193549</v>
      </c>
      <c r="U68" s="87">
        <f t="shared" si="36"/>
        <v>12.903225806451612</v>
      </c>
      <c r="V68" s="88">
        <f t="shared" si="37"/>
        <v>87.09677419354838</v>
      </c>
      <c r="W68" s="87">
        <f t="shared" si="38"/>
        <v>8.60215053763441</v>
      </c>
      <c r="X68" s="89">
        <f t="shared" si="39"/>
        <v>58.06451612903226</v>
      </c>
      <c r="Y68" s="89">
        <f t="shared" si="40"/>
        <v>33.33333333333333</v>
      </c>
      <c r="Z68" s="87">
        <f t="shared" si="29"/>
        <v>19.35483870967742</v>
      </c>
      <c r="AA68" s="88">
        <f t="shared" si="30"/>
        <v>80.64516129032258</v>
      </c>
      <c r="AB68" s="89">
        <f t="shared" si="31"/>
        <v>47.31182795698925</v>
      </c>
      <c r="AC68" s="88">
        <f t="shared" si="32"/>
        <v>52.68817204301075</v>
      </c>
    </row>
    <row r="69" spans="1:29" ht="15" customHeight="1">
      <c r="A69" s="95">
        <v>72</v>
      </c>
      <c r="B69" s="145" t="s">
        <v>94</v>
      </c>
      <c r="C69" s="98">
        <f t="shared" si="28"/>
        <v>18</v>
      </c>
      <c r="D69" s="186">
        <v>2</v>
      </c>
      <c r="E69" s="187">
        <v>16</v>
      </c>
      <c r="F69" s="98">
        <f t="shared" si="11"/>
        <v>18</v>
      </c>
      <c r="G69" s="186">
        <v>1</v>
      </c>
      <c r="H69" s="187">
        <v>17</v>
      </c>
      <c r="I69" s="98">
        <f t="shared" si="33"/>
        <v>18</v>
      </c>
      <c r="J69" s="186">
        <v>1</v>
      </c>
      <c r="K69" s="186">
        <v>4</v>
      </c>
      <c r="L69" s="187">
        <v>13</v>
      </c>
      <c r="M69" s="96">
        <f t="shared" si="13"/>
        <v>18</v>
      </c>
      <c r="N69" s="186">
        <v>1</v>
      </c>
      <c r="O69" s="187">
        <v>17</v>
      </c>
      <c r="P69" s="98">
        <f t="shared" si="14"/>
        <v>18</v>
      </c>
      <c r="Q69" s="186">
        <v>7</v>
      </c>
      <c r="R69" s="187">
        <v>11</v>
      </c>
      <c r="S69" s="99">
        <f t="shared" si="34"/>
        <v>11.11111111111111</v>
      </c>
      <c r="T69" s="100">
        <f t="shared" si="35"/>
        <v>88.88888888888889</v>
      </c>
      <c r="U69" s="99">
        <f t="shared" si="36"/>
        <v>5.555555555555555</v>
      </c>
      <c r="V69" s="100">
        <f t="shared" si="37"/>
        <v>94.44444444444444</v>
      </c>
      <c r="W69" s="99">
        <f t="shared" si="38"/>
        <v>5.555555555555555</v>
      </c>
      <c r="X69" s="101">
        <f t="shared" si="39"/>
        <v>22.22222222222222</v>
      </c>
      <c r="Y69" s="101">
        <f t="shared" si="40"/>
        <v>72.22222222222221</v>
      </c>
      <c r="Z69" s="99">
        <f t="shared" si="29"/>
        <v>5.555555555555555</v>
      </c>
      <c r="AA69" s="100">
        <f t="shared" si="30"/>
        <v>94.44444444444444</v>
      </c>
      <c r="AB69" s="101">
        <f t="shared" si="31"/>
        <v>38.88888888888889</v>
      </c>
      <c r="AC69" s="100">
        <f t="shared" si="32"/>
        <v>61.111111111111114</v>
      </c>
    </row>
    <row r="70" spans="1:29" ht="15" customHeight="1">
      <c r="A70" s="30">
        <v>73</v>
      </c>
      <c r="B70" s="142" t="s">
        <v>95</v>
      </c>
      <c r="C70" s="74">
        <f t="shared" si="28"/>
        <v>87</v>
      </c>
      <c r="D70" s="72">
        <v>14</v>
      </c>
      <c r="E70" s="73">
        <v>73</v>
      </c>
      <c r="F70" s="74">
        <f t="shared" si="11"/>
        <v>87</v>
      </c>
      <c r="G70" s="72">
        <v>5</v>
      </c>
      <c r="H70" s="73">
        <v>82</v>
      </c>
      <c r="I70" s="74">
        <f t="shared" si="33"/>
        <v>87</v>
      </c>
      <c r="J70" s="72">
        <v>12</v>
      </c>
      <c r="K70" s="72">
        <v>55</v>
      </c>
      <c r="L70" s="73">
        <v>20</v>
      </c>
      <c r="M70" s="72">
        <f t="shared" si="13"/>
        <v>87</v>
      </c>
      <c r="N70" s="72">
        <v>16</v>
      </c>
      <c r="O70" s="73">
        <v>71</v>
      </c>
      <c r="P70" s="74">
        <f t="shared" si="14"/>
        <v>87</v>
      </c>
      <c r="Q70" s="72">
        <v>42</v>
      </c>
      <c r="R70" s="73">
        <v>45</v>
      </c>
      <c r="S70" s="87">
        <f t="shared" si="34"/>
        <v>16.091954022988507</v>
      </c>
      <c r="T70" s="88">
        <f t="shared" si="35"/>
        <v>83.9080459770115</v>
      </c>
      <c r="U70" s="87">
        <f t="shared" si="36"/>
        <v>5.747126436781609</v>
      </c>
      <c r="V70" s="88">
        <f t="shared" si="37"/>
        <v>94.25287356321839</v>
      </c>
      <c r="W70" s="87">
        <f t="shared" si="38"/>
        <v>13.793103448275861</v>
      </c>
      <c r="X70" s="89">
        <f t="shared" si="39"/>
        <v>63.2183908045977</v>
      </c>
      <c r="Y70" s="89">
        <f t="shared" si="40"/>
        <v>22.988505747126435</v>
      </c>
      <c r="Z70" s="87">
        <f t="shared" si="29"/>
        <v>18.39080459770115</v>
      </c>
      <c r="AA70" s="88">
        <f t="shared" si="30"/>
        <v>81.60919540229885</v>
      </c>
      <c r="AB70" s="89">
        <f t="shared" si="31"/>
        <v>48.275862068965516</v>
      </c>
      <c r="AC70" s="88">
        <f t="shared" si="32"/>
        <v>51.724137931034484</v>
      </c>
    </row>
    <row r="71" spans="1:29" ht="15" customHeight="1">
      <c r="A71" s="95">
        <v>74</v>
      </c>
      <c r="B71" s="145" t="s">
        <v>96</v>
      </c>
      <c r="C71" s="98">
        <f t="shared" si="28"/>
        <v>10</v>
      </c>
      <c r="D71" s="186">
        <v>4</v>
      </c>
      <c r="E71" s="187">
        <v>6</v>
      </c>
      <c r="F71" s="98">
        <f t="shared" si="11"/>
        <v>10</v>
      </c>
      <c r="G71" s="186">
        <v>2</v>
      </c>
      <c r="H71" s="187">
        <v>8</v>
      </c>
      <c r="I71" s="98">
        <f t="shared" si="33"/>
        <v>10</v>
      </c>
      <c r="J71" s="186"/>
      <c r="K71" s="186">
        <v>6</v>
      </c>
      <c r="L71" s="187">
        <v>4</v>
      </c>
      <c r="M71" s="96">
        <f t="shared" si="13"/>
        <v>10</v>
      </c>
      <c r="N71" s="186">
        <v>4</v>
      </c>
      <c r="O71" s="187">
        <v>6</v>
      </c>
      <c r="P71" s="98">
        <f t="shared" si="14"/>
        <v>10</v>
      </c>
      <c r="Q71" s="186">
        <v>7</v>
      </c>
      <c r="R71" s="187">
        <v>3</v>
      </c>
      <c r="S71" s="99">
        <f t="shared" si="34"/>
        <v>40</v>
      </c>
      <c r="T71" s="100">
        <f t="shared" si="35"/>
        <v>60</v>
      </c>
      <c r="U71" s="99">
        <f t="shared" si="36"/>
        <v>20</v>
      </c>
      <c r="V71" s="100">
        <f t="shared" si="37"/>
        <v>80</v>
      </c>
      <c r="W71" s="99">
        <f t="shared" si="38"/>
        <v>0</v>
      </c>
      <c r="X71" s="101">
        <f t="shared" si="39"/>
        <v>60</v>
      </c>
      <c r="Y71" s="101">
        <f t="shared" si="40"/>
        <v>40</v>
      </c>
      <c r="Z71" s="99">
        <f t="shared" si="29"/>
        <v>40</v>
      </c>
      <c r="AA71" s="100">
        <f t="shared" si="30"/>
        <v>60</v>
      </c>
      <c r="AB71" s="101">
        <f t="shared" si="31"/>
        <v>70</v>
      </c>
      <c r="AC71" s="100">
        <f t="shared" si="32"/>
        <v>30</v>
      </c>
    </row>
    <row r="72" spans="1:29" ht="15" customHeight="1">
      <c r="A72" s="30">
        <v>77</v>
      </c>
      <c r="B72" s="142" t="s">
        <v>97</v>
      </c>
      <c r="C72" s="74">
        <f t="shared" si="28"/>
        <v>62</v>
      </c>
      <c r="D72" s="72">
        <v>13</v>
      </c>
      <c r="E72" s="73">
        <v>49</v>
      </c>
      <c r="F72" s="74">
        <f t="shared" si="11"/>
        <v>62</v>
      </c>
      <c r="G72" s="72">
        <v>9</v>
      </c>
      <c r="H72" s="73">
        <v>53</v>
      </c>
      <c r="I72" s="74">
        <f t="shared" si="33"/>
        <v>62</v>
      </c>
      <c r="J72" s="72">
        <v>7</v>
      </c>
      <c r="K72" s="72">
        <v>40</v>
      </c>
      <c r="L72" s="73">
        <v>15</v>
      </c>
      <c r="M72" s="72">
        <f t="shared" si="13"/>
        <v>62</v>
      </c>
      <c r="N72" s="72">
        <v>19</v>
      </c>
      <c r="O72" s="73">
        <v>43</v>
      </c>
      <c r="P72" s="74">
        <f t="shared" si="14"/>
        <v>62</v>
      </c>
      <c r="Q72" s="72">
        <v>33</v>
      </c>
      <c r="R72" s="73">
        <v>29</v>
      </c>
      <c r="S72" s="87">
        <f t="shared" si="34"/>
        <v>20.967741935483872</v>
      </c>
      <c r="T72" s="88">
        <f t="shared" si="35"/>
        <v>79.03225806451613</v>
      </c>
      <c r="U72" s="87">
        <f t="shared" si="36"/>
        <v>14.516129032258066</v>
      </c>
      <c r="V72" s="88">
        <f t="shared" si="37"/>
        <v>85.48387096774194</v>
      </c>
      <c r="W72" s="87">
        <f t="shared" si="38"/>
        <v>11.29032258064516</v>
      </c>
      <c r="X72" s="89">
        <f t="shared" si="39"/>
        <v>64.51612903225806</v>
      </c>
      <c r="Y72" s="89">
        <f t="shared" si="40"/>
        <v>24.193548387096776</v>
      </c>
      <c r="Z72" s="87">
        <f t="shared" si="29"/>
        <v>30.64516129032258</v>
      </c>
      <c r="AA72" s="88">
        <f t="shared" si="30"/>
        <v>69.35483870967742</v>
      </c>
      <c r="AB72" s="89">
        <f t="shared" si="31"/>
        <v>53.2258064516129</v>
      </c>
      <c r="AC72" s="88">
        <f t="shared" si="32"/>
        <v>46.774193548387096</v>
      </c>
    </row>
    <row r="73" spans="1:29" ht="15" customHeight="1">
      <c r="A73" s="95">
        <v>78</v>
      </c>
      <c r="B73" s="145" t="s">
        <v>98</v>
      </c>
      <c r="C73" s="98">
        <f t="shared" si="28"/>
        <v>101</v>
      </c>
      <c r="D73" s="186">
        <v>31</v>
      </c>
      <c r="E73" s="187">
        <v>70</v>
      </c>
      <c r="F73" s="98">
        <f t="shared" si="11"/>
        <v>101</v>
      </c>
      <c r="G73" s="186">
        <v>4</v>
      </c>
      <c r="H73" s="187">
        <v>97</v>
      </c>
      <c r="I73" s="98">
        <f t="shared" si="33"/>
        <v>101</v>
      </c>
      <c r="J73" s="186">
        <v>10</v>
      </c>
      <c r="K73" s="186">
        <v>68</v>
      </c>
      <c r="L73" s="187">
        <v>23</v>
      </c>
      <c r="M73" s="96">
        <f t="shared" si="13"/>
        <v>101</v>
      </c>
      <c r="N73" s="186">
        <v>11</v>
      </c>
      <c r="O73" s="187">
        <v>90</v>
      </c>
      <c r="P73" s="98">
        <f t="shared" si="14"/>
        <v>101</v>
      </c>
      <c r="Q73" s="186">
        <v>37</v>
      </c>
      <c r="R73" s="187">
        <v>64</v>
      </c>
      <c r="S73" s="99">
        <f t="shared" si="34"/>
        <v>30.693069306930692</v>
      </c>
      <c r="T73" s="100">
        <f t="shared" si="35"/>
        <v>69.3069306930693</v>
      </c>
      <c r="U73" s="99">
        <f t="shared" si="36"/>
        <v>3.9603960396039604</v>
      </c>
      <c r="V73" s="100">
        <f t="shared" si="37"/>
        <v>96.03960396039604</v>
      </c>
      <c r="W73" s="99">
        <f t="shared" si="38"/>
        <v>9.900990099009901</v>
      </c>
      <c r="X73" s="101">
        <f t="shared" si="39"/>
        <v>67.32673267326733</v>
      </c>
      <c r="Y73" s="101">
        <f t="shared" si="40"/>
        <v>22.772277227722775</v>
      </c>
      <c r="Z73" s="99">
        <f t="shared" si="29"/>
        <v>10.891089108910892</v>
      </c>
      <c r="AA73" s="100">
        <f t="shared" si="30"/>
        <v>89.10891089108911</v>
      </c>
      <c r="AB73" s="101">
        <f t="shared" si="31"/>
        <v>36.633663366336634</v>
      </c>
      <c r="AC73" s="100">
        <f t="shared" si="32"/>
        <v>63.366336633663366</v>
      </c>
    </row>
    <row r="74" spans="1:29" ht="15" customHeight="1">
      <c r="A74" s="30">
        <v>79</v>
      </c>
      <c r="B74" s="142" t="s">
        <v>99</v>
      </c>
      <c r="C74" s="74">
        <f t="shared" si="28"/>
        <v>69</v>
      </c>
      <c r="D74" s="72">
        <v>14</v>
      </c>
      <c r="E74" s="73">
        <v>55</v>
      </c>
      <c r="F74" s="74">
        <f t="shared" si="11"/>
        <v>69</v>
      </c>
      <c r="G74" s="72">
        <v>13</v>
      </c>
      <c r="H74" s="73">
        <v>56</v>
      </c>
      <c r="I74" s="74">
        <f t="shared" si="33"/>
        <v>69</v>
      </c>
      <c r="J74" s="72">
        <v>3</v>
      </c>
      <c r="K74" s="72">
        <v>64</v>
      </c>
      <c r="L74" s="73">
        <v>2</v>
      </c>
      <c r="M74" s="72">
        <f t="shared" si="13"/>
        <v>69</v>
      </c>
      <c r="N74" s="72">
        <v>30</v>
      </c>
      <c r="O74" s="73">
        <v>39</v>
      </c>
      <c r="P74" s="74">
        <f t="shared" si="14"/>
        <v>69</v>
      </c>
      <c r="Q74" s="72">
        <v>65</v>
      </c>
      <c r="R74" s="73">
        <v>4</v>
      </c>
      <c r="S74" s="87">
        <f t="shared" si="34"/>
        <v>20.28985507246377</v>
      </c>
      <c r="T74" s="88">
        <f t="shared" si="35"/>
        <v>79.71014492753623</v>
      </c>
      <c r="U74" s="87">
        <f t="shared" si="36"/>
        <v>18.84057971014493</v>
      </c>
      <c r="V74" s="88">
        <f t="shared" si="37"/>
        <v>81.15942028985508</v>
      </c>
      <c r="W74" s="87">
        <f t="shared" si="38"/>
        <v>4.3478260869565215</v>
      </c>
      <c r="X74" s="89">
        <f t="shared" si="39"/>
        <v>92.7536231884058</v>
      </c>
      <c r="Y74" s="89">
        <f t="shared" si="40"/>
        <v>2.898550724637681</v>
      </c>
      <c r="Z74" s="87">
        <f t="shared" si="29"/>
        <v>43.47826086956522</v>
      </c>
      <c r="AA74" s="88">
        <f t="shared" si="30"/>
        <v>56.52173913043478</v>
      </c>
      <c r="AB74" s="89">
        <f t="shared" si="31"/>
        <v>94.20289855072464</v>
      </c>
      <c r="AC74" s="88">
        <f t="shared" si="32"/>
        <v>5.797101449275362</v>
      </c>
    </row>
    <row r="75" spans="1:29" ht="15" customHeight="1">
      <c r="A75" s="95">
        <v>80</v>
      </c>
      <c r="B75" s="145" t="s">
        <v>100</v>
      </c>
      <c r="C75" s="98">
        <f t="shared" si="28"/>
        <v>85</v>
      </c>
      <c r="D75" s="186">
        <v>16</v>
      </c>
      <c r="E75" s="187">
        <v>69</v>
      </c>
      <c r="F75" s="98">
        <f t="shared" si="11"/>
        <v>85</v>
      </c>
      <c r="G75" s="186">
        <v>4</v>
      </c>
      <c r="H75" s="187">
        <v>81</v>
      </c>
      <c r="I75" s="98">
        <f t="shared" si="33"/>
        <v>85</v>
      </c>
      <c r="J75" s="186">
        <v>8</v>
      </c>
      <c r="K75" s="186">
        <v>37</v>
      </c>
      <c r="L75" s="187">
        <v>40</v>
      </c>
      <c r="M75" s="96">
        <f t="shared" si="13"/>
        <v>85</v>
      </c>
      <c r="N75" s="186">
        <v>6</v>
      </c>
      <c r="O75" s="187">
        <v>79</v>
      </c>
      <c r="P75" s="98">
        <f t="shared" si="14"/>
        <v>85</v>
      </c>
      <c r="Q75" s="186">
        <v>27</v>
      </c>
      <c r="R75" s="187">
        <v>58</v>
      </c>
      <c r="S75" s="99">
        <f t="shared" si="34"/>
        <v>18.823529411764707</v>
      </c>
      <c r="T75" s="100">
        <f t="shared" si="35"/>
        <v>81.17647058823529</v>
      </c>
      <c r="U75" s="99">
        <f t="shared" si="36"/>
        <v>4.705882352941177</v>
      </c>
      <c r="V75" s="100">
        <f t="shared" si="37"/>
        <v>95.29411764705881</v>
      </c>
      <c r="W75" s="99">
        <f t="shared" si="38"/>
        <v>9.411764705882353</v>
      </c>
      <c r="X75" s="101">
        <f t="shared" si="39"/>
        <v>43.529411764705884</v>
      </c>
      <c r="Y75" s="101">
        <f t="shared" si="40"/>
        <v>47.05882352941176</v>
      </c>
      <c r="Z75" s="99">
        <f t="shared" si="29"/>
        <v>7.0588235294117645</v>
      </c>
      <c r="AA75" s="100">
        <f t="shared" si="30"/>
        <v>92.94117647058823</v>
      </c>
      <c r="AB75" s="101">
        <f t="shared" si="31"/>
        <v>31.76470588235294</v>
      </c>
      <c r="AC75" s="100">
        <f t="shared" si="32"/>
        <v>68.23529411764706</v>
      </c>
    </row>
    <row r="76" spans="1:29" ht="15" customHeight="1">
      <c r="A76" s="30">
        <v>81</v>
      </c>
      <c r="B76" s="142" t="s">
        <v>101</v>
      </c>
      <c r="C76" s="74">
        <f t="shared" si="28"/>
        <v>25</v>
      </c>
      <c r="D76" s="72">
        <v>5</v>
      </c>
      <c r="E76" s="73">
        <v>20</v>
      </c>
      <c r="F76" s="74">
        <f t="shared" si="11"/>
        <v>25</v>
      </c>
      <c r="G76" s="72">
        <v>3</v>
      </c>
      <c r="H76" s="73">
        <v>22</v>
      </c>
      <c r="I76" s="74">
        <f t="shared" si="33"/>
        <v>25</v>
      </c>
      <c r="J76" s="72">
        <v>3</v>
      </c>
      <c r="K76" s="72">
        <v>12</v>
      </c>
      <c r="L76" s="73">
        <v>10</v>
      </c>
      <c r="M76" s="72">
        <f t="shared" si="13"/>
        <v>25</v>
      </c>
      <c r="N76" s="72">
        <v>5</v>
      </c>
      <c r="O76" s="73">
        <v>20</v>
      </c>
      <c r="P76" s="74">
        <f t="shared" si="14"/>
        <v>25</v>
      </c>
      <c r="Q76" s="72">
        <v>12</v>
      </c>
      <c r="R76" s="73">
        <v>13</v>
      </c>
      <c r="S76" s="87">
        <f t="shared" si="34"/>
        <v>20</v>
      </c>
      <c r="T76" s="88">
        <f t="shared" si="35"/>
        <v>80</v>
      </c>
      <c r="U76" s="87">
        <f t="shared" si="36"/>
        <v>12</v>
      </c>
      <c r="V76" s="88">
        <f t="shared" si="37"/>
        <v>88</v>
      </c>
      <c r="W76" s="87">
        <f t="shared" si="38"/>
        <v>12</v>
      </c>
      <c r="X76" s="89">
        <f t="shared" si="39"/>
        <v>48</v>
      </c>
      <c r="Y76" s="89">
        <f t="shared" si="40"/>
        <v>40</v>
      </c>
      <c r="Z76" s="87">
        <f t="shared" si="29"/>
        <v>20</v>
      </c>
      <c r="AA76" s="88">
        <f t="shared" si="30"/>
        <v>80</v>
      </c>
      <c r="AB76" s="89">
        <f t="shared" si="31"/>
        <v>48</v>
      </c>
      <c r="AC76" s="88">
        <f t="shared" si="32"/>
        <v>52</v>
      </c>
    </row>
    <row r="77" spans="1:29" ht="15" customHeight="1">
      <c r="A77" s="95">
        <v>82</v>
      </c>
      <c r="B77" s="145" t="s">
        <v>102</v>
      </c>
      <c r="C77" s="98">
        <f t="shared" si="28"/>
        <v>115</v>
      </c>
      <c r="D77" s="186">
        <v>19</v>
      </c>
      <c r="E77" s="187">
        <v>96</v>
      </c>
      <c r="F77" s="98">
        <f t="shared" si="11"/>
        <v>115</v>
      </c>
      <c r="G77" s="186">
        <v>8</v>
      </c>
      <c r="H77" s="187">
        <v>107</v>
      </c>
      <c r="I77" s="98">
        <f t="shared" si="33"/>
        <v>115</v>
      </c>
      <c r="J77" s="186">
        <v>20</v>
      </c>
      <c r="K77" s="186">
        <v>52</v>
      </c>
      <c r="L77" s="187">
        <v>43</v>
      </c>
      <c r="M77" s="96">
        <f t="shared" si="13"/>
        <v>115</v>
      </c>
      <c r="N77" s="186">
        <v>13</v>
      </c>
      <c r="O77" s="187">
        <v>102</v>
      </c>
      <c r="P77" s="98">
        <f t="shared" si="14"/>
        <v>115</v>
      </c>
      <c r="Q77" s="186">
        <v>40</v>
      </c>
      <c r="R77" s="187">
        <v>75</v>
      </c>
      <c r="S77" s="99">
        <f t="shared" si="34"/>
        <v>16.52173913043478</v>
      </c>
      <c r="T77" s="100">
        <f t="shared" si="35"/>
        <v>83.47826086956522</v>
      </c>
      <c r="U77" s="99">
        <f t="shared" si="36"/>
        <v>6.956521739130435</v>
      </c>
      <c r="V77" s="100">
        <f t="shared" si="37"/>
        <v>93.04347826086956</v>
      </c>
      <c r="W77" s="99">
        <f t="shared" si="38"/>
        <v>17.391304347826086</v>
      </c>
      <c r="X77" s="101">
        <f t="shared" si="39"/>
        <v>45.21739130434783</v>
      </c>
      <c r="Y77" s="101">
        <f t="shared" si="40"/>
        <v>37.391304347826086</v>
      </c>
      <c r="Z77" s="99">
        <f t="shared" si="29"/>
        <v>11.304347826086957</v>
      </c>
      <c r="AA77" s="100">
        <f t="shared" si="30"/>
        <v>88.69565217391305</v>
      </c>
      <c r="AB77" s="101">
        <f t="shared" si="31"/>
        <v>34.78260869565217</v>
      </c>
      <c r="AC77" s="100">
        <f t="shared" si="32"/>
        <v>65.21739130434783</v>
      </c>
    </row>
    <row r="78" spans="1:29" ht="15" customHeight="1">
      <c r="A78" s="30">
        <v>85</v>
      </c>
      <c r="B78" s="142" t="s">
        <v>103</v>
      </c>
      <c r="C78" s="74">
        <f t="shared" si="28"/>
        <v>80</v>
      </c>
      <c r="D78" s="72">
        <v>10</v>
      </c>
      <c r="E78" s="73">
        <v>70</v>
      </c>
      <c r="F78" s="74">
        <f t="shared" si="11"/>
        <v>80</v>
      </c>
      <c r="G78" s="72">
        <v>4</v>
      </c>
      <c r="H78" s="73">
        <v>76</v>
      </c>
      <c r="I78" s="74">
        <f t="shared" si="33"/>
        <v>79</v>
      </c>
      <c r="J78" s="72"/>
      <c r="K78" s="72">
        <v>59</v>
      </c>
      <c r="L78" s="73">
        <v>20</v>
      </c>
      <c r="M78" s="72">
        <f t="shared" si="13"/>
        <v>79</v>
      </c>
      <c r="N78" s="72">
        <v>8</v>
      </c>
      <c r="O78" s="73">
        <v>71</v>
      </c>
      <c r="P78" s="74">
        <f t="shared" si="14"/>
        <v>79</v>
      </c>
      <c r="Q78" s="72">
        <v>42</v>
      </c>
      <c r="R78" s="73">
        <v>37</v>
      </c>
      <c r="S78" s="87">
        <f t="shared" si="34"/>
        <v>12.5</v>
      </c>
      <c r="T78" s="88">
        <f t="shared" si="35"/>
        <v>87.5</v>
      </c>
      <c r="U78" s="87">
        <f t="shared" si="36"/>
        <v>5</v>
      </c>
      <c r="V78" s="88">
        <f t="shared" si="37"/>
        <v>95</v>
      </c>
      <c r="W78" s="87">
        <f t="shared" si="38"/>
        <v>0</v>
      </c>
      <c r="X78" s="89">
        <f t="shared" si="39"/>
        <v>74.68354430379746</v>
      </c>
      <c r="Y78" s="89">
        <f t="shared" si="40"/>
        <v>25.31645569620253</v>
      </c>
      <c r="Z78" s="87">
        <f t="shared" si="29"/>
        <v>10.126582278481013</v>
      </c>
      <c r="AA78" s="88">
        <f t="shared" si="30"/>
        <v>89.87341772151899</v>
      </c>
      <c r="AB78" s="89">
        <f t="shared" si="31"/>
        <v>53.16455696202531</v>
      </c>
      <c r="AC78" s="88">
        <f t="shared" si="32"/>
        <v>46.835443037974684</v>
      </c>
    </row>
    <row r="79" spans="1:29" ht="15" customHeight="1">
      <c r="A79" s="95">
        <v>86</v>
      </c>
      <c r="B79" s="145" t="s">
        <v>104</v>
      </c>
      <c r="C79" s="98">
        <f t="shared" si="28"/>
        <v>235</v>
      </c>
      <c r="D79" s="186">
        <v>61</v>
      </c>
      <c r="E79" s="187">
        <v>174</v>
      </c>
      <c r="F79" s="98">
        <f t="shared" si="11"/>
        <v>234</v>
      </c>
      <c r="G79" s="186">
        <v>41</v>
      </c>
      <c r="H79" s="187">
        <v>193</v>
      </c>
      <c r="I79" s="98">
        <f t="shared" si="33"/>
        <v>233</v>
      </c>
      <c r="J79" s="186">
        <v>62</v>
      </c>
      <c r="K79" s="186">
        <v>104</v>
      </c>
      <c r="L79" s="187">
        <v>67</v>
      </c>
      <c r="M79" s="96">
        <f t="shared" si="13"/>
        <v>233</v>
      </c>
      <c r="N79" s="186">
        <v>42</v>
      </c>
      <c r="O79" s="187">
        <v>191</v>
      </c>
      <c r="P79" s="98">
        <f t="shared" si="14"/>
        <v>233</v>
      </c>
      <c r="Q79" s="186">
        <v>108</v>
      </c>
      <c r="R79" s="187">
        <v>125</v>
      </c>
      <c r="S79" s="99">
        <f t="shared" si="34"/>
        <v>25.957446808510635</v>
      </c>
      <c r="T79" s="100">
        <f t="shared" si="35"/>
        <v>74.04255319148936</v>
      </c>
      <c r="U79" s="99">
        <f t="shared" si="36"/>
        <v>17.52136752136752</v>
      </c>
      <c r="V79" s="100">
        <f t="shared" si="37"/>
        <v>82.47863247863248</v>
      </c>
      <c r="W79" s="99">
        <f t="shared" si="38"/>
        <v>26.609442060085836</v>
      </c>
      <c r="X79" s="101">
        <f t="shared" si="39"/>
        <v>44.63519313304721</v>
      </c>
      <c r="Y79" s="101">
        <f t="shared" si="40"/>
        <v>28.75536480686695</v>
      </c>
      <c r="Z79" s="99">
        <f t="shared" si="29"/>
        <v>18.025751072961373</v>
      </c>
      <c r="AA79" s="100">
        <f t="shared" si="30"/>
        <v>81.97424892703863</v>
      </c>
      <c r="AB79" s="101">
        <f t="shared" si="31"/>
        <v>46.3519313304721</v>
      </c>
      <c r="AC79" s="100">
        <f t="shared" si="32"/>
        <v>53.648068669527895</v>
      </c>
    </row>
    <row r="80" spans="1:29" ht="15" customHeight="1">
      <c r="A80" s="30">
        <v>87</v>
      </c>
      <c r="B80" s="142" t="s">
        <v>105</v>
      </c>
      <c r="C80" s="74">
        <f t="shared" si="28"/>
        <v>2</v>
      </c>
      <c r="D80" s="72"/>
      <c r="E80" s="73">
        <v>2</v>
      </c>
      <c r="F80" s="74">
        <f t="shared" si="11"/>
        <v>2</v>
      </c>
      <c r="G80" s="72"/>
      <c r="H80" s="73">
        <v>2</v>
      </c>
      <c r="I80" s="74">
        <f t="shared" si="33"/>
        <v>2</v>
      </c>
      <c r="J80" s="72"/>
      <c r="K80" s="72"/>
      <c r="L80" s="73">
        <v>2</v>
      </c>
      <c r="M80" s="72">
        <f t="shared" si="13"/>
        <v>2</v>
      </c>
      <c r="N80" s="72"/>
      <c r="O80" s="73">
        <v>2</v>
      </c>
      <c r="P80" s="74">
        <f t="shared" si="14"/>
        <v>2</v>
      </c>
      <c r="Q80" s="72">
        <v>1</v>
      </c>
      <c r="R80" s="73">
        <v>1</v>
      </c>
      <c r="S80" s="87">
        <f t="shared" si="34"/>
        <v>0</v>
      </c>
      <c r="T80" s="88">
        <f t="shared" si="35"/>
        <v>100</v>
      </c>
      <c r="U80" s="87">
        <f t="shared" si="36"/>
        <v>0</v>
      </c>
      <c r="V80" s="88">
        <f t="shared" si="37"/>
        <v>100</v>
      </c>
      <c r="W80" s="87">
        <f t="shared" si="38"/>
        <v>0</v>
      </c>
      <c r="X80" s="89">
        <f t="shared" si="39"/>
        <v>0</v>
      </c>
      <c r="Y80" s="89">
        <f t="shared" si="40"/>
        <v>100</v>
      </c>
      <c r="Z80" s="87">
        <f t="shared" si="29"/>
        <v>0</v>
      </c>
      <c r="AA80" s="88">
        <f t="shared" si="30"/>
        <v>100</v>
      </c>
      <c r="AB80" s="89">
        <f t="shared" si="31"/>
        <v>50</v>
      </c>
      <c r="AC80" s="88">
        <f t="shared" si="32"/>
        <v>50</v>
      </c>
    </row>
    <row r="81" spans="1:29" ht="15" customHeight="1">
      <c r="A81" s="95">
        <v>90</v>
      </c>
      <c r="B81" s="145" t="s">
        <v>106</v>
      </c>
      <c r="C81" s="98">
        <f t="shared" si="28"/>
        <v>12</v>
      </c>
      <c r="D81" s="186">
        <v>3</v>
      </c>
      <c r="E81" s="187">
        <v>9</v>
      </c>
      <c r="F81" s="98">
        <f t="shared" si="11"/>
        <v>12</v>
      </c>
      <c r="G81" s="186">
        <v>1</v>
      </c>
      <c r="H81" s="187">
        <v>11</v>
      </c>
      <c r="I81" s="98">
        <f t="shared" si="33"/>
        <v>12</v>
      </c>
      <c r="J81" s="186">
        <v>1</v>
      </c>
      <c r="K81" s="186">
        <v>8</v>
      </c>
      <c r="L81" s="187">
        <v>3</v>
      </c>
      <c r="M81" s="96">
        <f t="shared" si="13"/>
        <v>12</v>
      </c>
      <c r="N81" s="186">
        <v>6</v>
      </c>
      <c r="O81" s="187">
        <v>6</v>
      </c>
      <c r="P81" s="98">
        <f t="shared" si="14"/>
        <v>12</v>
      </c>
      <c r="Q81" s="186">
        <v>10</v>
      </c>
      <c r="R81" s="187">
        <v>2</v>
      </c>
      <c r="S81" s="99">
        <f t="shared" si="34"/>
        <v>25</v>
      </c>
      <c r="T81" s="100">
        <f t="shared" si="35"/>
        <v>75</v>
      </c>
      <c r="U81" s="99">
        <f t="shared" si="36"/>
        <v>8.333333333333332</v>
      </c>
      <c r="V81" s="100">
        <f t="shared" si="37"/>
        <v>91.66666666666666</v>
      </c>
      <c r="W81" s="99">
        <f t="shared" si="38"/>
        <v>8.333333333333332</v>
      </c>
      <c r="X81" s="101">
        <f t="shared" si="39"/>
        <v>66.66666666666666</v>
      </c>
      <c r="Y81" s="101">
        <f t="shared" si="40"/>
        <v>25</v>
      </c>
      <c r="Z81" s="99">
        <f t="shared" si="29"/>
        <v>50</v>
      </c>
      <c r="AA81" s="100">
        <f t="shared" si="30"/>
        <v>50</v>
      </c>
      <c r="AB81" s="101">
        <f t="shared" si="31"/>
        <v>83.33333333333334</v>
      </c>
      <c r="AC81" s="100">
        <f t="shared" si="32"/>
        <v>16.666666666666664</v>
      </c>
    </row>
    <row r="82" spans="1:29" ht="15" customHeight="1">
      <c r="A82" s="30">
        <v>92</v>
      </c>
      <c r="B82" s="142" t="s">
        <v>107</v>
      </c>
      <c r="C82" s="74">
        <f t="shared" si="28"/>
        <v>39</v>
      </c>
      <c r="D82" s="72">
        <v>4</v>
      </c>
      <c r="E82" s="73">
        <v>35</v>
      </c>
      <c r="F82" s="74">
        <f t="shared" si="11"/>
        <v>39</v>
      </c>
      <c r="G82" s="72">
        <v>1</v>
      </c>
      <c r="H82" s="73">
        <v>38</v>
      </c>
      <c r="I82" s="74">
        <f t="shared" si="33"/>
        <v>39</v>
      </c>
      <c r="J82" s="72">
        <v>3</v>
      </c>
      <c r="K82" s="72">
        <v>27</v>
      </c>
      <c r="L82" s="73">
        <v>9</v>
      </c>
      <c r="M82" s="72">
        <f t="shared" si="13"/>
        <v>39</v>
      </c>
      <c r="N82" s="72">
        <v>9</v>
      </c>
      <c r="O82" s="73">
        <v>30</v>
      </c>
      <c r="P82" s="74">
        <f t="shared" si="14"/>
        <v>39</v>
      </c>
      <c r="Q82" s="72">
        <v>24</v>
      </c>
      <c r="R82" s="73">
        <v>15</v>
      </c>
      <c r="S82" s="87">
        <f t="shared" si="34"/>
        <v>10.256410256410255</v>
      </c>
      <c r="T82" s="88">
        <f t="shared" si="35"/>
        <v>89.74358974358975</v>
      </c>
      <c r="U82" s="87">
        <f t="shared" si="36"/>
        <v>2.564102564102564</v>
      </c>
      <c r="V82" s="88">
        <f t="shared" si="37"/>
        <v>97.43589743589743</v>
      </c>
      <c r="W82" s="87">
        <f t="shared" si="38"/>
        <v>7.6923076923076925</v>
      </c>
      <c r="X82" s="89">
        <f t="shared" si="39"/>
        <v>69.23076923076923</v>
      </c>
      <c r="Y82" s="89">
        <f t="shared" si="40"/>
        <v>23.076923076923077</v>
      </c>
      <c r="Z82" s="87">
        <f t="shared" si="29"/>
        <v>23.076923076923077</v>
      </c>
      <c r="AA82" s="88">
        <f t="shared" si="30"/>
        <v>76.92307692307693</v>
      </c>
      <c r="AB82" s="89">
        <f t="shared" si="31"/>
        <v>61.53846153846154</v>
      </c>
      <c r="AC82" s="88">
        <f t="shared" si="32"/>
        <v>38.46153846153847</v>
      </c>
    </row>
    <row r="83" spans="1:29" s="37" customFormat="1" ht="15" customHeight="1">
      <c r="A83" s="95">
        <v>93</v>
      </c>
      <c r="B83" s="145" t="s">
        <v>108</v>
      </c>
      <c r="C83" s="98">
        <f t="shared" si="28"/>
        <v>43</v>
      </c>
      <c r="D83" s="186">
        <v>9</v>
      </c>
      <c r="E83" s="187">
        <v>34</v>
      </c>
      <c r="F83" s="98">
        <f t="shared" si="11"/>
        <v>43</v>
      </c>
      <c r="G83" s="186">
        <v>4</v>
      </c>
      <c r="H83" s="187">
        <v>39</v>
      </c>
      <c r="I83" s="98">
        <f t="shared" si="33"/>
        <v>43</v>
      </c>
      <c r="J83" s="186"/>
      <c r="K83" s="186">
        <v>35</v>
      </c>
      <c r="L83" s="187">
        <v>8</v>
      </c>
      <c r="M83" s="96">
        <f t="shared" si="13"/>
        <v>43</v>
      </c>
      <c r="N83" s="186">
        <v>8</v>
      </c>
      <c r="O83" s="187">
        <v>35</v>
      </c>
      <c r="P83" s="98">
        <f t="shared" si="14"/>
        <v>43</v>
      </c>
      <c r="Q83" s="186">
        <v>31</v>
      </c>
      <c r="R83" s="187">
        <v>12</v>
      </c>
      <c r="S83" s="99">
        <f t="shared" si="34"/>
        <v>20.930232558139537</v>
      </c>
      <c r="T83" s="100">
        <f t="shared" si="35"/>
        <v>79.06976744186046</v>
      </c>
      <c r="U83" s="99">
        <f t="shared" si="36"/>
        <v>9.30232558139535</v>
      </c>
      <c r="V83" s="100">
        <f t="shared" si="37"/>
        <v>90.69767441860465</v>
      </c>
      <c r="W83" s="99">
        <f t="shared" si="38"/>
        <v>0</v>
      </c>
      <c r="X83" s="101">
        <f t="shared" si="39"/>
        <v>81.3953488372093</v>
      </c>
      <c r="Y83" s="101">
        <f t="shared" si="40"/>
        <v>18.6046511627907</v>
      </c>
      <c r="Z83" s="99">
        <f t="shared" si="29"/>
        <v>18.6046511627907</v>
      </c>
      <c r="AA83" s="100">
        <f t="shared" si="30"/>
        <v>81.3953488372093</v>
      </c>
      <c r="AB83" s="101">
        <f t="shared" si="31"/>
        <v>72.09302325581395</v>
      </c>
      <c r="AC83" s="100">
        <f t="shared" si="32"/>
        <v>27.906976744186046</v>
      </c>
    </row>
    <row r="84" spans="1:29" ht="15" customHeight="1">
      <c r="A84" s="30">
        <v>95</v>
      </c>
      <c r="B84" s="142" t="s">
        <v>109</v>
      </c>
      <c r="C84" s="74">
        <f t="shared" si="28"/>
        <v>6</v>
      </c>
      <c r="D84" s="72"/>
      <c r="E84" s="73">
        <v>6</v>
      </c>
      <c r="F84" s="74">
        <f t="shared" si="11"/>
        <v>6</v>
      </c>
      <c r="G84" s="72"/>
      <c r="H84" s="73">
        <v>6</v>
      </c>
      <c r="I84" s="74">
        <f t="shared" si="33"/>
        <v>6</v>
      </c>
      <c r="J84" s="72">
        <v>3</v>
      </c>
      <c r="K84" s="72">
        <v>1</v>
      </c>
      <c r="L84" s="73">
        <v>2</v>
      </c>
      <c r="M84" s="72">
        <f t="shared" si="13"/>
        <v>6</v>
      </c>
      <c r="N84" s="72"/>
      <c r="O84" s="73">
        <v>6</v>
      </c>
      <c r="P84" s="74">
        <f t="shared" si="14"/>
        <v>6</v>
      </c>
      <c r="Q84" s="72">
        <v>1</v>
      </c>
      <c r="R84" s="73">
        <v>5</v>
      </c>
      <c r="S84" s="87">
        <f t="shared" si="34"/>
        <v>0</v>
      </c>
      <c r="T84" s="88">
        <f t="shared" si="35"/>
        <v>100</v>
      </c>
      <c r="U84" s="87">
        <f t="shared" si="36"/>
        <v>0</v>
      </c>
      <c r="V84" s="88">
        <f t="shared" si="37"/>
        <v>100</v>
      </c>
      <c r="W84" s="87">
        <f t="shared" si="38"/>
        <v>50</v>
      </c>
      <c r="X84" s="89">
        <f t="shared" si="39"/>
        <v>16.666666666666664</v>
      </c>
      <c r="Y84" s="89">
        <f t="shared" si="40"/>
        <v>33.33333333333333</v>
      </c>
      <c r="Z84" s="87">
        <f t="shared" si="29"/>
        <v>0</v>
      </c>
      <c r="AA84" s="88">
        <f t="shared" si="30"/>
        <v>100</v>
      </c>
      <c r="AB84" s="89">
        <f t="shared" si="31"/>
        <v>16.666666666666664</v>
      </c>
      <c r="AC84" s="88">
        <f t="shared" si="32"/>
        <v>83.33333333333334</v>
      </c>
    </row>
    <row r="85" spans="1:29" ht="12">
      <c r="A85" s="122">
        <v>96</v>
      </c>
      <c r="B85" s="152" t="s">
        <v>110</v>
      </c>
      <c r="C85" s="296">
        <f t="shared" si="28"/>
        <v>28</v>
      </c>
      <c r="D85" s="216">
        <v>7</v>
      </c>
      <c r="E85" s="217">
        <v>21</v>
      </c>
      <c r="F85" s="296">
        <f t="shared" si="11"/>
        <v>28</v>
      </c>
      <c r="G85" s="216">
        <v>3</v>
      </c>
      <c r="H85" s="217">
        <v>25</v>
      </c>
      <c r="I85" s="296">
        <f t="shared" si="33"/>
        <v>28</v>
      </c>
      <c r="J85" s="216">
        <v>8</v>
      </c>
      <c r="K85" s="216">
        <v>14</v>
      </c>
      <c r="L85" s="217">
        <v>6</v>
      </c>
      <c r="M85" s="297">
        <f t="shared" si="13"/>
        <v>28</v>
      </c>
      <c r="N85" s="216">
        <v>1</v>
      </c>
      <c r="O85" s="217">
        <v>27</v>
      </c>
      <c r="P85" s="296">
        <f t="shared" si="14"/>
        <v>28</v>
      </c>
      <c r="Q85" s="216">
        <v>9</v>
      </c>
      <c r="R85" s="217">
        <v>19</v>
      </c>
      <c r="S85" s="169">
        <f t="shared" si="34"/>
        <v>25</v>
      </c>
      <c r="T85" s="171">
        <f t="shared" si="35"/>
        <v>75</v>
      </c>
      <c r="U85" s="169">
        <f t="shared" si="36"/>
        <v>10.714285714285714</v>
      </c>
      <c r="V85" s="171">
        <f t="shared" si="37"/>
        <v>89.28571428571429</v>
      </c>
      <c r="W85" s="169">
        <f t="shared" si="38"/>
        <v>28.57142857142857</v>
      </c>
      <c r="X85" s="170">
        <f t="shared" si="39"/>
        <v>50</v>
      </c>
      <c r="Y85" s="170">
        <f t="shared" si="40"/>
        <v>21.428571428571427</v>
      </c>
      <c r="Z85" s="169">
        <f t="shared" si="29"/>
        <v>3.571428571428571</v>
      </c>
      <c r="AA85" s="171">
        <f t="shared" si="30"/>
        <v>96.42857142857143</v>
      </c>
      <c r="AB85" s="170">
        <f t="shared" si="31"/>
        <v>32.142857142857146</v>
      </c>
      <c r="AC85" s="171">
        <f t="shared" si="32"/>
        <v>67.85714285714286</v>
      </c>
    </row>
    <row r="86" ht="12">
      <c r="A86" s="11" t="s">
        <v>123</v>
      </c>
    </row>
  </sheetData>
  <sheetProtection/>
  <mergeCells count="29">
    <mergeCell ref="C24:E24"/>
    <mergeCell ref="C23:R23"/>
    <mergeCell ref="S23:AC23"/>
    <mergeCell ref="S13:T13"/>
    <mergeCell ref="U13:V13"/>
    <mergeCell ref="W13:Y13"/>
    <mergeCell ref="Z13:AA13"/>
    <mergeCell ref="AB13:AC13"/>
    <mergeCell ref="I13:L13"/>
    <mergeCell ref="C12:R12"/>
    <mergeCell ref="S12:AC12"/>
    <mergeCell ref="S24:T24"/>
    <mergeCell ref="U24:V24"/>
    <mergeCell ref="W24:Y24"/>
    <mergeCell ref="Z24:AA24"/>
    <mergeCell ref="AB24:AC24"/>
    <mergeCell ref="M24:O24"/>
    <mergeCell ref="P24:R24"/>
    <mergeCell ref="I24:L24"/>
    <mergeCell ref="A6:O6"/>
    <mergeCell ref="A23:A25"/>
    <mergeCell ref="B23:B25"/>
    <mergeCell ref="F24:H24"/>
    <mergeCell ref="M13:O13"/>
    <mergeCell ref="P13:R13"/>
    <mergeCell ref="A12:A14"/>
    <mergeCell ref="B12:B14"/>
    <mergeCell ref="C13:E13"/>
    <mergeCell ref="F13:H13"/>
  </mergeCells>
  <printOptions/>
  <pageMargins left="0.75" right="0.75" top="1" bottom="1" header="0" footer="0"/>
  <pageSetup horizontalDpi="600" verticalDpi="600" orientation="portrait"/>
  <ignoredErrors>
    <ignoredError sqref="D16:E16 G16:H16 K16:L16 N16:O16 Q16:R16" formulaRange="1"/>
  </ignoredErrors>
  <drawing r:id="rId1"/>
</worksheet>
</file>

<file path=xl/worksheets/sheet4.xml><?xml version="1.0" encoding="utf-8"?>
<worksheet xmlns="http://schemas.openxmlformats.org/spreadsheetml/2006/main" xmlns:r="http://schemas.openxmlformats.org/officeDocument/2006/relationships">
  <dimension ref="A6:V87"/>
  <sheetViews>
    <sheetView showGridLines="0" zoomScale="80" zoomScaleNormal="80" zoomScalePageLayoutView="0" workbookViewId="0" topLeftCell="A1">
      <selection activeCell="A12" sqref="A12:A14"/>
    </sheetView>
  </sheetViews>
  <sheetFormatPr defaultColWidth="11.421875" defaultRowHeight="12.75"/>
  <cols>
    <col min="1" max="1" width="24.00390625" style="11" customWidth="1"/>
    <col min="2" max="2" width="48.140625" style="11" customWidth="1"/>
    <col min="3" max="3" width="14.00390625" style="12" customWidth="1"/>
    <col min="4" max="5" width="11.140625" style="12" customWidth="1"/>
    <col min="6" max="6" width="14.421875" style="12" customWidth="1"/>
    <col min="7" max="7" width="12.421875" style="12" customWidth="1"/>
    <col min="8" max="8" width="10.421875" style="12" customWidth="1"/>
    <col min="9" max="9" width="14.8515625" style="12" customWidth="1"/>
    <col min="10" max="10" width="11.421875" style="12" customWidth="1"/>
    <col min="11" max="11" width="12.140625" style="12" customWidth="1"/>
    <col min="12" max="12" width="14.421875" style="12" customWidth="1"/>
    <col min="13" max="13" width="11.421875" style="12" customWidth="1"/>
    <col min="14" max="14" width="12.421875" style="12" customWidth="1"/>
    <col min="15" max="22" width="11.8515625" style="12" customWidth="1"/>
    <col min="23" max="16384" width="11.421875" style="11" customWidth="1"/>
  </cols>
  <sheetData>
    <row r="1" ht="12"/>
    <row r="2" ht="12"/>
    <row r="3" ht="12"/>
    <row r="4" ht="12"/>
    <row r="5" ht="12"/>
    <row r="6" spans="1:22" s="20" customFormat="1" ht="16.5">
      <c r="A6" s="372" t="s">
        <v>50</v>
      </c>
      <c r="B6" s="372"/>
      <c r="C6" s="372"/>
      <c r="D6" s="372"/>
      <c r="E6" s="372"/>
      <c r="F6" s="372"/>
      <c r="G6" s="372"/>
      <c r="H6" s="372"/>
      <c r="I6" s="372"/>
      <c r="J6" s="372"/>
      <c r="K6" s="372"/>
      <c r="L6" s="372"/>
      <c r="M6" s="372"/>
      <c r="N6" s="372"/>
      <c r="O6" s="372"/>
      <c r="P6" s="25"/>
      <c r="Q6" s="25"/>
      <c r="R6" s="25"/>
      <c r="S6" s="25"/>
      <c r="T6" s="25"/>
      <c r="U6" s="25"/>
      <c r="V6" s="25"/>
    </row>
    <row r="7" spans="1:22" ht="15" customHeight="1">
      <c r="A7" s="23" t="s">
        <v>29</v>
      </c>
      <c r="B7" s="23"/>
      <c r="C7" s="23"/>
      <c r="D7" s="23"/>
      <c r="E7" s="23"/>
      <c r="F7" s="23"/>
      <c r="G7" s="23"/>
      <c r="H7" s="23"/>
      <c r="I7" s="23"/>
      <c r="J7" s="23"/>
      <c r="K7" s="23"/>
      <c r="L7" s="23"/>
      <c r="M7" s="23"/>
      <c r="N7" s="23"/>
      <c r="O7" s="23"/>
      <c r="P7" s="23"/>
      <c r="Q7" s="23"/>
      <c r="R7" s="23"/>
      <c r="S7" s="23"/>
      <c r="T7" s="23"/>
      <c r="U7" s="23"/>
      <c r="V7" s="23"/>
    </row>
    <row r="8" spans="1:22" ht="15" customHeight="1">
      <c r="A8" s="23" t="s">
        <v>24</v>
      </c>
      <c r="B8" s="23"/>
      <c r="C8" s="23"/>
      <c r="D8" s="23"/>
      <c r="E8" s="23"/>
      <c r="F8" s="23"/>
      <c r="G8" s="23"/>
      <c r="H8" s="23"/>
      <c r="I8" s="23"/>
      <c r="J8" s="23"/>
      <c r="K8" s="23"/>
      <c r="L8" s="23"/>
      <c r="M8" s="23"/>
      <c r="N8" s="23"/>
      <c r="O8" s="23"/>
      <c r="P8" s="23"/>
      <c r="Q8" s="23"/>
      <c r="R8" s="23"/>
      <c r="S8" s="23"/>
      <c r="T8" s="23"/>
      <c r="U8" s="23"/>
      <c r="V8" s="23"/>
    </row>
    <row r="9" spans="1:22" ht="15" customHeight="1">
      <c r="A9" s="23" t="s">
        <v>1</v>
      </c>
      <c r="B9" s="23"/>
      <c r="C9" s="23"/>
      <c r="D9" s="23"/>
      <c r="E9" s="23"/>
      <c r="F9" s="23"/>
      <c r="G9" s="23"/>
      <c r="H9" s="23"/>
      <c r="I9" s="23"/>
      <c r="J9" s="23"/>
      <c r="K9" s="23"/>
      <c r="L9" s="23"/>
      <c r="M9" s="23"/>
      <c r="N9" s="23"/>
      <c r="O9" s="23"/>
      <c r="P9" s="23"/>
      <c r="Q9" s="23"/>
      <c r="R9" s="23"/>
      <c r="S9" s="23"/>
      <c r="T9" s="23"/>
      <c r="U9" s="23"/>
      <c r="V9" s="23"/>
    </row>
    <row r="10" spans="1:22" ht="15" customHeight="1">
      <c r="A10" s="23" t="s">
        <v>23</v>
      </c>
      <c r="B10" s="24"/>
      <c r="C10" s="24"/>
      <c r="D10" s="24"/>
      <c r="E10" s="24"/>
      <c r="F10" s="24"/>
      <c r="G10" s="24"/>
      <c r="H10" s="24"/>
      <c r="I10" s="24"/>
      <c r="J10" s="24"/>
      <c r="K10" s="24"/>
      <c r="L10" s="24"/>
      <c r="M10" s="24"/>
      <c r="N10" s="24"/>
      <c r="O10" s="24"/>
      <c r="P10" s="24"/>
      <c r="Q10" s="24"/>
      <c r="R10" s="24"/>
      <c r="S10" s="24"/>
      <c r="T10" s="24"/>
      <c r="U10" s="24"/>
      <c r="V10" s="24"/>
    </row>
    <row r="11" spans="1:22" ht="15" customHeight="1">
      <c r="A11" s="24" t="s">
        <v>166</v>
      </c>
      <c r="B11" s="24"/>
      <c r="C11" s="24"/>
      <c r="D11" s="24"/>
      <c r="E11" s="24"/>
      <c r="F11" s="24"/>
      <c r="G11" s="24"/>
      <c r="H11" s="24"/>
      <c r="I11" s="24"/>
      <c r="J11" s="24"/>
      <c r="K11" s="24"/>
      <c r="L11" s="24"/>
      <c r="M11" s="24"/>
      <c r="N11" s="24"/>
      <c r="O11" s="24"/>
      <c r="P11" s="24"/>
      <c r="Q11" s="24"/>
      <c r="R11" s="24"/>
      <c r="S11" s="24"/>
      <c r="T11" s="24"/>
      <c r="U11" s="24"/>
      <c r="V11" s="24"/>
    </row>
    <row r="12" spans="1:22" ht="15" customHeight="1">
      <c r="A12" s="376" t="s">
        <v>4</v>
      </c>
      <c r="B12" s="373" t="s">
        <v>5</v>
      </c>
      <c r="C12" s="380" t="s">
        <v>15</v>
      </c>
      <c r="D12" s="365"/>
      <c r="E12" s="365"/>
      <c r="F12" s="365"/>
      <c r="G12" s="365"/>
      <c r="H12" s="365"/>
      <c r="I12" s="365"/>
      <c r="J12" s="365"/>
      <c r="K12" s="365"/>
      <c r="L12" s="365"/>
      <c r="M12" s="365"/>
      <c r="N12" s="365"/>
      <c r="O12" s="380" t="s">
        <v>10</v>
      </c>
      <c r="P12" s="365"/>
      <c r="Q12" s="365"/>
      <c r="R12" s="365"/>
      <c r="S12" s="365"/>
      <c r="T12" s="365"/>
      <c r="U12" s="365"/>
      <c r="V12" s="366"/>
    </row>
    <row r="13" spans="1:22" ht="24.75" customHeight="1">
      <c r="A13" s="370"/>
      <c r="B13" s="374"/>
      <c r="C13" s="382" t="s">
        <v>25</v>
      </c>
      <c r="D13" s="384"/>
      <c r="E13" s="383"/>
      <c r="F13" s="382" t="s">
        <v>26</v>
      </c>
      <c r="G13" s="384"/>
      <c r="H13" s="383"/>
      <c r="I13" s="382" t="s">
        <v>27</v>
      </c>
      <c r="J13" s="384"/>
      <c r="K13" s="383"/>
      <c r="L13" s="382" t="s">
        <v>28</v>
      </c>
      <c r="M13" s="384"/>
      <c r="N13" s="383"/>
      <c r="O13" s="382" t="s">
        <v>25</v>
      </c>
      <c r="P13" s="383"/>
      <c r="Q13" s="382" t="s">
        <v>26</v>
      </c>
      <c r="R13" s="383"/>
      <c r="S13" s="382" t="s">
        <v>27</v>
      </c>
      <c r="T13" s="383"/>
      <c r="U13" s="382" t="s">
        <v>28</v>
      </c>
      <c r="V13" s="383"/>
    </row>
    <row r="14" spans="1:22" ht="62.25" customHeight="1">
      <c r="A14" s="371"/>
      <c r="B14" s="375"/>
      <c r="C14" s="52" t="s">
        <v>111</v>
      </c>
      <c r="D14" s="31" t="s">
        <v>2</v>
      </c>
      <c r="E14" s="57" t="s">
        <v>14</v>
      </c>
      <c r="F14" s="52" t="s">
        <v>111</v>
      </c>
      <c r="G14" s="31" t="s">
        <v>2</v>
      </c>
      <c r="H14" s="57" t="s">
        <v>14</v>
      </c>
      <c r="I14" s="52" t="s">
        <v>111</v>
      </c>
      <c r="J14" s="31" t="s">
        <v>2</v>
      </c>
      <c r="K14" s="57" t="s">
        <v>14</v>
      </c>
      <c r="L14" s="52" t="s">
        <v>111</v>
      </c>
      <c r="M14" s="31" t="s">
        <v>2</v>
      </c>
      <c r="N14" s="57" t="s">
        <v>14</v>
      </c>
      <c r="O14" s="193" t="s">
        <v>2</v>
      </c>
      <c r="P14" s="60" t="s">
        <v>14</v>
      </c>
      <c r="Q14" s="193" t="s">
        <v>2</v>
      </c>
      <c r="R14" s="60" t="s">
        <v>14</v>
      </c>
      <c r="S14" s="193" t="s">
        <v>2</v>
      </c>
      <c r="T14" s="60" t="s">
        <v>14</v>
      </c>
      <c r="U14" s="193" t="s">
        <v>2</v>
      </c>
      <c r="V14" s="60" t="s">
        <v>14</v>
      </c>
    </row>
    <row r="15" spans="1:22" ht="15" customHeight="1">
      <c r="A15" s="146" t="s">
        <v>0</v>
      </c>
      <c r="B15" s="41" t="s">
        <v>112</v>
      </c>
      <c r="C15" s="105">
        <f aca="true" t="shared" si="0" ref="C15:N15">SUM(C16:C19)</f>
        <v>7747</v>
      </c>
      <c r="D15" s="106">
        <f t="shared" si="0"/>
        <v>3765</v>
      </c>
      <c r="E15" s="107">
        <f t="shared" si="0"/>
        <v>3982</v>
      </c>
      <c r="F15" s="105">
        <f t="shared" si="0"/>
        <v>7742</v>
      </c>
      <c r="G15" s="106">
        <f t="shared" si="0"/>
        <v>3502</v>
      </c>
      <c r="H15" s="107">
        <f t="shared" si="0"/>
        <v>4240</v>
      </c>
      <c r="I15" s="105">
        <f t="shared" si="0"/>
        <v>7735</v>
      </c>
      <c r="J15" s="106">
        <f t="shared" si="0"/>
        <v>4541</v>
      </c>
      <c r="K15" s="107">
        <f t="shared" si="0"/>
        <v>3194</v>
      </c>
      <c r="L15" s="105">
        <f t="shared" si="0"/>
        <v>7733</v>
      </c>
      <c r="M15" s="106">
        <f t="shared" si="0"/>
        <v>5904</v>
      </c>
      <c r="N15" s="106">
        <f t="shared" si="0"/>
        <v>1829</v>
      </c>
      <c r="O15" s="127">
        <f aca="true" t="shared" si="1" ref="O15:P19">(D15/$C15)*100</f>
        <v>48.599457854653416</v>
      </c>
      <c r="P15" s="129">
        <f t="shared" si="1"/>
        <v>51.400542145346584</v>
      </c>
      <c r="Q15" s="127">
        <f aca="true" t="shared" si="2" ref="Q15:R19">(G15/$F15)*100</f>
        <v>45.23378971841902</v>
      </c>
      <c r="R15" s="129">
        <f t="shared" si="2"/>
        <v>54.76621028158098</v>
      </c>
      <c r="S15" s="127">
        <f aca="true" t="shared" si="3" ref="S15:T19">(J15/$I15)*100</f>
        <v>58.70717517776342</v>
      </c>
      <c r="T15" s="129">
        <f t="shared" si="3"/>
        <v>41.29282482223658</v>
      </c>
      <c r="U15" s="127">
        <f aca="true" t="shared" si="4" ref="U15:V19">(M15/$L15)*100</f>
        <v>76.3481184533816</v>
      </c>
      <c r="V15" s="128">
        <f t="shared" si="4"/>
        <v>23.651881546618387</v>
      </c>
    </row>
    <row r="16" spans="1:22" s="37" customFormat="1" ht="15" customHeight="1">
      <c r="A16" s="147" t="s">
        <v>116</v>
      </c>
      <c r="B16" s="94" t="s">
        <v>113</v>
      </c>
      <c r="C16" s="78">
        <f aca="true" t="shared" si="5" ref="C16:N16">SUM(C27:C48)</f>
        <v>2185</v>
      </c>
      <c r="D16" s="76">
        <f t="shared" si="5"/>
        <v>956</v>
      </c>
      <c r="E16" s="77">
        <f t="shared" si="5"/>
        <v>1229</v>
      </c>
      <c r="F16" s="78">
        <f t="shared" si="5"/>
        <v>2182</v>
      </c>
      <c r="G16" s="76">
        <f t="shared" si="5"/>
        <v>987</v>
      </c>
      <c r="H16" s="77">
        <f t="shared" si="5"/>
        <v>1195</v>
      </c>
      <c r="I16" s="78">
        <f t="shared" si="5"/>
        <v>2181</v>
      </c>
      <c r="J16" s="76">
        <f t="shared" si="5"/>
        <v>1270</v>
      </c>
      <c r="K16" s="77">
        <f t="shared" si="5"/>
        <v>911</v>
      </c>
      <c r="L16" s="78">
        <f t="shared" si="5"/>
        <v>2180</v>
      </c>
      <c r="M16" s="76">
        <f t="shared" si="5"/>
        <v>1662</v>
      </c>
      <c r="N16" s="76">
        <f t="shared" si="5"/>
        <v>518</v>
      </c>
      <c r="O16" s="79">
        <f t="shared" si="1"/>
        <v>43.75286041189931</v>
      </c>
      <c r="P16" s="81">
        <f t="shared" si="1"/>
        <v>56.247139588100694</v>
      </c>
      <c r="Q16" s="79">
        <f t="shared" si="2"/>
        <v>45.23373052245646</v>
      </c>
      <c r="R16" s="81">
        <f t="shared" si="2"/>
        <v>54.76626947754354</v>
      </c>
      <c r="S16" s="79">
        <f t="shared" si="3"/>
        <v>58.230169646950934</v>
      </c>
      <c r="T16" s="81">
        <f t="shared" si="3"/>
        <v>41.76983035304906</v>
      </c>
      <c r="U16" s="79">
        <f t="shared" si="4"/>
        <v>76.23853211009174</v>
      </c>
      <c r="V16" s="80">
        <f t="shared" si="4"/>
        <v>23.761467889908257</v>
      </c>
    </row>
    <row r="17" spans="1:22" ht="12">
      <c r="A17" s="221" t="s">
        <v>136</v>
      </c>
      <c r="B17" s="140" t="s">
        <v>137</v>
      </c>
      <c r="C17" s="54">
        <f>SUM(C49:C51)</f>
        <v>515</v>
      </c>
      <c r="D17" s="28">
        <f aca="true" t="shared" si="6" ref="D17:N17">SUM(D49:D51)</f>
        <v>319</v>
      </c>
      <c r="E17" s="50">
        <f t="shared" si="6"/>
        <v>196</v>
      </c>
      <c r="F17" s="28">
        <f>SUM(F49:F51)</f>
        <v>515</v>
      </c>
      <c r="G17" s="28">
        <f t="shared" si="6"/>
        <v>280</v>
      </c>
      <c r="H17" s="28">
        <f t="shared" si="6"/>
        <v>235</v>
      </c>
      <c r="I17" s="54">
        <f>SUM(I49:I51)</f>
        <v>515</v>
      </c>
      <c r="J17" s="28">
        <f t="shared" si="6"/>
        <v>367</v>
      </c>
      <c r="K17" s="50">
        <f t="shared" si="6"/>
        <v>148</v>
      </c>
      <c r="L17" s="54">
        <f>SUM(L49:L51)</f>
        <v>515</v>
      </c>
      <c r="M17" s="28">
        <f t="shared" si="6"/>
        <v>448</v>
      </c>
      <c r="N17" s="50">
        <f t="shared" si="6"/>
        <v>67</v>
      </c>
      <c r="O17" s="112">
        <f>(D17/$C17)*100</f>
        <v>61.94174757281553</v>
      </c>
      <c r="P17" s="113">
        <f>(E17/$C17)*100</f>
        <v>38.05825242718446</v>
      </c>
      <c r="Q17" s="108">
        <f>(G17/$F17)*100</f>
        <v>54.36893203883495</v>
      </c>
      <c r="R17" s="108">
        <f>(H17/$F17)*100</f>
        <v>45.63106796116505</v>
      </c>
      <c r="S17" s="112">
        <f>(J17/$I17)*100</f>
        <v>71.26213592233009</v>
      </c>
      <c r="T17" s="113">
        <f>(K17/$I17)*100</f>
        <v>28.7378640776699</v>
      </c>
      <c r="U17" s="108">
        <f>(M17/$L17)*100</f>
        <v>86.99029126213593</v>
      </c>
      <c r="V17" s="113">
        <f>(N17/$L17)*100</f>
        <v>13.009708737864079</v>
      </c>
    </row>
    <row r="18" spans="1:22" s="37" customFormat="1" ht="15" customHeight="1">
      <c r="A18" s="195" t="s">
        <v>117</v>
      </c>
      <c r="B18" s="198" t="s">
        <v>114</v>
      </c>
      <c r="C18" s="78">
        <f>SUM(C52:C54)</f>
        <v>2604</v>
      </c>
      <c r="D18" s="76">
        <f aca="true" t="shared" si="7" ref="D18:N18">SUM(D52:D54)</f>
        <v>1234</v>
      </c>
      <c r="E18" s="77">
        <f t="shared" si="7"/>
        <v>1370</v>
      </c>
      <c r="F18" s="78">
        <f>SUM(F52:F54)</f>
        <v>2602</v>
      </c>
      <c r="G18" s="76">
        <f t="shared" si="7"/>
        <v>1111</v>
      </c>
      <c r="H18" s="77">
        <f t="shared" si="7"/>
        <v>1491</v>
      </c>
      <c r="I18" s="78">
        <f>SUM(I52:I54)</f>
        <v>2597</v>
      </c>
      <c r="J18" s="76">
        <f t="shared" si="7"/>
        <v>1205</v>
      </c>
      <c r="K18" s="77">
        <f t="shared" si="7"/>
        <v>1392</v>
      </c>
      <c r="L18" s="78">
        <f>SUM(L52:L54)</f>
        <v>2597</v>
      </c>
      <c r="M18" s="76">
        <f t="shared" si="7"/>
        <v>1877</v>
      </c>
      <c r="N18" s="77">
        <f t="shared" si="7"/>
        <v>720</v>
      </c>
      <c r="O18" s="79">
        <f t="shared" si="1"/>
        <v>47.38863287250384</v>
      </c>
      <c r="P18" s="81">
        <f t="shared" si="1"/>
        <v>52.61136712749616</v>
      </c>
      <c r="Q18" s="79">
        <f t="shared" si="2"/>
        <v>42.69792467332821</v>
      </c>
      <c r="R18" s="81">
        <f t="shared" si="2"/>
        <v>57.30207532667178</v>
      </c>
      <c r="S18" s="79">
        <f t="shared" si="3"/>
        <v>46.399691952252596</v>
      </c>
      <c r="T18" s="81">
        <f t="shared" si="3"/>
        <v>53.600308047747404</v>
      </c>
      <c r="U18" s="79">
        <f t="shared" si="4"/>
        <v>72.27570273392377</v>
      </c>
      <c r="V18" s="80">
        <f t="shared" si="4"/>
        <v>27.724297266076242</v>
      </c>
    </row>
    <row r="19" spans="1:22" ht="12">
      <c r="A19" s="222" t="s">
        <v>118</v>
      </c>
      <c r="B19" s="212" t="s">
        <v>115</v>
      </c>
      <c r="C19" s="223">
        <f>SUM(C55:C85)</f>
        <v>2443</v>
      </c>
      <c r="D19" s="224">
        <f aca="true" t="shared" si="8" ref="D19:N19">SUM(D55:D85)</f>
        <v>1256</v>
      </c>
      <c r="E19" s="225">
        <f t="shared" si="8"/>
        <v>1187</v>
      </c>
      <c r="F19" s="224">
        <f>SUM(F55:F85)</f>
        <v>2443</v>
      </c>
      <c r="G19" s="224">
        <f t="shared" si="8"/>
        <v>1124</v>
      </c>
      <c r="H19" s="224">
        <f t="shared" si="8"/>
        <v>1319</v>
      </c>
      <c r="I19" s="223">
        <f>SUM(I55:I85)</f>
        <v>2442</v>
      </c>
      <c r="J19" s="224">
        <f t="shared" si="8"/>
        <v>1699</v>
      </c>
      <c r="K19" s="225">
        <f t="shared" si="8"/>
        <v>743</v>
      </c>
      <c r="L19" s="223">
        <f>SUM(L55:L85)</f>
        <v>2441</v>
      </c>
      <c r="M19" s="224">
        <f t="shared" si="8"/>
        <v>1917</v>
      </c>
      <c r="N19" s="225">
        <f t="shared" si="8"/>
        <v>524</v>
      </c>
      <c r="O19" s="226">
        <f t="shared" si="1"/>
        <v>51.412198117069174</v>
      </c>
      <c r="P19" s="227">
        <f t="shared" si="1"/>
        <v>48.58780188293082</v>
      </c>
      <c r="Q19" s="228">
        <f t="shared" si="2"/>
        <v>46.00900532132624</v>
      </c>
      <c r="R19" s="228">
        <f t="shared" si="2"/>
        <v>53.990994678673765</v>
      </c>
      <c r="S19" s="226">
        <f t="shared" si="3"/>
        <v>69.57411957411958</v>
      </c>
      <c r="T19" s="227">
        <f t="shared" si="3"/>
        <v>30.425880425880425</v>
      </c>
      <c r="U19" s="228">
        <f t="shared" si="4"/>
        <v>78.53338795575584</v>
      </c>
      <c r="V19" s="227">
        <f t="shared" si="4"/>
        <v>21.46661204424416</v>
      </c>
    </row>
    <row r="20" spans="1:22"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row>
    <row r="21" spans="1:22"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row>
    <row r="22" spans="1:22"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row>
    <row r="23" spans="1:22" ht="14.25">
      <c r="A23" s="367" t="s">
        <v>4</v>
      </c>
      <c r="B23" s="376" t="s">
        <v>5</v>
      </c>
      <c r="C23" s="380" t="s">
        <v>15</v>
      </c>
      <c r="D23" s="365"/>
      <c r="E23" s="365"/>
      <c r="F23" s="365"/>
      <c r="G23" s="365"/>
      <c r="H23" s="365"/>
      <c r="I23" s="365"/>
      <c r="J23" s="365"/>
      <c r="K23" s="365"/>
      <c r="L23" s="365"/>
      <c r="M23" s="365"/>
      <c r="N23" s="365"/>
      <c r="O23" s="380" t="s">
        <v>10</v>
      </c>
      <c r="P23" s="365"/>
      <c r="Q23" s="365"/>
      <c r="R23" s="365"/>
      <c r="S23" s="365"/>
      <c r="T23" s="365"/>
      <c r="U23" s="365"/>
      <c r="V23" s="366"/>
    </row>
    <row r="24" spans="1:22" ht="31.5" customHeight="1">
      <c r="A24" s="368"/>
      <c r="B24" s="370"/>
      <c r="C24" s="382" t="s">
        <v>25</v>
      </c>
      <c r="D24" s="384"/>
      <c r="E24" s="383"/>
      <c r="F24" s="382" t="s">
        <v>26</v>
      </c>
      <c r="G24" s="384"/>
      <c r="H24" s="383"/>
      <c r="I24" s="382" t="s">
        <v>27</v>
      </c>
      <c r="J24" s="384"/>
      <c r="K24" s="383"/>
      <c r="L24" s="382" t="s">
        <v>28</v>
      </c>
      <c r="M24" s="384"/>
      <c r="N24" s="383"/>
      <c r="O24" s="382" t="s">
        <v>25</v>
      </c>
      <c r="P24" s="383"/>
      <c r="Q24" s="384" t="s">
        <v>26</v>
      </c>
      <c r="R24" s="384"/>
      <c r="S24" s="382" t="s">
        <v>27</v>
      </c>
      <c r="T24" s="383"/>
      <c r="U24" s="382" t="s">
        <v>28</v>
      </c>
      <c r="V24" s="383"/>
    </row>
    <row r="25" spans="1:22" ht="36">
      <c r="A25" s="369"/>
      <c r="B25" s="371"/>
      <c r="C25" s="52" t="s">
        <v>111</v>
      </c>
      <c r="D25" s="31" t="s">
        <v>2</v>
      </c>
      <c r="E25" s="57" t="s">
        <v>14</v>
      </c>
      <c r="F25" s="52" t="s">
        <v>111</v>
      </c>
      <c r="G25" s="31" t="s">
        <v>2</v>
      </c>
      <c r="H25" s="57" t="s">
        <v>14</v>
      </c>
      <c r="I25" s="52" t="s">
        <v>111</v>
      </c>
      <c r="J25" s="31" t="s">
        <v>2</v>
      </c>
      <c r="K25" s="57" t="s">
        <v>14</v>
      </c>
      <c r="L25" s="52" t="s">
        <v>111</v>
      </c>
      <c r="M25" s="31" t="s">
        <v>2</v>
      </c>
      <c r="N25" s="57" t="s">
        <v>14</v>
      </c>
      <c r="O25" s="62" t="s">
        <v>2</v>
      </c>
      <c r="P25" s="57" t="s">
        <v>14</v>
      </c>
      <c r="Q25" s="61" t="s">
        <v>2</v>
      </c>
      <c r="R25" s="61" t="s">
        <v>14</v>
      </c>
      <c r="S25" s="62" t="s">
        <v>2</v>
      </c>
      <c r="T25" s="57" t="s">
        <v>14</v>
      </c>
      <c r="U25" s="62" t="s">
        <v>2</v>
      </c>
      <c r="V25" s="57" t="s">
        <v>14</v>
      </c>
    </row>
    <row r="26" spans="1:22" s="75" customFormat="1" ht="12">
      <c r="A26" s="239" t="s">
        <v>0</v>
      </c>
      <c r="B26" s="229" t="s">
        <v>112</v>
      </c>
      <c r="C26" s="230">
        <f aca="true" t="shared" si="9" ref="C26:N26">SUM(C27:C85)</f>
        <v>7747</v>
      </c>
      <c r="D26" s="231">
        <f t="shared" si="9"/>
        <v>3765</v>
      </c>
      <c r="E26" s="232">
        <f t="shared" si="9"/>
        <v>3982</v>
      </c>
      <c r="F26" s="231">
        <f t="shared" si="9"/>
        <v>7742</v>
      </c>
      <c r="G26" s="231">
        <f t="shared" si="9"/>
        <v>3502</v>
      </c>
      <c r="H26" s="231">
        <f t="shared" si="9"/>
        <v>4240</v>
      </c>
      <c r="I26" s="230">
        <f t="shared" si="9"/>
        <v>7735</v>
      </c>
      <c r="J26" s="231">
        <f t="shared" si="9"/>
        <v>4541</v>
      </c>
      <c r="K26" s="232">
        <f t="shared" si="9"/>
        <v>3194</v>
      </c>
      <c r="L26" s="230">
        <f t="shared" si="9"/>
        <v>7733</v>
      </c>
      <c r="M26" s="231">
        <f t="shared" si="9"/>
        <v>5904</v>
      </c>
      <c r="N26" s="232">
        <f t="shared" si="9"/>
        <v>1829</v>
      </c>
      <c r="O26" s="233">
        <f>(D26/$C26)*100</f>
        <v>48.599457854653416</v>
      </c>
      <c r="P26" s="234">
        <f>(E26/$C26)*100</f>
        <v>51.400542145346584</v>
      </c>
      <c r="Q26" s="235">
        <f>(G26/$F26)*100</f>
        <v>45.23378971841902</v>
      </c>
      <c r="R26" s="235">
        <f>(H26/$F26)*100</f>
        <v>54.76621028158098</v>
      </c>
      <c r="S26" s="233">
        <f>(J26/$I26)*100</f>
        <v>58.70717517776342</v>
      </c>
      <c r="T26" s="234">
        <f>(K26/$I26)*100</f>
        <v>41.29282482223658</v>
      </c>
      <c r="U26" s="235">
        <f>(M26/$L26)*100</f>
        <v>76.3481184533816</v>
      </c>
      <c r="V26" s="234">
        <f>(N26/$L26)*100</f>
        <v>23.651881546618387</v>
      </c>
    </row>
    <row r="27" spans="1:22" ht="12">
      <c r="A27" s="221">
        <v>10</v>
      </c>
      <c r="B27" s="140" t="s">
        <v>57</v>
      </c>
      <c r="C27" s="54">
        <f>SUM(D27:E27)</f>
        <v>456</v>
      </c>
      <c r="D27" s="28">
        <v>194</v>
      </c>
      <c r="E27" s="50">
        <v>262</v>
      </c>
      <c r="F27" s="28">
        <f>SUM(G27:H27)</f>
        <v>456</v>
      </c>
      <c r="G27" s="28">
        <v>194</v>
      </c>
      <c r="H27" s="28">
        <v>262</v>
      </c>
      <c r="I27" s="54">
        <f>SUM(J27:K27)</f>
        <v>456</v>
      </c>
      <c r="J27" s="28">
        <v>257</v>
      </c>
      <c r="K27" s="50">
        <v>199</v>
      </c>
      <c r="L27" s="54">
        <f>SUM(M27:N27)</f>
        <v>455</v>
      </c>
      <c r="M27" s="28">
        <v>340</v>
      </c>
      <c r="N27" s="50">
        <v>115</v>
      </c>
      <c r="O27" s="112">
        <f aca="true" t="shared" si="10" ref="O27:O54">(D27/$C27)*100</f>
        <v>42.54385964912281</v>
      </c>
      <c r="P27" s="113">
        <f aca="true" t="shared" si="11" ref="P27:P48">(E27/$C27)*100</f>
        <v>57.45614035087719</v>
      </c>
      <c r="Q27" s="108">
        <f aca="true" t="shared" si="12" ref="Q27:Q54">(G27/$F27)*100</f>
        <v>42.54385964912281</v>
      </c>
      <c r="R27" s="108">
        <f aca="true" t="shared" si="13" ref="R27:R48">(H27/$F27)*100</f>
        <v>57.45614035087719</v>
      </c>
      <c r="S27" s="112">
        <f aca="true" t="shared" si="14" ref="S27:S54">(J27/$I27)*100</f>
        <v>56.35964912280702</v>
      </c>
      <c r="T27" s="113">
        <f aca="true" t="shared" si="15" ref="T27:T48">(K27/$I27)*100</f>
        <v>43.640350877192986</v>
      </c>
      <c r="U27" s="108">
        <f aca="true" t="shared" si="16" ref="U27:U54">(M27/$L27)*100</f>
        <v>74.72527472527473</v>
      </c>
      <c r="V27" s="113">
        <f aca="true" t="shared" si="17" ref="V27:V48">(N27/$L27)*100</f>
        <v>25.274725274725274</v>
      </c>
    </row>
    <row r="28" spans="1:22" ht="12">
      <c r="A28" s="240">
        <v>11</v>
      </c>
      <c r="B28" s="150" t="s">
        <v>58</v>
      </c>
      <c r="C28" s="115">
        <f aca="true" t="shared" si="18" ref="C28:C85">SUM(D28:E28)</f>
        <v>48</v>
      </c>
      <c r="D28" s="116">
        <v>28</v>
      </c>
      <c r="E28" s="117">
        <v>20</v>
      </c>
      <c r="F28" s="116">
        <f aca="true" t="shared" si="19" ref="F28:F85">SUM(G28:H28)</f>
        <v>48</v>
      </c>
      <c r="G28" s="116">
        <v>31</v>
      </c>
      <c r="H28" s="116">
        <v>17</v>
      </c>
      <c r="I28" s="115">
        <f aca="true" t="shared" si="20" ref="I28:I85">SUM(J28:K28)</f>
        <v>48</v>
      </c>
      <c r="J28" s="116">
        <v>26</v>
      </c>
      <c r="K28" s="117">
        <v>22</v>
      </c>
      <c r="L28" s="115">
        <f aca="true" t="shared" si="21" ref="L28:L85">SUM(M28:N28)</f>
        <v>48</v>
      </c>
      <c r="M28" s="116">
        <v>35</v>
      </c>
      <c r="N28" s="117">
        <v>13</v>
      </c>
      <c r="O28" s="236">
        <f t="shared" si="10"/>
        <v>58.333333333333336</v>
      </c>
      <c r="P28" s="237">
        <f t="shared" si="11"/>
        <v>41.66666666666667</v>
      </c>
      <c r="Q28" s="238">
        <f t="shared" si="12"/>
        <v>64.58333333333334</v>
      </c>
      <c r="R28" s="238">
        <f t="shared" si="13"/>
        <v>35.41666666666667</v>
      </c>
      <c r="S28" s="236">
        <f t="shared" si="14"/>
        <v>54.166666666666664</v>
      </c>
      <c r="T28" s="237">
        <f t="shared" si="15"/>
        <v>45.83333333333333</v>
      </c>
      <c r="U28" s="238">
        <f t="shared" si="16"/>
        <v>72.91666666666666</v>
      </c>
      <c r="V28" s="237">
        <f t="shared" si="17"/>
        <v>27.083333333333332</v>
      </c>
    </row>
    <row r="29" spans="1:22" ht="12">
      <c r="A29" s="221">
        <v>13</v>
      </c>
      <c r="B29" s="140" t="s">
        <v>59</v>
      </c>
      <c r="C29" s="54">
        <f t="shared" si="18"/>
        <v>69</v>
      </c>
      <c r="D29" s="28">
        <v>25</v>
      </c>
      <c r="E29" s="50">
        <v>44</v>
      </c>
      <c r="F29" s="28">
        <f t="shared" si="19"/>
        <v>69</v>
      </c>
      <c r="G29" s="28">
        <v>29</v>
      </c>
      <c r="H29" s="28">
        <v>40</v>
      </c>
      <c r="I29" s="54">
        <f t="shared" si="20"/>
        <v>69</v>
      </c>
      <c r="J29" s="28">
        <v>41</v>
      </c>
      <c r="K29" s="50">
        <v>28</v>
      </c>
      <c r="L29" s="54">
        <f t="shared" si="21"/>
        <v>69</v>
      </c>
      <c r="M29" s="28">
        <v>57</v>
      </c>
      <c r="N29" s="50">
        <v>12</v>
      </c>
      <c r="O29" s="112">
        <f t="shared" si="10"/>
        <v>36.231884057971016</v>
      </c>
      <c r="P29" s="113">
        <f t="shared" si="11"/>
        <v>63.76811594202898</v>
      </c>
      <c r="Q29" s="108">
        <f t="shared" si="12"/>
        <v>42.028985507246375</v>
      </c>
      <c r="R29" s="108">
        <f t="shared" si="13"/>
        <v>57.971014492753625</v>
      </c>
      <c r="S29" s="112">
        <f t="shared" si="14"/>
        <v>59.42028985507246</v>
      </c>
      <c r="T29" s="113">
        <f t="shared" si="15"/>
        <v>40.57971014492754</v>
      </c>
      <c r="U29" s="108">
        <f t="shared" si="16"/>
        <v>82.6086956521739</v>
      </c>
      <c r="V29" s="113">
        <f t="shared" si="17"/>
        <v>17.391304347826086</v>
      </c>
    </row>
    <row r="30" spans="1:22" ht="12">
      <c r="A30" s="240">
        <v>14</v>
      </c>
      <c r="B30" s="150" t="s">
        <v>60</v>
      </c>
      <c r="C30" s="115">
        <f t="shared" si="18"/>
        <v>156</v>
      </c>
      <c r="D30" s="116">
        <v>95</v>
      </c>
      <c r="E30" s="117">
        <v>61</v>
      </c>
      <c r="F30" s="116">
        <f t="shared" si="19"/>
        <v>156</v>
      </c>
      <c r="G30" s="116">
        <v>85</v>
      </c>
      <c r="H30" s="116">
        <v>71</v>
      </c>
      <c r="I30" s="115">
        <f t="shared" si="20"/>
        <v>156</v>
      </c>
      <c r="J30" s="116">
        <v>78</v>
      </c>
      <c r="K30" s="117">
        <v>78</v>
      </c>
      <c r="L30" s="115">
        <f t="shared" si="21"/>
        <v>156</v>
      </c>
      <c r="M30" s="116">
        <v>132</v>
      </c>
      <c r="N30" s="117">
        <v>24</v>
      </c>
      <c r="O30" s="236">
        <f t="shared" si="10"/>
        <v>60.89743589743589</v>
      </c>
      <c r="P30" s="237">
        <f t="shared" si="11"/>
        <v>39.1025641025641</v>
      </c>
      <c r="Q30" s="238">
        <f t="shared" si="12"/>
        <v>54.48717948717948</v>
      </c>
      <c r="R30" s="238">
        <f t="shared" si="13"/>
        <v>45.51282051282051</v>
      </c>
      <c r="S30" s="236">
        <f t="shared" si="14"/>
        <v>50</v>
      </c>
      <c r="T30" s="237">
        <f t="shared" si="15"/>
        <v>50</v>
      </c>
      <c r="U30" s="238">
        <f t="shared" si="16"/>
        <v>84.61538461538461</v>
      </c>
      <c r="V30" s="237">
        <f t="shared" si="17"/>
        <v>15.384615384615385</v>
      </c>
    </row>
    <row r="31" spans="1:22" ht="12">
      <c r="A31" s="221">
        <v>15</v>
      </c>
      <c r="B31" s="140" t="s">
        <v>61</v>
      </c>
      <c r="C31" s="54">
        <f t="shared" si="18"/>
        <v>93</v>
      </c>
      <c r="D31" s="28">
        <v>40</v>
      </c>
      <c r="E31" s="50">
        <v>53</v>
      </c>
      <c r="F31" s="28">
        <f t="shared" si="19"/>
        <v>93</v>
      </c>
      <c r="G31" s="28">
        <v>32</v>
      </c>
      <c r="H31" s="28">
        <v>61</v>
      </c>
      <c r="I31" s="54">
        <f t="shared" si="20"/>
        <v>93</v>
      </c>
      <c r="J31" s="28">
        <v>31</v>
      </c>
      <c r="K31" s="50">
        <v>62</v>
      </c>
      <c r="L31" s="54">
        <f t="shared" si="21"/>
        <v>93</v>
      </c>
      <c r="M31" s="28">
        <v>70</v>
      </c>
      <c r="N31" s="50">
        <v>23</v>
      </c>
      <c r="O31" s="112">
        <f t="shared" si="10"/>
        <v>43.01075268817204</v>
      </c>
      <c r="P31" s="113">
        <f t="shared" si="11"/>
        <v>56.98924731182796</v>
      </c>
      <c r="Q31" s="108">
        <f t="shared" si="12"/>
        <v>34.40860215053764</v>
      </c>
      <c r="R31" s="108">
        <f t="shared" si="13"/>
        <v>65.59139784946237</v>
      </c>
      <c r="S31" s="112">
        <f t="shared" si="14"/>
        <v>33.33333333333333</v>
      </c>
      <c r="T31" s="113">
        <f t="shared" si="15"/>
        <v>66.66666666666666</v>
      </c>
      <c r="U31" s="108">
        <f t="shared" si="16"/>
        <v>75.26881720430107</v>
      </c>
      <c r="V31" s="113">
        <f t="shared" si="17"/>
        <v>24.731182795698924</v>
      </c>
    </row>
    <row r="32" spans="1:22" ht="12">
      <c r="A32" s="240">
        <v>16</v>
      </c>
      <c r="B32" s="150" t="s">
        <v>62</v>
      </c>
      <c r="C32" s="115">
        <f t="shared" si="18"/>
        <v>58</v>
      </c>
      <c r="D32" s="116">
        <v>12</v>
      </c>
      <c r="E32" s="117">
        <v>46</v>
      </c>
      <c r="F32" s="116">
        <f t="shared" si="19"/>
        <v>57</v>
      </c>
      <c r="G32" s="116">
        <v>21</v>
      </c>
      <c r="H32" s="116">
        <v>36</v>
      </c>
      <c r="I32" s="115">
        <f t="shared" si="20"/>
        <v>57</v>
      </c>
      <c r="J32" s="116">
        <v>20</v>
      </c>
      <c r="K32" s="117">
        <v>37</v>
      </c>
      <c r="L32" s="115">
        <f t="shared" si="21"/>
        <v>57</v>
      </c>
      <c r="M32" s="116">
        <v>38</v>
      </c>
      <c r="N32" s="117">
        <v>19</v>
      </c>
      <c r="O32" s="236">
        <f t="shared" si="10"/>
        <v>20.689655172413794</v>
      </c>
      <c r="P32" s="237">
        <f t="shared" si="11"/>
        <v>79.3103448275862</v>
      </c>
      <c r="Q32" s="238">
        <f t="shared" si="12"/>
        <v>36.84210526315789</v>
      </c>
      <c r="R32" s="238">
        <f t="shared" si="13"/>
        <v>63.1578947368421</v>
      </c>
      <c r="S32" s="236">
        <f t="shared" si="14"/>
        <v>35.08771929824561</v>
      </c>
      <c r="T32" s="237">
        <f t="shared" si="15"/>
        <v>64.91228070175438</v>
      </c>
      <c r="U32" s="238">
        <f t="shared" si="16"/>
        <v>66.66666666666666</v>
      </c>
      <c r="V32" s="237">
        <f t="shared" si="17"/>
        <v>33.33333333333333</v>
      </c>
    </row>
    <row r="33" spans="1:22" ht="12">
      <c r="A33" s="221">
        <v>17</v>
      </c>
      <c r="B33" s="140" t="s">
        <v>63</v>
      </c>
      <c r="C33" s="54">
        <f t="shared" si="18"/>
        <v>44</v>
      </c>
      <c r="D33" s="28">
        <v>17</v>
      </c>
      <c r="E33" s="50">
        <v>27</v>
      </c>
      <c r="F33" s="28">
        <f t="shared" si="19"/>
        <v>44</v>
      </c>
      <c r="G33" s="28">
        <v>15</v>
      </c>
      <c r="H33" s="28">
        <v>29</v>
      </c>
      <c r="I33" s="54">
        <f t="shared" si="20"/>
        <v>44</v>
      </c>
      <c r="J33" s="28">
        <v>33</v>
      </c>
      <c r="K33" s="50">
        <v>11</v>
      </c>
      <c r="L33" s="54">
        <f t="shared" si="21"/>
        <v>44</v>
      </c>
      <c r="M33" s="28">
        <v>32</v>
      </c>
      <c r="N33" s="50">
        <v>12</v>
      </c>
      <c r="O33" s="112">
        <f t="shared" si="10"/>
        <v>38.63636363636363</v>
      </c>
      <c r="P33" s="113">
        <f t="shared" si="11"/>
        <v>61.36363636363637</v>
      </c>
      <c r="Q33" s="108">
        <f t="shared" si="12"/>
        <v>34.090909090909086</v>
      </c>
      <c r="R33" s="108">
        <f t="shared" si="13"/>
        <v>65.9090909090909</v>
      </c>
      <c r="S33" s="112">
        <f t="shared" si="14"/>
        <v>75</v>
      </c>
      <c r="T33" s="113">
        <f t="shared" si="15"/>
        <v>25</v>
      </c>
      <c r="U33" s="108">
        <f t="shared" si="16"/>
        <v>72.72727272727273</v>
      </c>
      <c r="V33" s="113">
        <f t="shared" si="17"/>
        <v>27.27272727272727</v>
      </c>
    </row>
    <row r="34" spans="1:22" ht="12">
      <c r="A34" s="240">
        <v>18</v>
      </c>
      <c r="B34" s="150" t="s">
        <v>64</v>
      </c>
      <c r="C34" s="115">
        <f t="shared" si="18"/>
        <v>105</v>
      </c>
      <c r="D34" s="116">
        <v>47</v>
      </c>
      <c r="E34" s="117">
        <v>58</v>
      </c>
      <c r="F34" s="116">
        <f t="shared" si="19"/>
        <v>104</v>
      </c>
      <c r="G34" s="116">
        <v>56</v>
      </c>
      <c r="H34" s="116">
        <v>48</v>
      </c>
      <c r="I34" s="115">
        <f t="shared" si="20"/>
        <v>104</v>
      </c>
      <c r="J34" s="116">
        <v>64</v>
      </c>
      <c r="K34" s="117">
        <v>40</v>
      </c>
      <c r="L34" s="115">
        <f t="shared" si="21"/>
        <v>104</v>
      </c>
      <c r="M34" s="116">
        <v>82</v>
      </c>
      <c r="N34" s="117">
        <v>22</v>
      </c>
      <c r="O34" s="236">
        <f t="shared" si="10"/>
        <v>44.761904761904766</v>
      </c>
      <c r="P34" s="237">
        <f t="shared" si="11"/>
        <v>55.23809523809524</v>
      </c>
      <c r="Q34" s="238">
        <f t="shared" si="12"/>
        <v>53.84615384615385</v>
      </c>
      <c r="R34" s="238">
        <f t="shared" si="13"/>
        <v>46.15384615384615</v>
      </c>
      <c r="S34" s="236">
        <f t="shared" si="14"/>
        <v>61.53846153846154</v>
      </c>
      <c r="T34" s="237">
        <f t="shared" si="15"/>
        <v>38.46153846153847</v>
      </c>
      <c r="U34" s="238">
        <f t="shared" si="16"/>
        <v>78.84615384615384</v>
      </c>
      <c r="V34" s="237">
        <f t="shared" si="17"/>
        <v>21.153846153846153</v>
      </c>
    </row>
    <row r="35" spans="1:22" ht="12">
      <c r="A35" s="221">
        <v>19</v>
      </c>
      <c r="B35" s="140" t="s">
        <v>65</v>
      </c>
      <c r="C35" s="54">
        <f t="shared" si="18"/>
        <v>32</v>
      </c>
      <c r="D35" s="28">
        <v>11</v>
      </c>
      <c r="E35" s="50">
        <v>21</v>
      </c>
      <c r="F35" s="28">
        <f t="shared" si="19"/>
        <v>32</v>
      </c>
      <c r="G35" s="28">
        <v>14</v>
      </c>
      <c r="H35" s="28">
        <v>18</v>
      </c>
      <c r="I35" s="54">
        <f t="shared" si="20"/>
        <v>32</v>
      </c>
      <c r="J35" s="28">
        <v>19</v>
      </c>
      <c r="K35" s="50">
        <v>13</v>
      </c>
      <c r="L35" s="54">
        <f t="shared" si="21"/>
        <v>32</v>
      </c>
      <c r="M35" s="28">
        <v>22</v>
      </c>
      <c r="N35" s="50">
        <v>10</v>
      </c>
      <c r="O35" s="112">
        <f t="shared" si="10"/>
        <v>34.375</v>
      </c>
      <c r="P35" s="113">
        <f t="shared" si="11"/>
        <v>65.625</v>
      </c>
      <c r="Q35" s="108">
        <f t="shared" si="12"/>
        <v>43.75</v>
      </c>
      <c r="R35" s="108">
        <f t="shared" si="13"/>
        <v>56.25</v>
      </c>
      <c r="S35" s="112">
        <f t="shared" si="14"/>
        <v>59.375</v>
      </c>
      <c r="T35" s="113">
        <f t="shared" si="15"/>
        <v>40.625</v>
      </c>
      <c r="U35" s="108">
        <f t="shared" si="16"/>
        <v>68.75</v>
      </c>
      <c r="V35" s="113">
        <f t="shared" si="17"/>
        <v>31.25</v>
      </c>
    </row>
    <row r="36" spans="1:22" ht="12">
      <c r="A36" s="240">
        <v>20</v>
      </c>
      <c r="B36" s="150" t="s">
        <v>66</v>
      </c>
      <c r="C36" s="115">
        <f t="shared" si="18"/>
        <v>187</v>
      </c>
      <c r="D36" s="116">
        <v>80</v>
      </c>
      <c r="E36" s="117">
        <v>107</v>
      </c>
      <c r="F36" s="116">
        <f t="shared" si="19"/>
        <v>187</v>
      </c>
      <c r="G36" s="116">
        <v>80</v>
      </c>
      <c r="H36" s="116">
        <v>107</v>
      </c>
      <c r="I36" s="115">
        <f t="shared" si="20"/>
        <v>187</v>
      </c>
      <c r="J36" s="116">
        <v>134</v>
      </c>
      <c r="K36" s="117">
        <v>53</v>
      </c>
      <c r="L36" s="115">
        <f t="shared" si="21"/>
        <v>187</v>
      </c>
      <c r="M36" s="116">
        <v>139</v>
      </c>
      <c r="N36" s="117">
        <v>48</v>
      </c>
      <c r="O36" s="236">
        <f t="shared" si="10"/>
        <v>42.780748663101605</v>
      </c>
      <c r="P36" s="237">
        <f t="shared" si="11"/>
        <v>57.21925133689839</v>
      </c>
      <c r="Q36" s="238">
        <f t="shared" si="12"/>
        <v>42.780748663101605</v>
      </c>
      <c r="R36" s="238">
        <f t="shared" si="13"/>
        <v>57.21925133689839</v>
      </c>
      <c r="S36" s="236">
        <f t="shared" si="14"/>
        <v>71.65775401069519</v>
      </c>
      <c r="T36" s="237">
        <f t="shared" si="15"/>
        <v>28.342245989304814</v>
      </c>
      <c r="U36" s="238">
        <f t="shared" si="16"/>
        <v>74.33155080213903</v>
      </c>
      <c r="V36" s="237">
        <f t="shared" si="17"/>
        <v>25.668449197860966</v>
      </c>
    </row>
    <row r="37" spans="1:22" ht="12">
      <c r="A37" s="221">
        <v>21</v>
      </c>
      <c r="B37" s="140" t="s">
        <v>67</v>
      </c>
      <c r="C37" s="54">
        <f t="shared" si="18"/>
        <v>58</v>
      </c>
      <c r="D37" s="28">
        <v>27</v>
      </c>
      <c r="E37" s="50">
        <v>31</v>
      </c>
      <c r="F37" s="28">
        <f t="shared" si="19"/>
        <v>58</v>
      </c>
      <c r="G37" s="28">
        <v>30</v>
      </c>
      <c r="H37" s="28">
        <v>28</v>
      </c>
      <c r="I37" s="54">
        <f t="shared" si="20"/>
        <v>58</v>
      </c>
      <c r="J37" s="28">
        <v>47</v>
      </c>
      <c r="K37" s="50">
        <v>11</v>
      </c>
      <c r="L37" s="54">
        <f t="shared" si="21"/>
        <v>58</v>
      </c>
      <c r="M37" s="28">
        <v>43</v>
      </c>
      <c r="N37" s="50">
        <v>15</v>
      </c>
      <c r="O37" s="112">
        <f t="shared" si="10"/>
        <v>46.55172413793103</v>
      </c>
      <c r="P37" s="113">
        <f t="shared" si="11"/>
        <v>53.44827586206896</v>
      </c>
      <c r="Q37" s="108">
        <f t="shared" si="12"/>
        <v>51.724137931034484</v>
      </c>
      <c r="R37" s="108">
        <f t="shared" si="13"/>
        <v>48.275862068965516</v>
      </c>
      <c r="S37" s="112">
        <f t="shared" si="14"/>
        <v>81.03448275862068</v>
      </c>
      <c r="T37" s="113">
        <f t="shared" si="15"/>
        <v>18.96551724137931</v>
      </c>
      <c r="U37" s="108">
        <f t="shared" si="16"/>
        <v>74.13793103448276</v>
      </c>
      <c r="V37" s="113">
        <f t="shared" si="17"/>
        <v>25.862068965517242</v>
      </c>
    </row>
    <row r="38" spans="1:22" ht="12">
      <c r="A38" s="240">
        <v>22</v>
      </c>
      <c r="B38" s="150" t="s">
        <v>68</v>
      </c>
      <c r="C38" s="115">
        <f t="shared" si="18"/>
        <v>161</v>
      </c>
      <c r="D38" s="116">
        <v>60</v>
      </c>
      <c r="E38" s="117">
        <v>101</v>
      </c>
      <c r="F38" s="116">
        <f t="shared" si="19"/>
        <v>161</v>
      </c>
      <c r="G38" s="116">
        <v>61</v>
      </c>
      <c r="H38" s="116">
        <v>100</v>
      </c>
      <c r="I38" s="115">
        <f t="shared" si="20"/>
        <v>161</v>
      </c>
      <c r="J38" s="116">
        <v>99</v>
      </c>
      <c r="K38" s="117">
        <v>62</v>
      </c>
      <c r="L38" s="115">
        <f t="shared" si="21"/>
        <v>161</v>
      </c>
      <c r="M38" s="116">
        <v>115</v>
      </c>
      <c r="N38" s="117">
        <v>46</v>
      </c>
      <c r="O38" s="236">
        <f t="shared" si="10"/>
        <v>37.267080745341616</v>
      </c>
      <c r="P38" s="237">
        <f t="shared" si="11"/>
        <v>62.732919254658384</v>
      </c>
      <c r="Q38" s="238">
        <f t="shared" si="12"/>
        <v>37.88819875776397</v>
      </c>
      <c r="R38" s="238">
        <f t="shared" si="13"/>
        <v>62.11180124223602</v>
      </c>
      <c r="S38" s="236">
        <f t="shared" si="14"/>
        <v>61.49068322981367</v>
      </c>
      <c r="T38" s="237">
        <f t="shared" si="15"/>
        <v>38.50931677018634</v>
      </c>
      <c r="U38" s="238">
        <f t="shared" si="16"/>
        <v>71.42857142857143</v>
      </c>
      <c r="V38" s="237">
        <f t="shared" si="17"/>
        <v>28.57142857142857</v>
      </c>
    </row>
    <row r="39" spans="1:22" ht="12">
      <c r="A39" s="221">
        <v>23</v>
      </c>
      <c r="B39" s="140" t="s">
        <v>69</v>
      </c>
      <c r="C39" s="54">
        <f t="shared" si="18"/>
        <v>128</v>
      </c>
      <c r="D39" s="28">
        <v>48</v>
      </c>
      <c r="E39" s="50">
        <v>80</v>
      </c>
      <c r="F39" s="28">
        <f t="shared" si="19"/>
        <v>128</v>
      </c>
      <c r="G39" s="28">
        <v>55</v>
      </c>
      <c r="H39" s="28">
        <v>73</v>
      </c>
      <c r="I39" s="54">
        <f t="shared" si="20"/>
        <v>127</v>
      </c>
      <c r="J39" s="28">
        <v>71</v>
      </c>
      <c r="K39" s="50">
        <v>56</v>
      </c>
      <c r="L39" s="54">
        <f t="shared" si="21"/>
        <v>127</v>
      </c>
      <c r="M39" s="28">
        <v>102</v>
      </c>
      <c r="N39" s="50">
        <v>25</v>
      </c>
      <c r="O39" s="112">
        <f t="shared" si="10"/>
        <v>37.5</v>
      </c>
      <c r="P39" s="113">
        <f t="shared" si="11"/>
        <v>62.5</v>
      </c>
      <c r="Q39" s="108">
        <f t="shared" si="12"/>
        <v>42.96875</v>
      </c>
      <c r="R39" s="108">
        <f t="shared" si="13"/>
        <v>57.03125</v>
      </c>
      <c r="S39" s="112">
        <f t="shared" si="14"/>
        <v>55.90551181102362</v>
      </c>
      <c r="T39" s="113">
        <f t="shared" si="15"/>
        <v>44.09448818897638</v>
      </c>
      <c r="U39" s="108">
        <f t="shared" si="16"/>
        <v>80.31496062992126</v>
      </c>
      <c r="V39" s="113">
        <f t="shared" si="17"/>
        <v>19.68503937007874</v>
      </c>
    </row>
    <row r="40" spans="1:22" ht="12">
      <c r="A40" s="240">
        <v>24</v>
      </c>
      <c r="B40" s="150" t="s">
        <v>70</v>
      </c>
      <c r="C40" s="115">
        <f t="shared" si="18"/>
        <v>46</v>
      </c>
      <c r="D40" s="116">
        <v>16</v>
      </c>
      <c r="E40" s="117">
        <v>30</v>
      </c>
      <c r="F40" s="116">
        <f t="shared" si="19"/>
        <v>46</v>
      </c>
      <c r="G40" s="116">
        <v>20</v>
      </c>
      <c r="H40" s="116">
        <v>26</v>
      </c>
      <c r="I40" s="115">
        <f t="shared" si="20"/>
        <v>46</v>
      </c>
      <c r="J40" s="116">
        <v>28</v>
      </c>
      <c r="K40" s="117">
        <v>18</v>
      </c>
      <c r="L40" s="115">
        <f t="shared" si="21"/>
        <v>46</v>
      </c>
      <c r="M40" s="116">
        <v>30</v>
      </c>
      <c r="N40" s="117">
        <v>16</v>
      </c>
      <c r="O40" s="236">
        <f t="shared" si="10"/>
        <v>34.78260869565217</v>
      </c>
      <c r="P40" s="237">
        <f t="shared" si="11"/>
        <v>65.21739130434783</v>
      </c>
      <c r="Q40" s="238">
        <f t="shared" si="12"/>
        <v>43.47826086956522</v>
      </c>
      <c r="R40" s="238">
        <f t="shared" si="13"/>
        <v>56.52173913043478</v>
      </c>
      <c r="S40" s="236">
        <f t="shared" si="14"/>
        <v>60.86956521739131</v>
      </c>
      <c r="T40" s="237">
        <f t="shared" si="15"/>
        <v>39.130434782608695</v>
      </c>
      <c r="U40" s="238">
        <f t="shared" si="16"/>
        <v>65.21739130434783</v>
      </c>
      <c r="V40" s="237">
        <f t="shared" si="17"/>
        <v>34.78260869565217</v>
      </c>
    </row>
    <row r="41" spans="1:22" ht="12">
      <c r="A41" s="221">
        <v>25</v>
      </c>
      <c r="B41" s="140" t="s">
        <v>71</v>
      </c>
      <c r="C41" s="54">
        <f t="shared" si="18"/>
        <v>144</v>
      </c>
      <c r="D41" s="28">
        <v>68</v>
      </c>
      <c r="E41" s="50">
        <v>76</v>
      </c>
      <c r="F41" s="28">
        <f t="shared" si="19"/>
        <v>143</v>
      </c>
      <c r="G41" s="28">
        <v>71</v>
      </c>
      <c r="H41" s="28">
        <v>72</v>
      </c>
      <c r="I41" s="54">
        <f t="shared" si="20"/>
        <v>143</v>
      </c>
      <c r="J41" s="28">
        <v>87</v>
      </c>
      <c r="K41" s="50">
        <v>56</v>
      </c>
      <c r="L41" s="54">
        <f t="shared" si="21"/>
        <v>143</v>
      </c>
      <c r="M41" s="28">
        <v>113</v>
      </c>
      <c r="N41" s="50">
        <v>30</v>
      </c>
      <c r="O41" s="112">
        <f t="shared" si="10"/>
        <v>47.22222222222222</v>
      </c>
      <c r="P41" s="113">
        <f t="shared" si="11"/>
        <v>52.77777777777778</v>
      </c>
      <c r="Q41" s="108">
        <f t="shared" si="12"/>
        <v>49.65034965034965</v>
      </c>
      <c r="R41" s="108">
        <f t="shared" si="13"/>
        <v>50.349650349650354</v>
      </c>
      <c r="S41" s="112">
        <f t="shared" si="14"/>
        <v>60.83916083916085</v>
      </c>
      <c r="T41" s="113">
        <f t="shared" si="15"/>
        <v>39.16083916083916</v>
      </c>
      <c r="U41" s="108">
        <f t="shared" si="16"/>
        <v>79.02097902097903</v>
      </c>
      <c r="V41" s="113">
        <f t="shared" si="17"/>
        <v>20.97902097902098</v>
      </c>
    </row>
    <row r="42" spans="1:22" ht="12">
      <c r="A42" s="240">
        <v>27</v>
      </c>
      <c r="B42" s="150" t="s">
        <v>72</v>
      </c>
      <c r="C42" s="115">
        <f t="shared" si="18"/>
        <v>49</v>
      </c>
      <c r="D42" s="116">
        <v>27</v>
      </c>
      <c r="E42" s="117">
        <v>22</v>
      </c>
      <c r="F42" s="116">
        <f t="shared" si="19"/>
        <v>49</v>
      </c>
      <c r="G42" s="116">
        <v>31</v>
      </c>
      <c r="H42" s="116">
        <v>18</v>
      </c>
      <c r="I42" s="115">
        <f t="shared" si="20"/>
        <v>49</v>
      </c>
      <c r="J42" s="116">
        <v>38</v>
      </c>
      <c r="K42" s="117">
        <v>11</v>
      </c>
      <c r="L42" s="115">
        <f t="shared" si="21"/>
        <v>49</v>
      </c>
      <c r="M42" s="116">
        <v>40</v>
      </c>
      <c r="N42" s="117">
        <v>9</v>
      </c>
      <c r="O42" s="236">
        <f t="shared" si="10"/>
        <v>55.10204081632652</v>
      </c>
      <c r="P42" s="237">
        <f t="shared" si="11"/>
        <v>44.89795918367347</v>
      </c>
      <c r="Q42" s="238">
        <f t="shared" si="12"/>
        <v>63.26530612244898</v>
      </c>
      <c r="R42" s="238">
        <f t="shared" si="13"/>
        <v>36.734693877551024</v>
      </c>
      <c r="S42" s="236">
        <f t="shared" si="14"/>
        <v>77.55102040816327</v>
      </c>
      <c r="T42" s="237">
        <f t="shared" si="15"/>
        <v>22.448979591836736</v>
      </c>
      <c r="U42" s="238">
        <f t="shared" si="16"/>
        <v>81.63265306122449</v>
      </c>
      <c r="V42" s="237">
        <f t="shared" si="17"/>
        <v>18.367346938775512</v>
      </c>
    </row>
    <row r="43" spans="1:22" ht="12">
      <c r="A43" s="221">
        <v>28</v>
      </c>
      <c r="B43" s="140" t="s">
        <v>73</v>
      </c>
      <c r="C43" s="54">
        <f t="shared" si="18"/>
        <v>110</v>
      </c>
      <c r="D43" s="28">
        <v>49</v>
      </c>
      <c r="E43" s="50">
        <v>61</v>
      </c>
      <c r="F43" s="28">
        <f t="shared" si="19"/>
        <v>110</v>
      </c>
      <c r="G43" s="28">
        <v>60</v>
      </c>
      <c r="H43" s="28">
        <v>50</v>
      </c>
      <c r="I43" s="54">
        <f t="shared" si="20"/>
        <v>110</v>
      </c>
      <c r="J43" s="28">
        <v>69</v>
      </c>
      <c r="K43" s="50">
        <v>41</v>
      </c>
      <c r="L43" s="54">
        <f t="shared" si="21"/>
        <v>110</v>
      </c>
      <c r="M43" s="28">
        <v>91</v>
      </c>
      <c r="N43" s="50">
        <v>19</v>
      </c>
      <c r="O43" s="112">
        <f t="shared" si="10"/>
        <v>44.54545454545455</v>
      </c>
      <c r="P43" s="113">
        <f t="shared" si="11"/>
        <v>55.45454545454545</v>
      </c>
      <c r="Q43" s="108">
        <f t="shared" si="12"/>
        <v>54.54545454545454</v>
      </c>
      <c r="R43" s="108">
        <f t="shared" si="13"/>
        <v>45.45454545454545</v>
      </c>
      <c r="S43" s="112">
        <f t="shared" si="14"/>
        <v>62.727272727272734</v>
      </c>
      <c r="T43" s="113">
        <f t="shared" si="15"/>
        <v>37.27272727272727</v>
      </c>
      <c r="U43" s="108">
        <f t="shared" si="16"/>
        <v>82.72727272727273</v>
      </c>
      <c r="V43" s="113">
        <f t="shared" si="17"/>
        <v>17.272727272727273</v>
      </c>
    </row>
    <row r="44" spans="1:22" ht="12">
      <c r="A44" s="240">
        <v>29</v>
      </c>
      <c r="B44" s="150" t="s">
        <v>74</v>
      </c>
      <c r="C44" s="115">
        <f t="shared" si="18"/>
        <v>57</v>
      </c>
      <c r="D44" s="116">
        <v>19</v>
      </c>
      <c r="E44" s="117">
        <v>38</v>
      </c>
      <c r="F44" s="116">
        <f t="shared" si="19"/>
        <v>57</v>
      </c>
      <c r="G44" s="116">
        <v>21</v>
      </c>
      <c r="H44" s="116">
        <v>36</v>
      </c>
      <c r="I44" s="115">
        <f t="shared" si="20"/>
        <v>57</v>
      </c>
      <c r="J44" s="116">
        <v>30</v>
      </c>
      <c r="K44" s="117">
        <v>27</v>
      </c>
      <c r="L44" s="115">
        <f t="shared" si="21"/>
        <v>57</v>
      </c>
      <c r="M44" s="116">
        <v>39</v>
      </c>
      <c r="N44" s="117">
        <v>18</v>
      </c>
      <c r="O44" s="236">
        <f t="shared" si="10"/>
        <v>33.33333333333333</v>
      </c>
      <c r="P44" s="237">
        <f t="shared" si="11"/>
        <v>66.66666666666666</v>
      </c>
      <c r="Q44" s="238">
        <f t="shared" si="12"/>
        <v>36.84210526315789</v>
      </c>
      <c r="R44" s="238">
        <f t="shared" si="13"/>
        <v>63.1578947368421</v>
      </c>
      <c r="S44" s="236">
        <f t="shared" si="14"/>
        <v>52.63157894736842</v>
      </c>
      <c r="T44" s="237">
        <f t="shared" si="15"/>
        <v>47.368421052631575</v>
      </c>
      <c r="U44" s="238">
        <f t="shared" si="16"/>
        <v>68.42105263157895</v>
      </c>
      <c r="V44" s="237">
        <f t="shared" si="17"/>
        <v>31.57894736842105</v>
      </c>
    </row>
    <row r="45" spans="1:22" ht="12">
      <c r="A45" s="221">
        <v>30</v>
      </c>
      <c r="B45" s="140" t="s">
        <v>75</v>
      </c>
      <c r="C45" s="54">
        <f t="shared" si="18"/>
        <v>19</v>
      </c>
      <c r="D45" s="28">
        <v>10</v>
      </c>
      <c r="E45" s="50">
        <v>9</v>
      </c>
      <c r="F45" s="28">
        <f t="shared" si="19"/>
        <v>19</v>
      </c>
      <c r="G45" s="28">
        <v>8</v>
      </c>
      <c r="H45" s="28">
        <v>11</v>
      </c>
      <c r="I45" s="54">
        <f t="shared" si="20"/>
        <v>19</v>
      </c>
      <c r="J45" s="28">
        <v>11</v>
      </c>
      <c r="K45" s="50">
        <v>8</v>
      </c>
      <c r="L45" s="54">
        <f t="shared" si="21"/>
        <v>19</v>
      </c>
      <c r="M45" s="28">
        <v>12</v>
      </c>
      <c r="N45" s="50">
        <v>7</v>
      </c>
      <c r="O45" s="112">
        <f t="shared" si="10"/>
        <v>52.63157894736842</v>
      </c>
      <c r="P45" s="113">
        <f t="shared" si="11"/>
        <v>47.368421052631575</v>
      </c>
      <c r="Q45" s="108">
        <f t="shared" si="12"/>
        <v>42.10526315789473</v>
      </c>
      <c r="R45" s="108">
        <f t="shared" si="13"/>
        <v>57.89473684210527</v>
      </c>
      <c r="S45" s="112">
        <f t="shared" si="14"/>
        <v>57.89473684210527</v>
      </c>
      <c r="T45" s="113">
        <f t="shared" si="15"/>
        <v>42.10526315789473</v>
      </c>
      <c r="U45" s="108">
        <f t="shared" si="16"/>
        <v>63.1578947368421</v>
      </c>
      <c r="V45" s="113">
        <f t="shared" si="17"/>
        <v>36.84210526315789</v>
      </c>
    </row>
    <row r="46" spans="1:22" ht="12">
      <c r="A46" s="240">
        <v>31</v>
      </c>
      <c r="B46" s="150" t="s">
        <v>76</v>
      </c>
      <c r="C46" s="115">
        <f t="shared" si="18"/>
        <v>94</v>
      </c>
      <c r="D46" s="116">
        <v>50</v>
      </c>
      <c r="E46" s="117">
        <v>44</v>
      </c>
      <c r="F46" s="116">
        <f t="shared" si="19"/>
        <v>94</v>
      </c>
      <c r="G46" s="116">
        <v>46</v>
      </c>
      <c r="H46" s="116">
        <v>48</v>
      </c>
      <c r="I46" s="115">
        <f t="shared" si="20"/>
        <v>94</v>
      </c>
      <c r="J46" s="116">
        <v>42</v>
      </c>
      <c r="K46" s="117">
        <v>52</v>
      </c>
      <c r="L46" s="115">
        <f t="shared" si="21"/>
        <v>94</v>
      </c>
      <c r="M46" s="116">
        <v>77</v>
      </c>
      <c r="N46" s="117">
        <v>17</v>
      </c>
      <c r="O46" s="236">
        <f t="shared" si="10"/>
        <v>53.191489361702125</v>
      </c>
      <c r="P46" s="237">
        <f t="shared" si="11"/>
        <v>46.808510638297875</v>
      </c>
      <c r="Q46" s="238">
        <f t="shared" si="12"/>
        <v>48.93617021276596</v>
      </c>
      <c r="R46" s="238">
        <f t="shared" si="13"/>
        <v>51.06382978723404</v>
      </c>
      <c r="S46" s="236">
        <f t="shared" si="14"/>
        <v>44.680851063829785</v>
      </c>
      <c r="T46" s="237">
        <f t="shared" si="15"/>
        <v>55.319148936170215</v>
      </c>
      <c r="U46" s="238">
        <f t="shared" si="16"/>
        <v>81.91489361702128</v>
      </c>
      <c r="V46" s="237">
        <f t="shared" si="17"/>
        <v>18.085106382978726</v>
      </c>
    </row>
    <row r="47" spans="1:22" ht="12">
      <c r="A47" s="221">
        <v>32</v>
      </c>
      <c r="B47" s="140" t="s">
        <v>9</v>
      </c>
      <c r="C47" s="54">
        <f t="shared" si="18"/>
        <v>57</v>
      </c>
      <c r="D47" s="28">
        <v>30</v>
      </c>
      <c r="E47" s="50">
        <v>27</v>
      </c>
      <c r="F47" s="28">
        <f t="shared" si="19"/>
        <v>57</v>
      </c>
      <c r="G47" s="28">
        <v>23</v>
      </c>
      <c r="H47" s="28">
        <v>34</v>
      </c>
      <c r="I47" s="54">
        <f t="shared" si="20"/>
        <v>57</v>
      </c>
      <c r="J47" s="28">
        <v>38</v>
      </c>
      <c r="K47" s="50">
        <v>19</v>
      </c>
      <c r="L47" s="54">
        <f t="shared" si="21"/>
        <v>57</v>
      </c>
      <c r="M47" s="28">
        <v>44</v>
      </c>
      <c r="N47" s="50">
        <v>13</v>
      </c>
      <c r="O47" s="112">
        <f t="shared" si="10"/>
        <v>52.63157894736842</v>
      </c>
      <c r="P47" s="113">
        <f t="shared" si="11"/>
        <v>47.368421052631575</v>
      </c>
      <c r="Q47" s="108">
        <f t="shared" si="12"/>
        <v>40.35087719298245</v>
      </c>
      <c r="R47" s="108">
        <f t="shared" si="13"/>
        <v>59.64912280701754</v>
      </c>
      <c r="S47" s="112">
        <f t="shared" si="14"/>
        <v>66.66666666666666</v>
      </c>
      <c r="T47" s="113">
        <f t="shared" si="15"/>
        <v>33.33333333333333</v>
      </c>
      <c r="U47" s="108">
        <f t="shared" si="16"/>
        <v>77.19298245614034</v>
      </c>
      <c r="V47" s="113">
        <f t="shared" si="17"/>
        <v>22.807017543859647</v>
      </c>
    </row>
    <row r="48" spans="1:22" s="37" customFormat="1" ht="12">
      <c r="A48" s="241">
        <v>33</v>
      </c>
      <c r="B48" s="151" t="s">
        <v>142</v>
      </c>
      <c r="C48" s="115">
        <f t="shared" si="18"/>
        <v>14</v>
      </c>
      <c r="D48" s="119">
        <v>3</v>
      </c>
      <c r="E48" s="120">
        <v>11</v>
      </c>
      <c r="F48" s="116">
        <f t="shared" si="19"/>
        <v>14</v>
      </c>
      <c r="G48" s="119">
        <v>4</v>
      </c>
      <c r="H48" s="119">
        <v>10</v>
      </c>
      <c r="I48" s="115">
        <f t="shared" si="20"/>
        <v>14</v>
      </c>
      <c r="J48" s="119">
        <v>7</v>
      </c>
      <c r="K48" s="120">
        <v>7</v>
      </c>
      <c r="L48" s="115">
        <f t="shared" si="21"/>
        <v>14</v>
      </c>
      <c r="M48" s="119">
        <v>9</v>
      </c>
      <c r="N48" s="120">
        <v>5</v>
      </c>
      <c r="O48" s="79">
        <f t="shared" si="10"/>
        <v>21.428571428571427</v>
      </c>
      <c r="P48" s="80">
        <f t="shared" si="11"/>
        <v>78.57142857142857</v>
      </c>
      <c r="Q48" s="81">
        <f t="shared" si="12"/>
        <v>28.57142857142857</v>
      </c>
      <c r="R48" s="81">
        <f t="shared" si="13"/>
        <v>71.42857142857143</v>
      </c>
      <c r="S48" s="79">
        <f t="shared" si="14"/>
        <v>50</v>
      </c>
      <c r="T48" s="80">
        <f t="shared" si="15"/>
        <v>50</v>
      </c>
      <c r="U48" s="81">
        <f t="shared" si="16"/>
        <v>64.28571428571429</v>
      </c>
      <c r="V48" s="80">
        <f t="shared" si="17"/>
        <v>35.714285714285715</v>
      </c>
    </row>
    <row r="49" spans="1:22" ht="12">
      <c r="A49" s="221">
        <v>41</v>
      </c>
      <c r="B49" s="140" t="s">
        <v>138</v>
      </c>
      <c r="C49" s="54">
        <f t="shared" si="18"/>
        <v>402</v>
      </c>
      <c r="D49" s="28">
        <v>262</v>
      </c>
      <c r="E49" s="50">
        <v>140</v>
      </c>
      <c r="F49" s="28">
        <f t="shared" si="19"/>
        <v>402</v>
      </c>
      <c r="G49" s="28">
        <v>212</v>
      </c>
      <c r="H49" s="28">
        <v>190</v>
      </c>
      <c r="I49" s="54">
        <f t="shared" si="20"/>
        <v>402</v>
      </c>
      <c r="J49" s="28">
        <v>290</v>
      </c>
      <c r="K49" s="50">
        <v>112</v>
      </c>
      <c r="L49" s="54">
        <f t="shared" si="21"/>
        <v>402</v>
      </c>
      <c r="M49" s="28">
        <v>349</v>
      </c>
      <c r="N49" s="50">
        <v>53</v>
      </c>
      <c r="O49" s="112">
        <f t="shared" si="10"/>
        <v>65.17412935323384</v>
      </c>
      <c r="P49" s="113">
        <f aca="true" t="shared" si="22" ref="P49:P54">(E49/$C49)*100</f>
        <v>34.82587064676617</v>
      </c>
      <c r="Q49" s="108">
        <f t="shared" si="12"/>
        <v>52.736318407960205</v>
      </c>
      <c r="R49" s="108">
        <f aca="true" t="shared" si="23" ref="R49:R54">(H49/$F49)*100</f>
        <v>47.2636815920398</v>
      </c>
      <c r="S49" s="112">
        <f t="shared" si="14"/>
        <v>72.13930348258707</v>
      </c>
      <c r="T49" s="113">
        <f aca="true" t="shared" si="24" ref="T49:T54">(K49/$I49)*100</f>
        <v>27.860696517412936</v>
      </c>
      <c r="U49" s="108">
        <f t="shared" si="16"/>
        <v>86.81592039800995</v>
      </c>
      <c r="V49" s="113">
        <f aca="true" t="shared" si="25" ref="V49:V54">(N49/$L49)*100</f>
        <v>13.184079601990051</v>
      </c>
    </row>
    <row r="50" spans="1:22" s="37" customFormat="1" ht="12">
      <c r="A50" s="241">
        <v>42</v>
      </c>
      <c r="B50" s="151" t="s">
        <v>139</v>
      </c>
      <c r="C50" s="115">
        <f t="shared" si="18"/>
        <v>72</v>
      </c>
      <c r="D50" s="119">
        <v>38</v>
      </c>
      <c r="E50" s="120">
        <v>34</v>
      </c>
      <c r="F50" s="116">
        <f t="shared" si="19"/>
        <v>72</v>
      </c>
      <c r="G50" s="119">
        <v>45</v>
      </c>
      <c r="H50" s="119">
        <v>27</v>
      </c>
      <c r="I50" s="115">
        <f t="shared" si="20"/>
        <v>72</v>
      </c>
      <c r="J50" s="119">
        <v>49</v>
      </c>
      <c r="K50" s="120">
        <v>23</v>
      </c>
      <c r="L50" s="115">
        <f t="shared" si="21"/>
        <v>72</v>
      </c>
      <c r="M50" s="119">
        <v>62</v>
      </c>
      <c r="N50" s="120">
        <v>10</v>
      </c>
      <c r="O50" s="79">
        <f t="shared" si="10"/>
        <v>52.77777777777778</v>
      </c>
      <c r="P50" s="80">
        <f t="shared" si="22"/>
        <v>47.22222222222222</v>
      </c>
      <c r="Q50" s="81">
        <f t="shared" si="12"/>
        <v>62.5</v>
      </c>
      <c r="R50" s="81">
        <f t="shared" si="23"/>
        <v>37.5</v>
      </c>
      <c r="S50" s="79">
        <f t="shared" si="14"/>
        <v>68.05555555555556</v>
      </c>
      <c r="T50" s="80">
        <f t="shared" si="24"/>
        <v>31.944444444444443</v>
      </c>
      <c r="U50" s="81">
        <f t="shared" si="16"/>
        <v>86.11111111111111</v>
      </c>
      <c r="V50" s="80">
        <f t="shared" si="25"/>
        <v>13.88888888888889</v>
      </c>
    </row>
    <row r="51" spans="1:22" ht="12">
      <c r="A51" s="221">
        <v>43</v>
      </c>
      <c r="B51" s="140" t="s">
        <v>140</v>
      </c>
      <c r="C51" s="54">
        <f t="shared" si="18"/>
        <v>41</v>
      </c>
      <c r="D51" s="28">
        <v>19</v>
      </c>
      <c r="E51" s="50">
        <v>22</v>
      </c>
      <c r="F51" s="28">
        <f t="shared" si="19"/>
        <v>41</v>
      </c>
      <c r="G51" s="28">
        <v>23</v>
      </c>
      <c r="H51" s="28">
        <v>18</v>
      </c>
      <c r="I51" s="54">
        <f t="shared" si="20"/>
        <v>41</v>
      </c>
      <c r="J51" s="28">
        <v>28</v>
      </c>
      <c r="K51" s="50">
        <v>13</v>
      </c>
      <c r="L51" s="54">
        <f t="shared" si="21"/>
        <v>41</v>
      </c>
      <c r="M51" s="28">
        <v>37</v>
      </c>
      <c r="N51" s="50">
        <v>4</v>
      </c>
      <c r="O51" s="112">
        <f t="shared" si="10"/>
        <v>46.34146341463415</v>
      </c>
      <c r="P51" s="113">
        <f t="shared" si="22"/>
        <v>53.65853658536586</v>
      </c>
      <c r="Q51" s="108">
        <f t="shared" si="12"/>
        <v>56.09756097560976</v>
      </c>
      <c r="R51" s="108">
        <f t="shared" si="23"/>
        <v>43.90243902439025</v>
      </c>
      <c r="S51" s="112">
        <f t="shared" si="14"/>
        <v>68.29268292682927</v>
      </c>
      <c r="T51" s="113">
        <f t="shared" si="24"/>
        <v>31.70731707317073</v>
      </c>
      <c r="U51" s="108">
        <f t="shared" si="16"/>
        <v>90.2439024390244</v>
      </c>
      <c r="V51" s="113">
        <f t="shared" si="25"/>
        <v>9.75609756097561</v>
      </c>
    </row>
    <row r="52" spans="1:22" s="37" customFormat="1" ht="12">
      <c r="A52" s="241">
        <v>45</v>
      </c>
      <c r="B52" s="151" t="s">
        <v>77</v>
      </c>
      <c r="C52" s="115">
        <f t="shared" si="18"/>
        <v>464</v>
      </c>
      <c r="D52" s="119">
        <v>276</v>
      </c>
      <c r="E52" s="120">
        <v>188</v>
      </c>
      <c r="F52" s="116">
        <f t="shared" si="19"/>
        <v>463</v>
      </c>
      <c r="G52" s="119">
        <v>215</v>
      </c>
      <c r="H52" s="119">
        <v>248</v>
      </c>
      <c r="I52" s="115">
        <f t="shared" si="20"/>
        <v>463</v>
      </c>
      <c r="J52" s="119">
        <v>232</v>
      </c>
      <c r="K52" s="120">
        <v>231</v>
      </c>
      <c r="L52" s="115">
        <f t="shared" si="21"/>
        <v>463</v>
      </c>
      <c r="M52" s="119">
        <v>353</v>
      </c>
      <c r="N52" s="120">
        <v>110</v>
      </c>
      <c r="O52" s="79">
        <f t="shared" si="10"/>
        <v>59.48275862068966</v>
      </c>
      <c r="P52" s="80">
        <f t="shared" si="22"/>
        <v>40.51724137931034</v>
      </c>
      <c r="Q52" s="81">
        <f t="shared" si="12"/>
        <v>46.436285097192226</v>
      </c>
      <c r="R52" s="81">
        <f t="shared" si="23"/>
        <v>53.56371490280778</v>
      </c>
      <c r="S52" s="79">
        <f t="shared" si="14"/>
        <v>50.10799136069114</v>
      </c>
      <c r="T52" s="80">
        <f t="shared" si="24"/>
        <v>49.892008639308855</v>
      </c>
      <c r="U52" s="81">
        <f t="shared" si="16"/>
        <v>76.24190064794817</v>
      </c>
      <c r="V52" s="80">
        <f t="shared" si="25"/>
        <v>23.758099352051836</v>
      </c>
    </row>
    <row r="53" spans="1:22" ht="12">
      <c r="A53" s="221">
        <v>46</v>
      </c>
      <c r="B53" s="140" t="s">
        <v>78</v>
      </c>
      <c r="C53" s="54">
        <f t="shared" si="18"/>
        <v>1078</v>
      </c>
      <c r="D53" s="28">
        <v>466</v>
      </c>
      <c r="E53" s="50">
        <v>612</v>
      </c>
      <c r="F53" s="28">
        <f t="shared" si="19"/>
        <v>1077</v>
      </c>
      <c r="G53" s="28">
        <v>455</v>
      </c>
      <c r="H53" s="28">
        <v>622</v>
      </c>
      <c r="I53" s="54">
        <f t="shared" si="20"/>
        <v>1077</v>
      </c>
      <c r="J53" s="28">
        <v>632</v>
      </c>
      <c r="K53" s="50">
        <v>445</v>
      </c>
      <c r="L53" s="54">
        <f t="shared" si="21"/>
        <v>1077</v>
      </c>
      <c r="M53" s="28">
        <v>792</v>
      </c>
      <c r="N53" s="50">
        <v>285</v>
      </c>
      <c r="O53" s="112">
        <f t="shared" si="10"/>
        <v>43.22820037105751</v>
      </c>
      <c r="P53" s="113">
        <f t="shared" si="22"/>
        <v>56.77179962894249</v>
      </c>
      <c r="Q53" s="108">
        <f t="shared" si="12"/>
        <v>42.246982358402974</v>
      </c>
      <c r="R53" s="108">
        <f t="shared" si="23"/>
        <v>57.753017641597026</v>
      </c>
      <c r="S53" s="112">
        <f t="shared" si="14"/>
        <v>58.681522748375116</v>
      </c>
      <c r="T53" s="113">
        <f t="shared" si="24"/>
        <v>41.318477251624884</v>
      </c>
      <c r="U53" s="108">
        <f t="shared" si="16"/>
        <v>73.53760445682451</v>
      </c>
      <c r="V53" s="113">
        <f t="shared" si="25"/>
        <v>26.46239554317549</v>
      </c>
    </row>
    <row r="54" spans="1:22" s="37" customFormat="1" ht="12">
      <c r="A54" s="241">
        <v>47</v>
      </c>
      <c r="B54" s="151" t="s">
        <v>79</v>
      </c>
      <c r="C54" s="115">
        <f t="shared" si="18"/>
        <v>1062</v>
      </c>
      <c r="D54" s="119">
        <v>492</v>
      </c>
      <c r="E54" s="120">
        <v>570</v>
      </c>
      <c r="F54" s="116">
        <f t="shared" si="19"/>
        <v>1062</v>
      </c>
      <c r="G54" s="119">
        <v>441</v>
      </c>
      <c r="H54" s="119">
        <v>621</v>
      </c>
      <c r="I54" s="115">
        <f t="shared" si="20"/>
        <v>1057</v>
      </c>
      <c r="J54" s="119">
        <v>341</v>
      </c>
      <c r="K54" s="120">
        <v>716</v>
      </c>
      <c r="L54" s="115">
        <f t="shared" si="21"/>
        <v>1057</v>
      </c>
      <c r="M54" s="119">
        <v>732</v>
      </c>
      <c r="N54" s="120">
        <v>325</v>
      </c>
      <c r="O54" s="79">
        <f t="shared" si="10"/>
        <v>46.32768361581921</v>
      </c>
      <c r="P54" s="80">
        <f t="shared" si="22"/>
        <v>53.672316384180796</v>
      </c>
      <c r="Q54" s="81">
        <f t="shared" si="12"/>
        <v>41.52542372881356</v>
      </c>
      <c r="R54" s="81">
        <f t="shared" si="23"/>
        <v>58.47457627118644</v>
      </c>
      <c r="S54" s="79">
        <f t="shared" si="14"/>
        <v>32.26111636707663</v>
      </c>
      <c r="T54" s="80">
        <f t="shared" si="24"/>
        <v>67.73888363292336</v>
      </c>
      <c r="U54" s="81">
        <f t="shared" si="16"/>
        <v>69.25260170293282</v>
      </c>
      <c r="V54" s="80">
        <f t="shared" si="25"/>
        <v>30.747398297067168</v>
      </c>
    </row>
    <row r="55" spans="1:22" ht="12">
      <c r="A55" s="221">
        <v>52</v>
      </c>
      <c r="B55" s="140" t="s">
        <v>80</v>
      </c>
      <c r="C55" s="54">
        <f t="shared" si="18"/>
        <v>157</v>
      </c>
      <c r="D55" s="28">
        <v>59</v>
      </c>
      <c r="E55" s="50">
        <v>98</v>
      </c>
      <c r="F55" s="28">
        <f t="shared" si="19"/>
        <v>157</v>
      </c>
      <c r="G55" s="28">
        <v>73</v>
      </c>
      <c r="H55" s="28">
        <v>84</v>
      </c>
      <c r="I55" s="54">
        <f t="shared" si="20"/>
        <v>157</v>
      </c>
      <c r="J55" s="28">
        <v>121</v>
      </c>
      <c r="K55" s="50">
        <v>36</v>
      </c>
      <c r="L55" s="54">
        <f t="shared" si="21"/>
        <v>157</v>
      </c>
      <c r="M55" s="28">
        <v>120</v>
      </c>
      <c r="N55" s="50">
        <v>37</v>
      </c>
      <c r="O55" s="112">
        <f aca="true" t="shared" si="26" ref="O55:O85">(D55/$C55)*100</f>
        <v>37.57961783439491</v>
      </c>
      <c r="P55" s="113">
        <f aca="true" t="shared" si="27" ref="P55:P85">(E55/$C55)*100</f>
        <v>62.42038216560509</v>
      </c>
      <c r="Q55" s="108">
        <f aca="true" t="shared" si="28" ref="Q55:Q85">(G55/$F55)*100</f>
        <v>46.496815286624205</v>
      </c>
      <c r="R55" s="108">
        <f aca="true" t="shared" si="29" ref="R55:R85">(H55/$F55)*100</f>
        <v>53.503184713375795</v>
      </c>
      <c r="S55" s="112">
        <f aca="true" t="shared" si="30" ref="S55:S85">(J55/$I55)*100</f>
        <v>77.07006369426752</v>
      </c>
      <c r="T55" s="113">
        <f aca="true" t="shared" si="31" ref="T55:T85">(K55/$I55)*100</f>
        <v>22.929936305732486</v>
      </c>
      <c r="U55" s="108">
        <f aca="true" t="shared" si="32" ref="U55:U85">(M55/$L55)*100</f>
        <v>76.43312101910828</v>
      </c>
      <c r="V55" s="113">
        <f aca="true" t="shared" si="33" ref="V55:V85">(N55/$L55)*100</f>
        <v>23.56687898089172</v>
      </c>
    </row>
    <row r="56" spans="1:22" s="94" customFormat="1" ht="12">
      <c r="A56" s="241">
        <v>53</v>
      </c>
      <c r="B56" s="151" t="s">
        <v>81</v>
      </c>
      <c r="C56" s="115">
        <f t="shared" si="18"/>
        <v>37</v>
      </c>
      <c r="D56" s="93">
        <v>16</v>
      </c>
      <c r="E56" s="177">
        <v>21</v>
      </c>
      <c r="F56" s="116">
        <f t="shared" si="19"/>
        <v>37</v>
      </c>
      <c r="G56" s="93">
        <v>15</v>
      </c>
      <c r="H56" s="93">
        <v>22</v>
      </c>
      <c r="I56" s="115">
        <f t="shared" si="20"/>
        <v>37</v>
      </c>
      <c r="J56" s="93">
        <v>23</v>
      </c>
      <c r="K56" s="177">
        <v>14</v>
      </c>
      <c r="L56" s="115">
        <f t="shared" si="21"/>
        <v>37</v>
      </c>
      <c r="M56" s="93">
        <v>26</v>
      </c>
      <c r="N56" s="177">
        <v>11</v>
      </c>
      <c r="O56" s="79">
        <f t="shared" si="26"/>
        <v>43.24324324324324</v>
      </c>
      <c r="P56" s="80">
        <f t="shared" si="27"/>
        <v>56.75675675675676</v>
      </c>
      <c r="Q56" s="81">
        <f t="shared" si="28"/>
        <v>40.54054054054054</v>
      </c>
      <c r="R56" s="81">
        <f t="shared" si="29"/>
        <v>59.45945945945946</v>
      </c>
      <c r="S56" s="79">
        <f t="shared" si="30"/>
        <v>62.16216216216216</v>
      </c>
      <c r="T56" s="80">
        <f t="shared" si="31"/>
        <v>37.83783783783784</v>
      </c>
      <c r="U56" s="81">
        <f t="shared" si="32"/>
        <v>70.27027027027027</v>
      </c>
      <c r="V56" s="80">
        <f t="shared" si="33"/>
        <v>29.72972972972973</v>
      </c>
    </row>
    <row r="57" spans="1:22" ht="12">
      <c r="A57" s="221">
        <v>55</v>
      </c>
      <c r="B57" s="140" t="s">
        <v>82</v>
      </c>
      <c r="C57" s="54">
        <f t="shared" si="18"/>
        <v>445</v>
      </c>
      <c r="D57" s="28">
        <v>280</v>
      </c>
      <c r="E57" s="50">
        <v>165</v>
      </c>
      <c r="F57" s="28">
        <f t="shared" si="19"/>
        <v>445</v>
      </c>
      <c r="G57" s="28">
        <v>179</v>
      </c>
      <c r="H57" s="28">
        <v>266</v>
      </c>
      <c r="I57" s="54">
        <f t="shared" si="20"/>
        <v>445</v>
      </c>
      <c r="J57" s="28">
        <v>175</v>
      </c>
      <c r="K57" s="50">
        <v>270</v>
      </c>
      <c r="L57" s="54">
        <f t="shared" si="21"/>
        <v>444</v>
      </c>
      <c r="M57" s="28">
        <v>314</v>
      </c>
      <c r="N57" s="50">
        <v>130</v>
      </c>
      <c r="O57" s="112">
        <f t="shared" si="26"/>
        <v>62.92134831460674</v>
      </c>
      <c r="P57" s="113">
        <f t="shared" si="27"/>
        <v>37.07865168539326</v>
      </c>
      <c r="Q57" s="108">
        <f t="shared" si="28"/>
        <v>40.2247191011236</v>
      </c>
      <c r="R57" s="108">
        <f t="shared" si="29"/>
        <v>59.7752808988764</v>
      </c>
      <c r="S57" s="112">
        <f t="shared" si="30"/>
        <v>39.325842696629216</v>
      </c>
      <c r="T57" s="113">
        <f t="shared" si="31"/>
        <v>60.67415730337079</v>
      </c>
      <c r="U57" s="108">
        <f t="shared" si="32"/>
        <v>70.72072072072072</v>
      </c>
      <c r="V57" s="113">
        <f t="shared" si="33"/>
        <v>29.27927927927928</v>
      </c>
    </row>
    <row r="58" spans="1:22" s="37" customFormat="1" ht="12">
      <c r="A58" s="241">
        <v>56</v>
      </c>
      <c r="B58" s="151" t="s">
        <v>83</v>
      </c>
      <c r="C58" s="115">
        <f t="shared" si="18"/>
        <v>127</v>
      </c>
      <c r="D58" s="93">
        <v>89</v>
      </c>
      <c r="E58" s="177">
        <v>38</v>
      </c>
      <c r="F58" s="116">
        <f t="shared" si="19"/>
        <v>127</v>
      </c>
      <c r="G58" s="93">
        <v>61</v>
      </c>
      <c r="H58" s="93">
        <v>66</v>
      </c>
      <c r="I58" s="115">
        <f t="shared" si="20"/>
        <v>126</v>
      </c>
      <c r="J58" s="93">
        <v>69</v>
      </c>
      <c r="K58" s="177">
        <v>57</v>
      </c>
      <c r="L58" s="115">
        <f t="shared" si="21"/>
        <v>126</v>
      </c>
      <c r="M58" s="93">
        <v>105</v>
      </c>
      <c r="N58" s="177">
        <v>21</v>
      </c>
      <c r="O58" s="79">
        <f t="shared" si="26"/>
        <v>70.07874015748031</v>
      </c>
      <c r="P58" s="80">
        <f t="shared" si="27"/>
        <v>29.92125984251969</v>
      </c>
      <c r="Q58" s="81">
        <f t="shared" si="28"/>
        <v>48.031496062992126</v>
      </c>
      <c r="R58" s="81">
        <f t="shared" si="29"/>
        <v>51.96850393700787</v>
      </c>
      <c r="S58" s="79">
        <f t="shared" si="30"/>
        <v>54.761904761904766</v>
      </c>
      <c r="T58" s="80">
        <f t="shared" si="31"/>
        <v>45.23809523809524</v>
      </c>
      <c r="U58" s="81">
        <f t="shared" si="32"/>
        <v>83.33333333333334</v>
      </c>
      <c r="V58" s="80">
        <f t="shared" si="33"/>
        <v>16.666666666666664</v>
      </c>
    </row>
    <row r="59" spans="1:22" ht="12">
      <c r="A59" s="221">
        <v>58</v>
      </c>
      <c r="B59" s="140" t="s">
        <v>84</v>
      </c>
      <c r="C59" s="54">
        <f t="shared" si="18"/>
        <v>58</v>
      </c>
      <c r="D59" s="28">
        <v>44</v>
      </c>
      <c r="E59" s="50">
        <v>14</v>
      </c>
      <c r="F59" s="28">
        <f t="shared" si="19"/>
        <v>58</v>
      </c>
      <c r="G59" s="28">
        <v>33</v>
      </c>
      <c r="H59" s="28">
        <v>25</v>
      </c>
      <c r="I59" s="54">
        <f t="shared" si="20"/>
        <v>58</v>
      </c>
      <c r="J59" s="28">
        <v>45</v>
      </c>
      <c r="K59" s="50">
        <v>13</v>
      </c>
      <c r="L59" s="54">
        <f t="shared" si="21"/>
        <v>58</v>
      </c>
      <c r="M59" s="28">
        <v>53</v>
      </c>
      <c r="N59" s="50">
        <v>5</v>
      </c>
      <c r="O59" s="112">
        <f t="shared" si="26"/>
        <v>75.86206896551724</v>
      </c>
      <c r="P59" s="113">
        <f t="shared" si="27"/>
        <v>24.137931034482758</v>
      </c>
      <c r="Q59" s="108">
        <f t="shared" si="28"/>
        <v>56.896551724137936</v>
      </c>
      <c r="R59" s="108">
        <f t="shared" si="29"/>
        <v>43.103448275862064</v>
      </c>
      <c r="S59" s="112">
        <f t="shared" si="30"/>
        <v>77.58620689655173</v>
      </c>
      <c r="T59" s="113">
        <f t="shared" si="31"/>
        <v>22.413793103448278</v>
      </c>
      <c r="U59" s="108">
        <f t="shared" si="32"/>
        <v>91.37931034482759</v>
      </c>
      <c r="V59" s="113">
        <f t="shared" si="33"/>
        <v>8.620689655172415</v>
      </c>
    </row>
    <row r="60" spans="1:22" s="121" customFormat="1" ht="12">
      <c r="A60" s="241">
        <v>59</v>
      </c>
      <c r="B60" s="151" t="s">
        <v>85</v>
      </c>
      <c r="C60" s="115">
        <f t="shared" si="18"/>
        <v>33</v>
      </c>
      <c r="D60" s="93">
        <v>11</v>
      </c>
      <c r="E60" s="177">
        <v>22</v>
      </c>
      <c r="F60" s="116">
        <f t="shared" si="19"/>
        <v>33</v>
      </c>
      <c r="G60" s="93">
        <v>6</v>
      </c>
      <c r="H60" s="93">
        <v>27</v>
      </c>
      <c r="I60" s="115">
        <f t="shared" si="20"/>
        <v>33</v>
      </c>
      <c r="J60" s="93">
        <v>26</v>
      </c>
      <c r="K60" s="177">
        <v>7</v>
      </c>
      <c r="L60" s="115">
        <f t="shared" si="21"/>
        <v>33</v>
      </c>
      <c r="M60" s="93">
        <v>26</v>
      </c>
      <c r="N60" s="177">
        <v>7</v>
      </c>
      <c r="O60" s="79">
        <f t="shared" si="26"/>
        <v>33.33333333333333</v>
      </c>
      <c r="P60" s="80">
        <f t="shared" si="27"/>
        <v>66.66666666666666</v>
      </c>
      <c r="Q60" s="81">
        <f t="shared" si="28"/>
        <v>18.181818181818183</v>
      </c>
      <c r="R60" s="81">
        <f t="shared" si="29"/>
        <v>81.81818181818183</v>
      </c>
      <c r="S60" s="79">
        <f t="shared" si="30"/>
        <v>78.78787878787878</v>
      </c>
      <c r="T60" s="80">
        <f t="shared" si="31"/>
        <v>21.21212121212121</v>
      </c>
      <c r="U60" s="81">
        <f t="shared" si="32"/>
        <v>78.78787878787878</v>
      </c>
      <c r="V60" s="80">
        <f t="shared" si="33"/>
        <v>21.21212121212121</v>
      </c>
    </row>
    <row r="61" spans="1:22" ht="12">
      <c r="A61" s="221">
        <v>60</v>
      </c>
      <c r="B61" s="140" t="s">
        <v>86</v>
      </c>
      <c r="C61" s="54">
        <f t="shared" si="18"/>
        <v>35</v>
      </c>
      <c r="D61" s="28">
        <v>21</v>
      </c>
      <c r="E61" s="50">
        <v>14</v>
      </c>
      <c r="F61" s="28">
        <f t="shared" si="19"/>
        <v>35</v>
      </c>
      <c r="G61" s="28">
        <v>17</v>
      </c>
      <c r="H61" s="28">
        <v>18</v>
      </c>
      <c r="I61" s="54">
        <f t="shared" si="20"/>
        <v>35</v>
      </c>
      <c r="J61" s="28">
        <v>31</v>
      </c>
      <c r="K61" s="50">
        <v>4</v>
      </c>
      <c r="L61" s="54">
        <f t="shared" si="21"/>
        <v>35</v>
      </c>
      <c r="M61" s="28">
        <v>26</v>
      </c>
      <c r="N61" s="50">
        <v>9</v>
      </c>
      <c r="O61" s="112">
        <f t="shared" si="26"/>
        <v>60</v>
      </c>
      <c r="P61" s="113">
        <f t="shared" si="27"/>
        <v>40</v>
      </c>
      <c r="Q61" s="108">
        <f t="shared" si="28"/>
        <v>48.57142857142857</v>
      </c>
      <c r="R61" s="108">
        <f t="shared" si="29"/>
        <v>51.42857142857142</v>
      </c>
      <c r="S61" s="112">
        <f t="shared" si="30"/>
        <v>88.57142857142857</v>
      </c>
      <c r="T61" s="113">
        <f t="shared" si="31"/>
        <v>11.428571428571429</v>
      </c>
      <c r="U61" s="108">
        <f t="shared" si="32"/>
        <v>74.28571428571429</v>
      </c>
      <c r="V61" s="113">
        <f t="shared" si="33"/>
        <v>25.71428571428571</v>
      </c>
    </row>
    <row r="62" spans="1:22" s="121" customFormat="1" ht="12">
      <c r="A62" s="241">
        <v>61</v>
      </c>
      <c r="B62" s="151" t="s">
        <v>87</v>
      </c>
      <c r="C62" s="115">
        <f t="shared" si="18"/>
        <v>87</v>
      </c>
      <c r="D62" s="93">
        <v>49</v>
      </c>
      <c r="E62" s="177">
        <v>38</v>
      </c>
      <c r="F62" s="116">
        <f t="shared" si="19"/>
        <v>87</v>
      </c>
      <c r="G62" s="93">
        <v>51</v>
      </c>
      <c r="H62" s="93">
        <v>36</v>
      </c>
      <c r="I62" s="115">
        <f t="shared" si="20"/>
        <v>87</v>
      </c>
      <c r="J62" s="93">
        <v>76</v>
      </c>
      <c r="K62" s="177">
        <v>11</v>
      </c>
      <c r="L62" s="115">
        <f t="shared" si="21"/>
        <v>87</v>
      </c>
      <c r="M62" s="93">
        <v>70</v>
      </c>
      <c r="N62" s="177">
        <v>17</v>
      </c>
      <c r="O62" s="79">
        <f t="shared" si="26"/>
        <v>56.32183908045977</v>
      </c>
      <c r="P62" s="80">
        <f t="shared" si="27"/>
        <v>43.67816091954023</v>
      </c>
      <c r="Q62" s="81">
        <f t="shared" si="28"/>
        <v>58.620689655172406</v>
      </c>
      <c r="R62" s="81">
        <f t="shared" si="29"/>
        <v>41.37931034482759</v>
      </c>
      <c r="S62" s="79">
        <f t="shared" si="30"/>
        <v>87.35632183908046</v>
      </c>
      <c r="T62" s="80">
        <f t="shared" si="31"/>
        <v>12.643678160919542</v>
      </c>
      <c r="U62" s="81">
        <f t="shared" si="32"/>
        <v>80.45977011494253</v>
      </c>
      <c r="V62" s="80">
        <f t="shared" si="33"/>
        <v>19.54022988505747</v>
      </c>
    </row>
    <row r="63" spans="1:22" ht="12">
      <c r="A63" s="221">
        <v>62</v>
      </c>
      <c r="B63" s="140" t="s">
        <v>88</v>
      </c>
      <c r="C63" s="54">
        <f t="shared" si="18"/>
        <v>118</v>
      </c>
      <c r="D63" s="28">
        <v>53</v>
      </c>
      <c r="E63" s="50">
        <v>65</v>
      </c>
      <c r="F63" s="28">
        <f t="shared" si="19"/>
        <v>118</v>
      </c>
      <c r="G63" s="28">
        <v>59</v>
      </c>
      <c r="H63" s="28">
        <v>59</v>
      </c>
      <c r="I63" s="54">
        <f t="shared" si="20"/>
        <v>118</v>
      </c>
      <c r="J63" s="28">
        <v>101</v>
      </c>
      <c r="K63" s="50">
        <v>17</v>
      </c>
      <c r="L63" s="54">
        <f t="shared" si="21"/>
        <v>118</v>
      </c>
      <c r="M63" s="28">
        <v>88</v>
      </c>
      <c r="N63" s="50">
        <v>30</v>
      </c>
      <c r="O63" s="112">
        <f t="shared" si="26"/>
        <v>44.91525423728814</v>
      </c>
      <c r="P63" s="113">
        <f t="shared" si="27"/>
        <v>55.08474576271186</v>
      </c>
      <c r="Q63" s="108">
        <f t="shared" si="28"/>
        <v>50</v>
      </c>
      <c r="R63" s="108">
        <f t="shared" si="29"/>
        <v>50</v>
      </c>
      <c r="S63" s="112">
        <f t="shared" si="30"/>
        <v>85.59322033898306</v>
      </c>
      <c r="T63" s="113">
        <f t="shared" si="31"/>
        <v>14.40677966101695</v>
      </c>
      <c r="U63" s="108">
        <f t="shared" si="32"/>
        <v>74.57627118644068</v>
      </c>
      <c r="V63" s="113">
        <f t="shared" si="33"/>
        <v>25.423728813559322</v>
      </c>
    </row>
    <row r="64" spans="1:22" s="37" customFormat="1" ht="12">
      <c r="A64" s="241">
        <v>63</v>
      </c>
      <c r="B64" s="151" t="s">
        <v>89</v>
      </c>
      <c r="C64" s="115">
        <f t="shared" si="18"/>
        <v>36</v>
      </c>
      <c r="D64" s="93">
        <v>17</v>
      </c>
      <c r="E64" s="177">
        <v>19</v>
      </c>
      <c r="F64" s="116">
        <f t="shared" si="19"/>
        <v>36</v>
      </c>
      <c r="G64" s="93">
        <v>21</v>
      </c>
      <c r="H64" s="93">
        <v>15</v>
      </c>
      <c r="I64" s="115">
        <f t="shared" si="20"/>
        <v>36</v>
      </c>
      <c r="J64" s="93">
        <v>31</v>
      </c>
      <c r="K64" s="177">
        <v>5</v>
      </c>
      <c r="L64" s="115">
        <f t="shared" si="21"/>
        <v>36</v>
      </c>
      <c r="M64" s="93">
        <v>29</v>
      </c>
      <c r="N64" s="177">
        <v>7</v>
      </c>
      <c r="O64" s="79">
        <f t="shared" si="26"/>
        <v>47.22222222222222</v>
      </c>
      <c r="P64" s="80">
        <f t="shared" si="27"/>
        <v>52.77777777777778</v>
      </c>
      <c r="Q64" s="81">
        <f t="shared" si="28"/>
        <v>58.333333333333336</v>
      </c>
      <c r="R64" s="81">
        <f t="shared" si="29"/>
        <v>41.66666666666667</v>
      </c>
      <c r="S64" s="79">
        <f t="shared" si="30"/>
        <v>86.11111111111111</v>
      </c>
      <c r="T64" s="80">
        <f t="shared" si="31"/>
        <v>13.88888888888889</v>
      </c>
      <c r="U64" s="81">
        <f t="shared" si="32"/>
        <v>80.55555555555556</v>
      </c>
      <c r="V64" s="80">
        <f t="shared" si="33"/>
        <v>19.444444444444446</v>
      </c>
    </row>
    <row r="65" spans="1:22" ht="12">
      <c r="A65" s="221">
        <v>68</v>
      </c>
      <c r="B65" s="140" t="s">
        <v>90</v>
      </c>
      <c r="C65" s="54">
        <f t="shared" si="18"/>
        <v>106</v>
      </c>
      <c r="D65" s="28">
        <v>45</v>
      </c>
      <c r="E65" s="50">
        <v>61</v>
      </c>
      <c r="F65" s="28">
        <f t="shared" si="19"/>
        <v>106</v>
      </c>
      <c r="G65" s="28">
        <v>46</v>
      </c>
      <c r="H65" s="28">
        <v>60</v>
      </c>
      <c r="I65" s="54">
        <f t="shared" si="20"/>
        <v>106</v>
      </c>
      <c r="J65" s="28">
        <v>75</v>
      </c>
      <c r="K65" s="50">
        <v>31</v>
      </c>
      <c r="L65" s="54">
        <f t="shared" si="21"/>
        <v>106</v>
      </c>
      <c r="M65" s="28">
        <v>84</v>
      </c>
      <c r="N65" s="50">
        <v>22</v>
      </c>
      <c r="O65" s="112">
        <f t="shared" si="26"/>
        <v>42.45283018867924</v>
      </c>
      <c r="P65" s="113">
        <f t="shared" si="27"/>
        <v>57.54716981132076</v>
      </c>
      <c r="Q65" s="108">
        <f t="shared" si="28"/>
        <v>43.39622641509434</v>
      </c>
      <c r="R65" s="108">
        <f t="shared" si="29"/>
        <v>56.60377358490566</v>
      </c>
      <c r="S65" s="112">
        <f t="shared" si="30"/>
        <v>70.75471698113208</v>
      </c>
      <c r="T65" s="113">
        <f t="shared" si="31"/>
        <v>29.245283018867923</v>
      </c>
      <c r="U65" s="108">
        <f t="shared" si="32"/>
        <v>79.24528301886792</v>
      </c>
      <c r="V65" s="113">
        <f t="shared" si="33"/>
        <v>20.754716981132077</v>
      </c>
    </row>
    <row r="66" spans="1:22" s="37" customFormat="1" ht="12">
      <c r="A66" s="241">
        <v>69</v>
      </c>
      <c r="B66" s="151" t="s">
        <v>91</v>
      </c>
      <c r="C66" s="115">
        <f t="shared" si="18"/>
        <v>46</v>
      </c>
      <c r="D66" s="93">
        <v>20</v>
      </c>
      <c r="E66" s="177">
        <v>26</v>
      </c>
      <c r="F66" s="116">
        <f t="shared" si="19"/>
        <v>46</v>
      </c>
      <c r="G66" s="93">
        <v>18</v>
      </c>
      <c r="H66" s="93">
        <v>28</v>
      </c>
      <c r="I66" s="115">
        <f t="shared" si="20"/>
        <v>46</v>
      </c>
      <c r="J66" s="93">
        <v>42</v>
      </c>
      <c r="K66" s="177">
        <v>4</v>
      </c>
      <c r="L66" s="115">
        <f t="shared" si="21"/>
        <v>46</v>
      </c>
      <c r="M66" s="93">
        <v>40</v>
      </c>
      <c r="N66" s="177">
        <v>6</v>
      </c>
      <c r="O66" s="79">
        <f t="shared" si="26"/>
        <v>43.47826086956522</v>
      </c>
      <c r="P66" s="80">
        <f t="shared" si="27"/>
        <v>56.52173913043478</v>
      </c>
      <c r="Q66" s="81">
        <f t="shared" si="28"/>
        <v>39.130434782608695</v>
      </c>
      <c r="R66" s="81">
        <f t="shared" si="29"/>
        <v>60.86956521739131</v>
      </c>
      <c r="S66" s="79">
        <f t="shared" si="30"/>
        <v>91.30434782608695</v>
      </c>
      <c r="T66" s="80">
        <f t="shared" si="31"/>
        <v>8.695652173913043</v>
      </c>
      <c r="U66" s="81">
        <f t="shared" si="32"/>
        <v>86.95652173913044</v>
      </c>
      <c r="V66" s="80">
        <f t="shared" si="33"/>
        <v>13.043478260869565</v>
      </c>
    </row>
    <row r="67" spans="1:22" ht="12">
      <c r="A67" s="221">
        <v>70</v>
      </c>
      <c r="B67" s="140" t="s">
        <v>92</v>
      </c>
      <c r="C67" s="54">
        <f t="shared" si="18"/>
        <v>52</v>
      </c>
      <c r="D67" s="28">
        <v>22</v>
      </c>
      <c r="E67" s="50">
        <v>30</v>
      </c>
      <c r="F67" s="28">
        <f t="shared" si="19"/>
        <v>52</v>
      </c>
      <c r="G67" s="28">
        <v>26</v>
      </c>
      <c r="H67" s="28">
        <v>26</v>
      </c>
      <c r="I67" s="54">
        <f t="shared" si="20"/>
        <v>52</v>
      </c>
      <c r="J67" s="28">
        <v>45</v>
      </c>
      <c r="K67" s="50">
        <v>7</v>
      </c>
      <c r="L67" s="54">
        <f t="shared" si="21"/>
        <v>52</v>
      </c>
      <c r="M67" s="28">
        <v>42</v>
      </c>
      <c r="N67" s="50">
        <v>10</v>
      </c>
      <c r="O67" s="112">
        <f t="shared" si="26"/>
        <v>42.30769230769231</v>
      </c>
      <c r="P67" s="113">
        <f t="shared" si="27"/>
        <v>57.692307692307686</v>
      </c>
      <c r="Q67" s="108">
        <f t="shared" si="28"/>
        <v>50</v>
      </c>
      <c r="R67" s="108">
        <f t="shared" si="29"/>
        <v>50</v>
      </c>
      <c r="S67" s="112">
        <f t="shared" si="30"/>
        <v>86.53846153846155</v>
      </c>
      <c r="T67" s="113">
        <f t="shared" si="31"/>
        <v>13.461538461538462</v>
      </c>
      <c r="U67" s="108">
        <f t="shared" si="32"/>
        <v>80.76923076923077</v>
      </c>
      <c r="V67" s="113">
        <f t="shared" si="33"/>
        <v>19.230769230769234</v>
      </c>
    </row>
    <row r="68" spans="1:22" s="37" customFormat="1" ht="12">
      <c r="A68" s="241">
        <v>71</v>
      </c>
      <c r="B68" s="151" t="s">
        <v>93</v>
      </c>
      <c r="C68" s="115">
        <f t="shared" si="18"/>
        <v>93</v>
      </c>
      <c r="D68" s="93">
        <v>41</v>
      </c>
      <c r="E68" s="177">
        <v>52</v>
      </c>
      <c r="F68" s="116">
        <f t="shared" si="19"/>
        <v>93</v>
      </c>
      <c r="G68" s="93">
        <v>48</v>
      </c>
      <c r="H68" s="93">
        <v>45</v>
      </c>
      <c r="I68" s="115">
        <f t="shared" si="20"/>
        <v>93</v>
      </c>
      <c r="J68" s="93">
        <v>82</v>
      </c>
      <c r="K68" s="177">
        <v>11</v>
      </c>
      <c r="L68" s="115">
        <f t="shared" si="21"/>
        <v>93</v>
      </c>
      <c r="M68" s="93">
        <v>76</v>
      </c>
      <c r="N68" s="177">
        <v>17</v>
      </c>
      <c r="O68" s="79">
        <f t="shared" si="26"/>
        <v>44.086021505376344</v>
      </c>
      <c r="P68" s="80">
        <f t="shared" si="27"/>
        <v>55.91397849462365</v>
      </c>
      <c r="Q68" s="81">
        <f t="shared" si="28"/>
        <v>51.61290322580645</v>
      </c>
      <c r="R68" s="81">
        <f t="shared" si="29"/>
        <v>48.38709677419355</v>
      </c>
      <c r="S68" s="79">
        <f t="shared" si="30"/>
        <v>88.17204301075269</v>
      </c>
      <c r="T68" s="80">
        <f t="shared" si="31"/>
        <v>11.827956989247312</v>
      </c>
      <c r="U68" s="81">
        <f t="shared" si="32"/>
        <v>81.72043010752688</v>
      </c>
      <c r="V68" s="80">
        <f t="shared" si="33"/>
        <v>18.27956989247312</v>
      </c>
    </row>
    <row r="69" spans="1:22" ht="12">
      <c r="A69" s="221">
        <v>72</v>
      </c>
      <c r="B69" s="140" t="s">
        <v>94</v>
      </c>
      <c r="C69" s="54">
        <f t="shared" si="18"/>
        <v>18</v>
      </c>
      <c r="D69" s="28">
        <v>7</v>
      </c>
      <c r="E69" s="50">
        <v>11</v>
      </c>
      <c r="F69" s="28">
        <f t="shared" si="19"/>
        <v>18</v>
      </c>
      <c r="G69" s="28">
        <v>9</v>
      </c>
      <c r="H69" s="28">
        <v>9</v>
      </c>
      <c r="I69" s="54">
        <f t="shared" si="20"/>
        <v>18</v>
      </c>
      <c r="J69" s="28">
        <v>15</v>
      </c>
      <c r="K69" s="50">
        <v>3</v>
      </c>
      <c r="L69" s="54">
        <f t="shared" si="21"/>
        <v>18</v>
      </c>
      <c r="M69" s="28">
        <v>11</v>
      </c>
      <c r="N69" s="50">
        <v>7</v>
      </c>
      <c r="O69" s="112">
        <f t="shared" si="26"/>
        <v>38.88888888888889</v>
      </c>
      <c r="P69" s="113">
        <f t="shared" si="27"/>
        <v>61.111111111111114</v>
      </c>
      <c r="Q69" s="108">
        <f t="shared" si="28"/>
        <v>50</v>
      </c>
      <c r="R69" s="108">
        <f t="shared" si="29"/>
        <v>50</v>
      </c>
      <c r="S69" s="112">
        <f t="shared" si="30"/>
        <v>83.33333333333334</v>
      </c>
      <c r="T69" s="113">
        <f t="shared" si="31"/>
        <v>16.666666666666664</v>
      </c>
      <c r="U69" s="108">
        <f t="shared" si="32"/>
        <v>61.111111111111114</v>
      </c>
      <c r="V69" s="113">
        <f t="shared" si="33"/>
        <v>38.88888888888889</v>
      </c>
    </row>
    <row r="70" spans="1:22" s="37" customFormat="1" ht="12">
      <c r="A70" s="241">
        <v>73</v>
      </c>
      <c r="B70" s="151" t="s">
        <v>95</v>
      </c>
      <c r="C70" s="115">
        <f t="shared" si="18"/>
        <v>87</v>
      </c>
      <c r="D70" s="93">
        <v>36</v>
      </c>
      <c r="E70" s="177">
        <v>51</v>
      </c>
      <c r="F70" s="116">
        <f t="shared" si="19"/>
        <v>87</v>
      </c>
      <c r="G70" s="93">
        <v>36</v>
      </c>
      <c r="H70" s="93">
        <v>51</v>
      </c>
      <c r="I70" s="115">
        <f t="shared" si="20"/>
        <v>87</v>
      </c>
      <c r="J70" s="93">
        <v>76</v>
      </c>
      <c r="K70" s="177">
        <v>11</v>
      </c>
      <c r="L70" s="115">
        <f t="shared" si="21"/>
        <v>87</v>
      </c>
      <c r="M70" s="93">
        <v>75</v>
      </c>
      <c r="N70" s="177">
        <v>12</v>
      </c>
      <c r="O70" s="79">
        <f t="shared" si="26"/>
        <v>41.37931034482759</v>
      </c>
      <c r="P70" s="80">
        <f t="shared" si="27"/>
        <v>58.620689655172406</v>
      </c>
      <c r="Q70" s="81">
        <f t="shared" si="28"/>
        <v>41.37931034482759</v>
      </c>
      <c r="R70" s="81">
        <f t="shared" si="29"/>
        <v>58.620689655172406</v>
      </c>
      <c r="S70" s="79">
        <f t="shared" si="30"/>
        <v>87.35632183908046</v>
      </c>
      <c r="T70" s="80">
        <f t="shared" si="31"/>
        <v>12.643678160919542</v>
      </c>
      <c r="U70" s="81">
        <f t="shared" si="32"/>
        <v>86.20689655172413</v>
      </c>
      <c r="V70" s="80">
        <f t="shared" si="33"/>
        <v>13.793103448275861</v>
      </c>
    </row>
    <row r="71" spans="1:22" ht="12">
      <c r="A71" s="221">
        <v>74</v>
      </c>
      <c r="B71" s="140" t="s">
        <v>96</v>
      </c>
      <c r="C71" s="54">
        <f t="shared" si="18"/>
        <v>10</v>
      </c>
      <c r="D71" s="28">
        <v>6</v>
      </c>
      <c r="E71" s="50">
        <v>4</v>
      </c>
      <c r="F71" s="28">
        <f t="shared" si="19"/>
        <v>10</v>
      </c>
      <c r="G71" s="28">
        <v>4</v>
      </c>
      <c r="H71" s="28">
        <v>6</v>
      </c>
      <c r="I71" s="54">
        <f t="shared" si="20"/>
        <v>10</v>
      </c>
      <c r="J71" s="28">
        <v>8</v>
      </c>
      <c r="K71" s="50">
        <v>2</v>
      </c>
      <c r="L71" s="54">
        <f t="shared" si="21"/>
        <v>10</v>
      </c>
      <c r="M71" s="28">
        <v>8</v>
      </c>
      <c r="N71" s="50">
        <v>2</v>
      </c>
      <c r="O71" s="112">
        <f t="shared" si="26"/>
        <v>60</v>
      </c>
      <c r="P71" s="113">
        <f t="shared" si="27"/>
        <v>40</v>
      </c>
      <c r="Q71" s="108">
        <f t="shared" si="28"/>
        <v>40</v>
      </c>
      <c r="R71" s="108">
        <f t="shared" si="29"/>
        <v>60</v>
      </c>
      <c r="S71" s="112">
        <f t="shared" si="30"/>
        <v>80</v>
      </c>
      <c r="T71" s="113">
        <f t="shared" si="31"/>
        <v>20</v>
      </c>
      <c r="U71" s="108">
        <f t="shared" si="32"/>
        <v>80</v>
      </c>
      <c r="V71" s="113">
        <f t="shared" si="33"/>
        <v>20</v>
      </c>
    </row>
    <row r="72" spans="1:22" s="37" customFormat="1" ht="12">
      <c r="A72" s="241">
        <v>77</v>
      </c>
      <c r="B72" s="151" t="s">
        <v>97</v>
      </c>
      <c r="C72" s="115">
        <f t="shared" si="18"/>
        <v>62</v>
      </c>
      <c r="D72" s="93">
        <v>31</v>
      </c>
      <c r="E72" s="177">
        <v>31</v>
      </c>
      <c r="F72" s="116">
        <f t="shared" si="19"/>
        <v>62</v>
      </c>
      <c r="G72" s="93">
        <v>25</v>
      </c>
      <c r="H72" s="93">
        <v>37</v>
      </c>
      <c r="I72" s="115">
        <f t="shared" si="20"/>
        <v>62</v>
      </c>
      <c r="J72" s="93">
        <v>40</v>
      </c>
      <c r="K72" s="177">
        <v>22</v>
      </c>
      <c r="L72" s="115">
        <f t="shared" si="21"/>
        <v>62</v>
      </c>
      <c r="M72" s="93">
        <v>45</v>
      </c>
      <c r="N72" s="177">
        <v>17</v>
      </c>
      <c r="O72" s="79">
        <f t="shared" si="26"/>
        <v>50</v>
      </c>
      <c r="P72" s="80">
        <f t="shared" si="27"/>
        <v>50</v>
      </c>
      <c r="Q72" s="81">
        <f t="shared" si="28"/>
        <v>40.32258064516129</v>
      </c>
      <c r="R72" s="81">
        <f t="shared" si="29"/>
        <v>59.67741935483871</v>
      </c>
      <c r="S72" s="79">
        <f t="shared" si="30"/>
        <v>64.51612903225806</v>
      </c>
      <c r="T72" s="80">
        <f t="shared" si="31"/>
        <v>35.483870967741936</v>
      </c>
      <c r="U72" s="81">
        <f t="shared" si="32"/>
        <v>72.58064516129032</v>
      </c>
      <c r="V72" s="80">
        <f t="shared" si="33"/>
        <v>27.419354838709676</v>
      </c>
    </row>
    <row r="73" spans="1:22" ht="12">
      <c r="A73" s="221">
        <v>78</v>
      </c>
      <c r="B73" s="140" t="s">
        <v>98</v>
      </c>
      <c r="C73" s="54">
        <f t="shared" si="18"/>
        <v>101</v>
      </c>
      <c r="D73" s="28">
        <v>51</v>
      </c>
      <c r="E73" s="50">
        <v>50</v>
      </c>
      <c r="F73" s="28">
        <f t="shared" si="19"/>
        <v>101</v>
      </c>
      <c r="G73" s="28">
        <v>50</v>
      </c>
      <c r="H73" s="28">
        <v>51</v>
      </c>
      <c r="I73" s="54">
        <f t="shared" si="20"/>
        <v>101</v>
      </c>
      <c r="J73" s="28">
        <v>82</v>
      </c>
      <c r="K73" s="50">
        <v>19</v>
      </c>
      <c r="L73" s="54">
        <f t="shared" si="21"/>
        <v>101</v>
      </c>
      <c r="M73" s="28">
        <v>90</v>
      </c>
      <c r="N73" s="50">
        <v>11</v>
      </c>
      <c r="O73" s="112">
        <f t="shared" si="26"/>
        <v>50.495049504950494</v>
      </c>
      <c r="P73" s="113">
        <f t="shared" si="27"/>
        <v>49.504950495049506</v>
      </c>
      <c r="Q73" s="108">
        <f t="shared" si="28"/>
        <v>49.504950495049506</v>
      </c>
      <c r="R73" s="108">
        <f t="shared" si="29"/>
        <v>50.495049504950494</v>
      </c>
      <c r="S73" s="112">
        <f t="shared" si="30"/>
        <v>81.1881188118812</v>
      </c>
      <c r="T73" s="113">
        <f t="shared" si="31"/>
        <v>18.81188118811881</v>
      </c>
      <c r="U73" s="108">
        <f t="shared" si="32"/>
        <v>89.10891089108911</v>
      </c>
      <c r="V73" s="113">
        <f t="shared" si="33"/>
        <v>10.891089108910892</v>
      </c>
    </row>
    <row r="74" spans="1:22" s="37" customFormat="1" ht="12">
      <c r="A74" s="241">
        <v>79</v>
      </c>
      <c r="B74" s="151" t="s">
        <v>99</v>
      </c>
      <c r="C74" s="115">
        <f t="shared" si="18"/>
        <v>69</v>
      </c>
      <c r="D74" s="93">
        <v>48</v>
      </c>
      <c r="E74" s="177">
        <v>21</v>
      </c>
      <c r="F74" s="116">
        <f t="shared" si="19"/>
        <v>69</v>
      </c>
      <c r="G74" s="93">
        <v>29</v>
      </c>
      <c r="H74" s="93">
        <v>40</v>
      </c>
      <c r="I74" s="115">
        <f t="shared" si="20"/>
        <v>69</v>
      </c>
      <c r="J74" s="93">
        <v>50</v>
      </c>
      <c r="K74" s="177">
        <v>19</v>
      </c>
      <c r="L74" s="115">
        <f t="shared" si="21"/>
        <v>69</v>
      </c>
      <c r="M74" s="93">
        <v>55</v>
      </c>
      <c r="N74" s="177">
        <v>14</v>
      </c>
      <c r="O74" s="79">
        <f t="shared" si="26"/>
        <v>69.56521739130434</v>
      </c>
      <c r="P74" s="80">
        <f t="shared" si="27"/>
        <v>30.434782608695656</v>
      </c>
      <c r="Q74" s="81">
        <f t="shared" si="28"/>
        <v>42.028985507246375</v>
      </c>
      <c r="R74" s="81">
        <f t="shared" si="29"/>
        <v>57.971014492753625</v>
      </c>
      <c r="S74" s="79">
        <f t="shared" si="30"/>
        <v>72.46376811594203</v>
      </c>
      <c r="T74" s="80">
        <f t="shared" si="31"/>
        <v>27.536231884057973</v>
      </c>
      <c r="U74" s="81">
        <f t="shared" si="32"/>
        <v>79.71014492753623</v>
      </c>
      <c r="V74" s="80">
        <f t="shared" si="33"/>
        <v>20.28985507246377</v>
      </c>
    </row>
    <row r="75" spans="1:22" ht="12">
      <c r="A75" s="221">
        <v>80</v>
      </c>
      <c r="B75" s="140" t="s">
        <v>100</v>
      </c>
      <c r="C75" s="54">
        <f t="shared" si="18"/>
        <v>85</v>
      </c>
      <c r="D75" s="28">
        <v>35</v>
      </c>
      <c r="E75" s="50">
        <v>50</v>
      </c>
      <c r="F75" s="28">
        <f t="shared" si="19"/>
        <v>85</v>
      </c>
      <c r="G75" s="28">
        <v>41</v>
      </c>
      <c r="H75" s="28">
        <v>44</v>
      </c>
      <c r="I75" s="54">
        <f t="shared" si="20"/>
        <v>85</v>
      </c>
      <c r="J75" s="28">
        <v>52</v>
      </c>
      <c r="K75" s="50">
        <v>33</v>
      </c>
      <c r="L75" s="54">
        <f t="shared" si="21"/>
        <v>85</v>
      </c>
      <c r="M75" s="28">
        <v>66</v>
      </c>
      <c r="N75" s="50">
        <v>19</v>
      </c>
      <c r="O75" s="112">
        <f t="shared" si="26"/>
        <v>41.17647058823529</v>
      </c>
      <c r="P75" s="113">
        <f t="shared" si="27"/>
        <v>58.82352941176471</v>
      </c>
      <c r="Q75" s="108">
        <f t="shared" si="28"/>
        <v>48.23529411764706</v>
      </c>
      <c r="R75" s="108">
        <f t="shared" si="29"/>
        <v>51.76470588235295</v>
      </c>
      <c r="S75" s="112">
        <f t="shared" si="30"/>
        <v>61.1764705882353</v>
      </c>
      <c r="T75" s="113">
        <f t="shared" si="31"/>
        <v>38.82352941176471</v>
      </c>
      <c r="U75" s="108">
        <f t="shared" si="32"/>
        <v>77.64705882352942</v>
      </c>
      <c r="V75" s="113">
        <f t="shared" si="33"/>
        <v>22.35294117647059</v>
      </c>
    </row>
    <row r="76" spans="1:22" s="37" customFormat="1" ht="12">
      <c r="A76" s="241">
        <v>81</v>
      </c>
      <c r="B76" s="151" t="s">
        <v>101</v>
      </c>
      <c r="C76" s="115">
        <f t="shared" si="18"/>
        <v>25</v>
      </c>
      <c r="D76" s="93">
        <v>9</v>
      </c>
      <c r="E76" s="177">
        <v>16</v>
      </c>
      <c r="F76" s="116">
        <f t="shared" si="19"/>
        <v>25</v>
      </c>
      <c r="G76" s="93">
        <v>12</v>
      </c>
      <c r="H76" s="93">
        <v>13</v>
      </c>
      <c r="I76" s="115">
        <f t="shared" si="20"/>
        <v>25</v>
      </c>
      <c r="J76" s="93">
        <v>16</v>
      </c>
      <c r="K76" s="177">
        <v>9</v>
      </c>
      <c r="L76" s="115">
        <f t="shared" si="21"/>
        <v>25</v>
      </c>
      <c r="M76" s="93">
        <v>20</v>
      </c>
      <c r="N76" s="177">
        <v>5</v>
      </c>
      <c r="O76" s="79">
        <f t="shared" si="26"/>
        <v>36</v>
      </c>
      <c r="P76" s="80">
        <f t="shared" si="27"/>
        <v>64</v>
      </c>
      <c r="Q76" s="81">
        <f t="shared" si="28"/>
        <v>48</v>
      </c>
      <c r="R76" s="81">
        <f t="shared" si="29"/>
        <v>52</v>
      </c>
      <c r="S76" s="79">
        <f t="shared" si="30"/>
        <v>64</v>
      </c>
      <c r="T76" s="80">
        <f t="shared" si="31"/>
        <v>36</v>
      </c>
      <c r="U76" s="81">
        <f t="shared" si="32"/>
        <v>80</v>
      </c>
      <c r="V76" s="80">
        <f t="shared" si="33"/>
        <v>20</v>
      </c>
    </row>
    <row r="77" spans="1:22" ht="12">
      <c r="A77" s="221">
        <v>82</v>
      </c>
      <c r="B77" s="140" t="s">
        <v>102</v>
      </c>
      <c r="C77" s="54">
        <f t="shared" si="18"/>
        <v>114</v>
      </c>
      <c r="D77" s="28">
        <v>44</v>
      </c>
      <c r="E77" s="50">
        <v>70</v>
      </c>
      <c r="F77" s="28">
        <f t="shared" si="19"/>
        <v>114</v>
      </c>
      <c r="G77" s="28">
        <v>51</v>
      </c>
      <c r="H77" s="28">
        <v>63</v>
      </c>
      <c r="I77" s="54">
        <f t="shared" si="20"/>
        <v>114</v>
      </c>
      <c r="J77" s="28">
        <v>94</v>
      </c>
      <c r="K77" s="50">
        <v>20</v>
      </c>
      <c r="L77" s="54">
        <f t="shared" si="21"/>
        <v>114</v>
      </c>
      <c r="M77" s="28">
        <v>87</v>
      </c>
      <c r="N77" s="50">
        <v>27</v>
      </c>
      <c r="O77" s="112">
        <f t="shared" si="26"/>
        <v>38.59649122807017</v>
      </c>
      <c r="P77" s="113">
        <f t="shared" si="27"/>
        <v>61.40350877192983</v>
      </c>
      <c r="Q77" s="108">
        <f t="shared" si="28"/>
        <v>44.73684210526316</v>
      </c>
      <c r="R77" s="108">
        <f t="shared" si="29"/>
        <v>55.26315789473685</v>
      </c>
      <c r="S77" s="112">
        <f t="shared" si="30"/>
        <v>82.45614035087719</v>
      </c>
      <c r="T77" s="113">
        <f t="shared" si="31"/>
        <v>17.543859649122805</v>
      </c>
      <c r="U77" s="108">
        <f t="shared" si="32"/>
        <v>76.31578947368422</v>
      </c>
      <c r="V77" s="113">
        <f t="shared" si="33"/>
        <v>23.684210526315788</v>
      </c>
    </row>
    <row r="78" spans="1:22" s="37" customFormat="1" ht="12">
      <c r="A78" s="241">
        <v>85</v>
      </c>
      <c r="B78" s="151" t="s">
        <v>103</v>
      </c>
      <c r="C78" s="115">
        <f t="shared" si="18"/>
        <v>79</v>
      </c>
      <c r="D78" s="93">
        <v>68</v>
      </c>
      <c r="E78" s="177">
        <v>11</v>
      </c>
      <c r="F78" s="116">
        <f t="shared" si="19"/>
        <v>79</v>
      </c>
      <c r="G78" s="93">
        <v>50</v>
      </c>
      <c r="H78" s="93">
        <v>29</v>
      </c>
      <c r="I78" s="115">
        <f t="shared" si="20"/>
        <v>79</v>
      </c>
      <c r="J78" s="93">
        <v>74</v>
      </c>
      <c r="K78" s="177">
        <v>5</v>
      </c>
      <c r="L78" s="115">
        <f t="shared" si="21"/>
        <v>79</v>
      </c>
      <c r="M78" s="93">
        <v>73</v>
      </c>
      <c r="N78" s="177">
        <v>6</v>
      </c>
      <c r="O78" s="79">
        <f t="shared" si="26"/>
        <v>86.07594936708861</v>
      </c>
      <c r="P78" s="80">
        <f t="shared" si="27"/>
        <v>13.924050632911392</v>
      </c>
      <c r="Q78" s="81">
        <f t="shared" si="28"/>
        <v>63.29113924050633</v>
      </c>
      <c r="R78" s="81">
        <f t="shared" si="29"/>
        <v>36.708860759493675</v>
      </c>
      <c r="S78" s="79">
        <f t="shared" si="30"/>
        <v>93.67088607594937</v>
      </c>
      <c r="T78" s="80">
        <f t="shared" si="31"/>
        <v>6.329113924050633</v>
      </c>
      <c r="U78" s="81">
        <f t="shared" si="32"/>
        <v>92.40506329113924</v>
      </c>
      <c r="V78" s="80">
        <f t="shared" si="33"/>
        <v>7.59493670886076</v>
      </c>
    </row>
    <row r="79" spans="1:22" ht="12">
      <c r="A79" s="221">
        <v>86</v>
      </c>
      <c r="B79" s="140" t="s">
        <v>104</v>
      </c>
      <c r="C79" s="54">
        <f t="shared" si="18"/>
        <v>233</v>
      </c>
      <c r="D79" s="28">
        <v>81</v>
      </c>
      <c r="E79" s="50">
        <v>152</v>
      </c>
      <c r="F79" s="28">
        <f t="shared" si="19"/>
        <v>233</v>
      </c>
      <c r="G79" s="28">
        <v>104</v>
      </c>
      <c r="H79" s="28">
        <v>129</v>
      </c>
      <c r="I79" s="54">
        <f t="shared" si="20"/>
        <v>233</v>
      </c>
      <c r="J79" s="28">
        <v>153</v>
      </c>
      <c r="K79" s="50">
        <v>80</v>
      </c>
      <c r="L79" s="54">
        <f t="shared" si="21"/>
        <v>233</v>
      </c>
      <c r="M79" s="28">
        <v>172</v>
      </c>
      <c r="N79" s="50">
        <v>61</v>
      </c>
      <c r="O79" s="112">
        <f t="shared" si="26"/>
        <v>34.763948497854074</v>
      </c>
      <c r="P79" s="113">
        <f t="shared" si="27"/>
        <v>65.23605150214593</v>
      </c>
      <c r="Q79" s="108">
        <f t="shared" si="28"/>
        <v>44.63519313304721</v>
      </c>
      <c r="R79" s="108">
        <f t="shared" si="29"/>
        <v>55.36480686695279</v>
      </c>
      <c r="S79" s="112">
        <f t="shared" si="30"/>
        <v>65.66523605150213</v>
      </c>
      <c r="T79" s="113">
        <f t="shared" si="31"/>
        <v>34.33476394849785</v>
      </c>
      <c r="U79" s="108">
        <f t="shared" si="32"/>
        <v>73.8197424892704</v>
      </c>
      <c r="V79" s="113">
        <f t="shared" si="33"/>
        <v>26.180257510729614</v>
      </c>
    </row>
    <row r="80" spans="1:22" s="37" customFormat="1" ht="12">
      <c r="A80" s="241">
        <v>87</v>
      </c>
      <c r="B80" s="151" t="s">
        <v>105</v>
      </c>
      <c r="C80" s="115">
        <f t="shared" si="18"/>
        <v>2</v>
      </c>
      <c r="D80" s="93"/>
      <c r="E80" s="177">
        <v>2</v>
      </c>
      <c r="F80" s="116">
        <f t="shared" si="19"/>
        <v>2</v>
      </c>
      <c r="G80" s="93"/>
      <c r="H80" s="93">
        <v>2</v>
      </c>
      <c r="I80" s="115">
        <f t="shared" si="20"/>
        <v>2</v>
      </c>
      <c r="J80" s="93">
        <v>2</v>
      </c>
      <c r="K80" s="177"/>
      <c r="L80" s="115">
        <f t="shared" si="21"/>
        <v>2</v>
      </c>
      <c r="M80" s="93">
        <v>1</v>
      </c>
      <c r="N80" s="177">
        <v>1</v>
      </c>
      <c r="O80" s="79">
        <f t="shared" si="26"/>
        <v>0</v>
      </c>
      <c r="P80" s="80">
        <f t="shared" si="27"/>
        <v>100</v>
      </c>
      <c r="Q80" s="81">
        <f t="shared" si="28"/>
        <v>0</v>
      </c>
      <c r="R80" s="81">
        <f t="shared" si="29"/>
        <v>100</v>
      </c>
      <c r="S80" s="79">
        <f t="shared" si="30"/>
        <v>100</v>
      </c>
      <c r="T80" s="80">
        <f t="shared" si="31"/>
        <v>0</v>
      </c>
      <c r="U80" s="81">
        <f t="shared" si="32"/>
        <v>50</v>
      </c>
      <c r="V80" s="80">
        <f t="shared" si="33"/>
        <v>50</v>
      </c>
    </row>
    <row r="81" spans="1:22" ht="12">
      <c r="A81" s="221">
        <v>90</v>
      </c>
      <c r="B81" s="140" t="s">
        <v>106</v>
      </c>
      <c r="C81" s="54">
        <f t="shared" si="18"/>
        <v>12</v>
      </c>
      <c r="D81" s="28">
        <v>5</v>
      </c>
      <c r="E81" s="50">
        <v>7</v>
      </c>
      <c r="F81" s="28">
        <f t="shared" si="19"/>
        <v>12</v>
      </c>
      <c r="G81" s="28">
        <v>5</v>
      </c>
      <c r="H81" s="28">
        <v>7</v>
      </c>
      <c r="I81" s="54">
        <f t="shared" si="20"/>
        <v>12</v>
      </c>
      <c r="J81" s="28">
        <v>9</v>
      </c>
      <c r="K81" s="50">
        <v>3</v>
      </c>
      <c r="L81" s="54">
        <f t="shared" si="21"/>
        <v>12</v>
      </c>
      <c r="M81" s="28">
        <v>11</v>
      </c>
      <c r="N81" s="50">
        <v>1</v>
      </c>
      <c r="O81" s="112">
        <f t="shared" si="26"/>
        <v>41.66666666666667</v>
      </c>
      <c r="P81" s="113">
        <f t="shared" si="27"/>
        <v>58.333333333333336</v>
      </c>
      <c r="Q81" s="108">
        <f t="shared" si="28"/>
        <v>41.66666666666667</v>
      </c>
      <c r="R81" s="108">
        <f t="shared" si="29"/>
        <v>58.333333333333336</v>
      </c>
      <c r="S81" s="112">
        <f t="shared" si="30"/>
        <v>75</v>
      </c>
      <c r="T81" s="113">
        <f t="shared" si="31"/>
        <v>25</v>
      </c>
      <c r="U81" s="108">
        <f t="shared" si="32"/>
        <v>91.66666666666666</v>
      </c>
      <c r="V81" s="113">
        <f t="shared" si="33"/>
        <v>8.333333333333332</v>
      </c>
    </row>
    <row r="82" spans="1:22" ht="12">
      <c r="A82" s="240">
        <v>92</v>
      </c>
      <c r="B82" s="150" t="s">
        <v>107</v>
      </c>
      <c r="C82" s="115">
        <f t="shared" si="18"/>
        <v>39</v>
      </c>
      <c r="D82" s="93">
        <v>23</v>
      </c>
      <c r="E82" s="177">
        <v>16</v>
      </c>
      <c r="F82" s="116">
        <f t="shared" si="19"/>
        <v>39</v>
      </c>
      <c r="G82" s="93">
        <v>22</v>
      </c>
      <c r="H82" s="93">
        <v>17</v>
      </c>
      <c r="I82" s="115">
        <f t="shared" si="20"/>
        <v>39</v>
      </c>
      <c r="J82" s="93">
        <v>29</v>
      </c>
      <c r="K82" s="177">
        <v>10</v>
      </c>
      <c r="L82" s="115">
        <f t="shared" si="21"/>
        <v>39</v>
      </c>
      <c r="M82" s="93">
        <v>35</v>
      </c>
      <c r="N82" s="177">
        <v>4</v>
      </c>
      <c r="O82" s="79">
        <f t="shared" si="26"/>
        <v>58.97435897435898</v>
      </c>
      <c r="P82" s="80">
        <f t="shared" si="27"/>
        <v>41.02564102564102</v>
      </c>
      <c r="Q82" s="81">
        <f t="shared" si="28"/>
        <v>56.41025641025641</v>
      </c>
      <c r="R82" s="81">
        <f t="shared" si="29"/>
        <v>43.58974358974359</v>
      </c>
      <c r="S82" s="79">
        <f t="shared" si="30"/>
        <v>74.35897435897436</v>
      </c>
      <c r="T82" s="80">
        <f t="shared" si="31"/>
        <v>25.64102564102564</v>
      </c>
      <c r="U82" s="81">
        <f t="shared" si="32"/>
        <v>89.74358974358975</v>
      </c>
      <c r="V82" s="80">
        <f t="shared" si="33"/>
        <v>10.256410256410255</v>
      </c>
    </row>
    <row r="83" spans="1:22" ht="12">
      <c r="A83" s="221">
        <v>93</v>
      </c>
      <c r="B83" s="140" t="s">
        <v>108</v>
      </c>
      <c r="C83" s="54">
        <f t="shared" si="18"/>
        <v>43</v>
      </c>
      <c r="D83" s="28">
        <v>25</v>
      </c>
      <c r="E83" s="50">
        <v>18</v>
      </c>
      <c r="F83" s="28">
        <f t="shared" si="19"/>
        <v>43</v>
      </c>
      <c r="G83" s="28">
        <v>20</v>
      </c>
      <c r="H83" s="28">
        <v>23</v>
      </c>
      <c r="I83" s="54">
        <f t="shared" si="20"/>
        <v>43</v>
      </c>
      <c r="J83" s="28">
        <v>31</v>
      </c>
      <c r="K83" s="50">
        <v>12</v>
      </c>
      <c r="L83" s="54">
        <f t="shared" si="21"/>
        <v>43</v>
      </c>
      <c r="M83" s="28">
        <v>39</v>
      </c>
      <c r="N83" s="50">
        <v>4</v>
      </c>
      <c r="O83" s="112">
        <f t="shared" si="26"/>
        <v>58.139534883720934</v>
      </c>
      <c r="P83" s="113">
        <f t="shared" si="27"/>
        <v>41.86046511627907</v>
      </c>
      <c r="Q83" s="108">
        <f t="shared" si="28"/>
        <v>46.51162790697674</v>
      </c>
      <c r="R83" s="108">
        <f t="shared" si="29"/>
        <v>53.48837209302325</v>
      </c>
      <c r="S83" s="112">
        <f t="shared" si="30"/>
        <v>72.09302325581395</v>
      </c>
      <c r="T83" s="113">
        <f t="shared" si="31"/>
        <v>27.906976744186046</v>
      </c>
      <c r="U83" s="108">
        <f t="shared" si="32"/>
        <v>90.69767441860465</v>
      </c>
      <c r="V83" s="113">
        <f t="shared" si="33"/>
        <v>9.30232558139535</v>
      </c>
    </row>
    <row r="84" spans="1:22" ht="12">
      <c r="A84" s="240">
        <v>95</v>
      </c>
      <c r="B84" s="150" t="s">
        <v>109</v>
      </c>
      <c r="C84" s="115">
        <f t="shared" si="18"/>
        <v>6</v>
      </c>
      <c r="D84" s="93">
        <v>3</v>
      </c>
      <c r="E84" s="177">
        <v>3</v>
      </c>
      <c r="F84" s="116">
        <f t="shared" si="19"/>
        <v>6</v>
      </c>
      <c r="G84" s="93">
        <v>2</v>
      </c>
      <c r="H84" s="93">
        <v>4</v>
      </c>
      <c r="I84" s="115">
        <f t="shared" si="20"/>
        <v>6</v>
      </c>
      <c r="J84" s="93">
        <v>6</v>
      </c>
      <c r="K84" s="177"/>
      <c r="L84" s="115">
        <f t="shared" si="21"/>
        <v>6</v>
      </c>
      <c r="M84" s="93">
        <v>5</v>
      </c>
      <c r="N84" s="177">
        <v>1</v>
      </c>
      <c r="O84" s="79">
        <f t="shared" si="26"/>
        <v>50</v>
      </c>
      <c r="P84" s="80">
        <f t="shared" si="27"/>
        <v>50</v>
      </c>
      <c r="Q84" s="81">
        <f t="shared" si="28"/>
        <v>33.33333333333333</v>
      </c>
      <c r="R84" s="81">
        <f t="shared" si="29"/>
        <v>66.66666666666666</v>
      </c>
      <c r="S84" s="79">
        <f t="shared" si="30"/>
        <v>100</v>
      </c>
      <c r="T84" s="80">
        <f t="shared" si="31"/>
        <v>0</v>
      </c>
      <c r="U84" s="81">
        <f t="shared" si="32"/>
        <v>83.33333333333334</v>
      </c>
      <c r="V84" s="80">
        <f t="shared" si="33"/>
        <v>16.666666666666664</v>
      </c>
    </row>
    <row r="85" spans="1:22" ht="12">
      <c r="A85" s="222">
        <v>96</v>
      </c>
      <c r="B85" s="212" t="s">
        <v>110</v>
      </c>
      <c r="C85" s="223">
        <f t="shared" si="18"/>
        <v>28</v>
      </c>
      <c r="D85" s="224">
        <v>17</v>
      </c>
      <c r="E85" s="225">
        <v>11</v>
      </c>
      <c r="F85" s="224">
        <f t="shared" si="19"/>
        <v>28</v>
      </c>
      <c r="G85" s="224">
        <v>11</v>
      </c>
      <c r="H85" s="224">
        <v>17</v>
      </c>
      <c r="I85" s="223">
        <f t="shared" si="20"/>
        <v>28</v>
      </c>
      <c r="J85" s="224">
        <v>20</v>
      </c>
      <c r="K85" s="225">
        <v>8</v>
      </c>
      <c r="L85" s="223">
        <f t="shared" si="21"/>
        <v>28</v>
      </c>
      <c r="M85" s="224">
        <v>25</v>
      </c>
      <c r="N85" s="225">
        <v>3</v>
      </c>
      <c r="O85" s="226">
        <f t="shared" si="26"/>
        <v>60.71428571428571</v>
      </c>
      <c r="P85" s="227">
        <f t="shared" si="27"/>
        <v>39.285714285714285</v>
      </c>
      <c r="Q85" s="228">
        <f t="shared" si="28"/>
        <v>39.285714285714285</v>
      </c>
      <c r="R85" s="228">
        <f t="shared" si="29"/>
        <v>60.71428571428571</v>
      </c>
      <c r="S85" s="226">
        <f t="shared" si="30"/>
        <v>71.42857142857143</v>
      </c>
      <c r="T85" s="227">
        <f t="shared" si="31"/>
        <v>28.57142857142857</v>
      </c>
      <c r="U85" s="228">
        <f t="shared" si="32"/>
        <v>89.28571428571429</v>
      </c>
      <c r="V85" s="227">
        <f t="shared" si="33"/>
        <v>10.714285714285714</v>
      </c>
    </row>
    <row r="86" ht="12">
      <c r="A86" s="11" t="s">
        <v>123</v>
      </c>
    </row>
    <row r="87" ht="12">
      <c r="A87" s="11" t="s">
        <v>124</v>
      </c>
    </row>
  </sheetData>
  <sheetProtection/>
  <mergeCells count="25">
    <mergeCell ref="A12:A14"/>
    <mergeCell ref="Q24:R24"/>
    <mergeCell ref="S24:T24"/>
    <mergeCell ref="Q13:R13"/>
    <mergeCell ref="S13:T13"/>
    <mergeCell ref="U13:V13"/>
    <mergeCell ref="C24:E24"/>
    <mergeCell ref="I13:K13"/>
    <mergeCell ref="L13:N13"/>
    <mergeCell ref="C23:N23"/>
    <mergeCell ref="C13:E13"/>
    <mergeCell ref="O24:P24"/>
    <mergeCell ref="C12:N12"/>
    <mergeCell ref="O12:V12"/>
    <mergeCell ref="F13:H13"/>
    <mergeCell ref="A6:O6"/>
    <mergeCell ref="B12:B14"/>
    <mergeCell ref="A23:A25"/>
    <mergeCell ref="B23:B25"/>
    <mergeCell ref="O23:V23"/>
    <mergeCell ref="O13:P13"/>
    <mergeCell ref="F24:H24"/>
    <mergeCell ref="I24:K24"/>
    <mergeCell ref="L24:N24"/>
    <mergeCell ref="U24:V24"/>
  </mergeCells>
  <printOptions/>
  <pageMargins left="0.75" right="0.75" top="1" bottom="1" header="0" footer="0"/>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dimension ref="A6:S86"/>
  <sheetViews>
    <sheetView showGridLines="0" zoomScale="90" zoomScaleNormal="90" zoomScalePageLayoutView="0" workbookViewId="0" topLeftCell="A4">
      <selection activeCell="A12" sqref="A12:A14"/>
    </sheetView>
  </sheetViews>
  <sheetFormatPr defaultColWidth="11.421875" defaultRowHeight="12.75"/>
  <cols>
    <col min="1" max="1" width="24.00390625" style="11" customWidth="1"/>
    <col min="2" max="2" width="48.140625" style="11" customWidth="1"/>
    <col min="3" max="3" width="17.421875" style="12" customWidth="1"/>
    <col min="4" max="4" width="11.140625" style="12" customWidth="1"/>
    <col min="5" max="5" width="15.00390625" style="12" customWidth="1"/>
    <col min="6" max="6" width="16.421875" style="12" customWidth="1"/>
    <col min="7" max="8" width="12.421875" style="12" customWidth="1"/>
    <col min="9" max="9" width="10.421875" style="12" customWidth="1"/>
    <col min="10" max="10" width="16.421875" style="12" customWidth="1"/>
    <col min="11" max="11" width="11.421875" style="12" customWidth="1"/>
    <col min="12" max="12" width="12.421875" style="12" customWidth="1"/>
    <col min="13" max="13" width="17.00390625" style="12" customWidth="1"/>
    <col min="14" max="14" width="19.421875" style="12" customWidth="1"/>
    <col min="15" max="15" width="12.421875" style="12" customWidth="1"/>
    <col min="16" max="16" width="13.00390625" style="12" bestFit="1" customWidth="1"/>
    <col min="17" max="17" width="12.421875" style="12" customWidth="1"/>
    <col min="18" max="18" width="15.421875" style="12" customWidth="1"/>
    <col min="19" max="19" width="22.140625" style="12" customWidth="1"/>
    <col min="20" max="16384" width="11.421875" style="11" customWidth="1"/>
  </cols>
  <sheetData>
    <row r="1" ht="12"/>
    <row r="2" ht="12"/>
    <row r="3" ht="12"/>
    <row r="4" ht="12"/>
    <row r="5" ht="12"/>
    <row r="6" spans="1:19" s="20" customFormat="1" ht="16.5">
      <c r="A6" s="372" t="s">
        <v>50</v>
      </c>
      <c r="B6" s="372"/>
      <c r="C6" s="372"/>
      <c r="D6" s="372"/>
      <c r="E6" s="372"/>
      <c r="F6" s="372"/>
      <c r="G6" s="372"/>
      <c r="H6" s="372"/>
      <c r="I6" s="372"/>
      <c r="J6" s="372"/>
      <c r="K6" s="372"/>
      <c r="L6" s="372"/>
      <c r="M6" s="372"/>
      <c r="N6" s="372"/>
      <c r="O6" s="25"/>
      <c r="P6" s="25"/>
      <c r="Q6" s="25"/>
      <c r="R6" s="25"/>
      <c r="S6" s="25"/>
    </row>
    <row r="7" spans="1:19" ht="15" customHeight="1">
      <c r="A7" s="23" t="s">
        <v>30</v>
      </c>
      <c r="B7" s="23"/>
      <c r="C7" s="23"/>
      <c r="D7" s="23"/>
      <c r="E7" s="23"/>
      <c r="F7" s="23"/>
      <c r="G7" s="23"/>
      <c r="H7" s="23"/>
      <c r="I7" s="23"/>
      <c r="J7" s="23"/>
      <c r="K7" s="23"/>
      <c r="L7" s="23"/>
      <c r="M7" s="23"/>
      <c r="N7" s="23"/>
      <c r="O7" s="23"/>
      <c r="P7" s="23"/>
      <c r="Q7" s="23"/>
      <c r="R7" s="23"/>
      <c r="S7" s="23"/>
    </row>
    <row r="8" spans="1:19" ht="15" customHeight="1">
      <c r="A8" s="23" t="s">
        <v>24</v>
      </c>
      <c r="B8" s="23"/>
      <c r="C8" s="23"/>
      <c r="D8" s="23"/>
      <c r="E8" s="23"/>
      <c r="F8" s="23"/>
      <c r="G8" s="23"/>
      <c r="H8" s="23"/>
      <c r="I8" s="23"/>
      <c r="J8" s="23"/>
      <c r="K8" s="23"/>
      <c r="L8" s="23"/>
      <c r="M8" s="23"/>
      <c r="N8" s="23"/>
      <c r="O8" s="23"/>
      <c r="P8" s="23"/>
      <c r="Q8" s="23"/>
      <c r="R8" s="23"/>
      <c r="S8" s="23"/>
    </row>
    <row r="9" spans="1:19" ht="15" customHeight="1">
      <c r="A9" s="23" t="s">
        <v>1</v>
      </c>
      <c r="B9" s="23"/>
      <c r="C9" s="23"/>
      <c r="D9" s="23"/>
      <c r="E9" s="23"/>
      <c r="F9" s="23"/>
      <c r="G9" s="23"/>
      <c r="H9" s="23"/>
      <c r="I9" s="23"/>
      <c r="J9" s="23"/>
      <c r="K9" s="23"/>
      <c r="L9" s="23"/>
      <c r="M9" s="23"/>
      <c r="N9" s="23"/>
      <c r="O9" s="23"/>
      <c r="P9" s="23"/>
      <c r="Q9" s="23"/>
      <c r="R9" s="23"/>
      <c r="S9" s="23"/>
    </row>
    <row r="10" spans="1:19" ht="15" customHeight="1">
      <c r="A10" s="23" t="s">
        <v>23</v>
      </c>
      <c r="B10" s="24"/>
      <c r="C10" s="24"/>
      <c r="D10" s="24"/>
      <c r="E10" s="24"/>
      <c r="F10" s="24"/>
      <c r="G10" s="24"/>
      <c r="H10" s="24"/>
      <c r="I10" s="24"/>
      <c r="J10" s="24"/>
      <c r="K10" s="24"/>
      <c r="L10" s="24"/>
      <c r="M10" s="24"/>
      <c r="N10" s="24"/>
      <c r="O10" s="24"/>
      <c r="P10" s="24"/>
      <c r="Q10" s="24"/>
      <c r="R10" s="24"/>
      <c r="S10" s="24"/>
    </row>
    <row r="11" spans="1:19" ht="15" customHeight="1">
      <c r="A11" s="24" t="s">
        <v>166</v>
      </c>
      <c r="B11" s="24"/>
      <c r="C11" s="24"/>
      <c r="D11" s="24"/>
      <c r="E11" s="24"/>
      <c r="F11" s="24"/>
      <c r="G11" s="24"/>
      <c r="H11" s="24"/>
      <c r="I11" s="24"/>
      <c r="J11" s="24"/>
      <c r="K11" s="24"/>
      <c r="L11" s="24"/>
      <c r="M11" s="24"/>
      <c r="N11" s="24"/>
      <c r="O11" s="24"/>
      <c r="P11" s="24"/>
      <c r="Q11" s="24"/>
      <c r="R11" s="24"/>
      <c r="S11" s="24"/>
    </row>
    <row r="12" spans="1:19" ht="15" customHeight="1">
      <c r="A12" s="367" t="s">
        <v>4</v>
      </c>
      <c r="B12" s="376" t="s">
        <v>5</v>
      </c>
      <c r="C12" s="365" t="s">
        <v>15</v>
      </c>
      <c r="D12" s="365"/>
      <c r="E12" s="365"/>
      <c r="F12" s="365"/>
      <c r="G12" s="365"/>
      <c r="H12" s="365"/>
      <c r="I12" s="365"/>
      <c r="J12" s="365"/>
      <c r="K12" s="365"/>
      <c r="L12" s="366"/>
      <c r="M12" s="365" t="s">
        <v>10</v>
      </c>
      <c r="N12" s="365"/>
      <c r="O12" s="365"/>
      <c r="P12" s="365"/>
      <c r="Q12" s="365"/>
      <c r="R12" s="365"/>
      <c r="S12" s="366"/>
    </row>
    <row r="13" spans="1:19" ht="15" customHeight="1">
      <c r="A13" s="368"/>
      <c r="B13" s="370"/>
      <c r="C13" s="384" t="s">
        <v>31</v>
      </c>
      <c r="D13" s="384"/>
      <c r="E13" s="383"/>
      <c r="F13" s="382" t="s">
        <v>32</v>
      </c>
      <c r="G13" s="384"/>
      <c r="H13" s="384"/>
      <c r="I13" s="383"/>
      <c r="J13" s="385" t="s">
        <v>141</v>
      </c>
      <c r="K13" s="386"/>
      <c r="L13" s="387"/>
      <c r="M13" s="382" t="s">
        <v>31</v>
      </c>
      <c r="N13" s="383"/>
      <c r="O13" s="384" t="s">
        <v>32</v>
      </c>
      <c r="P13" s="384"/>
      <c r="Q13" s="383"/>
      <c r="R13" s="384" t="s">
        <v>141</v>
      </c>
      <c r="S13" s="383"/>
    </row>
    <row r="14" spans="1:19" ht="42.75" customHeight="1">
      <c r="A14" s="369"/>
      <c r="B14" s="371"/>
      <c r="C14" s="33" t="s">
        <v>111</v>
      </c>
      <c r="D14" s="33" t="s">
        <v>2</v>
      </c>
      <c r="E14" s="49" t="s">
        <v>14</v>
      </c>
      <c r="F14" s="51" t="s">
        <v>111</v>
      </c>
      <c r="G14" s="33" t="s">
        <v>20</v>
      </c>
      <c r="H14" s="33" t="s">
        <v>21</v>
      </c>
      <c r="I14" s="49" t="s">
        <v>22</v>
      </c>
      <c r="J14" s="51" t="s">
        <v>111</v>
      </c>
      <c r="K14" s="33" t="s">
        <v>2</v>
      </c>
      <c r="L14" s="49" t="s">
        <v>14</v>
      </c>
      <c r="M14" s="33" t="s">
        <v>2</v>
      </c>
      <c r="N14" s="49" t="s">
        <v>14</v>
      </c>
      <c r="O14" s="33" t="s">
        <v>20</v>
      </c>
      <c r="P14" s="33" t="s">
        <v>21</v>
      </c>
      <c r="Q14" s="49" t="s">
        <v>22</v>
      </c>
      <c r="R14" s="126" t="s">
        <v>2</v>
      </c>
      <c r="S14" s="255" t="s">
        <v>14</v>
      </c>
    </row>
    <row r="15" spans="1:19" ht="15" customHeight="1">
      <c r="A15" s="242" t="s">
        <v>0</v>
      </c>
      <c r="B15" s="134" t="s">
        <v>112</v>
      </c>
      <c r="C15" s="64">
        <f aca="true" t="shared" si="0" ref="C15:L15">SUM(C16:C19)</f>
        <v>7726</v>
      </c>
      <c r="D15" s="64">
        <f t="shared" si="0"/>
        <v>1287</v>
      </c>
      <c r="E15" s="65">
        <f t="shared" si="0"/>
        <v>6439</v>
      </c>
      <c r="F15" s="63">
        <f t="shared" si="0"/>
        <v>7725</v>
      </c>
      <c r="G15" s="64">
        <f t="shared" si="0"/>
        <v>399</v>
      </c>
      <c r="H15" s="64">
        <f t="shared" si="0"/>
        <v>1494</v>
      </c>
      <c r="I15" s="65">
        <f t="shared" si="0"/>
        <v>5832</v>
      </c>
      <c r="J15" s="63">
        <f t="shared" si="0"/>
        <v>7717</v>
      </c>
      <c r="K15" s="64">
        <f t="shared" si="0"/>
        <v>811</v>
      </c>
      <c r="L15" s="65">
        <f t="shared" si="0"/>
        <v>6906</v>
      </c>
      <c r="M15" s="127">
        <f aca="true" t="shared" si="1" ref="M15:N19">(D15/$C15)*100</f>
        <v>16.658037794460263</v>
      </c>
      <c r="N15" s="128">
        <f t="shared" si="1"/>
        <v>83.34196220553973</v>
      </c>
      <c r="O15" s="127">
        <f aca="true" t="shared" si="2" ref="O15:Q16">(G15/$F15)*100</f>
        <v>5.165048543689321</v>
      </c>
      <c r="P15" s="129">
        <f t="shared" si="2"/>
        <v>19.339805825242717</v>
      </c>
      <c r="Q15" s="129">
        <f t="shared" si="2"/>
        <v>75.49514563106796</v>
      </c>
      <c r="R15" s="127">
        <f aca="true" t="shared" si="3" ref="R15:S19">(K15/$J15)*100</f>
        <v>10.50926525852015</v>
      </c>
      <c r="S15" s="128">
        <f t="shared" si="3"/>
        <v>89.49073474147986</v>
      </c>
    </row>
    <row r="16" spans="1:19" s="37" customFormat="1" ht="15.75" customHeight="1">
      <c r="A16" s="163" t="s">
        <v>116</v>
      </c>
      <c r="B16" s="135" t="s">
        <v>113</v>
      </c>
      <c r="C16" s="76">
        <f aca="true" t="shared" si="4" ref="C16:L16">SUM(C27:C48)</f>
        <v>2178</v>
      </c>
      <c r="D16" s="76">
        <f t="shared" si="4"/>
        <v>336</v>
      </c>
      <c r="E16" s="77">
        <f t="shared" si="4"/>
        <v>1842</v>
      </c>
      <c r="F16" s="78">
        <f t="shared" si="4"/>
        <v>2178</v>
      </c>
      <c r="G16" s="76">
        <f t="shared" si="4"/>
        <v>102</v>
      </c>
      <c r="H16" s="76">
        <f t="shared" si="4"/>
        <v>423</v>
      </c>
      <c r="I16" s="77">
        <f t="shared" si="4"/>
        <v>1653</v>
      </c>
      <c r="J16" s="78">
        <f t="shared" si="4"/>
        <v>2178</v>
      </c>
      <c r="K16" s="76">
        <f t="shared" si="4"/>
        <v>211</v>
      </c>
      <c r="L16" s="77">
        <f t="shared" si="4"/>
        <v>1967</v>
      </c>
      <c r="M16" s="79">
        <f t="shared" si="1"/>
        <v>15.426997245179063</v>
      </c>
      <c r="N16" s="80">
        <f t="shared" si="1"/>
        <v>84.57300275482093</v>
      </c>
      <c r="O16" s="79">
        <f t="shared" si="2"/>
        <v>4.683195592286501</v>
      </c>
      <c r="P16" s="81">
        <f t="shared" si="2"/>
        <v>19.421487603305785</v>
      </c>
      <c r="Q16" s="81">
        <f t="shared" si="2"/>
        <v>75.89531680440771</v>
      </c>
      <c r="R16" s="79">
        <f t="shared" si="3"/>
        <v>9.687786960514233</v>
      </c>
      <c r="S16" s="80">
        <f t="shared" si="3"/>
        <v>90.31221303948577</v>
      </c>
    </row>
    <row r="17" spans="1:19" ht="12">
      <c r="A17" s="221" t="s">
        <v>136</v>
      </c>
      <c r="B17" s="140" t="s">
        <v>137</v>
      </c>
      <c r="C17" s="28">
        <f aca="true" t="shared" si="5" ref="C17:L17">SUM(C49:C51)</f>
        <v>515</v>
      </c>
      <c r="D17" s="28">
        <f t="shared" si="5"/>
        <v>123</v>
      </c>
      <c r="E17" s="28">
        <f t="shared" si="5"/>
        <v>392</v>
      </c>
      <c r="F17" s="54">
        <f t="shared" si="5"/>
        <v>515</v>
      </c>
      <c r="G17" s="28">
        <f t="shared" si="5"/>
        <v>28</v>
      </c>
      <c r="H17" s="28">
        <f t="shared" si="5"/>
        <v>106</v>
      </c>
      <c r="I17" s="50">
        <f t="shared" si="5"/>
        <v>381</v>
      </c>
      <c r="J17" s="54">
        <f t="shared" si="5"/>
        <v>511</v>
      </c>
      <c r="K17" s="28">
        <f t="shared" si="5"/>
        <v>85</v>
      </c>
      <c r="L17" s="28">
        <f t="shared" si="5"/>
        <v>426</v>
      </c>
      <c r="M17" s="131">
        <f>(D17/$C17)*100</f>
        <v>23.883495145631066</v>
      </c>
      <c r="N17" s="130">
        <f>(E17/$C17)*100</f>
        <v>76.11650485436893</v>
      </c>
      <c r="O17" s="131">
        <f>(G17/$F17)*100</f>
        <v>5.436893203883495</v>
      </c>
      <c r="P17" s="130">
        <f>(H17/$F17)*100</f>
        <v>20.58252427184466</v>
      </c>
      <c r="Q17" s="59">
        <f>(I17/$F17)*100</f>
        <v>73.98058252427184</v>
      </c>
      <c r="R17" s="130">
        <f>(K17/$J17)*100</f>
        <v>16.634050880626223</v>
      </c>
      <c r="S17" s="59">
        <f>(L17/$J17)*100</f>
        <v>83.36594911937377</v>
      </c>
    </row>
    <row r="18" spans="1:19" s="37" customFormat="1" ht="15.75" customHeight="1">
      <c r="A18" s="195" t="s">
        <v>117</v>
      </c>
      <c r="B18" s="198" t="s">
        <v>114</v>
      </c>
      <c r="C18" s="78">
        <f aca="true" t="shared" si="6" ref="C18:L18">SUM(C52:C54)</f>
        <v>2593</v>
      </c>
      <c r="D18" s="76">
        <f t="shared" si="6"/>
        <v>333</v>
      </c>
      <c r="E18" s="76">
        <f t="shared" si="6"/>
        <v>2260</v>
      </c>
      <c r="F18" s="78">
        <f t="shared" si="6"/>
        <v>2593</v>
      </c>
      <c r="G18" s="76">
        <f t="shared" si="6"/>
        <v>118</v>
      </c>
      <c r="H18" s="76">
        <f t="shared" si="6"/>
        <v>432</v>
      </c>
      <c r="I18" s="77">
        <f t="shared" si="6"/>
        <v>2043</v>
      </c>
      <c r="J18" s="78">
        <f t="shared" si="6"/>
        <v>2590</v>
      </c>
      <c r="K18" s="76">
        <f t="shared" si="6"/>
        <v>192</v>
      </c>
      <c r="L18" s="76">
        <f t="shared" si="6"/>
        <v>2398</v>
      </c>
      <c r="M18" s="79">
        <f t="shared" si="1"/>
        <v>12.842267643655997</v>
      </c>
      <c r="N18" s="80">
        <f t="shared" si="1"/>
        <v>87.157732356344</v>
      </c>
      <c r="O18" s="79">
        <f aca="true" t="shared" si="7" ref="O18:Q19">(G18/$F18)*100</f>
        <v>4.5507134593135365</v>
      </c>
      <c r="P18" s="81">
        <f t="shared" si="7"/>
        <v>16.660239105283456</v>
      </c>
      <c r="Q18" s="81">
        <f t="shared" si="7"/>
        <v>78.789047435403</v>
      </c>
      <c r="R18" s="79">
        <f t="shared" si="3"/>
        <v>7.4131274131274125</v>
      </c>
      <c r="S18" s="80">
        <f t="shared" si="3"/>
        <v>92.58687258687259</v>
      </c>
    </row>
    <row r="19" spans="1:19" ht="12">
      <c r="A19" s="222" t="s">
        <v>118</v>
      </c>
      <c r="B19" s="212" t="s">
        <v>115</v>
      </c>
      <c r="C19" s="224">
        <f aca="true" t="shared" si="8" ref="C19:L19">SUM(C55:C85)</f>
        <v>2440</v>
      </c>
      <c r="D19" s="224">
        <f t="shared" si="8"/>
        <v>495</v>
      </c>
      <c r="E19" s="224">
        <f t="shared" si="8"/>
        <v>1945</v>
      </c>
      <c r="F19" s="223">
        <f t="shared" si="8"/>
        <v>2439</v>
      </c>
      <c r="G19" s="224">
        <f t="shared" si="8"/>
        <v>151</v>
      </c>
      <c r="H19" s="224">
        <f t="shared" si="8"/>
        <v>533</v>
      </c>
      <c r="I19" s="225">
        <f t="shared" si="8"/>
        <v>1755</v>
      </c>
      <c r="J19" s="223">
        <f t="shared" si="8"/>
        <v>2438</v>
      </c>
      <c r="K19" s="224">
        <f t="shared" si="8"/>
        <v>323</v>
      </c>
      <c r="L19" s="224">
        <f t="shared" si="8"/>
        <v>2115</v>
      </c>
      <c r="M19" s="256">
        <f t="shared" si="1"/>
        <v>20.28688524590164</v>
      </c>
      <c r="N19" s="257">
        <f t="shared" si="1"/>
        <v>79.71311475409836</v>
      </c>
      <c r="O19" s="256">
        <f t="shared" si="7"/>
        <v>6.191061910619107</v>
      </c>
      <c r="P19" s="257">
        <f t="shared" si="7"/>
        <v>21.853218532185323</v>
      </c>
      <c r="Q19" s="258">
        <f t="shared" si="7"/>
        <v>71.95571955719558</v>
      </c>
      <c r="R19" s="257">
        <f t="shared" si="3"/>
        <v>13.248564397046762</v>
      </c>
      <c r="S19" s="258">
        <f t="shared" si="3"/>
        <v>86.75143560295324</v>
      </c>
    </row>
    <row r="20" spans="1:19" s="37" customFormat="1" ht="15" customHeight="1">
      <c r="A20" s="11" t="s">
        <v>123</v>
      </c>
      <c r="B20" s="58"/>
      <c r="C20" s="58"/>
      <c r="D20" s="58"/>
      <c r="E20" s="58"/>
      <c r="F20" s="58"/>
      <c r="G20" s="58"/>
      <c r="H20" s="58"/>
      <c r="I20" s="58"/>
      <c r="J20" s="58"/>
      <c r="K20" s="58"/>
      <c r="L20" s="58"/>
      <c r="M20" s="58"/>
      <c r="N20" s="58"/>
      <c r="O20" s="58"/>
      <c r="P20" s="58"/>
      <c r="Q20" s="58"/>
      <c r="R20" s="58"/>
      <c r="S20" s="58"/>
    </row>
    <row r="21" spans="1:19" s="37" customFormat="1" ht="15" customHeight="1">
      <c r="A21" s="58"/>
      <c r="B21" s="58"/>
      <c r="C21" s="58"/>
      <c r="D21" s="58"/>
      <c r="E21" s="58"/>
      <c r="F21" s="58"/>
      <c r="G21" s="58"/>
      <c r="H21" s="58"/>
      <c r="I21" s="58"/>
      <c r="J21" s="58"/>
      <c r="K21" s="58"/>
      <c r="L21" s="58"/>
      <c r="M21" s="58"/>
      <c r="N21" s="58"/>
      <c r="O21" s="58"/>
      <c r="P21" s="58"/>
      <c r="Q21" s="58"/>
      <c r="R21" s="58"/>
      <c r="S21" s="58"/>
    </row>
    <row r="22" spans="1:19" s="37" customFormat="1" ht="15" customHeight="1">
      <c r="A22" s="58"/>
      <c r="B22" s="58"/>
      <c r="C22" s="58"/>
      <c r="D22" s="58"/>
      <c r="E22" s="58"/>
      <c r="F22" s="58"/>
      <c r="G22" s="58"/>
      <c r="H22" s="58"/>
      <c r="I22" s="58"/>
      <c r="J22" s="58"/>
      <c r="K22" s="58"/>
      <c r="L22" s="58"/>
      <c r="M22" s="58"/>
      <c r="N22" s="58"/>
      <c r="O22" s="58"/>
      <c r="P22" s="58"/>
      <c r="Q22" s="58"/>
      <c r="R22" s="58"/>
      <c r="S22" s="58"/>
    </row>
    <row r="23" spans="1:19" ht="14.25">
      <c r="A23" s="373" t="s">
        <v>4</v>
      </c>
      <c r="B23" s="376" t="s">
        <v>5</v>
      </c>
      <c r="C23" s="365" t="s">
        <v>15</v>
      </c>
      <c r="D23" s="365"/>
      <c r="E23" s="365"/>
      <c r="F23" s="365"/>
      <c r="G23" s="365"/>
      <c r="H23" s="365"/>
      <c r="I23" s="365"/>
      <c r="J23" s="365"/>
      <c r="K23" s="365"/>
      <c r="L23" s="366"/>
      <c r="M23" s="365" t="s">
        <v>10</v>
      </c>
      <c r="N23" s="365"/>
      <c r="O23" s="365"/>
      <c r="P23" s="365"/>
      <c r="Q23" s="365"/>
      <c r="R23" s="365"/>
      <c r="S23" s="365"/>
    </row>
    <row r="24" spans="1:19" ht="12">
      <c r="A24" s="374"/>
      <c r="B24" s="370"/>
      <c r="C24" s="384" t="s">
        <v>31</v>
      </c>
      <c r="D24" s="384"/>
      <c r="E24" s="384"/>
      <c r="F24" s="382" t="s">
        <v>32</v>
      </c>
      <c r="G24" s="384"/>
      <c r="H24" s="384"/>
      <c r="I24" s="383"/>
      <c r="J24" s="385" t="s">
        <v>141</v>
      </c>
      <c r="K24" s="386"/>
      <c r="L24" s="387"/>
      <c r="M24" s="382" t="s">
        <v>31</v>
      </c>
      <c r="N24" s="383"/>
      <c r="O24" s="382" t="s">
        <v>32</v>
      </c>
      <c r="P24" s="384"/>
      <c r="Q24" s="383"/>
      <c r="R24" s="384" t="s">
        <v>141</v>
      </c>
      <c r="S24" s="383"/>
    </row>
    <row r="25" spans="1:19" ht="36">
      <c r="A25" s="375"/>
      <c r="B25" s="371"/>
      <c r="C25" s="33" t="s">
        <v>111</v>
      </c>
      <c r="D25" s="33" t="s">
        <v>2</v>
      </c>
      <c r="E25" s="33" t="s">
        <v>14</v>
      </c>
      <c r="F25" s="51" t="s">
        <v>111</v>
      </c>
      <c r="G25" s="33" t="s">
        <v>20</v>
      </c>
      <c r="H25" s="33" t="s">
        <v>21</v>
      </c>
      <c r="I25" s="49" t="s">
        <v>22</v>
      </c>
      <c r="J25" s="51" t="s">
        <v>111</v>
      </c>
      <c r="K25" s="33" t="s">
        <v>2</v>
      </c>
      <c r="L25" s="49" t="s">
        <v>14</v>
      </c>
      <c r="M25" s="51" t="s">
        <v>2</v>
      </c>
      <c r="N25" s="49" t="s">
        <v>14</v>
      </c>
      <c r="O25" s="51" t="s">
        <v>20</v>
      </c>
      <c r="P25" s="33" t="s">
        <v>21</v>
      </c>
      <c r="Q25" s="49" t="s">
        <v>22</v>
      </c>
      <c r="R25" s="126" t="s">
        <v>2</v>
      </c>
      <c r="S25" s="255" t="s">
        <v>14</v>
      </c>
    </row>
    <row r="26" spans="1:19" s="75" customFormat="1" ht="12">
      <c r="A26" s="109" t="s">
        <v>0</v>
      </c>
      <c r="B26" s="148" t="s">
        <v>112</v>
      </c>
      <c r="C26" s="110">
        <f aca="true" t="shared" si="9" ref="C26:L26">SUM(C27:C85)</f>
        <v>7726</v>
      </c>
      <c r="D26" s="110">
        <f t="shared" si="9"/>
        <v>1287</v>
      </c>
      <c r="E26" s="110">
        <f t="shared" si="9"/>
        <v>6439</v>
      </c>
      <c r="F26" s="123">
        <f t="shared" si="9"/>
        <v>7725</v>
      </c>
      <c r="G26" s="110">
        <f t="shared" si="9"/>
        <v>399</v>
      </c>
      <c r="H26" s="110">
        <f t="shared" si="9"/>
        <v>1494</v>
      </c>
      <c r="I26" s="110">
        <f t="shared" si="9"/>
        <v>5832</v>
      </c>
      <c r="J26" s="123">
        <f t="shared" si="9"/>
        <v>7717</v>
      </c>
      <c r="K26" s="110">
        <f t="shared" si="9"/>
        <v>811</v>
      </c>
      <c r="L26" s="111">
        <f t="shared" si="9"/>
        <v>6906</v>
      </c>
      <c r="M26" s="123">
        <f>(D26/$C26)*100</f>
        <v>16.658037794460263</v>
      </c>
      <c r="N26" s="111">
        <f>(E26/$C26)*100</f>
        <v>83.34196220553973</v>
      </c>
      <c r="O26" s="110">
        <f>(G26/$F26)*100</f>
        <v>5.165048543689321</v>
      </c>
      <c r="P26" s="110">
        <f>(H26/$F26)*100</f>
        <v>19.339805825242717</v>
      </c>
      <c r="Q26" s="110">
        <f>(I26/$F26)*100</f>
        <v>75.49514563106796</v>
      </c>
      <c r="R26" s="124">
        <f>(K26/$J26)*100</f>
        <v>10.50926525852015</v>
      </c>
      <c r="S26" s="125">
        <f>(L26/$J26)*100</f>
        <v>89.49073474147986</v>
      </c>
    </row>
    <row r="27" spans="1:19" ht="12">
      <c r="A27" s="29">
        <v>10</v>
      </c>
      <c r="B27" s="139" t="s">
        <v>57</v>
      </c>
      <c r="C27" s="27">
        <f>SUM(D27:E27)</f>
        <v>455</v>
      </c>
      <c r="D27" s="27">
        <v>63</v>
      </c>
      <c r="E27" s="45">
        <v>392</v>
      </c>
      <c r="F27" s="53">
        <f>SUM(G27:I27)</f>
        <v>455</v>
      </c>
      <c r="G27" s="27">
        <v>22</v>
      </c>
      <c r="H27" s="27">
        <v>87</v>
      </c>
      <c r="I27" s="45">
        <v>346</v>
      </c>
      <c r="J27" s="53">
        <f>SUM(K27:L27)</f>
        <v>455</v>
      </c>
      <c r="K27" s="27">
        <v>33</v>
      </c>
      <c r="L27" s="45">
        <v>422</v>
      </c>
      <c r="M27" s="102">
        <f aca="true" t="shared" si="10" ref="M27:M54">(D27/$C27)*100</f>
        <v>13.846153846153847</v>
      </c>
      <c r="N27" s="103">
        <f aca="true" t="shared" si="11" ref="N27:N48">(E27/$C27)*100</f>
        <v>86.15384615384616</v>
      </c>
      <c r="O27" s="102">
        <f aca="true" t="shared" si="12" ref="O27:O52">(G27/$F27)*100</f>
        <v>4.835164835164836</v>
      </c>
      <c r="P27" s="104">
        <f aca="true" t="shared" si="13" ref="P27:P48">(H27/$F27)*100</f>
        <v>19.12087912087912</v>
      </c>
      <c r="Q27" s="104">
        <f aca="true" t="shared" si="14" ref="Q27:Q48">(I27/$F27)*100</f>
        <v>76.04395604395604</v>
      </c>
      <c r="R27" s="102">
        <f aca="true" t="shared" si="15" ref="R27:R54">(K27/$J27)*100</f>
        <v>7.252747252747254</v>
      </c>
      <c r="S27" s="103">
        <f aca="true" t="shared" si="16" ref="S27:S48">(L27/$J27)*100</f>
        <v>92.74725274725274</v>
      </c>
    </row>
    <row r="28" spans="1:19" ht="12">
      <c r="A28" s="30">
        <v>11</v>
      </c>
      <c r="B28" s="140" t="s">
        <v>58</v>
      </c>
      <c r="C28" s="28">
        <f aca="true" t="shared" si="17" ref="C28:C85">SUM(D28:E28)</f>
        <v>48</v>
      </c>
      <c r="D28" s="28">
        <v>12</v>
      </c>
      <c r="E28" s="28">
        <v>36</v>
      </c>
      <c r="F28" s="54">
        <f aca="true" t="shared" si="18" ref="F28:F85">SUM(G28:I28)</f>
        <v>48</v>
      </c>
      <c r="G28" s="28"/>
      <c r="H28" s="28">
        <v>12</v>
      </c>
      <c r="I28" s="50">
        <v>36</v>
      </c>
      <c r="J28" s="54">
        <f aca="true" t="shared" si="19" ref="J28:J85">SUM(K28:L28)</f>
        <v>48</v>
      </c>
      <c r="K28" s="28">
        <v>12</v>
      </c>
      <c r="L28" s="28">
        <v>36</v>
      </c>
      <c r="M28" s="131">
        <f t="shared" si="10"/>
        <v>25</v>
      </c>
      <c r="N28" s="130">
        <f t="shared" si="11"/>
        <v>75</v>
      </c>
      <c r="O28" s="131">
        <f t="shared" si="12"/>
        <v>0</v>
      </c>
      <c r="P28" s="130">
        <f t="shared" si="13"/>
        <v>25</v>
      </c>
      <c r="Q28" s="59">
        <f>(I28/$F28)*100</f>
        <v>75</v>
      </c>
      <c r="R28" s="130">
        <f t="shared" si="15"/>
        <v>25</v>
      </c>
      <c r="S28" s="59">
        <f t="shared" si="16"/>
        <v>75</v>
      </c>
    </row>
    <row r="29" spans="1:19" ht="12">
      <c r="A29" s="29">
        <v>13</v>
      </c>
      <c r="B29" s="139" t="s">
        <v>59</v>
      </c>
      <c r="C29" s="27">
        <f t="shared" si="17"/>
        <v>69</v>
      </c>
      <c r="D29" s="27">
        <v>9</v>
      </c>
      <c r="E29" s="45">
        <v>60</v>
      </c>
      <c r="F29" s="53">
        <f t="shared" si="18"/>
        <v>69</v>
      </c>
      <c r="G29" s="27">
        <v>3</v>
      </c>
      <c r="H29" s="27">
        <v>12</v>
      </c>
      <c r="I29" s="45">
        <v>54</v>
      </c>
      <c r="J29" s="53">
        <f t="shared" si="19"/>
        <v>69</v>
      </c>
      <c r="K29" s="27">
        <v>9</v>
      </c>
      <c r="L29" s="45">
        <v>60</v>
      </c>
      <c r="M29" s="102">
        <f t="shared" si="10"/>
        <v>13.043478260869565</v>
      </c>
      <c r="N29" s="103">
        <f t="shared" si="11"/>
        <v>86.95652173913044</v>
      </c>
      <c r="O29" s="102">
        <f t="shared" si="12"/>
        <v>4.3478260869565215</v>
      </c>
      <c r="P29" s="104">
        <f t="shared" si="13"/>
        <v>17.391304347826086</v>
      </c>
      <c r="Q29" s="104">
        <f t="shared" si="14"/>
        <v>78.26086956521739</v>
      </c>
      <c r="R29" s="102">
        <f t="shared" si="15"/>
        <v>13.043478260869565</v>
      </c>
      <c r="S29" s="103">
        <f t="shared" si="16"/>
        <v>86.95652173913044</v>
      </c>
    </row>
    <row r="30" spans="1:19" ht="12">
      <c r="A30" s="30">
        <v>14</v>
      </c>
      <c r="B30" s="140" t="s">
        <v>60</v>
      </c>
      <c r="C30" s="28">
        <f t="shared" si="17"/>
        <v>156</v>
      </c>
      <c r="D30" s="28">
        <v>23</v>
      </c>
      <c r="E30" s="28">
        <v>133</v>
      </c>
      <c r="F30" s="54">
        <f t="shared" si="18"/>
        <v>156</v>
      </c>
      <c r="G30" s="28">
        <v>12</v>
      </c>
      <c r="H30" s="28">
        <v>41</v>
      </c>
      <c r="I30" s="50">
        <v>103</v>
      </c>
      <c r="J30" s="54">
        <f t="shared" si="19"/>
        <v>156</v>
      </c>
      <c r="K30" s="28">
        <v>28</v>
      </c>
      <c r="L30" s="28">
        <v>128</v>
      </c>
      <c r="M30" s="131">
        <f t="shared" si="10"/>
        <v>14.743589743589745</v>
      </c>
      <c r="N30" s="130">
        <f t="shared" si="11"/>
        <v>85.25641025641025</v>
      </c>
      <c r="O30" s="131">
        <f t="shared" si="12"/>
        <v>7.6923076923076925</v>
      </c>
      <c r="P30" s="130">
        <f t="shared" si="13"/>
        <v>26.282051282051285</v>
      </c>
      <c r="Q30" s="59">
        <f t="shared" si="14"/>
        <v>66.02564102564102</v>
      </c>
      <c r="R30" s="130">
        <f t="shared" si="15"/>
        <v>17.94871794871795</v>
      </c>
      <c r="S30" s="59">
        <f t="shared" si="16"/>
        <v>82.05128205128204</v>
      </c>
    </row>
    <row r="31" spans="1:19" ht="12">
      <c r="A31" s="29">
        <v>15</v>
      </c>
      <c r="B31" s="139" t="s">
        <v>61</v>
      </c>
      <c r="C31" s="27">
        <f t="shared" si="17"/>
        <v>93</v>
      </c>
      <c r="D31" s="27">
        <v>9</v>
      </c>
      <c r="E31" s="45">
        <v>84</v>
      </c>
      <c r="F31" s="53">
        <f t="shared" si="18"/>
        <v>93</v>
      </c>
      <c r="G31" s="27">
        <v>5</v>
      </c>
      <c r="H31" s="27">
        <v>14</v>
      </c>
      <c r="I31" s="45">
        <v>74</v>
      </c>
      <c r="J31" s="53">
        <f t="shared" si="19"/>
        <v>93</v>
      </c>
      <c r="K31" s="27">
        <v>13</v>
      </c>
      <c r="L31" s="45">
        <v>80</v>
      </c>
      <c r="M31" s="102">
        <f t="shared" si="10"/>
        <v>9.67741935483871</v>
      </c>
      <c r="N31" s="103">
        <f t="shared" si="11"/>
        <v>90.32258064516128</v>
      </c>
      <c r="O31" s="102">
        <f t="shared" si="12"/>
        <v>5.376344086021505</v>
      </c>
      <c r="P31" s="104">
        <f t="shared" si="13"/>
        <v>15.053763440860216</v>
      </c>
      <c r="Q31" s="104">
        <f t="shared" si="14"/>
        <v>79.56989247311827</v>
      </c>
      <c r="R31" s="102">
        <f t="shared" si="15"/>
        <v>13.978494623655912</v>
      </c>
      <c r="S31" s="103">
        <f t="shared" si="16"/>
        <v>86.02150537634408</v>
      </c>
    </row>
    <row r="32" spans="1:19" ht="12">
      <c r="A32" s="30">
        <v>16</v>
      </c>
      <c r="B32" s="140" t="s">
        <v>62</v>
      </c>
      <c r="C32" s="28">
        <f t="shared" si="17"/>
        <v>57</v>
      </c>
      <c r="D32" s="28">
        <v>9</v>
      </c>
      <c r="E32" s="28">
        <v>48</v>
      </c>
      <c r="F32" s="54">
        <f t="shared" si="18"/>
        <v>57</v>
      </c>
      <c r="G32" s="28">
        <v>3</v>
      </c>
      <c r="H32" s="28">
        <v>9</v>
      </c>
      <c r="I32" s="50">
        <v>45</v>
      </c>
      <c r="J32" s="54">
        <f t="shared" si="19"/>
        <v>57</v>
      </c>
      <c r="K32" s="28">
        <v>1</v>
      </c>
      <c r="L32" s="28">
        <v>56</v>
      </c>
      <c r="M32" s="131">
        <f t="shared" si="10"/>
        <v>15.789473684210526</v>
      </c>
      <c r="N32" s="130">
        <f t="shared" si="11"/>
        <v>84.21052631578947</v>
      </c>
      <c r="O32" s="131">
        <f t="shared" si="12"/>
        <v>5.263157894736842</v>
      </c>
      <c r="P32" s="130">
        <f t="shared" si="13"/>
        <v>15.789473684210526</v>
      </c>
      <c r="Q32" s="59">
        <f t="shared" si="14"/>
        <v>78.94736842105263</v>
      </c>
      <c r="R32" s="130">
        <f t="shared" si="15"/>
        <v>1.7543859649122806</v>
      </c>
      <c r="S32" s="59">
        <f t="shared" si="16"/>
        <v>98.24561403508771</v>
      </c>
    </row>
    <row r="33" spans="1:19" ht="12">
      <c r="A33" s="29">
        <v>17</v>
      </c>
      <c r="B33" s="139" t="s">
        <v>63</v>
      </c>
      <c r="C33" s="27">
        <f t="shared" si="17"/>
        <v>44</v>
      </c>
      <c r="D33" s="27">
        <v>15</v>
      </c>
      <c r="E33" s="45">
        <v>29</v>
      </c>
      <c r="F33" s="53">
        <f t="shared" si="18"/>
        <v>44</v>
      </c>
      <c r="G33" s="27">
        <v>2</v>
      </c>
      <c r="H33" s="27">
        <v>5</v>
      </c>
      <c r="I33" s="45">
        <v>37</v>
      </c>
      <c r="J33" s="53">
        <f t="shared" si="19"/>
        <v>44</v>
      </c>
      <c r="K33" s="27">
        <v>10</v>
      </c>
      <c r="L33" s="45">
        <v>34</v>
      </c>
      <c r="M33" s="102">
        <f t="shared" si="10"/>
        <v>34.090909090909086</v>
      </c>
      <c r="N33" s="103">
        <f t="shared" si="11"/>
        <v>65.9090909090909</v>
      </c>
      <c r="O33" s="102">
        <f t="shared" si="12"/>
        <v>4.545454545454546</v>
      </c>
      <c r="P33" s="104">
        <f t="shared" si="13"/>
        <v>11.363636363636363</v>
      </c>
      <c r="Q33" s="104">
        <f t="shared" si="14"/>
        <v>84.0909090909091</v>
      </c>
      <c r="R33" s="102">
        <f t="shared" si="15"/>
        <v>22.727272727272727</v>
      </c>
      <c r="S33" s="103">
        <f t="shared" si="16"/>
        <v>77.27272727272727</v>
      </c>
    </row>
    <row r="34" spans="1:19" ht="12">
      <c r="A34" s="30">
        <v>18</v>
      </c>
      <c r="B34" s="140" t="s">
        <v>64</v>
      </c>
      <c r="C34" s="28">
        <f t="shared" si="17"/>
        <v>104</v>
      </c>
      <c r="D34" s="28">
        <v>18</v>
      </c>
      <c r="E34" s="28">
        <v>86</v>
      </c>
      <c r="F34" s="54">
        <f t="shared" si="18"/>
        <v>104</v>
      </c>
      <c r="G34" s="28">
        <v>5</v>
      </c>
      <c r="H34" s="28">
        <v>17</v>
      </c>
      <c r="I34" s="50">
        <v>82</v>
      </c>
      <c r="J34" s="54">
        <f t="shared" si="19"/>
        <v>104</v>
      </c>
      <c r="K34" s="28">
        <v>7</v>
      </c>
      <c r="L34" s="28">
        <v>97</v>
      </c>
      <c r="M34" s="131">
        <f t="shared" si="10"/>
        <v>17.307692307692307</v>
      </c>
      <c r="N34" s="130">
        <f t="shared" si="11"/>
        <v>82.6923076923077</v>
      </c>
      <c r="O34" s="131">
        <f t="shared" si="12"/>
        <v>4.807692307692308</v>
      </c>
      <c r="P34" s="130">
        <f t="shared" si="13"/>
        <v>16.346153846153847</v>
      </c>
      <c r="Q34" s="59">
        <f t="shared" si="14"/>
        <v>78.84615384615384</v>
      </c>
      <c r="R34" s="130">
        <f t="shared" si="15"/>
        <v>6.730769230769231</v>
      </c>
      <c r="S34" s="59">
        <f t="shared" si="16"/>
        <v>93.26923076923077</v>
      </c>
    </row>
    <row r="35" spans="1:19" ht="12">
      <c r="A35" s="29">
        <v>19</v>
      </c>
      <c r="B35" s="139" t="s">
        <v>65</v>
      </c>
      <c r="C35" s="27">
        <f t="shared" si="17"/>
        <v>32</v>
      </c>
      <c r="D35" s="27">
        <v>6</v>
      </c>
      <c r="E35" s="45">
        <v>26</v>
      </c>
      <c r="F35" s="53">
        <f t="shared" si="18"/>
        <v>32</v>
      </c>
      <c r="G35" s="27">
        <v>2</v>
      </c>
      <c r="H35" s="27">
        <v>9</v>
      </c>
      <c r="I35" s="45">
        <v>21</v>
      </c>
      <c r="J35" s="53">
        <f t="shared" si="19"/>
        <v>32</v>
      </c>
      <c r="K35" s="27">
        <v>3</v>
      </c>
      <c r="L35" s="45">
        <v>29</v>
      </c>
      <c r="M35" s="102">
        <f t="shared" si="10"/>
        <v>18.75</v>
      </c>
      <c r="N35" s="103">
        <f t="shared" si="11"/>
        <v>81.25</v>
      </c>
      <c r="O35" s="102">
        <f t="shared" si="12"/>
        <v>6.25</v>
      </c>
      <c r="P35" s="104">
        <f t="shared" si="13"/>
        <v>28.125</v>
      </c>
      <c r="Q35" s="104">
        <f t="shared" si="14"/>
        <v>65.625</v>
      </c>
      <c r="R35" s="102">
        <f t="shared" si="15"/>
        <v>9.375</v>
      </c>
      <c r="S35" s="103">
        <f t="shared" si="16"/>
        <v>90.625</v>
      </c>
    </row>
    <row r="36" spans="1:19" ht="12">
      <c r="A36" s="30">
        <v>20</v>
      </c>
      <c r="B36" s="140" t="s">
        <v>66</v>
      </c>
      <c r="C36" s="28">
        <f t="shared" si="17"/>
        <v>187</v>
      </c>
      <c r="D36" s="28">
        <v>30</v>
      </c>
      <c r="E36" s="28">
        <v>157</v>
      </c>
      <c r="F36" s="54">
        <f t="shared" si="18"/>
        <v>187</v>
      </c>
      <c r="G36" s="28">
        <v>8</v>
      </c>
      <c r="H36" s="28">
        <v>33</v>
      </c>
      <c r="I36" s="50">
        <v>146</v>
      </c>
      <c r="J36" s="54">
        <f t="shared" si="19"/>
        <v>187</v>
      </c>
      <c r="K36" s="28">
        <v>18</v>
      </c>
      <c r="L36" s="28">
        <v>169</v>
      </c>
      <c r="M36" s="131">
        <f t="shared" si="10"/>
        <v>16.0427807486631</v>
      </c>
      <c r="N36" s="130">
        <f t="shared" si="11"/>
        <v>83.9572192513369</v>
      </c>
      <c r="O36" s="131">
        <f t="shared" si="12"/>
        <v>4.27807486631016</v>
      </c>
      <c r="P36" s="130">
        <f t="shared" si="13"/>
        <v>17.647058823529413</v>
      </c>
      <c r="Q36" s="59">
        <f t="shared" si="14"/>
        <v>78.07486631016043</v>
      </c>
      <c r="R36" s="130">
        <f t="shared" si="15"/>
        <v>9.62566844919786</v>
      </c>
      <c r="S36" s="59">
        <f t="shared" si="16"/>
        <v>90.37433155080214</v>
      </c>
    </row>
    <row r="37" spans="1:19" ht="12">
      <c r="A37" s="29">
        <v>21</v>
      </c>
      <c r="B37" s="139" t="s">
        <v>67</v>
      </c>
      <c r="C37" s="27">
        <f t="shared" si="17"/>
        <v>58</v>
      </c>
      <c r="D37" s="27">
        <v>14</v>
      </c>
      <c r="E37" s="45">
        <v>44</v>
      </c>
      <c r="F37" s="53">
        <f t="shared" si="18"/>
        <v>58</v>
      </c>
      <c r="G37" s="27">
        <v>3</v>
      </c>
      <c r="H37" s="27">
        <v>14</v>
      </c>
      <c r="I37" s="45">
        <v>41</v>
      </c>
      <c r="J37" s="53">
        <f t="shared" si="19"/>
        <v>58</v>
      </c>
      <c r="K37" s="27">
        <v>7</v>
      </c>
      <c r="L37" s="45">
        <v>51</v>
      </c>
      <c r="M37" s="102">
        <f t="shared" si="10"/>
        <v>24.137931034482758</v>
      </c>
      <c r="N37" s="103">
        <f t="shared" si="11"/>
        <v>75.86206896551724</v>
      </c>
      <c r="O37" s="102">
        <f t="shared" si="12"/>
        <v>5.172413793103448</v>
      </c>
      <c r="P37" s="104">
        <f t="shared" si="13"/>
        <v>24.137931034482758</v>
      </c>
      <c r="Q37" s="104">
        <f t="shared" si="14"/>
        <v>70.6896551724138</v>
      </c>
      <c r="R37" s="102">
        <f t="shared" si="15"/>
        <v>12.068965517241379</v>
      </c>
      <c r="S37" s="103">
        <f t="shared" si="16"/>
        <v>87.93103448275862</v>
      </c>
    </row>
    <row r="38" spans="1:19" ht="12">
      <c r="A38" s="30">
        <v>22</v>
      </c>
      <c r="B38" s="140" t="s">
        <v>68</v>
      </c>
      <c r="C38" s="28">
        <f t="shared" si="17"/>
        <v>160</v>
      </c>
      <c r="D38" s="28">
        <v>26</v>
      </c>
      <c r="E38" s="28">
        <v>134</v>
      </c>
      <c r="F38" s="54">
        <f t="shared" si="18"/>
        <v>160</v>
      </c>
      <c r="G38" s="28">
        <v>5</v>
      </c>
      <c r="H38" s="28">
        <v>17</v>
      </c>
      <c r="I38" s="50">
        <v>138</v>
      </c>
      <c r="J38" s="54">
        <f t="shared" si="19"/>
        <v>160</v>
      </c>
      <c r="K38" s="28">
        <v>10</v>
      </c>
      <c r="L38" s="28">
        <v>150</v>
      </c>
      <c r="M38" s="131">
        <f t="shared" si="10"/>
        <v>16.25</v>
      </c>
      <c r="N38" s="130">
        <f t="shared" si="11"/>
        <v>83.75</v>
      </c>
      <c r="O38" s="131">
        <f t="shared" si="12"/>
        <v>3.125</v>
      </c>
      <c r="P38" s="130">
        <f t="shared" si="13"/>
        <v>10.625</v>
      </c>
      <c r="Q38" s="59">
        <f t="shared" si="14"/>
        <v>86.25</v>
      </c>
      <c r="R38" s="130">
        <f t="shared" si="15"/>
        <v>6.25</v>
      </c>
      <c r="S38" s="59">
        <f t="shared" si="16"/>
        <v>93.75</v>
      </c>
    </row>
    <row r="39" spans="1:19" ht="12">
      <c r="A39" s="29">
        <v>23</v>
      </c>
      <c r="B39" s="139" t="s">
        <v>69</v>
      </c>
      <c r="C39" s="27">
        <f t="shared" si="17"/>
        <v>127</v>
      </c>
      <c r="D39" s="27">
        <v>16</v>
      </c>
      <c r="E39" s="45">
        <v>111</v>
      </c>
      <c r="F39" s="53">
        <f t="shared" si="18"/>
        <v>127</v>
      </c>
      <c r="G39" s="27">
        <v>5</v>
      </c>
      <c r="H39" s="27">
        <v>17</v>
      </c>
      <c r="I39" s="45">
        <v>105</v>
      </c>
      <c r="J39" s="53">
        <f t="shared" si="19"/>
        <v>127</v>
      </c>
      <c r="K39" s="27">
        <v>11</v>
      </c>
      <c r="L39" s="45">
        <v>116</v>
      </c>
      <c r="M39" s="102">
        <f t="shared" si="10"/>
        <v>12.598425196850393</v>
      </c>
      <c r="N39" s="103">
        <f t="shared" si="11"/>
        <v>87.4015748031496</v>
      </c>
      <c r="O39" s="102">
        <f t="shared" si="12"/>
        <v>3.937007874015748</v>
      </c>
      <c r="P39" s="104">
        <f t="shared" si="13"/>
        <v>13.385826771653544</v>
      </c>
      <c r="Q39" s="104">
        <f t="shared" si="14"/>
        <v>82.67716535433071</v>
      </c>
      <c r="R39" s="102">
        <f t="shared" si="15"/>
        <v>8.661417322834646</v>
      </c>
      <c r="S39" s="103">
        <f t="shared" si="16"/>
        <v>91.33858267716536</v>
      </c>
    </row>
    <row r="40" spans="1:19" ht="12">
      <c r="A40" s="30">
        <v>24</v>
      </c>
      <c r="B40" s="140" t="s">
        <v>70</v>
      </c>
      <c r="C40" s="28">
        <f t="shared" si="17"/>
        <v>46</v>
      </c>
      <c r="D40" s="28">
        <v>6</v>
      </c>
      <c r="E40" s="28">
        <v>40</v>
      </c>
      <c r="F40" s="54">
        <f t="shared" si="18"/>
        <v>46</v>
      </c>
      <c r="G40" s="28">
        <v>4</v>
      </c>
      <c r="H40" s="28">
        <v>10</v>
      </c>
      <c r="I40" s="50">
        <v>32</v>
      </c>
      <c r="J40" s="54">
        <f t="shared" si="19"/>
        <v>46</v>
      </c>
      <c r="K40" s="28">
        <v>2</v>
      </c>
      <c r="L40" s="28">
        <v>44</v>
      </c>
      <c r="M40" s="131">
        <f t="shared" si="10"/>
        <v>13.043478260869565</v>
      </c>
      <c r="N40" s="130">
        <f t="shared" si="11"/>
        <v>86.95652173913044</v>
      </c>
      <c r="O40" s="131">
        <f t="shared" si="12"/>
        <v>8.695652173913043</v>
      </c>
      <c r="P40" s="130">
        <f t="shared" si="13"/>
        <v>21.73913043478261</v>
      </c>
      <c r="Q40" s="59">
        <f t="shared" si="14"/>
        <v>69.56521739130434</v>
      </c>
      <c r="R40" s="130">
        <f t="shared" si="15"/>
        <v>4.3478260869565215</v>
      </c>
      <c r="S40" s="59">
        <f t="shared" si="16"/>
        <v>95.65217391304348</v>
      </c>
    </row>
    <row r="41" spans="1:19" ht="12">
      <c r="A41" s="29">
        <v>25</v>
      </c>
      <c r="B41" s="139" t="s">
        <v>71</v>
      </c>
      <c r="C41" s="27">
        <f t="shared" si="17"/>
        <v>143</v>
      </c>
      <c r="D41" s="27">
        <v>19</v>
      </c>
      <c r="E41" s="45">
        <v>124</v>
      </c>
      <c r="F41" s="53">
        <f t="shared" si="18"/>
        <v>143</v>
      </c>
      <c r="G41" s="27">
        <v>9</v>
      </c>
      <c r="H41" s="27">
        <v>36</v>
      </c>
      <c r="I41" s="45">
        <v>98</v>
      </c>
      <c r="J41" s="53">
        <f t="shared" si="19"/>
        <v>143</v>
      </c>
      <c r="K41" s="27">
        <v>10</v>
      </c>
      <c r="L41" s="45">
        <v>133</v>
      </c>
      <c r="M41" s="102">
        <f t="shared" si="10"/>
        <v>13.286713286713287</v>
      </c>
      <c r="N41" s="103">
        <f t="shared" si="11"/>
        <v>86.7132867132867</v>
      </c>
      <c r="O41" s="102">
        <f t="shared" si="12"/>
        <v>6.293706293706294</v>
      </c>
      <c r="P41" s="104">
        <f t="shared" si="13"/>
        <v>25.174825174825177</v>
      </c>
      <c r="Q41" s="104">
        <f t="shared" si="14"/>
        <v>68.53146853146853</v>
      </c>
      <c r="R41" s="102">
        <f t="shared" si="15"/>
        <v>6.993006993006993</v>
      </c>
      <c r="S41" s="103">
        <f t="shared" si="16"/>
        <v>93.00699300699301</v>
      </c>
    </row>
    <row r="42" spans="1:19" ht="12">
      <c r="A42" s="30">
        <v>27</v>
      </c>
      <c r="B42" s="140" t="s">
        <v>72</v>
      </c>
      <c r="C42" s="28">
        <f t="shared" si="17"/>
        <v>49</v>
      </c>
      <c r="D42" s="28">
        <v>10</v>
      </c>
      <c r="E42" s="28">
        <v>39</v>
      </c>
      <c r="F42" s="54">
        <f t="shared" si="18"/>
        <v>49</v>
      </c>
      <c r="G42" s="28">
        <v>4</v>
      </c>
      <c r="H42" s="28">
        <v>7</v>
      </c>
      <c r="I42" s="50">
        <v>38</v>
      </c>
      <c r="J42" s="54">
        <f t="shared" si="19"/>
        <v>49</v>
      </c>
      <c r="K42" s="28">
        <v>4</v>
      </c>
      <c r="L42" s="28">
        <v>45</v>
      </c>
      <c r="M42" s="131">
        <f t="shared" si="10"/>
        <v>20.408163265306122</v>
      </c>
      <c r="N42" s="130">
        <f t="shared" si="11"/>
        <v>79.59183673469387</v>
      </c>
      <c r="O42" s="131">
        <f t="shared" si="12"/>
        <v>8.16326530612245</v>
      </c>
      <c r="P42" s="130">
        <f t="shared" si="13"/>
        <v>14.285714285714285</v>
      </c>
      <c r="Q42" s="59">
        <f t="shared" si="14"/>
        <v>77.55102040816327</v>
      </c>
      <c r="R42" s="130">
        <f t="shared" si="15"/>
        <v>8.16326530612245</v>
      </c>
      <c r="S42" s="59">
        <f t="shared" si="16"/>
        <v>91.83673469387756</v>
      </c>
    </row>
    <row r="43" spans="1:19" ht="12">
      <c r="A43" s="29">
        <v>28</v>
      </c>
      <c r="B43" s="139" t="s">
        <v>73</v>
      </c>
      <c r="C43" s="27">
        <f t="shared" si="17"/>
        <v>110</v>
      </c>
      <c r="D43" s="27">
        <v>17</v>
      </c>
      <c r="E43" s="45">
        <v>93</v>
      </c>
      <c r="F43" s="53">
        <f t="shared" si="18"/>
        <v>110</v>
      </c>
      <c r="G43" s="27">
        <v>2</v>
      </c>
      <c r="H43" s="27">
        <v>23</v>
      </c>
      <c r="I43" s="45">
        <v>85</v>
      </c>
      <c r="J43" s="53">
        <f t="shared" si="19"/>
        <v>110</v>
      </c>
      <c r="K43" s="27">
        <v>7</v>
      </c>
      <c r="L43" s="45">
        <v>103</v>
      </c>
      <c r="M43" s="102">
        <f t="shared" si="10"/>
        <v>15.454545454545453</v>
      </c>
      <c r="N43" s="103">
        <f t="shared" si="11"/>
        <v>84.54545454545455</v>
      </c>
      <c r="O43" s="102">
        <f t="shared" si="12"/>
        <v>1.8181818181818181</v>
      </c>
      <c r="P43" s="104">
        <f t="shared" si="13"/>
        <v>20.909090909090907</v>
      </c>
      <c r="Q43" s="104">
        <f t="shared" si="14"/>
        <v>77.27272727272727</v>
      </c>
      <c r="R43" s="102">
        <f t="shared" si="15"/>
        <v>6.363636363636363</v>
      </c>
      <c r="S43" s="103">
        <f t="shared" si="16"/>
        <v>93.63636363636364</v>
      </c>
    </row>
    <row r="44" spans="1:19" ht="12">
      <c r="A44" s="30">
        <v>29</v>
      </c>
      <c r="B44" s="140" t="s">
        <v>74</v>
      </c>
      <c r="C44" s="28">
        <f t="shared" si="17"/>
        <v>57</v>
      </c>
      <c r="D44" s="28">
        <v>10</v>
      </c>
      <c r="E44" s="28">
        <v>47</v>
      </c>
      <c r="F44" s="54">
        <f t="shared" si="18"/>
        <v>57</v>
      </c>
      <c r="G44" s="28">
        <v>3</v>
      </c>
      <c r="H44" s="28">
        <v>16</v>
      </c>
      <c r="I44" s="50">
        <v>38</v>
      </c>
      <c r="J44" s="54">
        <f t="shared" si="19"/>
        <v>57</v>
      </c>
      <c r="K44" s="28">
        <v>4</v>
      </c>
      <c r="L44" s="28">
        <v>53</v>
      </c>
      <c r="M44" s="131">
        <f t="shared" si="10"/>
        <v>17.543859649122805</v>
      </c>
      <c r="N44" s="130">
        <f t="shared" si="11"/>
        <v>82.45614035087719</v>
      </c>
      <c r="O44" s="131">
        <f t="shared" si="12"/>
        <v>5.263157894736842</v>
      </c>
      <c r="P44" s="130">
        <f t="shared" si="13"/>
        <v>28.07017543859649</v>
      </c>
      <c r="Q44" s="59">
        <f t="shared" si="14"/>
        <v>66.66666666666666</v>
      </c>
      <c r="R44" s="130">
        <f t="shared" si="15"/>
        <v>7.017543859649122</v>
      </c>
      <c r="S44" s="59">
        <f t="shared" si="16"/>
        <v>92.98245614035088</v>
      </c>
    </row>
    <row r="45" spans="1:19" ht="12">
      <c r="A45" s="29">
        <v>30</v>
      </c>
      <c r="B45" s="139" t="s">
        <v>75</v>
      </c>
      <c r="C45" s="27">
        <f t="shared" si="17"/>
        <v>19</v>
      </c>
      <c r="D45" s="27">
        <v>1</v>
      </c>
      <c r="E45" s="45">
        <v>18</v>
      </c>
      <c r="F45" s="53">
        <f t="shared" si="18"/>
        <v>19</v>
      </c>
      <c r="G45" s="27">
        <v>1</v>
      </c>
      <c r="H45" s="27">
        <v>1</v>
      </c>
      <c r="I45" s="45">
        <v>17</v>
      </c>
      <c r="J45" s="53">
        <f t="shared" si="19"/>
        <v>19</v>
      </c>
      <c r="K45" s="27">
        <v>1</v>
      </c>
      <c r="L45" s="45">
        <v>18</v>
      </c>
      <c r="M45" s="102">
        <f t="shared" si="10"/>
        <v>5.263157894736842</v>
      </c>
      <c r="N45" s="103">
        <f t="shared" si="11"/>
        <v>94.73684210526315</v>
      </c>
      <c r="O45" s="102">
        <f t="shared" si="12"/>
        <v>5.263157894736842</v>
      </c>
      <c r="P45" s="104">
        <f t="shared" si="13"/>
        <v>5.263157894736842</v>
      </c>
      <c r="Q45" s="104">
        <f t="shared" si="14"/>
        <v>89.47368421052632</v>
      </c>
      <c r="R45" s="102">
        <f t="shared" si="15"/>
        <v>5.263157894736842</v>
      </c>
      <c r="S45" s="103">
        <f t="shared" si="16"/>
        <v>94.73684210526315</v>
      </c>
    </row>
    <row r="46" spans="1:19" ht="12">
      <c r="A46" s="30">
        <v>31</v>
      </c>
      <c r="B46" s="140" t="s">
        <v>76</v>
      </c>
      <c r="C46" s="28">
        <f t="shared" si="17"/>
        <v>93</v>
      </c>
      <c r="D46" s="28">
        <v>12</v>
      </c>
      <c r="E46" s="28">
        <v>81</v>
      </c>
      <c r="F46" s="54">
        <f t="shared" si="18"/>
        <v>93</v>
      </c>
      <c r="G46" s="28">
        <v>3</v>
      </c>
      <c r="H46" s="28">
        <v>22</v>
      </c>
      <c r="I46" s="50">
        <v>68</v>
      </c>
      <c r="J46" s="54">
        <f t="shared" si="19"/>
        <v>93</v>
      </c>
      <c r="K46" s="28">
        <v>9</v>
      </c>
      <c r="L46" s="28">
        <v>84</v>
      </c>
      <c r="M46" s="131">
        <f t="shared" si="10"/>
        <v>12.903225806451612</v>
      </c>
      <c r="N46" s="130">
        <f t="shared" si="11"/>
        <v>87.09677419354838</v>
      </c>
      <c r="O46" s="131">
        <f t="shared" si="12"/>
        <v>3.225806451612903</v>
      </c>
      <c r="P46" s="130">
        <f t="shared" si="13"/>
        <v>23.655913978494624</v>
      </c>
      <c r="Q46" s="59">
        <f t="shared" si="14"/>
        <v>73.11827956989248</v>
      </c>
      <c r="R46" s="130">
        <f t="shared" si="15"/>
        <v>9.67741935483871</v>
      </c>
      <c r="S46" s="59">
        <f t="shared" si="16"/>
        <v>90.32258064516128</v>
      </c>
    </row>
    <row r="47" spans="1:19" ht="12">
      <c r="A47" s="29">
        <v>32</v>
      </c>
      <c r="B47" s="139" t="s">
        <v>9</v>
      </c>
      <c r="C47" s="27">
        <f t="shared" si="17"/>
        <v>57</v>
      </c>
      <c r="D47" s="27">
        <v>8</v>
      </c>
      <c r="E47" s="45">
        <v>49</v>
      </c>
      <c r="F47" s="53">
        <f t="shared" si="18"/>
        <v>57</v>
      </c>
      <c r="G47" s="27">
        <v>1</v>
      </c>
      <c r="H47" s="27">
        <v>17</v>
      </c>
      <c r="I47" s="45">
        <v>39</v>
      </c>
      <c r="J47" s="53">
        <f t="shared" si="19"/>
        <v>57</v>
      </c>
      <c r="K47" s="27">
        <v>8</v>
      </c>
      <c r="L47" s="45">
        <v>49</v>
      </c>
      <c r="M47" s="102">
        <f t="shared" si="10"/>
        <v>14.035087719298245</v>
      </c>
      <c r="N47" s="103">
        <f t="shared" si="11"/>
        <v>85.96491228070175</v>
      </c>
      <c r="O47" s="102">
        <f t="shared" si="12"/>
        <v>1.7543859649122806</v>
      </c>
      <c r="P47" s="104">
        <f t="shared" si="13"/>
        <v>29.82456140350877</v>
      </c>
      <c r="Q47" s="104">
        <f t="shared" si="14"/>
        <v>68.42105263157895</v>
      </c>
      <c r="R47" s="102">
        <f t="shared" si="15"/>
        <v>14.035087719298245</v>
      </c>
      <c r="S47" s="103">
        <f t="shared" si="16"/>
        <v>85.96491228070175</v>
      </c>
    </row>
    <row r="48" spans="1:19" ht="12">
      <c r="A48" s="30">
        <v>33</v>
      </c>
      <c r="B48" s="140" t="s">
        <v>142</v>
      </c>
      <c r="C48" s="28">
        <f t="shared" si="17"/>
        <v>14</v>
      </c>
      <c r="D48" s="28">
        <v>3</v>
      </c>
      <c r="E48" s="28">
        <v>11</v>
      </c>
      <c r="F48" s="54">
        <f t="shared" si="18"/>
        <v>14</v>
      </c>
      <c r="G48" s="28"/>
      <c r="H48" s="28">
        <v>4</v>
      </c>
      <c r="I48" s="50">
        <v>10</v>
      </c>
      <c r="J48" s="54">
        <f t="shared" si="19"/>
        <v>14</v>
      </c>
      <c r="K48" s="28">
        <v>4</v>
      </c>
      <c r="L48" s="28">
        <v>10</v>
      </c>
      <c r="M48" s="131">
        <f t="shared" si="10"/>
        <v>21.428571428571427</v>
      </c>
      <c r="N48" s="130">
        <f t="shared" si="11"/>
        <v>78.57142857142857</v>
      </c>
      <c r="O48" s="131">
        <f t="shared" si="12"/>
        <v>0</v>
      </c>
      <c r="P48" s="130">
        <f t="shared" si="13"/>
        <v>28.57142857142857</v>
      </c>
      <c r="Q48" s="59">
        <f t="shared" si="14"/>
        <v>71.42857142857143</v>
      </c>
      <c r="R48" s="130">
        <f t="shared" si="15"/>
        <v>28.57142857142857</v>
      </c>
      <c r="S48" s="59">
        <f t="shared" si="16"/>
        <v>71.42857142857143</v>
      </c>
    </row>
    <row r="49" spans="1:19" ht="12">
      <c r="A49" s="114">
        <v>41</v>
      </c>
      <c r="B49" s="151" t="s">
        <v>138</v>
      </c>
      <c r="C49" s="27">
        <f t="shared" si="17"/>
        <v>402</v>
      </c>
      <c r="D49" s="116">
        <v>103</v>
      </c>
      <c r="E49" s="116">
        <v>299</v>
      </c>
      <c r="F49" s="53">
        <f t="shared" si="18"/>
        <v>402</v>
      </c>
      <c r="G49" s="116">
        <v>21</v>
      </c>
      <c r="H49" s="116">
        <v>87</v>
      </c>
      <c r="I49" s="117">
        <v>294</v>
      </c>
      <c r="J49" s="53">
        <f t="shared" si="19"/>
        <v>398</v>
      </c>
      <c r="K49" s="116">
        <v>68</v>
      </c>
      <c r="L49" s="116">
        <v>330</v>
      </c>
      <c r="M49" s="79">
        <f t="shared" si="10"/>
        <v>25.621890547263682</v>
      </c>
      <c r="N49" s="80">
        <f aca="true" t="shared" si="20" ref="N49:N54">(E49/$C49)*100</f>
        <v>74.37810945273633</v>
      </c>
      <c r="O49" s="79">
        <f aca="true" t="shared" si="21" ref="O49:Q51">(G49/$F49)*100</f>
        <v>5.223880597014925</v>
      </c>
      <c r="P49" s="81">
        <f t="shared" si="21"/>
        <v>21.641791044776117</v>
      </c>
      <c r="Q49" s="81">
        <f t="shared" si="21"/>
        <v>73.13432835820896</v>
      </c>
      <c r="R49" s="79">
        <f t="shared" si="15"/>
        <v>17.08542713567839</v>
      </c>
      <c r="S49" s="80">
        <f aca="true" t="shared" si="22" ref="S49:S54">(L49/$J49)*100</f>
        <v>82.91457286432161</v>
      </c>
    </row>
    <row r="50" spans="1:19" ht="12">
      <c r="A50" s="30">
        <v>42</v>
      </c>
      <c r="B50" s="140" t="s">
        <v>139</v>
      </c>
      <c r="C50" s="28">
        <f t="shared" si="17"/>
        <v>72</v>
      </c>
      <c r="D50" s="28">
        <v>12</v>
      </c>
      <c r="E50" s="28">
        <v>60</v>
      </c>
      <c r="F50" s="54">
        <f t="shared" si="18"/>
        <v>72</v>
      </c>
      <c r="G50" s="28">
        <v>1</v>
      </c>
      <c r="H50" s="28">
        <v>11</v>
      </c>
      <c r="I50" s="50">
        <v>60</v>
      </c>
      <c r="J50" s="54">
        <f t="shared" si="19"/>
        <v>72</v>
      </c>
      <c r="K50" s="28">
        <v>10</v>
      </c>
      <c r="L50" s="28">
        <v>62</v>
      </c>
      <c r="M50" s="131">
        <f t="shared" si="10"/>
        <v>16.666666666666664</v>
      </c>
      <c r="N50" s="130">
        <f t="shared" si="20"/>
        <v>83.33333333333334</v>
      </c>
      <c r="O50" s="131">
        <f t="shared" si="21"/>
        <v>1.3888888888888888</v>
      </c>
      <c r="P50" s="130">
        <f t="shared" si="21"/>
        <v>15.277777777777779</v>
      </c>
      <c r="Q50" s="59">
        <f t="shared" si="21"/>
        <v>83.33333333333334</v>
      </c>
      <c r="R50" s="130">
        <f t="shared" si="15"/>
        <v>13.88888888888889</v>
      </c>
      <c r="S50" s="59">
        <f t="shared" si="22"/>
        <v>86.11111111111111</v>
      </c>
    </row>
    <row r="51" spans="1:19" ht="12">
      <c r="A51" s="114">
        <v>43</v>
      </c>
      <c r="B51" s="151" t="s">
        <v>140</v>
      </c>
      <c r="C51" s="27">
        <f t="shared" si="17"/>
        <v>41</v>
      </c>
      <c r="D51" s="116">
        <v>8</v>
      </c>
      <c r="E51" s="116">
        <v>33</v>
      </c>
      <c r="F51" s="53">
        <f t="shared" si="18"/>
        <v>41</v>
      </c>
      <c r="G51" s="116">
        <v>6</v>
      </c>
      <c r="H51" s="116">
        <v>8</v>
      </c>
      <c r="I51" s="117">
        <v>27</v>
      </c>
      <c r="J51" s="53">
        <f t="shared" si="19"/>
        <v>41</v>
      </c>
      <c r="K51" s="116">
        <v>7</v>
      </c>
      <c r="L51" s="116">
        <v>34</v>
      </c>
      <c r="M51" s="79">
        <f t="shared" si="10"/>
        <v>19.51219512195122</v>
      </c>
      <c r="N51" s="80">
        <f t="shared" si="20"/>
        <v>80.48780487804879</v>
      </c>
      <c r="O51" s="79">
        <f t="shared" si="21"/>
        <v>14.634146341463413</v>
      </c>
      <c r="P51" s="81">
        <f t="shared" si="21"/>
        <v>19.51219512195122</v>
      </c>
      <c r="Q51" s="81">
        <f t="shared" si="21"/>
        <v>65.85365853658537</v>
      </c>
      <c r="R51" s="79">
        <f t="shared" si="15"/>
        <v>17.073170731707318</v>
      </c>
      <c r="S51" s="80">
        <f t="shared" si="22"/>
        <v>82.92682926829268</v>
      </c>
    </row>
    <row r="52" spans="1:19" ht="12">
      <c r="A52" s="30">
        <v>45</v>
      </c>
      <c r="B52" s="140" t="s">
        <v>77</v>
      </c>
      <c r="C52" s="28">
        <f t="shared" si="17"/>
        <v>461</v>
      </c>
      <c r="D52" s="28">
        <v>57</v>
      </c>
      <c r="E52" s="28">
        <v>404</v>
      </c>
      <c r="F52" s="54">
        <f t="shared" si="18"/>
        <v>461</v>
      </c>
      <c r="G52" s="28">
        <v>21</v>
      </c>
      <c r="H52" s="28">
        <v>99</v>
      </c>
      <c r="I52" s="50">
        <v>341</v>
      </c>
      <c r="J52" s="54">
        <f t="shared" si="19"/>
        <v>460</v>
      </c>
      <c r="K52" s="28">
        <v>31</v>
      </c>
      <c r="L52" s="28">
        <v>429</v>
      </c>
      <c r="M52" s="131">
        <f t="shared" si="10"/>
        <v>12.364425162689804</v>
      </c>
      <c r="N52" s="130">
        <f t="shared" si="20"/>
        <v>87.63557483731019</v>
      </c>
      <c r="O52" s="131">
        <f t="shared" si="12"/>
        <v>4.55531453362256</v>
      </c>
      <c r="P52" s="130">
        <f>(H52/$F52)*100</f>
        <v>21.475054229934923</v>
      </c>
      <c r="Q52" s="59">
        <f>(I52/$F52)*100</f>
        <v>73.96963123644251</v>
      </c>
      <c r="R52" s="130">
        <f t="shared" si="15"/>
        <v>6.739130434782608</v>
      </c>
      <c r="S52" s="59">
        <f t="shared" si="22"/>
        <v>93.26086956521739</v>
      </c>
    </row>
    <row r="53" spans="1:19" ht="12">
      <c r="A53" s="114">
        <v>46</v>
      </c>
      <c r="B53" s="150" t="s">
        <v>78</v>
      </c>
      <c r="C53" s="27">
        <f t="shared" si="17"/>
        <v>1076</v>
      </c>
      <c r="D53" s="116">
        <v>140</v>
      </c>
      <c r="E53" s="116">
        <v>936</v>
      </c>
      <c r="F53" s="53">
        <f t="shared" si="18"/>
        <v>1076</v>
      </c>
      <c r="G53" s="116">
        <v>57</v>
      </c>
      <c r="H53" s="116">
        <v>187</v>
      </c>
      <c r="I53" s="117">
        <v>832</v>
      </c>
      <c r="J53" s="53">
        <f t="shared" si="19"/>
        <v>1076</v>
      </c>
      <c r="K53" s="116">
        <v>82</v>
      </c>
      <c r="L53" s="116">
        <v>994</v>
      </c>
      <c r="M53" s="201">
        <f t="shared" si="10"/>
        <v>13.011152416356877</v>
      </c>
      <c r="N53" s="200">
        <f t="shared" si="20"/>
        <v>86.98884758364312</v>
      </c>
      <c r="O53" s="201">
        <f aca="true" t="shared" si="23" ref="O53:Q54">(G53/$F53)*100</f>
        <v>5.297397769516729</v>
      </c>
      <c r="P53" s="200">
        <f t="shared" si="23"/>
        <v>17.37918215613383</v>
      </c>
      <c r="Q53" s="259">
        <f t="shared" si="23"/>
        <v>77.32342007434944</v>
      </c>
      <c r="R53" s="200">
        <f t="shared" si="15"/>
        <v>7.6208178438661704</v>
      </c>
      <c r="S53" s="259">
        <f t="shared" si="22"/>
        <v>92.37918215613384</v>
      </c>
    </row>
    <row r="54" spans="1:19" ht="12">
      <c r="A54" s="30">
        <v>47</v>
      </c>
      <c r="B54" s="140" t="s">
        <v>79</v>
      </c>
      <c r="C54" s="28">
        <f t="shared" si="17"/>
        <v>1056</v>
      </c>
      <c r="D54" s="28">
        <v>136</v>
      </c>
      <c r="E54" s="28">
        <v>920</v>
      </c>
      <c r="F54" s="54">
        <f t="shared" si="18"/>
        <v>1056</v>
      </c>
      <c r="G54" s="28">
        <v>40</v>
      </c>
      <c r="H54" s="28">
        <v>146</v>
      </c>
      <c r="I54" s="50">
        <v>870</v>
      </c>
      <c r="J54" s="54">
        <f t="shared" si="19"/>
        <v>1054</v>
      </c>
      <c r="K54" s="28">
        <v>79</v>
      </c>
      <c r="L54" s="28">
        <v>975</v>
      </c>
      <c r="M54" s="131">
        <f t="shared" si="10"/>
        <v>12.878787878787879</v>
      </c>
      <c r="N54" s="130">
        <f t="shared" si="20"/>
        <v>87.12121212121212</v>
      </c>
      <c r="O54" s="131">
        <f t="shared" si="23"/>
        <v>3.787878787878788</v>
      </c>
      <c r="P54" s="130">
        <f t="shared" si="23"/>
        <v>13.825757575757574</v>
      </c>
      <c r="Q54" s="59">
        <f t="shared" si="23"/>
        <v>82.38636363636364</v>
      </c>
      <c r="R54" s="130">
        <f t="shared" si="15"/>
        <v>7.495256166982922</v>
      </c>
      <c r="S54" s="59">
        <f t="shared" si="22"/>
        <v>92.50474383301707</v>
      </c>
    </row>
    <row r="55" spans="1:19" ht="12">
      <c r="A55" s="114">
        <v>52</v>
      </c>
      <c r="B55" s="150" t="s">
        <v>80</v>
      </c>
      <c r="C55" s="27">
        <f t="shared" si="17"/>
        <v>157</v>
      </c>
      <c r="D55" s="93">
        <v>43</v>
      </c>
      <c r="E55" s="177">
        <v>114</v>
      </c>
      <c r="F55" s="53">
        <f t="shared" si="18"/>
        <v>157</v>
      </c>
      <c r="G55" s="93">
        <v>6</v>
      </c>
      <c r="H55" s="93">
        <v>43</v>
      </c>
      <c r="I55" s="177">
        <v>108</v>
      </c>
      <c r="J55" s="53">
        <f t="shared" si="19"/>
        <v>157</v>
      </c>
      <c r="K55" s="93">
        <v>11</v>
      </c>
      <c r="L55" s="177">
        <v>146</v>
      </c>
      <c r="M55" s="201">
        <f aca="true" t="shared" si="24" ref="M55:M85">(D55/$C55)*100</f>
        <v>27.388535031847134</v>
      </c>
      <c r="N55" s="200">
        <f aca="true" t="shared" si="25" ref="N55:N85">(E55/$C55)*100</f>
        <v>72.61146496815286</v>
      </c>
      <c r="O55" s="201">
        <f aca="true" t="shared" si="26" ref="O55:O85">(G55/$F55)*100</f>
        <v>3.821656050955414</v>
      </c>
      <c r="P55" s="200">
        <f aca="true" t="shared" si="27" ref="P55:P85">(H55/$F55)*100</f>
        <v>27.388535031847134</v>
      </c>
      <c r="Q55" s="259">
        <f aca="true" t="shared" si="28" ref="Q55:Q85">(I55/$F55)*100</f>
        <v>68.78980891719745</v>
      </c>
      <c r="R55" s="200">
        <f aca="true" t="shared" si="29" ref="R55:R85">(K55/$J55)*100</f>
        <v>7.006369426751593</v>
      </c>
      <c r="S55" s="259">
        <f aca="true" t="shared" si="30" ref="S55:S85">(L55/$J55)*100</f>
        <v>92.99363057324841</v>
      </c>
    </row>
    <row r="56" spans="1:19" ht="12">
      <c r="A56" s="30">
        <v>53</v>
      </c>
      <c r="B56" s="140" t="s">
        <v>81</v>
      </c>
      <c r="C56" s="28">
        <f t="shared" si="17"/>
        <v>37</v>
      </c>
      <c r="D56" s="28">
        <v>4</v>
      </c>
      <c r="E56" s="28">
        <v>33</v>
      </c>
      <c r="F56" s="54">
        <f t="shared" si="18"/>
        <v>37</v>
      </c>
      <c r="G56" s="28">
        <v>3</v>
      </c>
      <c r="H56" s="28">
        <v>12</v>
      </c>
      <c r="I56" s="50">
        <v>22</v>
      </c>
      <c r="J56" s="54">
        <f t="shared" si="19"/>
        <v>37</v>
      </c>
      <c r="K56" s="28">
        <v>1</v>
      </c>
      <c r="L56" s="28">
        <v>36</v>
      </c>
      <c r="M56" s="131">
        <f t="shared" si="24"/>
        <v>10.81081081081081</v>
      </c>
      <c r="N56" s="130">
        <f t="shared" si="25"/>
        <v>89.1891891891892</v>
      </c>
      <c r="O56" s="131">
        <f t="shared" si="26"/>
        <v>8.108108108108109</v>
      </c>
      <c r="P56" s="130">
        <f t="shared" si="27"/>
        <v>32.432432432432435</v>
      </c>
      <c r="Q56" s="59">
        <f t="shared" si="28"/>
        <v>59.45945945945946</v>
      </c>
      <c r="R56" s="130">
        <f t="shared" si="29"/>
        <v>2.7027027027027026</v>
      </c>
      <c r="S56" s="59">
        <f t="shared" si="30"/>
        <v>97.2972972972973</v>
      </c>
    </row>
    <row r="57" spans="1:19" ht="12">
      <c r="A57" s="114">
        <v>55</v>
      </c>
      <c r="B57" s="150" t="s">
        <v>82</v>
      </c>
      <c r="C57" s="27">
        <f t="shared" si="17"/>
        <v>443</v>
      </c>
      <c r="D57" s="93">
        <v>54</v>
      </c>
      <c r="E57" s="177">
        <v>389</v>
      </c>
      <c r="F57" s="53">
        <f t="shared" si="18"/>
        <v>442</v>
      </c>
      <c r="G57" s="93">
        <v>22</v>
      </c>
      <c r="H57" s="93">
        <v>89</v>
      </c>
      <c r="I57" s="177">
        <v>331</v>
      </c>
      <c r="J57" s="53">
        <f t="shared" si="19"/>
        <v>442</v>
      </c>
      <c r="K57" s="93">
        <v>99</v>
      </c>
      <c r="L57" s="177">
        <v>343</v>
      </c>
      <c r="M57" s="201">
        <f t="shared" si="24"/>
        <v>12.18961625282167</v>
      </c>
      <c r="N57" s="200">
        <f t="shared" si="25"/>
        <v>87.81038374717834</v>
      </c>
      <c r="O57" s="201">
        <f t="shared" si="26"/>
        <v>4.97737556561086</v>
      </c>
      <c r="P57" s="200">
        <f t="shared" si="27"/>
        <v>20.13574660633484</v>
      </c>
      <c r="Q57" s="259">
        <f t="shared" si="28"/>
        <v>74.8868778280543</v>
      </c>
      <c r="R57" s="200">
        <f t="shared" si="29"/>
        <v>22.39819004524887</v>
      </c>
      <c r="S57" s="259">
        <f t="shared" si="30"/>
        <v>77.60180995475113</v>
      </c>
    </row>
    <row r="58" spans="1:19" ht="12">
      <c r="A58" s="30">
        <v>56</v>
      </c>
      <c r="B58" s="140" t="s">
        <v>83</v>
      </c>
      <c r="C58" s="28">
        <f t="shared" si="17"/>
        <v>126</v>
      </c>
      <c r="D58" s="28">
        <v>24</v>
      </c>
      <c r="E58" s="28">
        <v>102</v>
      </c>
      <c r="F58" s="54">
        <f t="shared" si="18"/>
        <v>126</v>
      </c>
      <c r="G58" s="28">
        <v>1</v>
      </c>
      <c r="H58" s="28">
        <v>30</v>
      </c>
      <c r="I58" s="50">
        <v>95</v>
      </c>
      <c r="J58" s="54">
        <f t="shared" si="19"/>
        <v>126</v>
      </c>
      <c r="K58" s="28">
        <v>18</v>
      </c>
      <c r="L58" s="28">
        <v>108</v>
      </c>
      <c r="M58" s="131">
        <f t="shared" si="24"/>
        <v>19.047619047619047</v>
      </c>
      <c r="N58" s="130">
        <f t="shared" si="25"/>
        <v>80.95238095238095</v>
      </c>
      <c r="O58" s="131">
        <f t="shared" si="26"/>
        <v>0.7936507936507936</v>
      </c>
      <c r="P58" s="130">
        <f t="shared" si="27"/>
        <v>23.809523809523807</v>
      </c>
      <c r="Q58" s="59">
        <f t="shared" si="28"/>
        <v>75.39682539682539</v>
      </c>
      <c r="R58" s="130">
        <f t="shared" si="29"/>
        <v>14.285714285714285</v>
      </c>
      <c r="S58" s="59">
        <f t="shared" si="30"/>
        <v>85.71428571428571</v>
      </c>
    </row>
    <row r="59" spans="1:19" ht="12">
      <c r="A59" s="114">
        <v>58</v>
      </c>
      <c r="B59" s="150" t="s">
        <v>84</v>
      </c>
      <c r="C59" s="27">
        <f t="shared" si="17"/>
        <v>58</v>
      </c>
      <c r="D59" s="93">
        <v>6</v>
      </c>
      <c r="E59" s="177">
        <v>52</v>
      </c>
      <c r="F59" s="53">
        <f t="shared" si="18"/>
        <v>58</v>
      </c>
      <c r="G59" s="93">
        <v>5</v>
      </c>
      <c r="H59" s="93">
        <v>10</v>
      </c>
      <c r="I59" s="177">
        <v>43</v>
      </c>
      <c r="J59" s="53">
        <f t="shared" si="19"/>
        <v>58</v>
      </c>
      <c r="K59" s="93">
        <v>8</v>
      </c>
      <c r="L59" s="177">
        <v>50</v>
      </c>
      <c r="M59" s="201">
        <f t="shared" si="24"/>
        <v>10.344827586206897</v>
      </c>
      <c r="N59" s="200">
        <f t="shared" si="25"/>
        <v>89.65517241379311</v>
      </c>
      <c r="O59" s="201">
        <f t="shared" si="26"/>
        <v>8.620689655172415</v>
      </c>
      <c r="P59" s="200">
        <f t="shared" si="27"/>
        <v>17.24137931034483</v>
      </c>
      <c r="Q59" s="259">
        <f t="shared" si="28"/>
        <v>74.13793103448276</v>
      </c>
      <c r="R59" s="200">
        <f t="shared" si="29"/>
        <v>13.793103448275861</v>
      </c>
      <c r="S59" s="259">
        <f t="shared" si="30"/>
        <v>86.20689655172413</v>
      </c>
    </row>
    <row r="60" spans="1:19" ht="12">
      <c r="A60" s="30">
        <v>59</v>
      </c>
      <c r="B60" s="140" t="s">
        <v>85</v>
      </c>
      <c r="C60" s="28">
        <f t="shared" si="17"/>
        <v>33</v>
      </c>
      <c r="D60" s="28">
        <v>2</v>
      </c>
      <c r="E60" s="28">
        <v>31</v>
      </c>
      <c r="F60" s="54">
        <f t="shared" si="18"/>
        <v>33</v>
      </c>
      <c r="G60" s="28">
        <v>2</v>
      </c>
      <c r="H60" s="28">
        <v>7</v>
      </c>
      <c r="I60" s="50">
        <v>24</v>
      </c>
      <c r="J60" s="54">
        <f t="shared" si="19"/>
        <v>33</v>
      </c>
      <c r="K60" s="28">
        <v>1</v>
      </c>
      <c r="L60" s="28">
        <v>32</v>
      </c>
      <c r="M60" s="131">
        <f t="shared" si="24"/>
        <v>6.0606060606060606</v>
      </c>
      <c r="N60" s="130">
        <f t="shared" si="25"/>
        <v>93.93939393939394</v>
      </c>
      <c r="O60" s="131">
        <f t="shared" si="26"/>
        <v>6.0606060606060606</v>
      </c>
      <c r="P60" s="130">
        <f t="shared" si="27"/>
        <v>21.21212121212121</v>
      </c>
      <c r="Q60" s="59">
        <f t="shared" si="28"/>
        <v>72.72727272727273</v>
      </c>
      <c r="R60" s="130">
        <f t="shared" si="29"/>
        <v>3.0303030303030303</v>
      </c>
      <c r="S60" s="59">
        <f t="shared" si="30"/>
        <v>96.96969696969697</v>
      </c>
    </row>
    <row r="61" spans="1:19" ht="12">
      <c r="A61" s="114">
        <v>60</v>
      </c>
      <c r="B61" s="150" t="s">
        <v>86</v>
      </c>
      <c r="C61" s="27">
        <f t="shared" si="17"/>
        <v>35</v>
      </c>
      <c r="D61" s="93">
        <v>5</v>
      </c>
      <c r="E61" s="177">
        <v>30</v>
      </c>
      <c r="F61" s="53">
        <f t="shared" si="18"/>
        <v>35</v>
      </c>
      <c r="G61" s="93">
        <v>1</v>
      </c>
      <c r="H61" s="93">
        <v>3</v>
      </c>
      <c r="I61" s="177">
        <v>31</v>
      </c>
      <c r="J61" s="53">
        <f t="shared" si="19"/>
        <v>35</v>
      </c>
      <c r="K61" s="93">
        <v>1</v>
      </c>
      <c r="L61" s="177">
        <v>34</v>
      </c>
      <c r="M61" s="201">
        <f t="shared" si="24"/>
        <v>14.285714285714285</v>
      </c>
      <c r="N61" s="200">
        <f t="shared" si="25"/>
        <v>85.71428571428571</v>
      </c>
      <c r="O61" s="201">
        <f t="shared" si="26"/>
        <v>2.857142857142857</v>
      </c>
      <c r="P61" s="200">
        <f t="shared" si="27"/>
        <v>8.571428571428571</v>
      </c>
      <c r="Q61" s="259">
        <f t="shared" si="28"/>
        <v>88.57142857142857</v>
      </c>
      <c r="R61" s="200">
        <f t="shared" si="29"/>
        <v>2.857142857142857</v>
      </c>
      <c r="S61" s="259">
        <f t="shared" si="30"/>
        <v>97.14285714285714</v>
      </c>
    </row>
    <row r="62" spans="1:19" ht="12">
      <c r="A62" s="30">
        <v>61</v>
      </c>
      <c r="B62" s="140" t="s">
        <v>87</v>
      </c>
      <c r="C62" s="28">
        <f t="shared" si="17"/>
        <v>87</v>
      </c>
      <c r="D62" s="28">
        <v>16</v>
      </c>
      <c r="E62" s="28">
        <v>71</v>
      </c>
      <c r="F62" s="54">
        <f t="shared" si="18"/>
        <v>87</v>
      </c>
      <c r="G62" s="28">
        <v>6</v>
      </c>
      <c r="H62" s="28">
        <v>14</v>
      </c>
      <c r="I62" s="50">
        <v>67</v>
      </c>
      <c r="J62" s="54">
        <f t="shared" si="19"/>
        <v>87</v>
      </c>
      <c r="K62" s="28">
        <v>7</v>
      </c>
      <c r="L62" s="28">
        <v>80</v>
      </c>
      <c r="M62" s="131">
        <f t="shared" si="24"/>
        <v>18.39080459770115</v>
      </c>
      <c r="N62" s="130">
        <f t="shared" si="25"/>
        <v>81.60919540229885</v>
      </c>
      <c r="O62" s="131">
        <f t="shared" si="26"/>
        <v>6.896551724137931</v>
      </c>
      <c r="P62" s="130">
        <f t="shared" si="27"/>
        <v>16.091954022988507</v>
      </c>
      <c r="Q62" s="59">
        <f t="shared" si="28"/>
        <v>77.01149425287356</v>
      </c>
      <c r="R62" s="130">
        <f t="shared" si="29"/>
        <v>8.045977011494253</v>
      </c>
      <c r="S62" s="59">
        <f t="shared" si="30"/>
        <v>91.95402298850574</v>
      </c>
    </row>
    <row r="63" spans="1:19" ht="12">
      <c r="A63" s="114">
        <v>62</v>
      </c>
      <c r="B63" s="150" t="s">
        <v>88</v>
      </c>
      <c r="C63" s="27">
        <f t="shared" si="17"/>
        <v>118</v>
      </c>
      <c r="D63" s="93">
        <v>20</v>
      </c>
      <c r="E63" s="177">
        <v>98</v>
      </c>
      <c r="F63" s="53">
        <f t="shared" si="18"/>
        <v>118</v>
      </c>
      <c r="G63" s="93">
        <v>9</v>
      </c>
      <c r="H63" s="93">
        <v>10</v>
      </c>
      <c r="I63" s="177">
        <v>99</v>
      </c>
      <c r="J63" s="53">
        <f t="shared" si="19"/>
        <v>118</v>
      </c>
      <c r="K63" s="93">
        <v>12</v>
      </c>
      <c r="L63" s="177">
        <v>106</v>
      </c>
      <c r="M63" s="201">
        <f t="shared" si="24"/>
        <v>16.94915254237288</v>
      </c>
      <c r="N63" s="200">
        <f t="shared" si="25"/>
        <v>83.05084745762711</v>
      </c>
      <c r="O63" s="201">
        <f t="shared" si="26"/>
        <v>7.627118644067797</v>
      </c>
      <c r="P63" s="200">
        <f t="shared" si="27"/>
        <v>8.47457627118644</v>
      </c>
      <c r="Q63" s="259">
        <f t="shared" si="28"/>
        <v>83.89830508474576</v>
      </c>
      <c r="R63" s="200">
        <f t="shared" si="29"/>
        <v>10.16949152542373</v>
      </c>
      <c r="S63" s="259">
        <f t="shared" si="30"/>
        <v>89.83050847457628</v>
      </c>
    </row>
    <row r="64" spans="1:19" ht="12">
      <c r="A64" s="30">
        <v>63</v>
      </c>
      <c r="B64" s="140" t="s">
        <v>89</v>
      </c>
      <c r="C64" s="28">
        <f t="shared" si="17"/>
        <v>36</v>
      </c>
      <c r="D64" s="28">
        <v>9</v>
      </c>
      <c r="E64" s="28">
        <v>27</v>
      </c>
      <c r="F64" s="54">
        <f t="shared" si="18"/>
        <v>36</v>
      </c>
      <c r="G64" s="28">
        <v>5</v>
      </c>
      <c r="H64" s="28">
        <v>7</v>
      </c>
      <c r="I64" s="50">
        <v>24</v>
      </c>
      <c r="J64" s="54">
        <f t="shared" si="19"/>
        <v>36</v>
      </c>
      <c r="K64" s="28">
        <v>2</v>
      </c>
      <c r="L64" s="28">
        <v>34</v>
      </c>
      <c r="M64" s="131">
        <f t="shared" si="24"/>
        <v>25</v>
      </c>
      <c r="N64" s="130">
        <f t="shared" si="25"/>
        <v>75</v>
      </c>
      <c r="O64" s="131">
        <f t="shared" si="26"/>
        <v>13.88888888888889</v>
      </c>
      <c r="P64" s="130">
        <f t="shared" si="27"/>
        <v>19.444444444444446</v>
      </c>
      <c r="Q64" s="59">
        <f t="shared" si="28"/>
        <v>66.66666666666666</v>
      </c>
      <c r="R64" s="130">
        <f t="shared" si="29"/>
        <v>5.555555555555555</v>
      </c>
      <c r="S64" s="59">
        <f t="shared" si="30"/>
        <v>94.44444444444444</v>
      </c>
    </row>
    <row r="65" spans="1:19" ht="12">
      <c r="A65" s="114">
        <v>68</v>
      </c>
      <c r="B65" s="150" t="s">
        <v>90</v>
      </c>
      <c r="C65" s="27">
        <f t="shared" si="17"/>
        <v>106</v>
      </c>
      <c r="D65" s="93">
        <v>25</v>
      </c>
      <c r="E65" s="177">
        <v>81</v>
      </c>
      <c r="F65" s="53">
        <f t="shared" si="18"/>
        <v>106</v>
      </c>
      <c r="G65" s="93">
        <v>1</v>
      </c>
      <c r="H65" s="93">
        <v>26</v>
      </c>
      <c r="I65" s="177">
        <v>79</v>
      </c>
      <c r="J65" s="53">
        <f t="shared" si="19"/>
        <v>106</v>
      </c>
      <c r="K65" s="93">
        <v>7</v>
      </c>
      <c r="L65" s="177">
        <v>99</v>
      </c>
      <c r="M65" s="201">
        <f t="shared" si="24"/>
        <v>23.58490566037736</v>
      </c>
      <c r="N65" s="200">
        <f t="shared" si="25"/>
        <v>76.41509433962264</v>
      </c>
      <c r="O65" s="201">
        <f t="shared" si="26"/>
        <v>0.9433962264150944</v>
      </c>
      <c r="P65" s="200">
        <f t="shared" si="27"/>
        <v>24.528301886792452</v>
      </c>
      <c r="Q65" s="259">
        <f t="shared" si="28"/>
        <v>74.52830188679245</v>
      </c>
      <c r="R65" s="200">
        <f t="shared" si="29"/>
        <v>6.60377358490566</v>
      </c>
      <c r="S65" s="259">
        <f t="shared" si="30"/>
        <v>93.39622641509435</v>
      </c>
    </row>
    <row r="66" spans="1:19" ht="12">
      <c r="A66" s="30">
        <v>69</v>
      </c>
      <c r="B66" s="140" t="s">
        <v>91</v>
      </c>
      <c r="C66" s="28">
        <f t="shared" si="17"/>
        <v>46</v>
      </c>
      <c r="D66" s="28">
        <v>10</v>
      </c>
      <c r="E66" s="28">
        <v>36</v>
      </c>
      <c r="F66" s="54">
        <f t="shared" si="18"/>
        <v>46</v>
      </c>
      <c r="G66" s="28">
        <v>4</v>
      </c>
      <c r="H66" s="28">
        <v>13</v>
      </c>
      <c r="I66" s="50">
        <v>29</v>
      </c>
      <c r="J66" s="54">
        <f t="shared" si="19"/>
        <v>46</v>
      </c>
      <c r="K66" s="28">
        <v>1</v>
      </c>
      <c r="L66" s="28">
        <v>45</v>
      </c>
      <c r="M66" s="131">
        <f t="shared" si="24"/>
        <v>21.73913043478261</v>
      </c>
      <c r="N66" s="130">
        <f t="shared" si="25"/>
        <v>78.26086956521739</v>
      </c>
      <c r="O66" s="131">
        <f t="shared" si="26"/>
        <v>8.695652173913043</v>
      </c>
      <c r="P66" s="130">
        <f t="shared" si="27"/>
        <v>28.26086956521739</v>
      </c>
      <c r="Q66" s="59">
        <f t="shared" si="28"/>
        <v>63.04347826086957</v>
      </c>
      <c r="R66" s="130">
        <f t="shared" si="29"/>
        <v>2.1739130434782608</v>
      </c>
      <c r="S66" s="59">
        <f t="shared" si="30"/>
        <v>97.82608695652173</v>
      </c>
    </row>
    <row r="67" spans="1:19" ht="12">
      <c r="A67" s="114">
        <v>70</v>
      </c>
      <c r="B67" s="150" t="s">
        <v>92</v>
      </c>
      <c r="C67" s="27">
        <f t="shared" si="17"/>
        <v>52</v>
      </c>
      <c r="D67" s="93">
        <v>11</v>
      </c>
      <c r="E67" s="177">
        <v>41</v>
      </c>
      <c r="F67" s="53">
        <f t="shared" si="18"/>
        <v>52</v>
      </c>
      <c r="G67" s="93">
        <v>2</v>
      </c>
      <c r="H67" s="93">
        <v>8</v>
      </c>
      <c r="I67" s="177">
        <v>42</v>
      </c>
      <c r="J67" s="53">
        <f t="shared" si="19"/>
        <v>52</v>
      </c>
      <c r="K67" s="93">
        <v>5</v>
      </c>
      <c r="L67" s="177">
        <v>47</v>
      </c>
      <c r="M67" s="201">
        <f t="shared" si="24"/>
        <v>21.153846153846153</v>
      </c>
      <c r="N67" s="200">
        <f t="shared" si="25"/>
        <v>78.84615384615384</v>
      </c>
      <c r="O67" s="201">
        <f t="shared" si="26"/>
        <v>3.8461538461538463</v>
      </c>
      <c r="P67" s="200">
        <f t="shared" si="27"/>
        <v>15.384615384615385</v>
      </c>
      <c r="Q67" s="259">
        <f t="shared" si="28"/>
        <v>80.76923076923077</v>
      </c>
      <c r="R67" s="200">
        <f t="shared" si="29"/>
        <v>9.615384615384617</v>
      </c>
      <c r="S67" s="259">
        <f t="shared" si="30"/>
        <v>90.38461538461539</v>
      </c>
    </row>
    <row r="68" spans="1:19" ht="12">
      <c r="A68" s="30">
        <v>71</v>
      </c>
      <c r="B68" s="140" t="s">
        <v>93</v>
      </c>
      <c r="C68" s="28">
        <f t="shared" si="17"/>
        <v>93</v>
      </c>
      <c r="D68" s="28">
        <v>24</v>
      </c>
      <c r="E68" s="28">
        <v>69</v>
      </c>
      <c r="F68" s="54">
        <f t="shared" si="18"/>
        <v>93</v>
      </c>
      <c r="G68" s="28">
        <v>5</v>
      </c>
      <c r="H68" s="28">
        <v>18</v>
      </c>
      <c r="I68" s="50">
        <v>70</v>
      </c>
      <c r="J68" s="54">
        <f t="shared" si="19"/>
        <v>93</v>
      </c>
      <c r="K68" s="28">
        <v>7</v>
      </c>
      <c r="L68" s="28">
        <v>86</v>
      </c>
      <c r="M68" s="131">
        <f t="shared" si="24"/>
        <v>25.806451612903224</v>
      </c>
      <c r="N68" s="130">
        <f t="shared" si="25"/>
        <v>74.19354838709677</v>
      </c>
      <c r="O68" s="131">
        <f t="shared" si="26"/>
        <v>5.376344086021505</v>
      </c>
      <c r="P68" s="130">
        <f t="shared" si="27"/>
        <v>19.35483870967742</v>
      </c>
      <c r="Q68" s="59">
        <f t="shared" si="28"/>
        <v>75.26881720430107</v>
      </c>
      <c r="R68" s="130">
        <f t="shared" si="29"/>
        <v>7.526881720430108</v>
      </c>
      <c r="S68" s="59">
        <f t="shared" si="30"/>
        <v>92.47311827956989</v>
      </c>
    </row>
    <row r="69" spans="1:19" ht="13.5" customHeight="1">
      <c r="A69" s="114">
        <v>72</v>
      </c>
      <c r="B69" s="150" t="s">
        <v>94</v>
      </c>
      <c r="C69" s="27">
        <f t="shared" si="17"/>
        <v>18</v>
      </c>
      <c r="D69" s="93">
        <v>4</v>
      </c>
      <c r="E69" s="177">
        <v>14</v>
      </c>
      <c r="F69" s="53">
        <f t="shared" si="18"/>
        <v>18</v>
      </c>
      <c r="G69" s="93">
        <v>1</v>
      </c>
      <c r="H69" s="93">
        <v>1</v>
      </c>
      <c r="I69" s="177">
        <v>16</v>
      </c>
      <c r="J69" s="53">
        <f t="shared" si="19"/>
        <v>18</v>
      </c>
      <c r="K69" s="93"/>
      <c r="L69" s="177">
        <v>18</v>
      </c>
      <c r="M69" s="201">
        <f t="shared" si="24"/>
        <v>22.22222222222222</v>
      </c>
      <c r="N69" s="200">
        <f t="shared" si="25"/>
        <v>77.77777777777779</v>
      </c>
      <c r="O69" s="201">
        <f t="shared" si="26"/>
        <v>5.555555555555555</v>
      </c>
      <c r="P69" s="200">
        <f t="shared" si="27"/>
        <v>5.555555555555555</v>
      </c>
      <c r="Q69" s="259">
        <f t="shared" si="28"/>
        <v>88.88888888888889</v>
      </c>
      <c r="R69" s="200">
        <f t="shared" si="29"/>
        <v>0</v>
      </c>
      <c r="S69" s="259">
        <f t="shared" si="30"/>
        <v>100</v>
      </c>
    </row>
    <row r="70" spans="1:19" ht="12">
      <c r="A70" s="30">
        <v>73</v>
      </c>
      <c r="B70" s="140" t="s">
        <v>95</v>
      </c>
      <c r="C70" s="28">
        <f t="shared" si="17"/>
        <v>87</v>
      </c>
      <c r="D70" s="28">
        <v>17</v>
      </c>
      <c r="E70" s="28">
        <v>70</v>
      </c>
      <c r="F70" s="54">
        <f t="shared" si="18"/>
        <v>87</v>
      </c>
      <c r="G70" s="28">
        <v>6</v>
      </c>
      <c r="H70" s="28">
        <v>10</v>
      </c>
      <c r="I70" s="50">
        <v>71</v>
      </c>
      <c r="J70" s="54">
        <f t="shared" si="19"/>
        <v>87</v>
      </c>
      <c r="K70" s="28">
        <v>17</v>
      </c>
      <c r="L70" s="28">
        <v>70</v>
      </c>
      <c r="M70" s="131">
        <f t="shared" si="24"/>
        <v>19.54022988505747</v>
      </c>
      <c r="N70" s="130">
        <f t="shared" si="25"/>
        <v>80.45977011494253</v>
      </c>
      <c r="O70" s="131">
        <f t="shared" si="26"/>
        <v>6.896551724137931</v>
      </c>
      <c r="P70" s="130">
        <f t="shared" si="27"/>
        <v>11.494252873563218</v>
      </c>
      <c r="Q70" s="59">
        <f t="shared" si="28"/>
        <v>81.60919540229885</v>
      </c>
      <c r="R70" s="130">
        <f t="shared" si="29"/>
        <v>19.54022988505747</v>
      </c>
      <c r="S70" s="59">
        <f t="shared" si="30"/>
        <v>80.45977011494253</v>
      </c>
    </row>
    <row r="71" spans="1:19" ht="12">
      <c r="A71" s="114">
        <v>74</v>
      </c>
      <c r="B71" s="150" t="s">
        <v>96</v>
      </c>
      <c r="C71" s="27">
        <f t="shared" si="17"/>
        <v>10</v>
      </c>
      <c r="D71" s="93">
        <v>2</v>
      </c>
      <c r="E71" s="177">
        <v>8</v>
      </c>
      <c r="F71" s="53">
        <f t="shared" si="18"/>
        <v>10</v>
      </c>
      <c r="G71" s="93"/>
      <c r="H71" s="93">
        <v>3</v>
      </c>
      <c r="I71" s="177">
        <v>7</v>
      </c>
      <c r="J71" s="53">
        <f t="shared" si="19"/>
        <v>10</v>
      </c>
      <c r="K71" s="93"/>
      <c r="L71" s="177">
        <v>10</v>
      </c>
      <c r="M71" s="201">
        <f t="shared" si="24"/>
        <v>20</v>
      </c>
      <c r="N71" s="200">
        <f t="shared" si="25"/>
        <v>80</v>
      </c>
      <c r="O71" s="201">
        <f t="shared" si="26"/>
        <v>0</v>
      </c>
      <c r="P71" s="200">
        <f t="shared" si="27"/>
        <v>30</v>
      </c>
      <c r="Q71" s="259">
        <f t="shared" si="28"/>
        <v>70</v>
      </c>
      <c r="R71" s="200">
        <f t="shared" si="29"/>
        <v>0</v>
      </c>
      <c r="S71" s="259">
        <f t="shared" si="30"/>
        <v>100</v>
      </c>
    </row>
    <row r="72" spans="1:19" ht="12">
      <c r="A72" s="30">
        <v>77</v>
      </c>
      <c r="B72" s="140" t="s">
        <v>97</v>
      </c>
      <c r="C72" s="28">
        <f t="shared" si="17"/>
        <v>62</v>
      </c>
      <c r="D72" s="28">
        <v>13</v>
      </c>
      <c r="E72" s="28">
        <v>49</v>
      </c>
      <c r="F72" s="54">
        <f t="shared" si="18"/>
        <v>62</v>
      </c>
      <c r="G72" s="28">
        <v>4</v>
      </c>
      <c r="H72" s="28">
        <v>12</v>
      </c>
      <c r="I72" s="50">
        <v>46</v>
      </c>
      <c r="J72" s="54">
        <f t="shared" si="19"/>
        <v>62</v>
      </c>
      <c r="K72" s="28">
        <v>6</v>
      </c>
      <c r="L72" s="28">
        <v>56</v>
      </c>
      <c r="M72" s="131">
        <f t="shared" si="24"/>
        <v>20.967741935483872</v>
      </c>
      <c r="N72" s="130">
        <f t="shared" si="25"/>
        <v>79.03225806451613</v>
      </c>
      <c r="O72" s="131">
        <f t="shared" si="26"/>
        <v>6.451612903225806</v>
      </c>
      <c r="P72" s="130">
        <f t="shared" si="27"/>
        <v>19.35483870967742</v>
      </c>
      <c r="Q72" s="59">
        <f t="shared" si="28"/>
        <v>74.19354838709677</v>
      </c>
      <c r="R72" s="130">
        <f t="shared" si="29"/>
        <v>9.67741935483871</v>
      </c>
      <c r="S72" s="59">
        <f t="shared" si="30"/>
        <v>90.32258064516128</v>
      </c>
    </row>
    <row r="73" spans="1:19" ht="12">
      <c r="A73" s="114">
        <v>78</v>
      </c>
      <c r="B73" s="150" t="s">
        <v>98</v>
      </c>
      <c r="C73" s="27">
        <f t="shared" si="17"/>
        <v>101</v>
      </c>
      <c r="D73" s="93">
        <v>25</v>
      </c>
      <c r="E73" s="177">
        <v>76</v>
      </c>
      <c r="F73" s="53">
        <f t="shared" si="18"/>
        <v>101</v>
      </c>
      <c r="G73" s="93">
        <v>12</v>
      </c>
      <c r="H73" s="93">
        <v>23</v>
      </c>
      <c r="I73" s="177">
        <v>66</v>
      </c>
      <c r="J73" s="53">
        <f t="shared" si="19"/>
        <v>101</v>
      </c>
      <c r="K73" s="93">
        <v>11</v>
      </c>
      <c r="L73" s="177">
        <v>90</v>
      </c>
      <c r="M73" s="201">
        <f t="shared" si="24"/>
        <v>24.752475247524753</v>
      </c>
      <c r="N73" s="200">
        <f t="shared" si="25"/>
        <v>75.24752475247524</v>
      </c>
      <c r="O73" s="201">
        <f t="shared" si="26"/>
        <v>11.881188118811881</v>
      </c>
      <c r="P73" s="200">
        <f t="shared" si="27"/>
        <v>22.772277227722775</v>
      </c>
      <c r="Q73" s="259">
        <f t="shared" si="28"/>
        <v>65.34653465346535</v>
      </c>
      <c r="R73" s="200">
        <f t="shared" si="29"/>
        <v>10.891089108910892</v>
      </c>
      <c r="S73" s="259">
        <f t="shared" si="30"/>
        <v>89.10891089108911</v>
      </c>
    </row>
    <row r="74" spans="1:19" ht="12">
      <c r="A74" s="30">
        <v>79</v>
      </c>
      <c r="B74" s="140" t="s">
        <v>99</v>
      </c>
      <c r="C74" s="28">
        <f t="shared" si="17"/>
        <v>69</v>
      </c>
      <c r="D74" s="28">
        <v>3</v>
      </c>
      <c r="E74" s="28">
        <v>66</v>
      </c>
      <c r="F74" s="54">
        <f t="shared" si="18"/>
        <v>69</v>
      </c>
      <c r="G74" s="28">
        <v>13</v>
      </c>
      <c r="H74" s="28">
        <v>20</v>
      </c>
      <c r="I74" s="50">
        <v>36</v>
      </c>
      <c r="J74" s="54">
        <f t="shared" si="19"/>
        <v>69</v>
      </c>
      <c r="K74" s="28">
        <v>8</v>
      </c>
      <c r="L74" s="28">
        <v>61</v>
      </c>
      <c r="M74" s="131">
        <f t="shared" si="24"/>
        <v>4.3478260869565215</v>
      </c>
      <c r="N74" s="130">
        <f t="shared" si="25"/>
        <v>95.65217391304348</v>
      </c>
      <c r="O74" s="131">
        <f t="shared" si="26"/>
        <v>18.84057971014493</v>
      </c>
      <c r="P74" s="130">
        <f t="shared" si="27"/>
        <v>28.985507246376812</v>
      </c>
      <c r="Q74" s="59">
        <f t="shared" si="28"/>
        <v>52.17391304347826</v>
      </c>
      <c r="R74" s="130">
        <f t="shared" si="29"/>
        <v>11.594202898550725</v>
      </c>
      <c r="S74" s="59">
        <f t="shared" si="30"/>
        <v>88.40579710144928</v>
      </c>
    </row>
    <row r="75" spans="1:19" ht="12">
      <c r="A75" s="114">
        <v>80</v>
      </c>
      <c r="B75" s="150" t="s">
        <v>100</v>
      </c>
      <c r="C75" s="27">
        <f t="shared" si="17"/>
        <v>85</v>
      </c>
      <c r="D75" s="93">
        <v>19</v>
      </c>
      <c r="E75" s="177">
        <v>66</v>
      </c>
      <c r="F75" s="53">
        <f t="shared" si="18"/>
        <v>85</v>
      </c>
      <c r="G75" s="93">
        <v>5</v>
      </c>
      <c r="H75" s="93">
        <v>23</v>
      </c>
      <c r="I75" s="177">
        <v>57</v>
      </c>
      <c r="J75" s="53">
        <f t="shared" si="19"/>
        <v>85</v>
      </c>
      <c r="K75" s="93">
        <v>9</v>
      </c>
      <c r="L75" s="177">
        <v>76</v>
      </c>
      <c r="M75" s="201">
        <f t="shared" si="24"/>
        <v>22.35294117647059</v>
      </c>
      <c r="N75" s="200">
        <f t="shared" si="25"/>
        <v>77.64705882352942</v>
      </c>
      <c r="O75" s="201">
        <f t="shared" si="26"/>
        <v>5.88235294117647</v>
      </c>
      <c r="P75" s="200">
        <f t="shared" si="27"/>
        <v>27.058823529411764</v>
      </c>
      <c r="Q75" s="259">
        <f t="shared" si="28"/>
        <v>67.05882352941175</v>
      </c>
      <c r="R75" s="200">
        <f t="shared" si="29"/>
        <v>10.588235294117647</v>
      </c>
      <c r="S75" s="259">
        <f t="shared" si="30"/>
        <v>89.41176470588236</v>
      </c>
    </row>
    <row r="76" spans="1:19" ht="12">
      <c r="A76" s="30">
        <v>81</v>
      </c>
      <c r="B76" s="140" t="s">
        <v>101</v>
      </c>
      <c r="C76" s="28">
        <f t="shared" si="17"/>
        <v>25</v>
      </c>
      <c r="D76" s="28">
        <v>5</v>
      </c>
      <c r="E76" s="28">
        <v>20</v>
      </c>
      <c r="F76" s="54">
        <f t="shared" si="18"/>
        <v>25</v>
      </c>
      <c r="G76" s="28">
        <v>2</v>
      </c>
      <c r="H76" s="28">
        <v>3</v>
      </c>
      <c r="I76" s="50">
        <v>20</v>
      </c>
      <c r="J76" s="54">
        <f t="shared" si="19"/>
        <v>25</v>
      </c>
      <c r="K76" s="28">
        <v>4</v>
      </c>
      <c r="L76" s="28">
        <v>21</v>
      </c>
      <c r="M76" s="131">
        <f t="shared" si="24"/>
        <v>20</v>
      </c>
      <c r="N76" s="130">
        <f t="shared" si="25"/>
        <v>80</v>
      </c>
      <c r="O76" s="131">
        <f t="shared" si="26"/>
        <v>8</v>
      </c>
      <c r="P76" s="130">
        <f t="shared" si="27"/>
        <v>12</v>
      </c>
      <c r="Q76" s="59">
        <f t="shared" si="28"/>
        <v>80</v>
      </c>
      <c r="R76" s="130">
        <f t="shared" si="29"/>
        <v>16</v>
      </c>
      <c r="S76" s="59">
        <f t="shared" si="30"/>
        <v>84</v>
      </c>
    </row>
    <row r="77" spans="1:19" ht="12">
      <c r="A77" s="114">
        <v>82</v>
      </c>
      <c r="B77" s="150" t="s">
        <v>102</v>
      </c>
      <c r="C77" s="27">
        <f t="shared" si="17"/>
        <v>114</v>
      </c>
      <c r="D77" s="93">
        <v>30</v>
      </c>
      <c r="E77" s="177">
        <v>84</v>
      </c>
      <c r="F77" s="53">
        <f t="shared" si="18"/>
        <v>114</v>
      </c>
      <c r="G77" s="93">
        <v>11</v>
      </c>
      <c r="H77" s="93">
        <v>19</v>
      </c>
      <c r="I77" s="177">
        <v>84</v>
      </c>
      <c r="J77" s="53">
        <f t="shared" si="19"/>
        <v>114</v>
      </c>
      <c r="K77" s="93">
        <v>12</v>
      </c>
      <c r="L77" s="177">
        <v>102</v>
      </c>
      <c r="M77" s="201">
        <f t="shared" si="24"/>
        <v>26.31578947368421</v>
      </c>
      <c r="N77" s="200">
        <f t="shared" si="25"/>
        <v>73.68421052631578</v>
      </c>
      <c r="O77" s="201">
        <f t="shared" si="26"/>
        <v>9.649122807017543</v>
      </c>
      <c r="P77" s="200">
        <f t="shared" si="27"/>
        <v>16.666666666666664</v>
      </c>
      <c r="Q77" s="259">
        <f t="shared" si="28"/>
        <v>73.68421052631578</v>
      </c>
      <c r="R77" s="200">
        <f t="shared" si="29"/>
        <v>10.526315789473683</v>
      </c>
      <c r="S77" s="259">
        <f t="shared" si="30"/>
        <v>89.47368421052632</v>
      </c>
    </row>
    <row r="78" spans="1:19" ht="12">
      <c r="A78" s="30">
        <v>85</v>
      </c>
      <c r="B78" s="140" t="s">
        <v>103</v>
      </c>
      <c r="C78" s="28">
        <f t="shared" si="17"/>
        <v>79</v>
      </c>
      <c r="D78" s="28">
        <v>38</v>
      </c>
      <c r="E78" s="28">
        <v>41</v>
      </c>
      <c r="F78" s="54">
        <f t="shared" si="18"/>
        <v>79</v>
      </c>
      <c r="G78" s="28">
        <v>7</v>
      </c>
      <c r="H78" s="28">
        <v>22</v>
      </c>
      <c r="I78" s="50">
        <v>50</v>
      </c>
      <c r="J78" s="54">
        <f t="shared" si="19"/>
        <v>79</v>
      </c>
      <c r="K78" s="28">
        <v>16</v>
      </c>
      <c r="L78" s="28">
        <v>63</v>
      </c>
      <c r="M78" s="131">
        <f t="shared" si="24"/>
        <v>48.10126582278481</v>
      </c>
      <c r="N78" s="130">
        <f t="shared" si="25"/>
        <v>51.89873417721519</v>
      </c>
      <c r="O78" s="131">
        <f t="shared" si="26"/>
        <v>8.860759493670885</v>
      </c>
      <c r="P78" s="130">
        <f t="shared" si="27"/>
        <v>27.848101265822784</v>
      </c>
      <c r="Q78" s="59">
        <f t="shared" si="28"/>
        <v>63.29113924050633</v>
      </c>
      <c r="R78" s="130">
        <f t="shared" si="29"/>
        <v>20.253164556962027</v>
      </c>
      <c r="S78" s="59">
        <f t="shared" si="30"/>
        <v>79.74683544303798</v>
      </c>
    </row>
    <row r="79" spans="1:19" ht="12">
      <c r="A79" s="114">
        <v>86</v>
      </c>
      <c r="B79" s="150" t="s">
        <v>104</v>
      </c>
      <c r="C79" s="27">
        <f t="shared" si="17"/>
        <v>233</v>
      </c>
      <c r="D79" s="93">
        <v>54</v>
      </c>
      <c r="E79" s="177">
        <v>179</v>
      </c>
      <c r="F79" s="53">
        <f t="shared" si="18"/>
        <v>233</v>
      </c>
      <c r="G79" s="93">
        <v>12</v>
      </c>
      <c r="H79" s="93">
        <v>68</v>
      </c>
      <c r="I79" s="177">
        <v>153</v>
      </c>
      <c r="J79" s="53">
        <f t="shared" si="19"/>
        <v>232</v>
      </c>
      <c r="K79" s="93">
        <v>39</v>
      </c>
      <c r="L79" s="177">
        <v>193</v>
      </c>
      <c r="M79" s="201">
        <f t="shared" si="24"/>
        <v>23.17596566523605</v>
      </c>
      <c r="N79" s="200">
        <f t="shared" si="25"/>
        <v>76.82403433476395</v>
      </c>
      <c r="O79" s="201">
        <f t="shared" si="26"/>
        <v>5.150214592274678</v>
      </c>
      <c r="P79" s="200">
        <f t="shared" si="27"/>
        <v>29.184549356223176</v>
      </c>
      <c r="Q79" s="259">
        <f t="shared" si="28"/>
        <v>65.66523605150213</v>
      </c>
      <c r="R79" s="200">
        <f t="shared" si="29"/>
        <v>16.810344827586206</v>
      </c>
      <c r="S79" s="259">
        <f t="shared" si="30"/>
        <v>83.1896551724138</v>
      </c>
    </row>
    <row r="80" spans="1:19" ht="12">
      <c r="A80" s="30">
        <v>87</v>
      </c>
      <c r="B80" s="140" t="s">
        <v>105</v>
      </c>
      <c r="C80" s="28">
        <f t="shared" si="17"/>
        <v>2</v>
      </c>
      <c r="D80" s="28"/>
      <c r="E80" s="28">
        <v>2</v>
      </c>
      <c r="F80" s="54">
        <f t="shared" si="18"/>
        <v>2</v>
      </c>
      <c r="G80" s="28"/>
      <c r="H80" s="28"/>
      <c r="I80" s="50">
        <v>2</v>
      </c>
      <c r="J80" s="54">
        <f t="shared" si="19"/>
        <v>2</v>
      </c>
      <c r="K80" s="28"/>
      <c r="L80" s="28">
        <v>2</v>
      </c>
      <c r="M80" s="131">
        <f t="shared" si="24"/>
        <v>0</v>
      </c>
      <c r="N80" s="130">
        <f t="shared" si="25"/>
        <v>100</v>
      </c>
      <c r="O80" s="131">
        <f t="shared" si="26"/>
        <v>0</v>
      </c>
      <c r="P80" s="130">
        <f t="shared" si="27"/>
        <v>0</v>
      </c>
      <c r="Q80" s="59">
        <f t="shared" si="28"/>
        <v>100</v>
      </c>
      <c r="R80" s="130">
        <f t="shared" si="29"/>
        <v>0</v>
      </c>
      <c r="S80" s="59">
        <f t="shared" si="30"/>
        <v>100</v>
      </c>
    </row>
    <row r="81" spans="1:19" ht="12">
      <c r="A81" s="114">
        <v>90</v>
      </c>
      <c r="B81" s="150" t="s">
        <v>106</v>
      </c>
      <c r="C81" s="27">
        <f t="shared" si="17"/>
        <v>12</v>
      </c>
      <c r="D81" s="93">
        <v>5</v>
      </c>
      <c r="E81" s="177">
        <v>7</v>
      </c>
      <c r="F81" s="53">
        <f t="shared" si="18"/>
        <v>12</v>
      </c>
      <c r="G81" s="93"/>
      <c r="H81" s="93"/>
      <c r="I81" s="177">
        <v>12</v>
      </c>
      <c r="J81" s="53">
        <f t="shared" si="19"/>
        <v>12</v>
      </c>
      <c r="K81" s="93">
        <v>3</v>
      </c>
      <c r="L81" s="177">
        <v>9</v>
      </c>
      <c r="M81" s="201">
        <f t="shared" si="24"/>
        <v>41.66666666666667</v>
      </c>
      <c r="N81" s="200">
        <f t="shared" si="25"/>
        <v>58.333333333333336</v>
      </c>
      <c r="O81" s="201">
        <f t="shared" si="26"/>
        <v>0</v>
      </c>
      <c r="P81" s="200">
        <f t="shared" si="27"/>
        <v>0</v>
      </c>
      <c r="Q81" s="259">
        <f t="shared" si="28"/>
        <v>100</v>
      </c>
      <c r="R81" s="200">
        <f t="shared" si="29"/>
        <v>25</v>
      </c>
      <c r="S81" s="259">
        <f t="shared" si="30"/>
        <v>75</v>
      </c>
    </row>
    <row r="82" spans="1:19" ht="12">
      <c r="A82" s="30">
        <v>92</v>
      </c>
      <c r="B82" s="140" t="s">
        <v>107</v>
      </c>
      <c r="C82" s="28">
        <f t="shared" si="17"/>
        <v>39</v>
      </c>
      <c r="D82" s="28">
        <v>13</v>
      </c>
      <c r="E82" s="28">
        <v>26</v>
      </c>
      <c r="F82" s="54">
        <f t="shared" si="18"/>
        <v>39</v>
      </c>
      <c r="G82" s="28">
        <v>1</v>
      </c>
      <c r="H82" s="28">
        <v>14</v>
      </c>
      <c r="I82" s="50">
        <v>24</v>
      </c>
      <c r="J82" s="54">
        <f t="shared" si="19"/>
        <v>39</v>
      </c>
      <c r="K82" s="28">
        <v>4</v>
      </c>
      <c r="L82" s="28">
        <v>35</v>
      </c>
      <c r="M82" s="131">
        <f t="shared" si="24"/>
        <v>33.33333333333333</v>
      </c>
      <c r="N82" s="130">
        <f t="shared" si="25"/>
        <v>66.66666666666666</v>
      </c>
      <c r="O82" s="131">
        <f t="shared" si="26"/>
        <v>2.564102564102564</v>
      </c>
      <c r="P82" s="130">
        <f t="shared" si="27"/>
        <v>35.8974358974359</v>
      </c>
      <c r="Q82" s="59">
        <f t="shared" si="28"/>
        <v>61.53846153846154</v>
      </c>
      <c r="R82" s="130">
        <f t="shared" si="29"/>
        <v>10.256410256410255</v>
      </c>
      <c r="S82" s="59">
        <f t="shared" si="30"/>
        <v>89.74358974358975</v>
      </c>
    </row>
    <row r="83" spans="1:19" ht="12">
      <c r="A83" s="114">
        <v>93</v>
      </c>
      <c r="B83" s="149" t="s">
        <v>108</v>
      </c>
      <c r="C83" s="27">
        <f t="shared" si="17"/>
        <v>43</v>
      </c>
      <c r="D83" s="93">
        <v>5</v>
      </c>
      <c r="E83" s="177">
        <v>38</v>
      </c>
      <c r="F83" s="53">
        <f t="shared" si="18"/>
        <v>43</v>
      </c>
      <c r="G83" s="93">
        <v>3</v>
      </c>
      <c r="H83" s="93">
        <v>15</v>
      </c>
      <c r="I83" s="177">
        <v>25</v>
      </c>
      <c r="J83" s="53">
        <f t="shared" si="19"/>
        <v>43</v>
      </c>
      <c r="K83" s="93">
        <v>7</v>
      </c>
      <c r="L83" s="177">
        <v>36</v>
      </c>
      <c r="M83" s="201">
        <f t="shared" si="24"/>
        <v>11.627906976744185</v>
      </c>
      <c r="N83" s="200">
        <f t="shared" si="25"/>
        <v>88.37209302325581</v>
      </c>
      <c r="O83" s="201">
        <f t="shared" si="26"/>
        <v>6.976744186046512</v>
      </c>
      <c r="P83" s="200">
        <f t="shared" si="27"/>
        <v>34.883720930232556</v>
      </c>
      <c r="Q83" s="259">
        <f t="shared" si="28"/>
        <v>58.139534883720934</v>
      </c>
      <c r="R83" s="200">
        <f t="shared" si="29"/>
        <v>16.27906976744186</v>
      </c>
      <c r="S83" s="259">
        <f t="shared" si="30"/>
        <v>83.72093023255815</v>
      </c>
    </row>
    <row r="84" spans="1:19" ht="12">
      <c r="A84" s="30">
        <v>95</v>
      </c>
      <c r="B84" s="140" t="s">
        <v>109</v>
      </c>
      <c r="C84" s="28">
        <f t="shared" si="17"/>
        <v>6</v>
      </c>
      <c r="D84" s="28">
        <v>3</v>
      </c>
      <c r="E84" s="28">
        <v>3</v>
      </c>
      <c r="F84" s="54">
        <f t="shared" si="18"/>
        <v>6</v>
      </c>
      <c r="G84" s="28">
        <v>1</v>
      </c>
      <c r="H84" s="28">
        <v>1</v>
      </c>
      <c r="I84" s="50">
        <v>4</v>
      </c>
      <c r="J84" s="54">
        <f t="shared" si="19"/>
        <v>6</v>
      </c>
      <c r="K84" s="28">
        <v>1</v>
      </c>
      <c r="L84" s="28">
        <v>5</v>
      </c>
      <c r="M84" s="131">
        <f t="shared" si="24"/>
        <v>50</v>
      </c>
      <c r="N84" s="130">
        <f t="shared" si="25"/>
        <v>50</v>
      </c>
      <c r="O84" s="131">
        <f t="shared" si="26"/>
        <v>16.666666666666664</v>
      </c>
      <c r="P84" s="130">
        <f t="shared" si="27"/>
        <v>16.666666666666664</v>
      </c>
      <c r="Q84" s="59">
        <f t="shared" si="28"/>
        <v>66.66666666666666</v>
      </c>
      <c r="R84" s="130">
        <f t="shared" si="29"/>
        <v>16.666666666666664</v>
      </c>
      <c r="S84" s="59">
        <f t="shared" si="30"/>
        <v>83.33333333333334</v>
      </c>
    </row>
    <row r="85" spans="1:19" ht="12">
      <c r="A85" s="260">
        <v>96</v>
      </c>
      <c r="B85" s="261" t="s">
        <v>110</v>
      </c>
      <c r="C85" s="295">
        <f t="shared" si="17"/>
        <v>28</v>
      </c>
      <c r="D85" s="66">
        <v>6</v>
      </c>
      <c r="E85" s="192">
        <v>22</v>
      </c>
      <c r="F85" s="295">
        <f t="shared" si="18"/>
        <v>28</v>
      </c>
      <c r="G85" s="66">
        <v>1</v>
      </c>
      <c r="H85" s="66">
        <v>9</v>
      </c>
      <c r="I85" s="192">
        <v>18</v>
      </c>
      <c r="J85" s="295">
        <f t="shared" si="19"/>
        <v>28</v>
      </c>
      <c r="K85" s="66">
        <v>6</v>
      </c>
      <c r="L85" s="192">
        <v>22</v>
      </c>
      <c r="M85" s="265">
        <f t="shared" si="24"/>
        <v>21.428571428571427</v>
      </c>
      <c r="N85" s="266">
        <f t="shared" si="25"/>
        <v>78.57142857142857</v>
      </c>
      <c r="O85" s="265">
        <f t="shared" si="26"/>
        <v>3.571428571428571</v>
      </c>
      <c r="P85" s="266">
        <f t="shared" si="27"/>
        <v>32.142857142857146</v>
      </c>
      <c r="Q85" s="267">
        <f t="shared" si="28"/>
        <v>64.28571428571429</v>
      </c>
      <c r="R85" s="266">
        <f t="shared" si="29"/>
        <v>21.428571428571427</v>
      </c>
      <c r="S85" s="267">
        <f t="shared" si="30"/>
        <v>78.57142857142857</v>
      </c>
    </row>
    <row r="86" ht="12">
      <c r="A86" s="11" t="s">
        <v>123</v>
      </c>
    </row>
  </sheetData>
  <sheetProtection/>
  <mergeCells count="21">
    <mergeCell ref="A12:A14"/>
    <mergeCell ref="R24:S24"/>
    <mergeCell ref="M24:N24"/>
    <mergeCell ref="O24:Q24"/>
    <mergeCell ref="M23:S23"/>
    <mergeCell ref="M13:N13"/>
    <mergeCell ref="C13:E13"/>
    <mergeCell ref="C23:L23"/>
    <mergeCell ref="J13:L13"/>
    <mergeCell ref="F24:I24"/>
    <mergeCell ref="R13:S13"/>
    <mergeCell ref="A6:N6"/>
    <mergeCell ref="J24:L24"/>
    <mergeCell ref="B12:B14"/>
    <mergeCell ref="A23:A25"/>
    <mergeCell ref="B23:B25"/>
    <mergeCell ref="M12:S12"/>
    <mergeCell ref="C24:E24"/>
    <mergeCell ref="C12:L12"/>
    <mergeCell ref="F13:I13"/>
    <mergeCell ref="O13:Q13"/>
  </mergeCells>
  <printOptions/>
  <pageMargins left="0.75" right="0.75" top="1" bottom="1" header="0" footer="0"/>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dimension ref="A6:AB86"/>
  <sheetViews>
    <sheetView showGridLines="0" zoomScale="80" zoomScaleNormal="80" zoomScalePageLayoutView="0" workbookViewId="0" topLeftCell="A1">
      <selection activeCell="A12" sqref="A12:A14"/>
    </sheetView>
  </sheetViews>
  <sheetFormatPr defaultColWidth="11.421875" defaultRowHeight="12.75"/>
  <cols>
    <col min="1" max="1" width="24.00390625" style="11" customWidth="1"/>
    <col min="2" max="2" width="48.140625" style="11" customWidth="1"/>
    <col min="3" max="3" width="19.140625" style="11" customWidth="1"/>
    <col min="4" max="4" width="14.8515625" style="11" customWidth="1"/>
    <col min="5" max="5" width="13.8515625" style="11" customWidth="1"/>
    <col min="6" max="6" width="13.140625" style="11" customWidth="1"/>
    <col min="7" max="9" width="13.8515625" style="11" customWidth="1"/>
    <col min="10" max="10" width="12.421875" style="11" customWidth="1"/>
    <col min="11" max="14" width="13.8515625" style="11" customWidth="1"/>
    <col min="15" max="15" width="19.421875" style="12" customWidth="1"/>
    <col min="16" max="16" width="11.140625" style="12" customWidth="1"/>
    <col min="17" max="17" width="13.00390625" style="12" customWidth="1"/>
    <col min="18" max="18" width="15.140625" style="12" customWidth="1"/>
    <col min="19" max="26" width="13.00390625" style="12" customWidth="1"/>
    <col min="27" max="28" width="12.421875" style="12" customWidth="1"/>
    <col min="29" max="16384" width="11.421875" style="11" customWidth="1"/>
  </cols>
  <sheetData>
    <row r="1" ht="12"/>
    <row r="2" ht="12"/>
    <row r="3" ht="12"/>
    <row r="4" ht="12"/>
    <row r="5" ht="12"/>
    <row r="6" spans="1:28" s="20" customFormat="1" ht="16.5">
      <c r="A6" s="372" t="s">
        <v>50</v>
      </c>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row>
    <row r="7" spans="1:28" ht="15" customHeight="1">
      <c r="A7" s="23" t="s">
        <v>126</v>
      </c>
      <c r="B7" s="23"/>
      <c r="C7" s="23"/>
      <c r="D7" s="23"/>
      <c r="E7" s="23"/>
      <c r="F7" s="23"/>
      <c r="G7" s="23"/>
      <c r="H7" s="23"/>
      <c r="I7" s="23"/>
      <c r="J7" s="23"/>
      <c r="K7" s="23"/>
      <c r="L7" s="23"/>
      <c r="M7" s="23"/>
      <c r="N7" s="23"/>
      <c r="O7" s="23"/>
      <c r="P7" s="23"/>
      <c r="Q7" s="23"/>
      <c r="R7" s="23"/>
      <c r="S7" s="23"/>
      <c r="T7" s="23"/>
      <c r="U7" s="23"/>
      <c r="V7" s="23"/>
      <c r="W7" s="23"/>
      <c r="X7" s="23"/>
      <c r="Y7" s="23"/>
      <c r="Z7" s="23"/>
      <c r="AA7" s="23"/>
      <c r="AB7" s="23"/>
    </row>
    <row r="8" spans="1:28" ht="15" customHeight="1">
      <c r="A8" s="23" t="s">
        <v>34</v>
      </c>
      <c r="B8" s="23"/>
      <c r="C8" s="23"/>
      <c r="D8" s="23"/>
      <c r="E8" s="23"/>
      <c r="F8" s="23"/>
      <c r="G8" s="23"/>
      <c r="H8" s="23"/>
      <c r="I8" s="23"/>
      <c r="J8" s="23"/>
      <c r="K8" s="23"/>
      <c r="L8" s="23"/>
      <c r="M8" s="23"/>
      <c r="N8" s="23"/>
      <c r="O8" s="23"/>
      <c r="P8" s="23"/>
      <c r="Q8" s="23"/>
      <c r="R8" s="23"/>
      <c r="S8" s="23"/>
      <c r="T8" s="23"/>
      <c r="U8" s="23"/>
      <c r="V8" s="23"/>
      <c r="W8" s="23"/>
      <c r="X8" s="23"/>
      <c r="Y8" s="23"/>
      <c r="Z8" s="23"/>
      <c r="AA8" s="23"/>
      <c r="AB8" s="23"/>
    </row>
    <row r="9" spans="1:28"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row>
    <row r="11" spans="1:28" ht="15" customHeight="1">
      <c r="A11" s="24" t="s">
        <v>170</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row>
    <row r="12" spans="1:28" ht="15" customHeight="1">
      <c r="A12" s="367" t="s">
        <v>4</v>
      </c>
      <c r="B12" s="376" t="s">
        <v>5</v>
      </c>
      <c r="C12" s="380" t="s">
        <v>15</v>
      </c>
      <c r="D12" s="365"/>
      <c r="E12" s="365"/>
      <c r="F12" s="365"/>
      <c r="G12" s="365"/>
      <c r="H12" s="365"/>
      <c r="I12" s="365"/>
      <c r="J12" s="365"/>
      <c r="K12" s="365"/>
      <c r="L12" s="365"/>
      <c r="M12" s="365"/>
      <c r="N12" s="365"/>
      <c r="O12" s="365"/>
      <c r="P12" s="365"/>
      <c r="Q12" s="366"/>
      <c r="R12" s="380" t="s">
        <v>10</v>
      </c>
      <c r="S12" s="365"/>
      <c r="T12" s="365"/>
      <c r="U12" s="365"/>
      <c r="V12" s="365"/>
      <c r="W12" s="365"/>
      <c r="X12" s="365"/>
      <c r="Y12" s="365"/>
      <c r="Z12" s="365"/>
      <c r="AA12" s="365"/>
      <c r="AB12" s="366"/>
    </row>
    <row r="13" spans="1:28" ht="29.25" customHeight="1">
      <c r="A13" s="368"/>
      <c r="B13" s="370"/>
      <c r="C13" s="377" t="s">
        <v>127</v>
      </c>
      <c r="D13" s="378"/>
      <c r="E13" s="378"/>
      <c r="F13" s="379"/>
      <c r="G13" s="377" t="s">
        <v>128</v>
      </c>
      <c r="H13" s="378"/>
      <c r="I13" s="378"/>
      <c r="J13" s="379"/>
      <c r="K13" s="377" t="s">
        <v>130</v>
      </c>
      <c r="L13" s="378"/>
      <c r="M13" s="378"/>
      <c r="N13" s="379"/>
      <c r="O13" s="382" t="s">
        <v>33</v>
      </c>
      <c r="P13" s="384"/>
      <c r="Q13" s="384"/>
      <c r="R13" s="377" t="s">
        <v>127</v>
      </c>
      <c r="S13" s="378"/>
      <c r="T13" s="379"/>
      <c r="U13" s="377" t="s">
        <v>128</v>
      </c>
      <c r="V13" s="378"/>
      <c r="W13" s="379"/>
      <c r="X13" s="377" t="s">
        <v>130</v>
      </c>
      <c r="Y13" s="378"/>
      <c r="Z13" s="379"/>
      <c r="AA13" s="378" t="s">
        <v>33</v>
      </c>
      <c r="AB13" s="379"/>
    </row>
    <row r="14" spans="1:28" ht="45.75" customHeight="1">
      <c r="A14" s="369"/>
      <c r="B14" s="371"/>
      <c r="C14" s="55" t="s">
        <v>111</v>
      </c>
      <c r="D14" s="33" t="s">
        <v>20</v>
      </c>
      <c r="E14" s="33" t="s">
        <v>21</v>
      </c>
      <c r="F14" s="49" t="s">
        <v>129</v>
      </c>
      <c r="G14" s="55" t="s">
        <v>111</v>
      </c>
      <c r="H14" s="33" t="s">
        <v>20</v>
      </c>
      <c r="I14" s="33" t="s">
        <v>21</v>
      </c>
      <c r="J14" s="49" t="s">
        <v>129</v>
      </c>
      <c r="K14" s="55" t="s">
        <v>111</v>
      </c>
      <c r="L14" s="33" t="s">
        <v>20</v>
      </c>
      <c r="M14" s="33" t="s">
        <v>21</v>
      </c>
      <c r="N14" s="49" t="s">
        <v>129</v>
      </c>
      <c r="O14" s="55" t="s">
        <v>111</v>
      </c>
      <c r="P14" s="32" t="s">
        <v>2</v>
      </c>
      <c r="Q14" s="32" t="s">
        <v>14</v>
      </c>
      <c r="R14" s="51" t="s">
        <v>20</v>
      </c>
      <c r="S14" s="33" t="s">
        <v>21</v>
      </c>
      <c r="T14" s="49" t="s">
        <v>129</v>
      </c>
      <c r="U14" s="51" t="s">
        <v>20</v>
      </c>
      <c r="V14" s="33" t="s">
        <v>21</v>
      </c>
      <c r="W14" s="49" t="s">
        <v>129</v>
      </c>
      <c r="X14" s="51" t="s">
        <v>20</v>
      </c>
      <c r="Y14" s="33" t="s">
        <v>21</v>
      </c>
      <c r="Z14" s="49" t="s">
        <v>129</v>
      </c>
      <c r="AA14" s="32" t="s">
        <v>2</v>
      </c>
      <c r="AB14" s="42" t="s">
        <v>14</v>
      </c>
    </row>
    <row r="15" spans="1:28" s="282" customFormat="1" ht="15" customHeight="1">
      <c r="A15" s="161" t="s">
        <v>0</v>
      </c>
      <c r="B15" s="159" t="s">
        <v>112</v>
      </c>
      <c r="C15" s="161">
        <f aca="true" t="shared" si="0" ref="C15:Q15">SUM(C16:C19)</f>
        <v>7698</v>
      </c>
      <c r="D15" s="280">
        <f t="shared" si="0"/>
        <v>2902</v>
      </c>
      <c r="E15" s="280">
        <f t="shared" si="0"/>
        <v>2546</v>
      </c>
      <c r="F15" s="280">
        <f t="shared" si="0"/>
        <v>2250</v>
      </c>
      <c r="G15" s="161">
        <f t="shared" si="0"/>
        <v>7690</v>
      </c>
      <c r="H15" s="280">
        <f t="shared" si="0"/>
        <v>1227</v>
      </c>
      <c r="I15" s="280">
        <f t="shared" si="0"/>
        <v>1612</v>
      </c>
      <c r="J15" s="281">
        <f t="shared" si="0"/>
        <v>4851</v>
      </c>
      <c r="K15" s="161">
        <f t="shared" si="0"/>
        <v>7687</v>
      </c>
      <c r="L15" s="280">
        <f t="shared" si="0"/>
        <v>857</v>
      </c>
      <c r="M15" s="280">
        <f t="shared" si="0"/>
        <v>1305</v>
      </c>
      <c r="N15" s="281">
        <f t="shared" si="0"/>
        <v>5525</v>
      </c>
      <c r="O15" s="161">
        <f t="shared" si="0"/>
        <v>7678</v>
      </c>
      <c r="P15" s="153">
        <f t="shared" si="0"/>
        <v>1972</v>
      </c>
      <c r="Q15" s="153">
        <f t="shared" si="0"/>
        <v>5706</v>
      </c>
      <c r="R15" s="155">
        <f aca="true" t="shared" si="1" ref="R15:T16">(D15/$C15)*100</f>
        <v>37.698103403481426</v>
      </c>
      <c r="S15" s="156">
        <f t="shared" si="1"/>
        <v>33.07352559106261</v>
      </c>
      <c r="T15" s="179">
        <f t="shared" si="1"/>
        <v>29.228371005455962</v>
      </c>
      <c r="U15" s="155">
        <f aca="true" t="shared" si="2" ref="U15:W16">(H15/$G15)*100</f>
        <v>15.955786736020805</v>
      </c>
      <c r="V15" s="156">
        <f t="shared" si="2"/>
        <v>20.96228868660598</v>
      </c>
      <c r="W15" s="179">
        <f t="shared" si="2"/>
        <v>63.081924577373215</v>
      </c>
      <c r="X15" s="155">
        <f aca="true" t="shared" si="3" ref="X15:Z16">(L15/$K15)*100</f>
        <v>11.148692597892545</v>
      </c>
      <c r="Y15" s="156">
        <f t="shared" si="3"/>
        <v>16.976713932613503</v>
      </c>
      <c r="Z15" s="156">
        <f t="shared" si="3"/>
        <v>71.87459346949396</v>
      </c>
      <c r="AA15" s="155">
        <f aca="true" t="shared" si="4" ref="AA15:AB19">(P15/$O15)*100</f>
        <v>25.68377181557697</v>
      </c>
      <c r="AB15" s="179">
        <f t="shared" si="4"/>
        <v>74.31622818442303</v>
      </c>
    </row>
    <row r="16" spans="1:28" s="37" customFormat="1" ht="15" customHeight="1">
      <c r="A16" s="163" t="s">
        <v>116</v>
      </c>
      <c r="B16" s="135" t="s">
        <v>113</v>
      </c>
      <c r="C16" s="78">
        <f aca="true" t="shared" si="5" ref="C16:Q16">SUM(C27:C48)</f>
        <v>2169</v>
      </c>
      <c r="D16" s="76">
        <f t="shared" si="5"/>
        <v>862</v>
      </c>
      <c r="E16" s="76">
        <f t="shared" si="5"/>
        <v>647</v>
      </c>
      <c r="F16" s="76">
        <f t="shared" si="5"/>
        <v>660</v>
      </c>
      <c r="G16" s="78">
        <f t="shared" si="5"/>
        <v>2167</v>
      </c>
      <c r="H16" s="76">
        <f t="shared" si="5"/>
        <v>361</v>
      </c>
      <c r="I16" s="76">
        <f t="shared" si="5"/>
        <v>415</v>
      </c>
      <c r="J16" s="77">
        <f t="shared" si="5"/>
        <v>1391</v>
      </c>
      <c r="K16" s="78">
        <f t="shared" si="5"/>
        <v>2166</v>
      </c>
      <c r="L16" s="76">
        <f t="shared" si="5"/>
        <v>314</v>
      </c>
      <c r="M16" s="76">
        <f t="shared" si="5"/>
        <v>354</v>
      </c>
      <c r="N16" s="77">
        <f t="shared" si="5"/>
        <v>1498</v>
      </c>
      <c r="O16" s="78">
        <f t="shared" si="5"/>
        <v>2163</v>
      </c>
      <c r="P16" s="76">
        <f t="shared" si="5"/>
        <v>525</v>
      </c>
      <c r="Q16" s="76">
        <f t="shared" si="5"/>
        <v>1638</v>
      </c>
      <c r="R16" s="79">
        <f t="shared" si="1"/>
        <v>39.74181650530198</v>
      </c>
      <c r="S16" s="81">
        <f t="shared" si="1"/>
        <v>29.829414476717382</v>
      </c>
      <c r="T16" s="80">
        <f t="shared" si="1"/>
        <v>30.428769017980635</v>
      </c>
      <c r="U16" s="79">
        <f t="shared" si="2"/>
        <v>16.658975542224272</v>
      </c>
      <c r="V16" s="81">
        <f t="shared" si="2"/>
        <v>19.150899861559758</v>
      </c>
      <c r="W16" s="80">
        <f t="shared" si="2"/>
        <v>64.19012459621597</v>
      </c>
      <c r="X16" s="79">
        <f t="shared" si="3"/>
        <v>14.496768236380426</v>
      </c>
      <c r="Y16" s="81">
        <f t="shared" si="3"/>
        <v>16.343490304709142</v>
      </c>
      <c r="Z16" s="81">
        <f t="shared" si="3"/>
        <v>69.15974145891043</v>
      </c>
      <c r="AA16" s="79">
        <f t="shared" si="4"/>
        <v>24.271844660194176</v>
      </c>
      <c r="AB16" s="80">
        <f t="shared" si="4"/>
        <v>75.72815533980582</v>
      </c>
    </row>
    <row r="17" spans="1:28" ht="12">
      <c r="A17" s="164" t="s">
        <v>136</v>
      </c>
      <c r="B17" s="174" t="s">
        <v>137</v>
      </c>
      <c r="C17" s="164">
        <f>SUM(C49:C51)</f>
        <v>510</v>
      </c>
      <c r="D17" s="176">
        <f aca="true" t="shared" si="6" ref="D17:N17">SUM(D49:D51)</f>
        <v>182</v>
      </c>
      <c r="E17" s="176">
        <f t="shared" si="6"/>
        <v>160</v>
      </c>
      <c r="F17" s="178">
        <f t="shared" si="6"/>
        <v>168</v>
      </c>
      <c r="G17" s="164">
        <f>SUM(G49:G51)</f>
        <v>509</v>
      </c>
      <c r="H17" s="176">
        <f t="shared" si="6"/>
        <v>98</v>
      </c>
      <c r="I17" s="176">
        <f t="shared" si="6"/>
        <v>120</v>
      </c>
      <c r="J17" s="178">
        <f t="shared" si="6"/>
        <v>291</v>
      </c>
      <c r="K17" s="164">
        <f>SUM(K49:K51)</f>
        <v>509</v>
      </c>
      <c r="L17" s="176">
        <f t="shared" si="6"/>
        <v>98</v>
      </c>
      <c r="M17" s="176">
        <f t="shared" si="6"/>
        <v>102</v>
      </c>
      <c r="N17" s="178">
        <f t="shared" si="6"/>
        <v>309</v>
      </c>
      <c r="O17" s="162">
        <f>SUM(O49:O51)</f>
        <v>508</v>
      </c>
      <c r="P17" s="68">
        <f>SUM(P49:P51)</f>
        <v>191</v>
      </c>
      <c r="Q17" s="68">
        <f>SUM(Q49:Q51)</f>
        <v>317</v>
      </c>
      <c r="R17" s="160">
        <f aca="true" t="shared" si="7" ref="R17:T19">(D17/$C17)*100</f>
        <v>35.68627450980392</v>
      </c>
      <c r="S17" s="157">
        <f t="shared" si="7"/>
        <v>31.372549019607842</v>
      </c>
      <c r="T17" s="172">
        <f t="shared" si="7"/>
        <v>32.94117647058823</v>
      </c>
      <c r="U17" s="157">
        <f aca="true" t="shared" si="8" ref="U17:W19">(H17/$G17)*100</f>
        <v>19.25343811394892</v>
      </c>
      <c r="V17" s="157">
        <f t="shared" si="8"/>
        <v>23.575638506876228</v>
      </c>
      <c r="W17" s="157">
        <f t="shared" si="8"/>
        <v>57.17092337917485</v>
      </c>
      <c r="X17" s="160">
        <f aca="true" t="shared" si="9" ref="X17:Z19">(L17/$K17)*100</f>
        <v>19.25343811394892</v>
      </c>
      <c r="Y17" s="157">
        <f t="shared" si="9"/>
        <v>20.039292730844792</v>
      </c>
      <c r="Z17" s="172">
        <f t="shared" si="9"/>
        <v>60.70726915520629</v>
      </c>
      <c r="AA17" s="160">
        <f>(P17/$O17)*100</f>
        <v>37.59842519685039</v>
      </c>
      <c r="AB17" s="172">
        <f>(Q17/$O17)*100</f>
        <v>62.40157480314961</v>
      </c>
    </row>
    <row r="18" spans="1:28" s="37" customFormat="1" ht="15" customHeight="1">
      <c r="A18" s="195" t="s">
        <v>117</v>
      </c>
      <c r="B18" s="198" t="s">
        <v>114</v>
      </c>
      <c r="C18" s="78">
        <f>SUM(C52:C54)</f>
        <v>2585</v>
      </c>
      <c r="D18" s="76">
        <f aca="true" t="shared" si="10" ref="D18:N18">SUM(D52:D54)</f>
        <v>1110</v>
      </c>
      <c r="E18" s="76">
        <f t="shared" si="10"/>
        <v>726</v>
      </c>
      <c r="F18" s="77">
        <f t="shared" si="10"/>
        <v>749</v>
      </c>
      <c r="G18" s="78">
        <f>SUM(G52:G54)</f>
        <v>2581</v>
      </c>
      <c r="H18" s="76">
        <f t="shared" si="10"/>
        <v>383</v>
      </c>
      <c r="I18" s="76">
        <f t="shared" si="10"/>
        <v>358</v>
      </c>
      <c r="J18" s="77">
        <f t="shared" si="10"/>
        <v>1840</v>
      </c>
      <c r="K18" s="78">
        <f>SUM(K52:K54)</f>
        <v>2579</v>
      </c>
      <c r="L18" s="76">
        <f t="shared" si="10"/>
        <v>230</v>
      </c>
      <c r="M18" s="76">
        <f t="shared" si="10"/>
        <v>270</v>
      </c>
      <c r="N18" s="76">
        <f t="shared" si="10"/>
        <v>2079</v>
      </c>
      <c r="O18" s="78">
        <f>SUM(O52:O54)</f>
        <v>2577</v>
      </c>
      <c r="P18" s="76">
        <f>SUM(P52:P54)</f>
        <v>514</v>
      </c>
      <c r="Q18" s="77">
        <f>SUM(Q52:Q54)</f>
        <v>2063</v>
      </c>
      <c r="R18" s="79">
        <f t="shared" si="7"/>
        <v>42.94003868471953</v>
      </c>
      <c r="S18" s="81">
        <f t="shared" si="7"/>
        <v>28.085106382978726</v>
      </c>
      <c r="T18" s="80">
        <f t="shared" si="7"/>
        <v>28.974854932301742</v>
      </c>
      <c r="U18" s="79">
        <f t="shared" si="8"/>
        <v>14.839209608678807</v>
      </c>
      <c r="V18" s="81">
        <f t="shared" si="8"/>
        <v>13.870592793490896</v>
      </c>
      <c r="W18" s="80">
        <f t="shared" si="8"/>
        <v>71.2901975978303</v>
      </c>
      <c r="X18" s="79">
        <f t="shared" si="9"/>
        <v>8.918185343156262</v>
      </c>
      <c r="Y18" s="81">
        <f t="shared" si="9"/>
        <v>10.469174098487786</v>
      </c>
      <c r="Z18" s="81">
        <f t="shared" si="9"/>
        <v>80.61264055835595</v>
      </c>
      <c r="AA18" s="79">
        <f>(P18/$O18)*100</f>
        <v>19.94567326348467</v>
      </c>
      <c r="AB18" s="80">
        <f>(Q18/$O18)*100</f>
        <v>80.05432673651532</v>
      </c>
    </row>
    <row r="19" spans="1:28" ht="12">
      <c r="A19" s="202" t="s">
        <v>118</v>
      </c>
      <c r="B19" s="268" t="s">
        <v>115</v>
      </c>
      <c r="C19" s="202">
        <f>SUM(C55:C85)</f>
        <v>2434</v>
      </c>
      <c r="D19" s="203">
        <f aca="true" t="shared" si="11" ref="D19:N19">SUM(D55:D85)</f>
        <v>748</v>
      </c>
      <c r="E19" s="203">
        <f t="shared" si="11"/>
        <v>1013</v>
      </c>
      <c r="F19" s="204">
        <f t="shared" si="11"/>
        <v>673</v>
      </c>
      <c r="G19" s="202">
        <f>SUM(G55:G85)</f>
        <v>2433</v>
      </c>
      <c r="H19" s="203">
        <f t="shared" si="11"/>
        <v>385</v>
      </c>
      <c r="I19" s="203">
        <f t="shared" si="11"/>
        <v>719</v>
      </c>
      <c r="J19" s="204">
        <f t="shared" si="11"/>
        <v>1329</v>
      </c>
      <c r="K19" s="202">
        <f>SUM(K55:K85)</f>
        <v>2433</v>
      </c>
      <c r="L19" s="203">
        <f t="shared" si="11"/>
        <v>215</v>
      </c>
      <c r="M19" s="203">
        <f t="shared" si="11"/>
        <v>579</v>
      </c>
      <c r="N19" s="204">
        <f t="shared" si="11"/>
        <v>1639</v>
      </c>
      <c r="O19" s="207">
        <f>SUM(O55:O85)</f>
        <v>2430</v>
      </c>
      <c r="P19" s="205">
        <f>SUM(P55:P85)</f>
        <v>742</v>
      </c>
      <c r="Q19" s="205">
        <f>SUM(Q55:Q85)</f>
        <v>1688</v>
      </c>
      <c r="R19" s="269">
        <f t="shared" si="7"/>
        <v>30.73130649137223</v>
      </c>
      <c r="S19" s="270">
        <f t="shared" si="7"/>
        <v>41.61873459326212</v>
      </c>
      <c r="T19" s="271">
        <f t="shared" si="7"/>
        <v>27.64995891536565</v>
      </c>
      <c r="U19" s="270">
        <f t="shared" si="8"/>
        <v>15.824085491163173</v>
      </c>
      <c r="V19" s="270">
        <f t="shared" si="8"/>
        <v>29.551993423756677</v>
      </c>
      <c r="W19" s="270">
        <f t="shared" si="8"/>
        <v>54.62392108508015</v>
      </c>
      <c r="X19" s="269">
        <f t="shared" si="9"/>
        <v>8.836826962597616</v>
      </c>
      <c r="Y19" s="270">
        <f t="shared" si="9"/>
        <v>23.79778051787916</v>
      </c>
      <c r="Z19" s="271">
        <f t="shared" si="9"/>
        <v>67.36539251952323</v>
      </c>
      <c r="AA19" s="269">
        <f t="shared" si="4"/>
        <v>30.534979423868315</v>
      </c>
      <c r="AB19" s="271">
        <f t="shared" si="4"/>
        <v>69.46502057613169</v>
      </c>
    </row>
    <row r="20" spans="1:28"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row>
    <row r="21" spans="1:28"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1:28" s="37" customFormat="1" ht="15" customHeight="1">
      <c r="A22" s="58"/>
      <c r="B22" s="58"/>
      <c r="C22" s="283"/>
      <c r="F22" s="283"/>
      <c r="G22" s="283"/>
      <c r="H22" s="58"/>
      <c r="I22" s="58"/>
      <c r="J22" s="58"/>
      <c r="K22" s="283"/>
      <c r="L22" s="58"/>
      <c r="M22" s="58"/>
      <c r="N22" s="58"/>
      <c r="O22" s="58"/>
      <c r="P22" s="58"/>
      <c r="Q22" s="58"/>
      <c r="R22" s="58"/>
      <c r="S22" s="58"/>
      <c r="T22" s="58"/>
      <c r="U22" s="58"/>
      <c r="V22" s="58"/>
      <c r="W22" s="58"/>
      <c r="X22" s="58"/>
      <c r="Y22" s="58"/>
      <c r="Z22" s="58"/>
      <c r="AA22" s="58"/>
      <c r="AB22" s="58"/>
    </row>
    <row r="23" spans="1:28" ht="15" customHeight="1">
      <c r="A23" s="367" t="s">
        <v>4</v>
      </c>
      <c r="B23" s="376" t="s">
        <v>5</v>
      </c>
      <c r="C23" s="380" t="s">
        <v>15</v>
      </c>
      <c r="D23" s="365"/>
      <c r="E23" s="365"/>
      <c r="F23" s="365"/>
      <c r="G23" s="365"/>
      <c r="H23" s="365"/>
      <c r="I23" s="365"/>
      <c r="J23" s="365"/>
      <c r="K23" s="365"/>
      <c r="L23" s="365"/>
      <c r="M23" s="365"/>
      <c r="N23" s="365"/>
      <c r="O23" s="365"/>
      <c r="P23" s="365"/>
      <c r="Q23" s="366"/>
      <c r="R23" s="380" t="s">
        <v>10</v>
      </c>
      <c r="S23" s="365"/>
      <c r="T23" s="365"/>
      <c r="U23" s="365"/>
      <c r="V23" s="365"/>
      <c r="W23" s="365"/>
      <c r="X23" s="365"/>
      <c r="Y23" s="365"/>
      <c r="Z23" s="365"/>
      <c r="AA23" s="365"/>
      <c r="AB23" s="366"/>
    </row>
    <row r="24" spans="1:28" ht="37.5" customHeight="1">
      <c r="A24" s="368"/>
      <c r="B24" s="370"/>
      <c r="C24" s="382" t="s">
        <v>127</v>
      </c>
      <c r="D24" s="384"/>
      <c r="E24" s="384"/>
      <c r="F24" s="383"/>
      <c r="G24" s="377" t="s">
        <v>128</v>
      </c>
      <c r="H24" s="378"/>
      <c r="I24" s="378"/>
      <c r="J24" s="379"/>
      <c r="K24" s="377" t="s">
        <v>130</v>
      </c>
      <c r="L24" s="378"/>
      <c r="M24" s="378"/>
      <c r="N24" s="379"/>
      <c r="O24" s="382" t="s">
        <v>33</v>
      </c>
      <c r="P24" s="384"/>
      <c r="Q24" s="383"/>
      <c r="R24" s="377" t="s">
        <v>127</v>
      </c>
      <c r="S24" s="378"/>
      <c r="T24" s="379"/>
      <c r="U24" s="377" t="s">
        <v>128</v>
      </c>
      <c r="V24" s="378"/>
      <c r="W24" s="379"/>
      <c r="X24" s="377" t="s">
        <v>130</v>
      </c>
      <c r="Y24" s="378"/>
      <c r="Z24" s="379"/>
      <c r="AA24" s="378" t="s">
        <v>33</v>
      </c>
      <c r="AB24" s="379"/>
    </row>
    <row r="25" spans="1:28" ht="48" customHeight="1">
      <c r="A25" s="369"/>
      <c r="B25" s="371"/>
      <c r="C25" s="51" t="s">
        <v>111</v>
      </c>
      <c r="D25" s="33" t="s">
        <v>20</v>
      </c>
      <c r="E25" s="33" t="s">
        <v>21</v>
      </c>
      <c r="F25" s="49" t="s">
        <v>129</v>
      </c>
      <c r="G25" s="55" t="s">
        <v>111</v>
      </c>
      <c r="H25" s="33" t="s">
        <v>20</v>
      </c>
      <c r="I25" s="33" t="s">
        <v>21</v>
      </c>
      <c r="J25" s="49" t="s">
        <v>129</v>
      </c>
      <c r="K25" s="55" t="s">
        <v>111</v>
      </c>
      <c r="L25" s="33" t="s">
        <v>20</v>
      </c>
      <c r="M25" s="33" t="s">
        <v>21</v>
      </c>
      <c r="N25" s="49" t="s">
        <v>129</v>
      </c>
      <c r="O25" s="55" t="s">
        <v>111</v>
      </c>
      <c r="P25" s="32" t="s">
        <v>2</v>
      </c>
      <c r="Q25" s="42" t="s">
        <v>14</v>
      </c>
      <c r="R25" s="51" t="s">
        <v>20</v>
      </c>
      <c r="S25" s="33" t="s">
        <v>21</v>
      </c>
      <c r="T25" s="49" t="s">
        <v>129</v>
      </c>
      <c r="U25" s="51" t="s">
        <v>20</v>
      </c>
      <c r="V25" s="33" t="s">
        <v>21</v>
      </c>
      <c r="W25" s="49" t="s">
        <v>129</v>
      </c>
      <c r="X25" s="51" t="s">
        <v>20</v>
      </c>
      <c r="Y25" s="33" t="s">
        <v>21</v>
      </c>
      <c r="Z25" s="49" t="s">
        <v>129</v>
      </c>
      <c r="AA25" s="51" t="s">
        <v>2</v>
      </c>
      <c r="AB25" s="49" t="s">
        <v>14</v>
      </c>
    </row>
    <row r="26" spans="1:28" ht="12">
      <c r="A26" s="161" t="s">
        <v>0</v>
      </c>
      <c r="B26" s="159" t="s">
        <v>112</v>
      </c>
      <c r="C26" s="123">
        <f aca="true" t="shared" si="12" ref="C26:Q26">SUM(C27:C85)</f>
        <v>7698</v>
      </c>
      <c r="D26" s="110">
        <f t="shared" si="12"/>
        <v>2902</v>
      </c>
      <c r="E26" s="110">
        <f t="shared" si="12"/>
        <v>2546</v>
      </c>
      <c r="F26" s="111">
        <f t="shared" si="12"/>
        <v>2250</v>
      </c>
      <c r="G26" s="123">
        <f t="shared" si="12"/>
        <v>7690</v>
      </c>
      <c r="H26" s="110">
        <f t="shared" si="12"/>
        <v>1227</v>
      </c>
      <c r="I26" s="110">
        <f t="shared" si="12"/>
        <v>1612</v>
      </c>
      <c r="J26" s="111">
        <f t="shared" si="12"/>
        <v>4851</v>
      </c>
      <c r="K26" s="123">
        <f t="shared" si="12"/>
        <v>7687</v>
      </c>
      <c r="L26" s="110">
        <f t="shared" si="12"/>
        <v>857</v>
      </c>
      <c r="M26" s="110">
        <f t="shared" si="12"/>
        <v>1305</v>
      </c>
      <c r="N26" s="111">
        <f t="shared" si="12"/>
        <v>5525</v>
      </c>
      <c r="O26" s="161">
        <f t="shared" si="12"/>
        <v>7678</v>
      </c>
      <c r="P26" s="153">
        <f t="shared" si="12"/>
        <v>1972</v>
      </c>
      <c r="Q26" s="153">
        <f t="shared" si="12"/>
        <v>5706</v>
      </c>
      <c r="R26" s="155">
        <f aca="true" t="shared" si="13" ref="R26:T27">(D26/$C26)*100</f>
        <v>37.698103403481426</v>
      </c>
      <c r="S26" s="156">
        <f t="shared" si="13"/>
        <v>33.07352559106261</v>
      </c>
      <c r="T26" s="179">
        <f t="shared" si="13"/>
        <v>29.228371005455962</v>
      </c>
      <c r="U26" s="156">
        <f aca="true" t="shared" si="14" ref="U26:W27">(H26/$G26)*100</f>
        <v>15.955786736020805</v>
      </c>
      <c r="V26" s="156">
        <f t="shared" si="14"/>
        <v>20.96228868660598</v>
      </c>
      <c r="W26" s="156">
        <f t="shared" si="14"/>
        <v>63.081924577373215</v>
      </c>
      <c r="X26" s="155">
        <f aca="true" t="shared" si="15" ref="X26:Z27">(L26/$K26)*100</f>
        <v>11.148692597892545</v>
      </c>
      <c r="Y26" s="156">
        <f t="shared" si="15"/>
        <v>16.976713932613503</v>
      </c>
      <c r="Z26" s="179">
        <f t="shared" si="15"/>
        <v>71.87459346949396</v>
      </c>
      <c r="AA26" s="155">
        <f>(P26/$O26)*100</f>
        <v>25.68377181557697</v>
      </c>
      <c r="AB26" s="179">
        <f>(Q26/$O26)*100</f>
        <v>74.31622818442303</v>
      </c>
    </row>
    <row r="27" spans="1:28" ht="12">
      <c r="A27" s="163">
        <v>10</v>
      </c>
      <c r="B27" s="173" t="s">
        <v>57</v>
      </c>
      <c r="C27" s="53">
        <f>SUM(D27:F27)</f>
        <v>454</v>
      </c>
      <c r="D27" s="93">
        <v>196</v>
      </c>
      <c r="E27" s="93">
        <v>111</v>
      </c>
      <c r="F27" s="177">
        <v>147</v>
      </c>
      <c r="G27" s="163">
        <f aca="true" t="shared" si="16" ref="G27:G85">SUM(H27:J27)</f>
        <v>454</v>
      </c>
      <c r="H27" s="93">
        <v>75</v>
      </c>
      <c r="I27" s="93">
        <v>60</v>
      </c>
      <c r="J27" s="177">
        <v>319</v>
      </c>
      <c r="K27" s="163">
        <f aca="true" t="shared" si="17" ref="K27:K85">SUM(L27:N27)</f>
        <v>454</v>
      </c>
      <c r="L27" s="93">
        <v>88</v>
      </c>
      <c r="M27" s="93">
        <v>60</v>
      </c>
      <c r="N27" s="177">
        <v>306</v>
      </c>
      <c r="O27" s="78">
        <f>SUM(P27:Q27)</f>
        <v>454</v>
      </c>
      <c r="P27" s="76">
        <v>89</v>
      </c>
      <c r="Q27" s="76">
        <v>365</v>
      </c>
      <c r="R27" s="181">
        <f t="shared" si="13"/>
        <v>43.17180616740088</v>
      </c>
      <c r="S27" s="180">
        <f t="shared" si="13"/>
        <v>24.44933920704846</v>
      </c>
      <c r="T27" s="182">
        <f t="shared" si="13"/>
        <v>32.378854625550666</v>
      </c>
      <c r="U27" s="180">
        <f t="shared" si="14"/>
        <v>16.519823788546255</v>
      </c>
      <c r="V27" s="180">
        <f t="shared" si="14"/>
        <v>13.215859030837004</v>
      </c>
      <c r="W27" s="180">
        <f t="shared" si="14"/>
        <v>70.26431718061674</v>
      </c>
      <c r="X27" s="181">
        <f t="shared" si="15"/>
        <v>19.383259911894275</v>
      </c>
      <c r="Y27" s="180">
        <f t="shared" si="15"/>
        <v>13.215859030837004</v>
      </c>
      <c r="Z27" s="182">
        <f t="shared" si="15"/>
        <v>67.40088105726872</v>
      </c>
      <c r="AA27" s="79">
        <f aca="true" t="shared" si="18" ref="AA27:AA48">(P27/$O27)*100</f>
        <v>19.60352422907489</v>
      </c>
      <c r="AB27" s="80">
        <f aca="true" t="shared" si="19" ref="AB27:AB48">(Q27/$O27)*100</f>
        <v>80.39647577092511</v>
      </c>
    </row>
    <row r="28" spans="1:28" ht="12">
      <c r="A28" s="164">
        <v>11</v>
      </c>
      <c r="B28" s="174" t="s">
        <v>58</v>
      </c>
      <c r="C28" s="164">
        <f aca="true" t="shared" si="20" ref="C28:C85">SUM(D28:F28)</f>
        <v>48</v>
      </c>
      <c r="D28" s="176">
        <v>17</v>
      </c>
      <c r="E28" s="176">
        <v>26</v>
      </c>
      <c r="F28" s="178">
        <v>5</v>
      </c>
      <c r="G28" s="164">
        <f t="shared" si="16"/>
        <v>48</v>
      </c>
      <c r="H28" s="176">
        <v>5</v>
      </c>
      <c r="I28" s="176">
        <v>14</v>
      </c>
      <c r="J28" s="178">
        <v>29</v>
      </c>
      <c r="K28" s="164">
        <f t="shared" si="17"/>
        <v>48</v>
      </c>
      <c r="L28" s="176">
        <v>6</v>
      </c>
      <c r="M28" s="176">
        <v>19</v>
      </c>
      <c r="N28" s="178">
        <v>23</v>
      </c>
      <c r="O28" s="162">
        <f aca="true" t="shared" si="21" ref="O28:O85">SUM(P28:Q28)</f>
        <v>48</v>
      </c>
      <c r="P28" s="68">
        <v>12</v>
      </c>
      <c r="Q28" s="68">
        <v>36</v>
      </c>
      <c r="R28" s="160">
        <f aca="true" t="shared" si="22" ref="R28:R48">(D28/$C28)*100</f>
        <v>35.41666666666667</v>
      </c>
      <c r="S28" s="157">
        <f aca="true" t="shared" si="23" ref="S28:S48">(E28/$C28)*100</f>
        <v>54.166666666666664</v>
      </c>
      <c r="T28" s="172">
        <f aca="true" t="shared" si="24" ref="T28:T48">(F28/$C28)*100</f>
        <v>10.416666666666668</v>
      </c>
      <c r="U28" s="157">
        <f aca="true" t="shared" si="25" ref="U28:U48">(H28/$G28)*100</f>
        <v>10.416666666666668</v>
      </c>
      <c r="V28" s="157">
        <f aca="true" t="shared" si="26" ref="V28:V48">(I28/$G28)*100</f>
        <v>29.166666666666668</v>
      </c>
      <c r="W28" s="157">
        <f aca="true" t="shared" si="27" ref="W28:W48">(J28/$G28)*100</f>
        <v>60.416666666666664</v>
      </c>
      <c r="X28" s="160">
        <f aca="true" t="shared" si="28" ref="X28:X48">(L28/$K28)*100</f>
        <v>12.5</v>
      </c>
      <c r="Y28" s="157">
        <f aca="true" t="shared" si="29" ref="Y28:Y48">(M28/$K28)*100</f>
        <v>39.58333333333333</v>
      </c>
      <c r="Z28" s="172">
        <f aca="true" t="shared" si="30" ref="Z28:Z48">(N28/$K28)*100</f>
        <v>47.91666666666667</v>
      </c>
      <c r="AA28" s="160">
        <f t="shared" si="18"/>
        <v>25</v>
      </c>
      <c r="AB28" s="172">
        <f t="shared" si="19"/>
        <v>75</v>
      </c>
    </row>
    <row r="29" spans="1:28" ht="12">
      <c r="A29" s="163">
        <v>13</v>
      </c>
      <c r="B29" s="173" t="s">
        <v>59</v>
      </c>
      <c r="C29" s="163">
        <f t="shared" si="20"/>
        <v>69</v>
      </c>
      <c r="D29" s="93">
        <v>32</v>
      </c>
      <c r="E29" s="93">
        <v>20</v>
      </c>
      <c r="F29" s="177">
        <v>17</v>
      </c>
      <c r="G29" s="163">
        <f t="shared" si="16"/>
        <v>69</v>
      </c>
      <c r="H29" s="93">
        <v>17</v>
      </c>
      <c r="I29" s="93">
        <v>13</v>
      </c>
      <c r="J29" s="177">
        <v>39</v>
      </c>
      <c r="K29" s="163">
        <f t="shared" si="17"/>
        <v>69</v>
      </c>
      <c r="L29" s="93">
        <v>15</v>
      </c>
      <c r="M29" s="93">
        <v>6</v>
      </c>
      <c r="N29" s="177">
        <v>48</v>
      </c>
      <c r="O29" s="78">
        <f t="shared" si="21"/>
        <v>69</v>
      </c>
      <c r="P29" s="76">
        <v>15</v>
      </c>
      <c r="Q29" s="76">
        <v>54</v>
      </c>
      <c r="R29" s="181">
        <f t="shared" si="22"/>
        <v>46.3768115942029</v>
      </c>
      <c r="S29" s="180">
        <f t="shared" si="23"/>
        <v>28.985507246376812</v>
      </c>
      <c r="T29" s="182">
        <f t="shared" si="24"/>
        <v>24.637681159420293</v>
      </c>
      <c r="U29" s="180">
        <f t="shared" si="25"/>
        <v>24.637681159420293</v>
      </c>
      <c r="V29" s="180">
        <f t="shared" si="26"/>
        <v>18.84057971014493</v>
      </c>
      <c r="W29" s="180">
        <f t="shared" si="27"/>
        <v>56.52173913043478</v>
      </c>
      <c r="X29" s="181">
        <f t="shared" si="28"/>
        <v>21.73913043478261</v>
      </c>
      <c r="Y29" s="180">
        <f t="shared" si="29"/>
        <v>8.695652173913043</v>
      </c>
      <c r="Z29" s="182">
        <f t="shared" si="30"/>
        <v>69.56521739130434</v>
      </c>
      <c r="AA29" s="79">
        <f t="shared" si="18"/>
        <v>21.73913043478261</v>
      </c>
      <c r="AB29" s="80">
        <f t="shared" si="19"/>
        <v>78.26086956521739</v>
      </c>
    </row>
    <row r="30" spans="1:28" ht="12">
      <c r="A30" s="164">
        <v>14</v>
      </c>
      <c r="B30" s="174" t="s">
        <v>60</v>
      </c>
      <c r="C30" s="164">
        <f t="shared" si="20"/>
        <v>155</v>
      </c>
      <c r="D30" s="176">
        <v>56</v>
      </c>
      <c r="E30" s="176">
        <v>53</v>
      </c>
      <c r="F30" s="178">
        <v>46</v>
      </c>
      <c r="G30" s="164">
        <f t="shared" si="16"/>
        <v>155</v>
      </c>
      <c r="H30" s="176">
        <v>31</v>
      </c>
      <c r="I30" s="176">
        <v>43</v>
      </c>
      <c r="J30" s="178">
        <v>81</v>
      </c>
      <c r="K30" s="164">
        <f t="shared" si="17"/>
        <v>155</v>
      </c>
      <c r="L30" s="176">
        <v>12</v>
      </c>
      <c r="M30" s="176">
        <v>33</v>
      </c>
      <c r="N30" s="178">
        <v>110</v>
      </c>
      <c r="O30" s="162">
        <f t="shared" si="21"/>
        <v>154</v>
      </c>
      <c r="P30" s="68">
        <v>48</v>
      </c>
      <c r="Q30" s="68">
        <v>106</v>
      </c>
      <c r="R30" s="160">
        <f t="shared" si="22"/>
        <v>36.12903225806451</v>
      </c>
      <c r="S30" s="157">
        <f t="shared" si="23"/>
        <v>34.193548387096776</v>
      </c>
      <c r="T30" s="172">
        <f t="shared" si="24"/>
        <v>29.677419354838708</v>
      </c>
      <c r="U30" s="157">
        <f t="shared" si="25"/>
        <v>20</v>
      </c>
      <c r="V30" s="157">
        <f t="shared" si="26"/>
        <v>27.741935483870968</v>
      </c>
      <c r="W30" s="157">
        <f t="shared" si="27"/>
        <v>52.25806451612903</v>
      </c>
      <c r="X30" s="160">
        <f t="shared" si="28"/>
        <v>7.741935483870968</v>
      </c>
      <c r="Y30" s="157">
        <f t="shared" si="29"/>
        <v>21.29032258064516</v>
      </c>
      <c r="Z30" s="172">
        <f t="shared" si="30"/>
        <v>70.96774193548387</v>
      </c>
      <c r="AA30" s="160">
        <f t="shared" si="18"/>
        <v>31.16883116883117</v>
      </c>
      <c r="AB30" s="172">
        <f t="shared" si="19"/>
        <v>68.83116883116884</v>
      </c>
    </row>
    <row r="31" spans="1:28" ht="12">
      <c r="A31" s="163">
        <v>15</v>
      </c>
      <c r="B31" s="173" t="s">
        <v>61</v>
      </c>
      <c r="C31" s="163">
        <f t="shared" si="20"/>
        <v>92</v>
      </c>
      <c r="D31" s="93">
        <v>34</v>
      </c>
      <c r="E31" s="93">
        <v>40</v>
      </c>
      <c r="F31" s="177">
        <v>18</v>
      </c>
      <c r="G31" s="163">
        <f t="shared" si="16"/>
        <v>92</v>
      </c>
      <c r="H31" s="93">
        <v>21</v>
      </c>
      <c r="I31" s="93">
        <v>36</v>
      </c>
      <c r="J31" s="177">
        <v>35</v>
      </c>
      <c r="K31" s="163">
        <f t="shared" si="17"/>
        <v>92</v>
      </c>
      <c r="L31" s="93">
        <v>1</v>
      </c>
      <c r="M31" s="93">
        <v>26</v>
      </c>
      <c r="N31" s="177">
        <v>65</v>
      </c>
      <c r="O31" s="78">
        <f t="shared" si="21"/>
        <v>91</v>
      </c>
      <c r="P31" s="76">
        <v>53</v>
      </c>
      <c r="Q31" s="76">
        <v>38</v>
      </c>
      <c r="R31" s="181">
        <f t="shared" si="22"/>
        <v>36.95652173913043</v>
      </c>
      <c r="S31" s="180">
        <f t="shared" si="23"/>
        <v>43.47826086956522</v>
      </c>
      <c r="T31" s="182">
        <f t="shared" si="24"/>
        <v>19.565217391304348</v>
      </c>
      <c r="U31" s="180">
        <f t="shared" si="25"/>
        <v>22.82608695652174</v>
      </c>
      <c r="V31" s="180">
        <f t="shared" si="26"/>
        <v>39.130434782608695</v>
      </c>
      <c r="W31" s="180">
        <f t="shared" si="27"/>
        <v>38.04347826086957</v>
      </c>
      <c r="X31" s="181">
        <f t="shared" si="28"/>
        <v>1.0869565217391304</v>
      </c>
      <c r="Y31" s="180">
        <f t="shared" si="29"/>
        <v>28.26086956521739</v>
      </c>
      <c r="Z31" s="182">
        <f t="shared" si="30"/>
        <v>70.65217391304348</v>
      </c>
      <c r="AA31" s="79">
        <f t="shared" si="18"/>
        <v>58.24175824175825</v>
      </c>
      <c r="AB31" s="80">
        <f t="shared" si="19"/>
        <v>41.75824175824176</v>
      </c>
    </row>
    <row r="32" spans="1:28" ht="12">
      <c r="A32" s="164">
        <v>16</v>
      </c>
      <c r="B32" s="174" t="s">
        <v>62</v>
      </c>
      <c r="C32" s="164">
        <f t="shared" si="20"/>
        <v>57</v>
      </c>
      <c r="D32" s="176">
        <v>19</v>
      </c>
      <c r="E32" s="176">
        <v>13</v>
      </c>
      <c r="F32" s="178">
        <v>25</v>
      </c>
      <c r="G32" s="164">
        <f t="shared" si="16"/>
        <v>57</v>
      </c>
      <c r="H32" s="176">
        <v>7</v>
      </c>
      <c r="I32" s="176">
        <v>8</v>
      </c>
      <c r="J32" s="178">
        <v>42</v>
      </c>
      <c r="K32" s="164">
        <f t="shared" si="17"/>
        <v>57</v>
      </c>
      <c r="L32" s="176">
        <v>3</v>
      </c>
      <c r="M32" s="176">
        <v>7</v>
      </c>
      <c r="N32" s="178">
        <v>47</v>
      </c>
      <c r="O32" s="162">
        <f t="shared" si="21"/>
        <v>57</v>
      </c>
      <c r="P32" s="68">
        <v>18</v>
      </c>
      <c r="Q32" s="68">
        <v>39</v>
      </c>
      <c r="R32" s="160">
        <f t="shared" si="22"/>
        <v>33.33333333333333</v>
      </c>
      <c r="S32" s="157">
        <f t="shared" si="23"/>
        <v>22.807017543859647</v>
      </c>
      <c r="T32" s="172">
        <f t="shared" si="24"/>
        <v>43.859649122807014</v>
      </c>
      <c r="U32" s="157">
        <f t="shared" si="25"/>
        <v>12.280701754385964</v>
      </c>
      <c r="V32" s="157">
        <f t="shared" si="26"/>
        <v>14.035087719298245</v>
      </c>
      <c r="W32" s="157">
        <f t="shared" si="27"/>
        <v>73.68421052631578</v>
      </c>
      <c r="X32" s="160">
        <f t="shared" si="28"/>
        <v>5.263157894736842</v>
      </c>
      <c r="Y32" s="157">
        <f t="shared" si="29"/>
        <v>12.280701754385964</v>
      </c>
      <c r="Z32" s="172">
        <f t="shared" si="30"/>
        <v>82.45614035087719</v>
      </c>
      <c r="AA32" s="160">
        <f t="shared" si="18"/>
        <v>31.57894736842105</v>
      </c>
      <c r="AB32" s="172">
        <f t="shared" si="19"/>
        <v>68.42105263157895</v>
      </c>
    </row>
    <row r="33" spans="1:28" ht="12">
      <c r="A33" s="163">
        <v>17</v>
      </c>
      <c r="B33" s="173" t="s">
        <v>63</v>
      </c>
      <c r="C33" s="163">
        <f t="shared" si="20"/>
        <v>44</v>
      </c>
      <c r="D33" s="93">
        <v>19</v>
      </c>
      <c r="E33" s="93">
        <v>9</v>
      </c>
      <c r="F33" s="177">
        <v>16</v>
      </c>
      <c r="G33" s="163">
        <f t="shared" si="16"/>
        <v>44</v>
      </c>
      <c r="H33" s="93">
        <v>8</v>
      </c>
      <c r="I33" s="93"/>
      <c r="J33" s="177">
        <v>36</v>
      </c>
      <c r="K33" s="163">
        <f t="shared" si="17"/>
        <v>44</v>
      </c>
      <c r="L33" s="93">
        <v>10</v>
      </c>
      <c r="M33" s="93">
        <v>4</v>
      </c>
      <c r="N33" s="177">
        <v>30</v>
      </c>
      <c r="O33" s="78">
        <f t="shared" si="21"/>
        <v>44</v>
      </c>
      <c r="P33" s="76">
        <v>3</v>
      </c>
      <c r="Q33" s="76">
        <v>41</v>
      </c>
      <c r="R33" s="181">
        <f t="shared" si="22"/>
        <v>43.18181818181818</v>
      </c>
      <c r="S33" s="180">
        <f t="shared" si="23"/>
        <v>20.454545454545457</v>
      </c>
      <c r="T33" s="182">
        <f t="shared" si="24"/>
        <v>36.36363636363637</v>
      </c>
      <c r="U33" s="180">
        <f t="shared" si="25"/>
        <v>18.181818181818183</v>
      </c>
      <c r="V33" s="180">
        <f t="shared" si="26"/>
        <v>0</v>
      </c>
      <c r="W33" s="180">
        <f t="shared" si="27"/>
        <v>81.81818181818183</v>
      </c>
      <c r="X33" s="181">
        <f t="shared" si="28"/>
        <v>22.727272727272727</v>
      </c>
      <c r="Y33" s="180">
        <f t="shared" si="29"/>
        <v>9.090909090909092</v>
      </c>
      <c r="Z33" s="182">
        <f t="shared" si="30"/>
        <v>68.18181818181817</v>
      </c>
      <c r="AA33" s="79">
        <f t="shared" si="18"/>
        <v>6.8181818181818175</v>
      </c>
      <c r="AB33" s="80">
        <f t="shared" si="19"/>
        <v>93.18181818181817</v>
      </c>
    </row>
    <row r="34" spans="1:28" ht="12">
      <c r="A34" s="164">
        <v>18</v>
      </c>
      <c r="B34" s="174" t="s">
        <v>64</v>
      </c>
      <c r="C34" s="164">
        <f t="shared" si="20"/>
        <v>104</v>
      </c>
      <c r="D34" s="176">
        <v>29</v>
      </c>
      <c r="E34" s="176">
        <v>46</v>
      </c>
      <c r="F34" s="178">
        <v>29</v>
      </c>
      <c r="G34" s="164">
        <f t="shared" si="16"/>
        <v>104</v>
      </c>
      <c r="H34" s="176">
        <v>9</v>
      </c>
      <c r="I34" s="176">
        <v>23</v>
      </c>
      <c r="J34" s="178">
        <v>72</v>
      </c>
      <c r="K34" s="164">
        <f t="shared" si="17"/>
        <v>103</v>
      </c>
      <c r="L34" s="176">
        <v>7</v>
      </c>
      <c r="M34" s="176">
        <v>22</v>
      </c>
      <c r="N34" s="178">
        <v>74</v>
      </c>
      <c r="O34" s="162">
        <f t="shared" si="21"/>
        <v>103</v>
      </c>
      <c r="P34" s="68">
        <v>34</v>
      </c>
      <c r="Q34" s="68">
        <v>69</v>
      </c>
      <c r="R34" s="160">
        <f t="shared" si="22"/>
        <v>27.884615384615387</v>
      </c>
      <c r="S34" s="157">
        <f t="shared" si="23"/>
        <v>44.230769230769226</v>
      </c>
      <c r="T34" s="172">
        <f t="shared" si="24"/>
        <v>27.884615384615387</v>
      </c>
      <c r="U34" s="157">
        <f t="shared" si="25"/>
        <v>8.653846153846153</v>
      </c>
      <c r="V34" s="157">
        <f t="shared" si="26"/>
        <v>22.115384615384613</v>
      </c>
      <c r="W34" s="157">
        <f t="shared" si="27"/>
        <v>69.23076923076923</v>
      </c>
      <c r="X34" s="160">
        <f t="shared" si="28"/>
        <v>6.796116504854369</v>
      </c>
      <c r="Y34" s="157">
        <f t="shared" si="29"/>
        <v>21.35922330097087</v>
      </c>
      <c r="Z34" s="172">
        <f t="shared" si="30"/>
        <v>71.84466019417476</v>
      </c>
      <c r="AA34" s="160">
        <f t="shared" si="18"/>
        <v>33.00970873786408</v>
      </c>
      <c r="AB34" s="172">
        <f t="shared" si="19"/>
        <v>66.99029126213593</v>
      </c>
    </row>
    <row r="35" spans="1:28" ht="12">
      <c r="A35" s="163">
        <v>19</v>
      </c>
      <c r="B35" s="173" t="s">
        <v>65</v>
      </c>
      <c r="C35" s="163">
        <f t="shared" si="20"/>
        <v>32</v>
      </c>
      <c r="D35" s="93">
        <v>12</v>
      </c>
      <c r="E35" s="93">
        <v>11</v>
      </c>
      <c r="F35" s="177">
        <v>9</v>
      </c>
      <c r="G35" s="163">
        <f t="shared" si="16"/>
        <v>32</v>
      </c>
      <c r="H35" s="93">
        <v>5</v>
      </c>
      <c r="I35" s="93">
        <v>5</v>
      </c>
      <c r="J35" s="177">
        <v>22</v>
      </c>
      <c r="K35" s="163">
        <f t="shared" si="17"/>
        <v>32</v>
      </c>
      <c r="L35" s="93">
        <v>8</v>
      </c>
      <c r="M35" s="93">
        <v>7</v>
      </c>
      <c r="N35" s="177">
        <v>17</v>
      </c>
      <c r="O35" s="78">
        <f t="shared" si="21"/>
        <v>32</v>
      </c>
      <c r="P35" s="76">
        <v>4</v>
      </c>
      <c r="Q35" s="76">
        <v>28</v>
      </c>
      <c r="R35" s="181">
        <f t="shared" si="22"/>
        <v>37.5</v>
      </c>
      <c r="S35" s="180">
        <f t="shared" si="23"/>
        <v>34.375</v>
      </c>
      <c r="T35" s="182">
        <f t="shared" si="24"/>
        <v>28.125</v>
      </c>
      <c r="U35" s="180">
        <f t="shared" si="25"/>
        <v>15.625</v>
      </c>
      <c r="V35" s="180">
        <f t="shared" si="26"/>
        <v>15.625</v>
      </c>
      <c r="W35" s="180">
        <f t="shared" si="27"/>
        <v>68.75</v>
      </c>
      <c r="X35" s="181">
        <f t="shared" si="28"/>
        <v>25</v>
      </c>
      <c r="Y35" s="180">
        <f t="shared" si="29"/>
        <v>21.875</v>
      </c>
      <c r="Z35" s="182">
        <f t="shared" si="30"/>
        <v>53.125</v>
      </c>
      <c r="AA35" s="79">
        <f t="shared" si="18"/>
        <v>12.5</v>
      </c>
      <c r="AB35" s="80">
        <f t="shared" si="19"/>
        <v>87.5</v>
      </c>
    </row>
    <row r="36" spans="1:28" ht="12">
      <c r="A36" s="164">
        <v>20</v>
      </c>
      <c r="B36" s="174" t="s">
        <v>66</v>
      </c>
      <c r="C36" s="164">
        <f t="shared" si="20"/>
        <v>186</v>
      </c>
      <c r="D36" s="176">
        <v>80</v>
      </c>
      <c r="E36" s="176">
        <v>42</v>
      </c>
      <c r="F36" s="178">
        <v>64</v>
      </c>
      <c r="G36" s="164">
        <f t="shared" si="16"/>
        <v>186</v>
      </c>
      <c r="H36" s="176">
        <v>25</v>
      </c>
      <c r="I36" s="176">
        <v>16</v>
      </c>
      <c r="J36" s="178">
        <v>145</v>
      </c>
      <c r="K36" s="164">
        <f t="shared" si="17"/>
        <v>186</v>
      </c>
      <c r="L36" s="176">
        <v>31</v>
      </c>
      <c r="M36" s="176">
        <v>18</v>
      </c>
      <c r="N36" s="178">
        <v>137</v>
      </c>
      <c r="O36" s="162">
        <f t="shared" si="21"/>
        <v>186</v>
      </c>
      <c r="P36" s="68">
        <v>20</v>
      </c>
      <c r="Q36" s="68">
        <v>166</v>
      </c>
      <c r="R36" s="160">
        <f t="shared" si="22"/>
        <v>43.01075268817204</v>
      </c>
      <c r="S36" s="157">
        <f t="shared" si="23"/>
        <v>22.58064516129032</v>
      </c>
      <c r="T36" s="172">
        <f t="shared" si="24"/>
        <v>34.40860215053764</v>
      </c>
      <c r="U36" s="157">
        <f t="shared" si="25"/>
        <v>13.440860215053762</v>
      </c>
      <c r="V36" s="157">
        <f t="shared" si="26"/>
        <v>8.60215053763441</v>
      </c>
      <c r="W36" s="157">
        <f t="shared" si="27"/>
        <v>77.95698924731182</v>
      </c>
      <c r="X36" s="160">
        <f t="shared" si="28"/>
        <v>16.666666666666664</v>
      </c>
      <c r="Y36" s="157">
        <f t="shared" si="29"/>
        <v>9.67741935483871</v>
      </c>
      <c r="Z36" s="172">
        <f t="shared" si="30"/>
        <v>73.65591397849462</v>
      </c>
      <c r="AA36" s="160">
        <f t="shared" si="18"/>
        <v>10.75268817204301</v>
      </c>
      <c r="AB36" s="172">
        <f t="shared" si="19"/>
        <v>89.24731182795699</v>
      </c>
    </row>
    <row r="37" spans="1:28" ht="12.75" customHeight="1">
      <c r="A37" s="163">
        <v>21</v>
      </c>
      <c r="B37" s="173" t="s">
        <v>67</v>
      </c>
      <c r="C37" s="163">
        <f t="shared" si="20"/>
        <v>57</v>
      </c>
      <c r="D37" s="93">
        <v>32</v>
      </c>
      <c r="E37" s="93">
        <v>10</v>
      </c>
      <c r="F37" s="177">
        <v>15</v>
      </c>
      <c r="G37" s="163">
        <f t="shared" si="16"/>
        <v>57</v>
      </c>
      <c r="H37" s="93">
        <v>6</v>
      </c>
      <c r="I37" s="93">
        <v>8</v>
      </c>
      <c r="J37" s="177">
        <v>43</v>
      </c>
      <c r="K37" s="163">
        <f t="shared" si="17"/>
        <v>57</v>
      </c>
      <c r="L37" s="93">
        <v>12</v>
      </c>
      <c r="M37" s="93">
        <v>6</v>
      </c>
      <c r="N37" s="177">
        <v>39</v>
      </c>
      <c r="O37" s="78">
        <f t="shared" si="21"/>
        <v>57</v>
      </c>
      <c r="P37" s="76">
        <v>6</v>
      </c>
      <c r="Q37" s="76">
        <v>51</v>
      </c>
      <c r="R37" s="181">
        <f t="shared" si="22"/>
        <v>56.14035087719298</v>
      </c>
      <c r="S37" s="180">
        <f t="shared" si="23"/>
        <v>17.543859649122805</v>
      </c>
      <c r="T37" s="182">
        <f t="shared" si="24"/>
        <v>26.31578947368421</v>
      </c>
      <c r="U37" s="180">
        <f t="shared" si="25"/>
        <v>10.526315789473683</v>
      </c>
      <c r="V37" s="180">
        <f t="shared" si="26"/>
        <v>14.035087719298245</v>
      </c>
      <c r="W37" s="180">
        <f t="shared" si="27"/>
        <v>75.43859649122807</v>
      </c>
      <c r="X37" s="181">
        <f t="shared" si="28"/>
        <v>21.052631578947366</v>
      </c>
      <c r="Y37" s="180">
        <f t="shared" si="29"/>
        <v>10.526315789473683</v>
      </c>
      <c r="Z37" s="182">
        <f t="shared" si="30"/>
        <v>68.42105263157895</v>
      </c>
      <c r="AA37" s="79">
        <f t="shared" si="18"/>
        <v>10.526315789473683</v>
      </c>
      <c r="AB37" s="80">
        <f t="shared" si="19"/>
        <v>89.47368421052632</v>
      </c>
    </row>
    <row r="38" spans="1:28" ht="12">
      <c r="A38" s="164">
        <v>22</v>
      </c>
      <c r="B38" s="174" t="s">
        <v>68</v>
      </c>
      <c r="C38" s="164">
        <f t="shared" si="20"/>
        <v>160</v>
      </c>
      <c r="D38" s="176">
        <v>62</v>
      </c>
      <c r="E38" s="176">
        <v>42</v>
      </c>
      <c r="F38" s="178">
        <v>56</v>
      </c>
      <c r="G38" s="164">
        <f t="shared" si="16"/>
        <v>160</v>
      </c>
      <c r="H38" s="176">
        <v>32</v>
      </c>
      <c r="I38" s="176">
        <v>25</v>
      </c>
      <c r="J38" s="178">
        <v>103</v>
      </c>
      <c r="K38" s="164">
        <f t="shared" si="17"/>
        <v>160</v>
      </c>
      <c r="L38" s="176">
        <v>29</v>
      </c>
      <c r="M38" s="176">
        <v>20</v>
      </c>
      <c r="N38" s="178">
        <v>111</v>
      </c>
      <c r="O38" s="162">
        <f t="shared" si="21"/>
        <v>160</v>
      </c>
      <c r="P38" s="68">
        <v>27</v>
      </c>
      <c r="Q38" s="68">
        <v>133</v>
      </c>
      <c r="R38" s="160">
        <f t="shared" si="22"/>
        <v>38.75</v>
      </c>
      <c r="S38" s="157">
        <f t="shared" si="23"/>
        <v>26.25</v>
      </c>
      <c r="T38" s="172">
        <f t="shared" si="24"/>
        <v>35</v>
      </c>
      <c r="U38" s="157">
        <f t="shared" si="25"/>
        <v>20</v>
      </c>
      <c r="V38" s="157">
        <f t="shared" si="26"/>
        <v>15.625</v>
      </c>
      <c r="W38" s="157">
        <f t="shared" si="27"/>
        <v>64.375</v>
      </c>
      <c r="X38" s="160">
        <f t="shared" si="28"/>
        <v>18.125</v>
      </c>
      <c r="Y38" s="157">
        <f t="shared" si="29"/>
        <v>12.5</v>
      </c>
      <c r="Z38" s="172">
        <f t="shared" si="30"/>
        <v>69.375</v>
      </c>
      <c r="AA38" s="160">
        <f t="shared" si="18"/>
        <v>16.875</v>
      </c>
      <c r="AB38" s="172">
        <f t="shared" si="19"/>
        <v>83.125</v>
      </c>
    </row>
    <row r="39" spans="1:28" ht="12">
      <c r="A39" s="163">
        <v>23</v>
      </c>
      <c r="B39" s="173" t="s">
        <v>69</v>
      </c>
      <c r="C39" s="163">
        <f t="shared" si="20"/>
        <v>127</v>
      </c>
      <c r="D39" s="93">
        <v>49</v>
      </c>
      <c r="E39" s="93">
        <v>37</v>
      </c>
      <c r="F39" s="177">
        <v>41</v>
      </c>
      <c r="G39" s="163">
        <f t="shared" si="16"/>
        <v>127</v>
      </c>
      <c r="H39" s="93">
        <v>24</v>
      </c>
      <c r="I39" s="93">
        <v>20</v>
      </c>
      <c r="J39" s="177">
        <v>83</v>
      </c>
      <c r="K39" s="163">
        <f t="shared" si="17"/>
        <v>127</v>
      </c>
      <c r="L39" s="93">
        <v>22</v>
      </c>
      <c r="M39" s="93">
        <v>24</v>
      </c>
      <c r="N39" s="177">
        <v>81</v>
      </c>
      <c r="O39" s="78">
        <f t="shared" si="21"/>
        <v>127</v>
      </c>
      <c r="P39" s="76">
        <v>36</v>
      </c>
      <c r="Q39" s="76">
        <v>91</v>
      </c>
      <c r="R39" s="181">
        <f t="shared" si="22"/>
        <v>38.582677165354326</v>
      </c>
      <c r="S39" s="180">
        <f t="shared" si="23"/>
        <v>29.133858267716533</v>
      </c>
      <c r="T39" s="182">
        <f t="shared" si="24"/>
        <v>32.28346456692913</v>
      </c>
      <c r="U39" s="180">
        <f t="shared" si="25"/>
        <v>18.89763779527559</v>
      </c>
      <c r="V39" s="180">
        <f t="shared" si="26"/>
        <v>15.748031496062993</v>
      </c>
      <c r="W39" s="180">
        <f t="shared" si="27"/>
        <v>65.35433070866141</v>
      </c>
      <c r="X39" s="181">
        <f t="shared" si="28"/>
        <v>17.322834645669293</v>
      </c>
      <c r="Y39" s="180">
        <f t="shared" si="29"/>
        <v>18.89763779527559</v>
      </c>
      <c r="Z39" s="182">
        <f t="shared" si="30"/>
        <v>63.77952755905512</v>
      </c>
      <c r="AA39" s="79">
        <f t="shared" si="18"/>
        <v>28.346456692913385</v>
      </c>
      <c r="AB39" s="80">
        <f t="shared" si="19"/>
        <v>71.65354330708661</v>
      </c>
    </row>
    <row r="40" spans="1:28" ht="12">
      <c r="A40" s="164">
        <v>24</v>
      </c>
      <c r="B40" s="174" t="s">
        <v>70</v>
      </c>
      <c r="C40" s="164">
        <f t="shared" si="20"/>
        <v>46</v>
      </c>
      <c r="D40" s="176">
        <v>16</v>
      </c>
      <c r="E40" s="176">
        <v>14</v>
      </c>
      <c r="F40" s="178">
        <v>16</v>
      </c>
      <c r="G40" s="164">
        <f t="shared" si="16"/>
        <v>46</v>
      </c>
      <c r="H40" s="176">
        <v>7</v>
      </c>
      <c r="I40" s="176">
        <v>8</v>
      </c>
      <c r="J40" s="178">
        <v>31</v>
      </c>
      <c r="K40" s="164">
        <f t="shared" si="17"/>
        <v>46</v>
      </c>
      <c r="L40" s="176">
        <v>6</v>
      </c>
      <c r="M40" s="176">
        <v>7</v>
      </c>
      <c r="N40" s="178">
        <v>33</v>
      </c>
      <c r="O40" s="162">
        <f t="shared" si="21"/>
        <v>46</v>
      </c>
      <c r="P40" s="68">
        <v>8</v>
      </c>
      <c r="Q40" s="68">
        <v>38</v>
      </c>
      <c r="R40" s="160">
        <f t="shared" si="22"/>
        <v>34.78260869565217</v>
      </c>
      <c r="S40" s="157">
        <f t="shared" si="23"/>
        <v>30.434782608695656</v>
      </c>
      <c r="T40" s="172">
        <f t="shared" si="24"/>
        <v>34.78260869565217</v>
      </c>
      <c r="U40" s="157">
        <f t="shared" si="25"/>
        <v>15.217391304347828</v>
      </c>
      <c r="V40" s="157">
        <f t="shared" si="26"/>
        <v>17.391304347826086</v>
      </c>
      <c r="W40" s="157">
        <f t="shared" si="27"/>
        <v>67.3913043478261</v>
      </c>
      <c r="X40" s="160">
        <f t="shared" si="28"/>
        <v>13.043478260869565</v>
      </c>
      <c r="Y40" s="157">
        <f t="shared" si="29"/>
        <v>15.217391304347828</v>
      </c>
      <c r="Z40" s="172">
        <f t="shared" si="30"/>
        <v>71.73913043478261</v>
      </c>
      <c r="AA40" s="160">
        <f t="shared" si="18"/>
        <v>17.391304347826086</v>
      </c>
      <c r="AB40" s="172">
        <f t="shared" si="19"/>
        <v>82.6086956521739</v>
      </c>
    </row>
    <row r="41" spans="1:28" ht="12">
      <c r="A41" s="163">
        <v>25</v>
      </c>
      <c r="B41" s="173" t="s">
        <v>71</v>
      </c>
      <c r="C41" s="163">
        <f t="shared" si="20"/>
        <v>142</v>
      </c>
      <c r="D41" s="93">
        <v>58</v>
      </c>
      <c r="E41" s="93">
        <v>38</v>
      </c>
      <c r="F41" s="177">
        <v>46</v>
      </c>
      <c r="G41" s="163">
        <f t="shared" si="16"/>
        <v>141</v>
      </c>
      <c r="H41" s="93">
        <v>27</v>
      </c>
      <c r="I41" s="93">
        <v>33</v>
      </c>
      <c r="J41" s="177">
        <v>81</v>
      </c>
      <c r="K41" s="163">
        <f t="shared" si="17"/>
        <v>141</v>
      </c>
      <c r="L41" s="93">
        <v>25</v>
      </c>
      <c r="M41" s="93">
        <v>24</v>
      </c>
      <c r="N41" s="177">
        <v>92</v>
      </c>
      <c r="O41" s="78">
        <f t="shared" si="21"/>
        <v>141</v>
      </c>
      <c r="P41" s="76">
        <v>43</v>
      </c>
      <c r="Q41" s="76">
        <v>98</v>
      </c>
      <c r="R41" s="181">
        <f t="shared" si="22"/>
        <v>40.845070422535215</v>
      </c>
      <c r="S41" s="180">
        <f t="shared" si="23"/>
        <v>26.76056338028169</v>
      </c>
      <c r="T41" s="182">
        <f t="shared" si="24"/>
        <v>32.3943661971831</v>
      </c>
      <c r="U41" s="180">
        <f t="shared" si="25"/>
        <v>19.148936170212767</v>
      </c>
      <c r="V41" s="180">
        <f t="shared" si="26"/>
        <v>23.404255319148938</v>
      </c>
      <c r="W41" s="180">
        <f t="shared" si="27"/>
        <v>57.446808510638306</v>
      </c>
      <c r="X41" s="181">
        <f t="shared" si="28"/>
        <v>17.73049645390071</v>
      </c>
      <c r="Y41" s="180">
        <f t="shared" si="29"/>
        <v>17.02127659574468</v>
      </c>
      <c r="Z41" s="182">
        <f t="shared" si="30"/>
        <v>65.24822695035462</v>
      </c>
      <c r="AA41" s="79">
        <f t="shared" si="18"/>
        <v>30.49645390070922</v>
      </c>
      <c r="AB41" s="80">
        <f t="shared" si="19"/>
        <v>69.50354609929079</v>
      </c>
    </row>
    <row r="42" spans="1:28" ht="12">
      <c r="A42" s="164">
        <v>27</v>
      </c>
      <c r="B42" s="174" t="s">
        <v>72</v>
      </c>
      <c r="C42" s="164">
        <f t="shared" si="20"/>
        <v>49</v>
      </c>
      <c r="D42" s="176">
        <v>24</v>
      </c>
      <c r="E42" s="176">
        <v>9</v>
      </c>
      <c r="F42" s="178">
        <v>16</v>
      </c>
      <c r="G42" s="164">
        <f t="shared" si="16"/>
        <v>49</v>
      </c>
      <c r="H42" s="176">
        <v>8</v>
      </c>
      <c r="I42" s="176">
        <v>8</v>
      </c>
      <c r="J42" s="178">
        <v>33</v>
      </c>
      <c r="K42" s="164">
        <f t="shared" si="17"/>
        <v>49</v>
      </c>
      <c r="L42" s="176">
        <v>5</v>
      </c>
      <c r="M42" s="176">
        <v>4</v>
      </c>
      <c r="N42" s="178">
        <v>40</v>
      </c>
      <c r="O42" s="162">
        <f t="shared" si="21"/>
        <v>49</v>
      </c>
      <c r="P42" s="68">
        <v>7</v>
      </c>
      <c r="Q42" s="68">
        <v>42</v>
      </c>
      <c r="R42" s="160">
        <f t="shared" si="22"/>
        <v>48.97959183673469</v>
      </c>
      <c r="S42" s="157">
        <f t="shared" si="23"/>
        <v>18.367346938775512</v>
      </c>
      <c r="T42" s="172">
        <f t="shared" si="24"/>
        <v>32.6530612244898</v>
      </c>
      <c r="U42" s="157">
        <f t="shared" si="25"/>
        <v>16.3265306122449</v>
      </c>
      <c r="V42" s="157">
        <f t="shared" si="26"/>
        <v>16.3265306122449</v>
      </c>
      <c r="W42" s="157">
        <f t="shared" si="27"/>
        <v>67.3469387755102</v>
      </c>
      <c r="X42" s="160">
        <f t="shared" si="28"/>
        <v>10.204081632653061</v>
      </c>
      <c r="Y42" s="157">
        <f t="shared" si="29"/>
        <v>8.16326530612245</v>
      </c>
      <c r="Z42" s="172">
        <f t="shared" si="30"/>
        <v>81.63265306122449</v>
      </c>
      <c r="AA42" s="160">
        <f t="shared" si="18"/>
        <v>14.285714285714285</v>
      </c>
      <c r="AB42" s="172">
        <f t="shared" si="19"/>
        <v>85.71428571428571</v>
      </c>
    </row>
    <row r="43" spans="1:28" ht="12">
      <c r="A43" s="163">
        <v>28</v>
      </c>
      <c r="B43" s="173" t="s">
        <v>73</v>
      </c>
      <c r="C43" s="163">
        <f t="shared" si="20"/>
        <v>110</v>
      </c>
      <c r="D43" s="93">
        <v>35</v>
      </c>
      <c r="E43" s="93">
        <v>39</v>
      </c>
      <c r="F43" s="177">
        <v>36</v>
      </c>
      <c r="G43" s="163">
        <f t="shared" si="16"/>
        <v>110</v>
      </c>
      <c r="H43" s="93">
        <v>13</v>
      </c>
      <c r="I43" s="93">
        <v>23</v>
      </c>
      <c r="J43" s="177">
        <v>74</v>
      </c>
      <c r="K43" s="163">
        <f t="shared" si="17"/>
        <v>110</v>
      </c>
      <c r="L43" s="93">
        <v>10</v>
      </c>
      <c r="M43" s="93">
        <v>24</v>
      </c>
      <c r="N43" s="177">
        <v>76</v>
      </c>
      <c r="O43" s="78">
        <f t="shared" si="21"/>
        <v>110</v>
      </c>
      <c r="P43" s="76">
        <v>35</v>
      </c>
      <c r="Q43" s="76">
        <v>75</v>
      </c>
      <c r="R43" s="181">
        <f t="shared" si="22"/>
        <v>31.818181818181817</v>
      </c>
      <c r="S43" s="180">
        <f t="shared" si="23"/>
        <v>35.45454545454545</v>
      </c>
      <c r="T43" s="182">
        <f t="shared" si="24"/>
        <v>32.72727272727273</v>
      </c>
      <c r="U43" s="180">
        <f t="shared" si="25"/>
        <v>11.818181818181818</v>
      </c>
      <c r="V43" s="180">
        <f t="shared" si="26"/>
        <v>20.909090909090907</v>
      </c>
      <c r="W43" s="180">
        <f t="shared" si="27"/>
        <v>67.27272727272727</v>
      </c>
      <c r="X43" s="181">
        <f t="shared" si="28"/>
        <v>9.090909090909092</v>
      </c>
      <c r="Y43" s="180">
        <f t="shared" si="29"/>
        <v>21.818181818181817</v>
      </c>
      <c r="Z43" s="182">
        <f t="shared" si="30"/>
        <v>69.0909090909091</v>
      </c>
      <c r="AA43" s="79">
        <f t="shared" si="18"/>
        <v>31.818181818181817</v>
      </c>
      <c r="AB43" s="80">
        <f t="shared" si="19"/>
        <v>68.18181818181817</v>
      </c>
    </row>
    <row r="44" spans="1:28" ht="12">
      <c r="A44" s="164">
        <v>29</v>
      </c>
      <c r="B44" s="174" t="s">
        <v>74</v>
      </c>
      <c r="C44" s="164">
        <f t="shared" si="20"/>
        <v>56</v>
      </c>
      <c r="D44" s="176">
        <v>17</v>
      </c>
      <c r="E44" s="176">
        <v>26</v>
      </c>
      <c r="F44" s="178">
        <v>13</v>
      </c>
      <c r="G44" s="164">
        <f t="shared" si="16"/>
        <v>56</v>
      </c>
      <c r="H44" s="176">
        <v>8</v>
      </c>
      <c r="I44" s="176">
        <v>22</v>
      </c>
      <c r="J44" s="178">
        <v>26</v>
      </c>
      <c r="K44" s="164">
        <f t="shared" si="17"/>
        <v>56</v>
      </c>
      <c r="L44" s="176">
        <v>3</v>
      </c>
      <c r="M44" s="176">
        <v>10</v>
      </c>
      <c r="N44" s="178">
        <v>43</v>
      </c>
      <c r="O44" s="162">
        <f t="shared" si="21"/>
        <v>56</v>
      </c>
      <c r="P44" s="68">
        <v>17</v>
      </c>
      <c r="Q44" s="68">
        <v>39</v>
      </c>
      <c r="R44" s="160">
        <f t="shared" si="22"/>
        <v>30.357142857142854</v>
      </c>
      <c r="S44" s="157">
        <f t="shared" si="23"/>
        <v>46.42857142857143</v>
      </c>
      <c r="T44" s="172">
        <f t="shared" si="24"/>
        <v>23.214285714285715</v>
      </c>
      <c r="U44" s="157">
        <f t="shared" si="25"/>
        <v>14.285714285714285</v>
      </c>
      <c r="V44" s="157">
        <f t="shared" si="26"/>
        <v>39.285714285714285</v>
      </c>
      <c r="W44" s="157">
        <f t="shared" si="27"/>
        <v>46.42857142857143</v>
      </c>
      <c r="X44" s="160">
        <f t="shared" si="28"/>
        <v>5.357142857142857</v>
      </c>
      <c r="Y44" s="157">
        <f t="shared" si="29"/>
        <v>17.857142857142858</v>
      </c>
      <c r="Z44" s="172">
        <f t="shared" si="30"/>
        <v>76.78571428571429</v>
      </c>
      <c r="AA44" s="160">
        <f t="shared" si="18"/>
        <v>30.357142857142854</v>
      </c>
      <c r="AB44" s="172">
        <f t="shared" si="19"/>
        <v>69.64285714285714</v>
      </c>
    </row>
    <row r="45" spans="1:28" ht="12">
      <c r="A45" s="163">
        <v>30</v>
      </c>
      <c r="B45" s="173" t="s">
        <v>75</v>
      </c>
      <c r="C45" s="163">
        <f t="shared" si="20"/>
        <v>18</v>
      </c>
      <c r="D45" s="93">
        <v>5</v>
      </c>
      <c r="E45" s="93">
        <v>7</v>
      </c>
      <c r="F45" s="177">
        <v>6</v>
      </c>
      <c r="G45" s="163">
        <f t="shared" si="16"/>
        <v>18</v>
      </c>
      <c r="H45" s="93">
        <v>1</v>
      </c>
      <c r="I45" s="93">
        <v>4</v>
      </c>
      <c r="J45" s="177">
        <v>13</v>
      </c>
      <c r="K45" s="163">
        <f t="shared" si="17"/>
        <v>18</v>
      </c>
      <c r="L45" s="93">
        <v>2</v>
      </c>
      <c r="M45" s="93">
        <v>4</v>
      </c>
      <c r="N45" s="177">
        <v>12</v>
      </c>
      <c r="O45" s="78">
        <f t="shared" si="21"/>
        <v>18</v>
      </c>
      <c r="P45" s="76">
        <v>3</v>
      </c>
      <c r="Q45" s="76">
        <v>15</v>
      </c>
      <c r="R45" s="181">
        <f t="shared" si="22"/>
        <v>27.77777777777778</v>
      </c>
      <c r="S45" s="180">
        <f t="shared" si="23"/>
        <v>38.88888888888889</v>
      </c>
      <c r="T45" s="182">
        <f t="shared" si="24"/>
        <v>33.33333333333333</v>
      </c>
      <c r="U45" s="180">
        <f t="shared" si="25"/>
        <v>5.555555555555555</v>
      </c>
      <c r="V45" s="180">
        <f t="shared" si="26"/>
        <v>22.22222222222222</v>
      </c>
      <c r="W45" s="180">
        <f t="shared" si="27"/>
        <v>72.22222222222221</v>
      </c>
      <c r="X45" s="181">
        <f t="shared" si="28"/>
        <v>11.11111111111111</v>
      </c>
      <c r="Y45" s="180">
        <f t="shared" si="29"/>
        <v>22.22222222222222</v>
      </c>
      <c r="Z45" s="182">
        <f t="shared" si="30"/>
        <v>66.66666666666666</v>
      </c>
      <c r="AA45" s="79">
        <f t="shared" si="18"/>
        <v>16.666666666666664</v>
      </c>
      <c r="AB45" s="80">
        <f t="shared" si="19"/>
        <v>83.33333333333334</v>
      </c>
    </row>
    <row r="46" spans="1:28" ht="12">
      <c r="A46" s="164">
        <v>31</v>
      </c>
      <c r="B46" s="174" t="s">
        <v>76</v>
      </c>
      <c r="C46" s="164">
        <f t="shared" si="20"/>
        <v>92</v>
      </c>
      <c r="D46" s="176">
        <v>37</v>
      </c>
      <c r="E46" s="176">
        <v>35</v>
      </c>
      <c r="F46" s="178">
        <v>20</v>
      </c>
      <c r="G46" s="164">
        <f t="shared" si="16"/>
        <v>91</v>
      </c>
      <c r="H46" s="176">
        <v>18</v>
      </c>
      <c r="I46" s="176">
        <v>28</v>
      </c>
      <c r="J46" s="178">
        <v>45</v>
      </c>
      <c r="K46" s="164">
        <f t="shared" si="17"/>
        <v>91</v>
      </c>
      <c r="L46" s="176">
        <v>11</v>
      </c>
      <c r="M46" s="176">
        <v>14</v>
      </c>
      <c r="N46" s="178">
        <v>66</v>
      </c>
      <c r="O46" s="162">
        <f t="shared" si="21"/>
        <v>91</v>
      </c>
      <c r="P46" s="68">
        <v>28</v>
      </c>
      <c r="Q46" s="68">
        <v>63</v>
      </c>
      <c r="R46" s="160">
        <f t="shared" si="22"/>
        <v>40.21739130434783</v>
      </c>
      <c r="S46" s="157">
        <f t="shared" si="23"/>
        <v>38.04347826086957</v>
      </c>
      <c r="T46" s="172">
        <f t="shared" si="24"/>
        <v>21.73913043478261</v>
      </c>
      <c r="U46" s="157">
        <f t="shared" si="25"/>
        <v>19.78021978021978</v>
      </c>
      <c r="V46" s="157">
        <f t="shared" si="26"/>
        <v>30.76923076923077</v>
      </c>
      <c r="W46" s="157">
        <f t="shared" si="27"/>
        <v>49.45054945054945</v>
      </c>
      <c r="X46" s="160">
        <f t="shared" si="28"/>
        <v>12.087912087912088</v>
      </c>
      <c r="Y46" s="157">
        <f t="shared" si="29"/>
        <v>15.384615384615385</v>
      </c>
      <c r="Z46" s="172">
        <f t="shared" si="30"/>
        <v>72.52747252747253</v>
      </c>
      <c r="AA46" s="160">
        <f t="shared" si="18"/>
        <v>30.76923076923077</v>
      </c>
      <c r="AB46" s="172">
        <f t="shared" si="19"/>
        <v>69.23076923076923</v>
      </c>
    </row>
    <row r="47" spans="1:28" ht="12">
      <c r="A47" s="163">
        <v>32</v>
      </c>
      <c r="B47" s="173" t="s">
        <v>9</v>
      </c>
      <c r="C47" s="163">
        <f t="shared" si="20"/>
        <v>57</v>
      </c>
      <c r="D47" s="93">
        <v>27</v>
      </c>
      <c r="E47" s="93">
        <v>17</v>
      </c>
      <c r="F47" s="177">
        <v>13</v>
      </c>
      <c r="G47" s="163">
        <f t="shared" si="16"/>
        <v>57</v>
      </c>
      <c r="H47" s="93">
        <v>12</v>
      </c>
      <c r="I47" s="93">
        <v>15</v>
      </c>
      <c r="J47" s="177">
        <v>30</v>
      </c>
      <c r="K47" s="163">
        <f t="shared" si="17"/>
        <v>57</v>
      </c>
      <c r="L47" s="93">
        <v>8</v>
      </c>
      <c r="M47" s="93">
        <v>11</v>
      </c>
      <c r="N47" s="177">
        <v>38</v>
      </c>
      <c r="O47" s="78">
        <f t="shared" si="21"/>
        <v>56</v>
      </c>
      <c r="P47" s="76">
        <v>16</v>
      </c>
      <c r="Q47" s="76">
        <v>40</v>
      </c>
      <c r="R47" s="181">
        <f t="shared" si="22"/>
        <v>47.368421052631575</v>
      </c>
      <c r="S47" s="180">
        <f t="shared" si="23"/>
        <v>29.82456140350877</v>
      </c>
      <c r="T47" s="182">
        <f t="shared" si="24"/>
        <v>22.807017543859647</v>
      </c>
      <c r="U47" s="180">
        <f t="shared" si="25"/>
        <v>21.052631578947366</v>
      </c>
      <c r="V47" s="180">
        <f t="shared" si="26"/>
        <v>26.31578947368421</v>
      </c>
      <c r="W47" s="180">
        <f t="shared" si="27"/>
        <v>52.63157894736842</v>
      </c>
      <c r="X47" s="181">
        <f t="shared" si="28"/>
        <v>14.035087719298245</v>
      </c>
      <c r="Y47" s="180">
        <f t="shared" si="29"/>
        <v>19.298245614035086</v>
      </c>
      <c r="Z47" s="182">
        <f t="shared" si="30"/>
        <v>66.66666666666666</v>
      </c>
      <c r="AA47" s="79">
        <f t="shared" si="18"/>
        <v>28.57142857142857</v>
      </c>
      <c r="AB47" s="80">
        <f t="shared" si="19"/>
        <v>71.42857142857143</v>
      </c>
    </row>
    <row r="48" spans="1:28" ht="12">
      <c r="A48" s="164">
        <v>33</v>
      </c>
      <c r="B48" s="174" t="s">
        <v>142</v>
      </c>
      <c r="C48" s="164">
        <f t="shared" si="20"/>
        <v>14</v>
      </c>
      <c r="D48" s="176">
        <v>6</v>
      </c>
      <c r="E48" s="176">
        <v>2</v>
      </c>
      <c r="F48" s="178">
        <v>6</v>
      </c>
      <c r="G48" s="164">
        <f t="shared" si="16"/>
        <v>14</v>
      </c>
      <c r="H48" s="176">
        <v>2</v>
      </c>
      <c r="I48" s="176">
        <v>3</v>
      </c>
      <c r="J48" s="178">
        <v>9</v>
      </c>
      <c r="K48" s="164">
        <f t="shared" si="17"/>
        <v>14</v>
      </c>
      <c r="L48" s="176"/>
      <c r="M48" s="176">
        <v>4</v>
      </c>
      <c r="N48" s="178">
        <v>10</v>
      </c>
      <c r="O48" s="162">
        <f t="shared" si="21"/>
        <v>14</v>
      </c>
      <c r="P48" s="68">
        <v>3</v>
      </c>
      <c r="Q48" s="68">
        <v>11</v>
      </c>
      <c r="R48" s="160">
        <f t="shared" si="22"/>
        <v>42.857142857142854</v>
      </c>
      <c r="S48" s="157">
        <f t="shared" si="23"/>
        <v>14.285714285714285</v>
      </c>
      <c r="T48" s="172">
        <f t="shared" si="24"/>
        <v>42.857142857142854</v>
      </c>
      <c r="U48" s="157">
        <f t="shared" si="25"/>
        <v>14.285714285714285</v>
      </c>
      <c r="V48" s="157">
        <f t="shared" si="26"/>
        <v>21.428571428571427</v>
      </c>
      <c r="W48" s="157">
        <f t="shared" si="27"/>
        <v>64.28571428571429</v>
      </c>
      <c r="X48" s="160">
        <f t="shared" si="28"/>
        <v>0</v>
      </c>
      <c r="Y48" s="157">
        <f t="shared" si="29"/>
        <v>28.57142857142857</v>
      </c>
      <c r="Z48" s="172">
        <f t="shared" si="30"/>
        <v>71.42857142857143</v>
      </c>
      <c r="AA48" s="160">
        <f t="shared" si="18"/>
        <v>21.428571428571427</v>
      </c>
      <c r="AB48" s="172">
        <f t="shared" si="19"/>
        <v>78.57142857142857</v>
      </c>
    </row>
    <row r="49" spans="1:28" ht="12">
      <c r="A49" s="240">
        <v>41</v>
      </c>
      <c r="B49" s="151" t="s">
        <v>138</v>
      </c>
      <c r="C49" s="163">
        <f t="shared" si="20"/>
        <v>397</v>
      </c>
      <c r="D49" s="93">
        <v>143</v>
      </c>
      <c r="E49" s="93">
        <v>124</v>
      </c>
      <c r="F49" s="177">
        <v>130</v>
      </c>
      <c r="G49" s="163">
        <f t="shared" si="16"/>
        <v>397</v>
      </c>
      <c r="H49" s="93">
        <v>76</v>
      </c>
      <c r="I49" s="93">
        <v>86</v>
      </c>
      <c r="J49" s="177">
        <v>235</v>
      </c>
      <c r="K49" s="163">
        <f t="shared" si="17"/>
        <v>397</v>
      </c>
      <c r="L49" s="93">
        <v>78</v>
      </c>
      <c r="M49" s="93">
        <v>78</v>
      </c>
      <c r="N49" s="177">
        <v>241</v>
      </c>
      <c r="O49" s="78">
        <f t="shared" si="21"/>
        <v>396</v>
      </c>
      <c r="P49" s="95">
        <v>145</v>
      </c>
      <c r="Q49" s="95">
        <v>251</v>
      </c>
      <c r="R49" s="181">
        <f aca="true" t="shared" si="31" ref="R49:R54">(D49/$C49)*100</f>
        <v>36.02015113350126</v>
      </c>
      <c r="S49" s="180">
        <f aca="true" t="shared" si="32" ref="S49:S54">(E49/$C49)*100</f>
        <v>31.234256926952142</v>
      </c>
      <c r="T49" s="182">
        <f aca="true" t="shared" si="33" ref="T49:T54">(F49/$C49)*100</f>
        <v>32.7455919395466</v>
      </c>
      <c r="U49" s="180">
        <f aca="true" t="shared" si="34" ref="U49:U54">(H49/$G49)*100</f>
        <v>19.143576826196472</v>
      </c>
      <c r="V49" s="180">
        <f aca="true" t="shared" si="35" ref="V49:V54">(I49/$G49)*100</f>
        <v>21.662468513853906</v>
      </c>
      <c r="W49" s="180">
        <f aca="true" t="shared" si="36" ref="W49:W54">(J49/$G49)*100</f>
        <v>59.19395465994962</v>
      </c>
      <c r="X49" s="181">
        <f aca="true" t="shared" si="37" ref="X49:X54">(L49/$K49)*100</f>
        <v>19.64735516372796</v>
      </c>
      <c r="Y49" s="180">
        <f aca="true" t="shared" si="38" ref="Y49:Y54">(M49/$K49)*100</f>
        <v>19.64735516372796</v>
      </c>
      <c r="Z49" s="182">
        <f aca="true" t="shared" si="39" ref="Z49:Z54">(N49/$K49)*100</f>
        <v>60.70528967254408</v>
      </c>
      <c r="AA49" s="79">
        <f aca="true" t="shared" si="40" ref="AA49:AB54">(P49/$O49)*100</f>
        <v>36.61616161616162</v>
      </c>
      <c r="AB49" s="80">
        <f>(Q49/$O49)*100</f>
        <v>63.38383838383839</v>
      </c>
    </row>
    <row r="50" spans="1:28" ht="12">
      <c r="A50" s="164">
        <v>42</v>
      </c>
      <c r="B50" s="174" t="s">
        <v>139</v>
      </c>
      <c r="C50" s="164">
        <f t="shared" si="20"/>
        <v>72</v>
      </c>
      <c r="D50" s="176">
        <v>24</v>
      </c>
      <c r="E50" s="176">
        <v>26</v>
      </c>
      <c r="F50" s="178">
        <v>22</v>
      </c>
      <c r="G50" s="164">
        <f t="shared" si="16"/>
        <v>71</v>
      </c>
      <c r="H50" s="176">
        <v>13</v>
      </c>
      <c r="I50" s="176">
        <v>21</v>
      </c>
      <c r="J50" s="178">
        <v>37</v>
      </c>
      <c r="K50" s="164">
        <f t="shared" si="17"/>
        <v>71</v>
      </c>
      <c r="L50" s="176">
        <v>10</v>
      </c>
      <c r="M50" s="176">
        <v>16</v>
      </c>
      <c r="N50" s="178">
        <v>45</v>
      </c>
      <c r="O50" s="162">
        <f t="shared" si="21"/>
        <v>71</v>
      </c>
      <c r="P50" s="68">
        <v>28</v>
      </c>
      <c r="Q50" s="68">
        <v>43</v>
      </c>
      <c r="R50" s="160">
        <f t="shared" si="31"/>
        <v>33.33333333333333</v>
      </c>
      <c r="S50" s="157">
        <f t="shared" si="32"/>
        <v>36.11111111111111</v>
      </c>
      <c r="T50" s="172">
        <f t="shared" si="33"/>
        <v>30.555555555555557</v>
      </c>
      <c r="U50" s="157">
        <f t="shared" si="34"/>
        <v>18.30985915492958</v>
      </c>
      <c r="V50" s="157">
        <f t="shared" si="35"/>
        <v>29.577464788732392</v>
      </c>
      <c r="W50" s="157">
        <f t="shared" si="36"/>
        <v>52.112676056338024</v>
      </c>
      <c r="X50" s="160">
        <f t="shared" si="37"/>
        <v>14.084507042253522</v>
      </c>
      <c r="Y50" s="157">
        <f t="shared" si="38"/>
        <v>22.535211267605636</v>
      </c>
      <c r="Z50" s="172">
        <f t="shared" si="39"/>
        <v>63.38028169014085</v>
      </c>
      <c r="AA50" s="160">
        <f t="shared" si="40"/>
        <v>39.436619718309856</v>
      </c>
      <c r="AB50" s="172">
        <f>(Q50/$O50)*100</f>
        <v>60.56338028169014</v>
      </c>
    </row>
    <row r="51" spans="1:28" ht="12">
      <c r="A51" s="240">
        <v>43</v>
      </c>
      <c r="B51" s="151" t="s">
        <v>140</v>
      </c>
      <c r="C51" s="163">
        <f t="shared" si="20"/>
        <v>41</v>
      </c>
      <c r="D51" s="93">
        <v>15</v>
      </c>
      <c r="E51" s="93">
        <v>10</v>
      </c>
      <c r="F51" s="177">
        <v>16</v>
      </c>
      <c r="G51" s="163">
        <f t="shared" si="16"/>
        <v>41</v>
      </c>
      <c r="H51" s="93">
        <v>9</v>
      </c>
      <c r="I51" s="93">
        <v>13</v>
      </c>
      <c r="J51" s="177">
        <v>19</v>
      </c>
      <c r="K51" s="163">
        <f t="shared" si="17"/>
        <v>41</v>
      </c>
      <c r="L51" s="93">
        <v>10</v>
      </c>
      <c r="M51" s="93">
        <v>8</v>
      </c>
      <c r="N51" s="177">
        <v>23</v>
      </c>
      <c r="O51" s="78">
        <f t="shared" si="21"/>
        <v>41</v>
      </c>
      <c r="P51" s="95">
        <v>18</v>
      </c>
      <c r="Q51" s="95">
        <v>23</v>
      </c>
      <c r="R51" s="181">
        <f t="shared" si="31"/>
        <v>36.58536585365854</v>
      </c>
      <c r="S51" s="180">
        <f t="shared" si="32"/>
        <v>24.390243902439025</v>
      </c>
      <c r="T51" s="182">
        <f t="shared" si="33"/>
        <v>39.02439024390244</v>
      </c>
      <c r="U51" s="180">
        <f t="shared" si="34"/>
        <v>21.951219512195124</v>
      </c>
      <c r="V51" s="180">
        <f t="shared" si="35"/>
        <v>31.70731707317073</v>
      </c>
      <c r="W51" s="180">
        <f t="shared" si="36"/>
        <v>46.34146341463415</v>
      </c>
      <c r="X51" s="181">
        <f t="shared" si="37"/>
        <v>24.390243902439025</v>
      </c>
      <c r="Y51" s="180">
        <f t="shared" si="38"/>
        <v>19.51219512195122</v>
      </c>
      <c r="Z51" s="182">
        <f t="shared" si="39"/>
        <v>56.09756097560976</v>
      </c>
      <c r="AA51" s="79">
        <f t="shared" si="40"/>
        <v>43.90243902439025</v>
      </c>
      <c r="AB51" s="80">
        <f>(Q51/$O51)*100</f>
        <v>56.09756097560976</v>
      </c>
    </row>
    <row r="52" spans="1:28" ht="12">
      <c r="A52" s="164">
        <v>45</v>
      </c>
      <c r="B52" s="174" t="s">
        <v>77</v>
      </c>
      <c r="C52" s="164">
        <f t="shared" si="20"/>
        <v>459</v>
      </c>
      <c r="D52" s="176">
        <v>193</v>
      </c>
      <c r="E52" s="176">
        <v>132</v>
      </c>
      <c r="F52" s="178">
        <v>134</v>
      </c>
      <c r="G52" s="164">
        <f t="shared" si="16"/>
        <v>459</v>
      </c>
      <c r="H52" s="176">
        <v>65</v>
      </c>
      <c r="I52" s="176">
        <v>55</v>
      </c>
      <c r="J52" s="178">
        <v>339</v>
      </c>
      <c r="K52" s="164">
        <f t="shared" si="17"/>
        <v>459</v>
      </c>
      <c r="L52" s="176">
        <v>37</v>
      </c>
      <c r="M52" s="176">
        <v>49</v>
      </c>
      <c r="N52" s="178">
        <v>373</v>
      </c>
      <c r="O52" s="162">
        <f t="shared" si="21"/>
        <v>458</v>
      </c>
      <c r="P52" s="68">
        <v>82</v>
      </c>
      <c r="Q52" s="68">
        <v>376</v>
      </c>
      <c r="R52" s="160">
        <f t="shared" si="31"/>
        <v>42.0479302832244</v>
      </c>
      <c r="S52" s="157">
        <f t="shared" si="32"/>
        <v>28.75816993464052</v>
      </c>
      <c r="T52" s="172">
        <f t="shared" si="33"/>
        <v>29.193899782135073</v>
      </c>
      <c r="U52" s="157">
        <f t="shared" si="34"/>
        <v>14.161220043572984</v>
      </c>
      <c r="V52" s="157">
        <f t="shared" si="35"/>
        <v>11.982570806100219</v>
      </c>
      <c r="W52" s="157">
        <f t="shared" si="36"/>
        <v>73.8562091503268</v>
      </c>
      <c r="X52" s="160">
        <f t="shared" si="37"/>
        <v>8.061002178649238</v>
      </c>
      <c r="Y52" s="157">
        <f t="shared" si="38"/>
        <v>10.675381263616558</v>
      </c>
      <c r="Z52" s="172">
        <f t="shared" si="39"/>
        <v>81.26361655773421</v>
      </c>
      <c r="AA52" s="160">
        <f t="shared" si="40"/>
        <v>17.903930131004365</v>
      </c>
      <c r="AB52" s="172">
        <f t="shared" si="40"/>
        <v>82.09606986899564</v>
      </c>
    </row>
    <row r="53" spans="1:28" ht="12">
      <c r="A53" s="163">
        <v>46</v>
      </c>
      <c r="B53" s="173" t="s">
        <v>78</v>
      </c>
      <c r="C53" s="163">
        <f t="shared" si="20"/>
        <v>1074</v>
      </c>
      <c r="D53" s="93">
        <v>468</v>
      </c>
      <c r="E53" s="93">
        <v>272</v>
      </c>
      <c r="F53" s="177">
        <v>334</v>
      </c>
      <c r="G53" s="163">
        <f t="shared" si="16"/>
        <v>1070</v>
      </c>
      <c r="H53" s="93">
        <v>147</v>
      </c>
      <c r="I53" s="93">
        <v>124</v>
      </c>
      <c r="J53" s="177">
        <v>799</v>
      </c>
      <c r="K53" s="163">
        <f t="shared" si="17"/>
        <v>1069</v>
      </c>
      <c r="L53" s="95">
        <v>110</v>
      </c>
      <c r="M53" s="95">
        <v>83</v>
      </c>
      <c r="N53" s="168">
        <v>876</v>
      </c>
      <c r="O53" s="78">
        <f t="shared" si="21"/>
        <v>1069</v>
      </c>
      <c r="P53" s="95">
        <v>158</v>
      </c>
      <c r="Q53" s="95">
        <v>911</v>
      </c>
      <c r="R53" s="262">
        <f t="shared" si="31"/>
        <v>43.575418994413404</v>
      </c>
      <c r="S53" s="263">
        <f t="shared" si="32"/>
        <v>25.32588454376164</v>
      </c>
      <c r="T53" s="264">
        <f t="shared" si="33"/>
        <v>31.098696461824954</v>
      </c>
      <c r="U53" s="263">
        <f t="shared" si="34"/>
        <v>13.738317757009346</v>
      </c>
      <c r="V53" s="263">
        <f t="shared" si="35"/>
        <v>11.588785046728972</v>
      </c>
      <c r="W53" s="263">
        <f t="shared" si="36"/>
        <v>74.67289719626167</v>
      </c>
      <c r="X53" s="262">
        <f t="shared" si="37"/>
        <v>10.28999064546305</v>
      </c>
      <c r="Y53" s="263">
        <f t="shared" si="38"/>
        <v>7.764265668849392</v>
      </c>
      <c r="Z53" s="264">
        <f t="shared" si="39"/>
        <v>81.94574368568756</v>
      </c>
      <c r="AA53" s="262">
        <f t="shared" si="40"/>
        <v>14.780168381665106</v>
      </c>
      <c r="AB53" s="264">
        <f t="shared" si="40"/>
        <v>85.2198316183349</v>
      </c>
    </row>
    <row r="54" spans="1:28" ht="12">
      <c r="A54" s="164">
        <v>47</v>
      </c>
      <c r="B54" s="174" t="s">
        <v>79</v>
      </c>
      <c r="C54" s="164">
        <f t="shared" si="20"/>
        <v>1052</v>
      </c>
      <c r="D54" s="176">
        <v>449</v>
      </c>
      <c r="E54" s="176">
        <v>322</v>
      </c>
      <c r="F54" s="178">
        <v>281</v>
      </c>
      <c r="G54" s="164">
        <f t="shared" si="16"/>
        <v>1052</v>
      </c>
      <c r="H54" s="176">
        <v>171</v>
      </c>
      <c r="I54" s="176">
        <v>179</v>
      </c>
      <c r="J54" s="178">
        <v>702</v>
      </c>
      <c r="K54" s="164">
        <f t="shared" si="17"/>
        <v>1051</v>
      </c>
      <c r="L54" s="176">
        <v>83</v>
      </c>
      <c r="M54" s="176">
        <v>138</v>
      </c>
      <c r="N54" s="178">
        <v>830</v>
      </c>
      <c r="O54" s="162">
        <f t="shared" si="21"/>
        <v>1050</v>
      </c>
      <c r="P54" s="68">
        <v>274</v>
      </c>
      <c r="Q54" s="68">
        <v>776</v>
      </c>
      <c r="R54" s="160">
        <f t="shared" si="31"/>
        <v>42.68060836501901</v>
      </c>
      <c r="S54" s="157">
        <f t="shared" si="32"/>
        <v>30.60836501901141</v>
      </c>
      <c r="T54" s="172">
        <f t="shared" si="33"/>
        <v>26.71102661596958</v>
      </c>
      <c r="U54" s="157">
        <f t="shared" si="34"/>
        <v>16.254752851711025</v>
      </c>
      <c r="V54" s="157">
        <f t="shared" si="35"/>
        <v>17.015209125475288</v>
      </c>
      <c r="W54" s="157">
        <f t="shared" si="36"/>
        <v>66.73003802281369</v>
      </c>
      <c r="X54" s="160">
        <f t="shared" si="37"/>
        <v>7.897240723120837</v>
      </c>
      <c r="Y54" s="157">
        <f t="shared" si="38"/>
        <v>13.13035204567079</v>
      </c>
      <c r="Z54" s="172">
        <f t="shared" si="39"/>
        <v>78.97240723120838</v>
      </c>
      <c r="AA54" s="160">
        <f t="shared" si="40"/>
        <v>26.095238095238095</v>
      </c>
      <c r="AB54" s="172">
        <f t="shared" si="40"/>
        <v>73.90476190476191</v>
      </c>
    </row>
    <row r="55" spans="1:28" ht="12">
      <c r="A55" s="163">
        <v>52</v>
      </c>
      <c r="B55" s="173" t="s">
        <v>80</v>
      </c>
      <c r="C55" s="163">
        <f t="shared" si="20"/>
        <v>157</v>
      </c>
      <c r="D55" s="93">
        <v>57</v>
      </c>
      <c r="E55" s="93">
        <v>42</v>
      </c>
      <c r="F55" s="177">
        <v>58</v>
      </c>
      <c r="G55" s="163">
        <f t="shared" si="16"/>
        <v>157</v>
      </c>
      <c r="H55" s="93">
        <v>22</v>
      </c>
      <c r="I55" s="93">
        <v>24</v>
      </c>
      <c r="J55" s="177">
        <v>111</v>
      </c>
      <c r="K55" s="163">
        <f t="shared" si="17"/>
        <v>157</v>
      </c>
      <c r="L55" s="93">
        <v>10</v>
      </c>
      <c r="M55" s="93">
        <v>24</v>
      </c>
      <c r="N55" s="177">
        <v>123</v>
      </c>
      <c r="O55" s="78">
        <f t="shared" si="21"/>
        <v>157</v>
      </c>
      <c r="P55" s="93">
        <v>29</v>
      </c>
      <c r="Q55" s="93">
        <v>128</v>
      </c>
      <c r="R55" s="262">
        <f aca="true" t="shared" si="41" ref="R55:R85">(D55/$C55)*100</f>
        <v>36.30573248407643</v>
      </c>
      <c r="S55" s="263">
        <f aca="true" t="shared" si="42" ref="S55:S85">(E55/$C55)*100</f>
        <v>26.751592356687897</v>
      </c>
      <c r="T55" s="264">
        <f aca="true" t="shared" si="43" ref="T55:T85">(F55/$C55)*100</f>
        <v>36.94267515923567</v>
      </c>
      <c r="U55" s="263">
        <f aca="true" t="shared" si="44" ref="U55:U85">(H55/$G55)*100</f>
        <v>14.012738853503185</v>
      </c>
      <c r="V55" s="263">
        <f aca="true" t="shared" si="45" ref="V55:V85">(I55/$G55)*100</f>
        <v>15.286624203821656</v>
      </c>
      <c r="W55" s="263">
        <f aca="true" t="shared" si="46" ref="W55:W85">(J55/$G55)*100</f>
        <v>70.70063694267516</v>
      </c>
      <c r="X55" s="262">
        <f aca="true" t="shared" si="47" ref="X55:X85">(L55/$K55)*100</f>
        <v>6.369426751592357</v>
      </c>
      <c r="Y55" s="263">
        <f aca="true" t="shared" si="48" ref="Y55:Y85">(M55/$K55)*100</f>
        <v>15.286624203821656</v>
      </c>
      <c r="Z55" s="264">
        <f aca="true" t="shared" si="49" ref="Z55:Z85">(N55/$K55)*100</f>
        <v>78.343949044586</v>
      </c>
      <c r="AA55" s="262">
        <f aca="true" t="shared" si="50" ref="AA55:AA85">(P55/$O55)*100</f>
        <v>18.471337579617835</v>
      </c>
      <c r="AB55" s="264">
        <f aca="true" t="shared" si="51" ref="AB55:AB85">(Q55/$O55)*100</f>
        <v>81.52866242038218</v>
      </c>
    </row>
    <row r="56" spans="1:28" ht="12">
      <c r="A56" s="164">
        <v>53</v>
      </c>
      <c r="B56" s="174" t="s">
        <v>81</v>
      </c>
      <c r="C56" s="164">
        <f t="shared" si="20"/>
        <v>37</v>
      </c>
      <c r="D56" s="176">
        <v>9</v>
      </c>
      <c r="E56" s="176">
        <v>16</v>
      </c>
      <c r="F56" s="178">
        <v>12</v>
      </c>
      <c r="G56" s="164">
        <f t="shared" si="16"/>
        <v>37</v>
      </c>
      <c r="H56" s="176">
        <v>6</v>
      </c>
      <c r="I56" s="176">
        <v>14</v>
      </c>
      <c r="J56" s="178">
        <v>17</v>
      </c>
      <c r="K56" s="164">
        <f t="shared" si="17"/>
        <v>37</v>
      </c>
      <c r="L56" s="176">
        <v>5</v>
      </c>
      <c r="M56" s="176">
        <v>7</v>
      </c>
      <c r="N56" s="178">
        <v>25</v>
      </c>
      <c r="O56" s="162">
        <f t="shared" si="21"/>
        <v>37</v>
      </c>
      <c r="P56" s="68">
        <v>12</v>
      </c>
      <c r="Q56" s="68">
        <v>25</v>
      </c>
      <c r="R56" s="160">
        <f t="shared" si="41"/>
        <v>24.324324324324326</v>
      </c>
      <c r="S56" s="157">
        <f t="shared" si="42"/>
        <v>43.24324324324324</v>
      </c>
      <c r="T56" s="172">
        <f t="shared" si="43"/>
        <v>32.432432432432435</v>
      </c>
      <c r="U56" s="157">
        <f t="shared" si="44"/>
        <v>16.216216216216218</v>
      </c>
      <c r="V56" s="157">
        <f t="shared" si="45"/>
        <v>37.83783783783784</v>
      </c>
      <c r="W56" s="157">
        <f t="shared" si="46"/>
        <v>45.94594594594595</v>
      </c>
      <c r="X56" s="160">
        <f t="shared" si="47"/>
        <v>13.513513513513514</v>
      </c>
      <c r="Y56" s="157">
        <f t="shared" si="48"/>
        <v>18.91891891891892</v>
      </c>
      <c r="Z56" s="172">
        <f t="shared" si="49"/>
        <v>67.56756756756756</v>
      </c>
      <c r="AA56" s="160">
        <f t="shared" si="50"/>
        <v>32.432432432432435</v>
      </c>
      <c r="AB56" s="172">
        <f t="shared" si="51"/>
        <v>67.56756756756756</v>
      </c>
    </row>
    <row r="57" spans="1:28" ht="12">
      <c r="A57" s="163">
        <v>55</v>
      </c>
      <c r="B57" s="173" t="s">
        <v>82</v>
      </c>
      <c r="C57" s="163">
        <f t="shared" si="20"/>
        <v>440</v>
      </c>
      <c r="D57" s="93">
        <v>127</v>
      </c>
      <c r="E57" s="93">
        <v>245</v>
      </c>
      <c r="F57" s="177">
        <v>68</v>
      </c>
      <c r="G57" s="163">
        <f t="shared" si="16"/>
        <v>439</v>
      </c>
      <c r="H57" s="93">
        <v>74</v>
      </c>
      <c r="I57" s="93">
        <v>207</v>
      </c>
      <c r="J57" s="177">
        <v>158</v>
      </c>
      <c r="K57" s="163">
        <f t="shared" si="17"/>
        <v>439</v>
      </c>
      <c r="L57" s="93">
        <v>25</v>
      </c>
      <c r="M57" s="93">
        <v>182</v>
      </c>
      <c r="N57" s="177">
        <v>232</v>
      </c>
      <c r="O57" s="78">
        <f t="shared" si="21"/>
        <v>438</v>
      </c>
      <c r="P57" s="93">
        <v>275</v>
      </c>
      <c r="Q57" s="93">
        <v>163</v>
      </c>
      <c r="R57" s="262">
        <f t="shared" si="41"/>
        <v>28.863636363636363</v>
      </c>
      <c r="S57" s="263">
        <f t="shared" si="42"/>
        <v>55.68181818181818</v>
      </c>
      <c r="T57" s="264">
        <f t="shared" si="43"/>
        <v>15.454545454545453</v>
      </c>
      <c r="U57" s="263">
        <f t="shared" si="44"/>
        <v>16.856492027334852</v>
      </c>
      <c r="V57" s="263">
        <f t="shared" si="45"/>
        <v>47.15261958997722</v>
      </c>
      <c r="W57" s="263">
        <f t="shared" si="46"/>
        <v>35.99088838268793</v>
      </c>
      <c r="X57" s="262">
        <f t="shared" si="47"/>
        <v>5.694760820045558</v>
      </c>
      <c r="Y57" s="263">
        <f t="shared" si="48"/>
        <v>41.45785876993166</v>
      </c>
      <c r="Z57" s="264">
        <f t="shared" si="49"/>
        <v>52.84738041002278</v>
      </c>
      <c r="AA57" s="262">
        <f t="shared" si="50"/>
        <v>62.78538812785388</v>
      </c>
      <c r="AB57" s="264">
        <f t="shared" si="51"/>
        <v>37.21461187214612</v>
      </c>
    </row>
    <row r="58" spans="1:28" ht="12">
      <c r="A58" s="164">
        <v>56</v>
      </c>
      <c r="B58" s="174" t="s">
        <v>83</v>
      </c>
      <c r="C58" s="164">
        <f t="shared" si="20"/>
        <v>126</v>
      </c>
      <c r="D58" s="176">
        <v>36</v>
      </c>
      <c r="E58" s="176">
        <v>61</v>
      </c>
      <c r="F58" s="178">
        <v>29</v>
      </c>
      <c r="G58" s="164">
        <f t="shared" si="16"/>
        <v>126</v>
      </c>
      <c r="H58" s="176">
        <v>26</v>
      </c>
      <c r="I58" s="176">
        <v>50</v>
      </c>
      <c r="J58" s="178">
        <v>50</v>
      </c>
      <c r="K58" s="164">
        <f t="shared" si="17"/>
        <v>126</v>
      </c>
      <c r="L58" s="176">
        <v>10</v>
      </c>
      <c r="M58" s="176">
        <v>47</v>
      </c>
      <c r="N58" s="178">
        <v>69</v>
      </c>
      <c r="O58" s="162">
        <f t="shared" si="21"/>
        <v>126</v>
      </c>
      <c r="P58" s="68">
        <v>64</v>
      </c>
      <c r="Q58" s="68">
        <v>62</v>
      </c>
      <c r="R58" s="160">
        <f t="shared" si="41"/>
        <v>28.57142857142857</v>
      </c>
      <c r="S58" s="157">
        <f t="shared" si="42"/>
        <v>48.41269841269841</v>
      </c>
      <c r="T58" s="172">
        <f t="shared" si="43"/>
        <v>23.015873015873016</v>
      </c>
      <c r="U58" s="157">
        <f t="shared" si="44"/>
        <v>20.634920634920633</v>
      </c>
      <c r="V58" s="157">
        <f t="shared" si="45"/>
        <v>39.682539682539684</v>
      </c>
      <c r="W58" s="157">
        <f t="shared" si="46"/>
        <v>39.682539682539684</v>
      </c>
      <c r="X58" s="160">
        <f t="shared" si="47"/>
        <v>7.936507936507936</v>
      </c>
      <c r="Y58" s="157">
        <f t="shared" si="48"/>
        <v>37.301587301587304</v>
      </c>
      <c r="Z58" s="172">
        <f t="shared" si="49"/>
        <v>54.761904761904766</v>
      </c>
      <c r="AA58" s="160">
        <f t="shared" si="50"/>
        <v>50.79365079365079</v>
      </c>
      <c r="AB58" s="172">
        <f t="shared" si="51"/>
        <v>49.2063492063492</v>
      </c>
    </row>
    <row r="59" spans="1:28" s="13" customFormat="1" ht="12">
      <c r="A59" s="163">
        <v>58</v>
      </c>
      <c r="B59" s="173" t="s">
        <v>84</v>
      </c>
      <c r="C59" s="163">
        <f t="shared" si="20"/>
        <v>58</v>
      </c>
      <c r="D59" s="93">
        <v>9</v>
      </c>
      <c r="E59" s="93">
        <v>30</v>
      </c>
      <c r="F59" s="177">
        <v>19</v>
      </c>
      <c r="G59" s="163">
        <f t="shared" si="16"/>
        <v>58</v>
      </c>
      <c r="H59" s="93">
        <v>2</v>
      </c>
      <c r="I59" s="93">
        <v>17</v>
      </c>
      <c r="J59" s="177">
        <v>39</v>
      </c>
      <c r="K59" s="163">
        <f t="shared" si="17"/>
        <v>58</v>
      </c>
      <c r="L59" s="93">
        <v>3</v>
      </c>
      <c r="M59" s="93">
        <v>15</v>
      </c>
      <c r="N59" s="177">
        <v>40</v>
      </c>
      <c r="O59" s="78">
        <f t="shared" si="21"/>
        <v>58</v>
      </c>
      <c r="P59" s="93">
        <v>26</v>
      </c>
      <c r="Q59" s="93">
        <v>32</v>
      </c>
      <c r="R59" s="262">
        <f t="shared" si="41"/>
        <v>15.517241379310345</v>
      </c>
      <c r="S59" s="263">
        <f t="shared" si="42"/>
        <v>51.724137931034484</v>
      </c>
      <c r="T59" s="264">
        <f t="shared" si="43"/>
        <v>32.758620689655174</v>
      </c>
      <c r="U59" s="263">
        <f t="shared" si="44"/>
        <v>3.4482758620689653</v>
      </c>
      <c r="V59" s="263">
        <f t="shared" si="45"/>
        <v>29.310344827586203</v>
      </c>
      <c r="W59" s="263">
        <f t="shared" si="46"/>
        <v>67.24137931034483</v>
      </c>
      <c r="X59" s="262">
        <f t="shared" si="47"/>
        <v>5.172413793103448</v>
      </c>
      <c r="Y59" s="263">
        <f t="shared" si="48"/>
        <v>25.862068965517242</v>
      </c>
      <c r="Z59" s="264">
        <f t="shared" si="49"/>
        <v>68.96551724137932</v>
      </c>
      <c r="AA59" s="262">
        <f t="shared" si="50"/>
        <v>44.827586206896555</v>
      </c>
      <c r="AB59" s="264">
        <f t="shared" si="51"/>
        <v>55.172413793103445</v>
      </c>
    </row>
    <row r="60" spans="1:28" ht="12">
      <c r="A60" s="164">
        <v>59</v>
      </c>
      <c r="B60" s="174" t="s">
        <v>85</v>
      </c>
      <c r="C60" s="164">
        <f t="shared" si="20"/>
        <v>33</v>
      </c>
      <c r="D60" s="176">
        <v>9</v>
      </c>
      <c r="E60" s="176">
        <v>18</v>
      </c>
      <c r="F60" s="178">
        <v>6</v>
      </c>
      <c r="G60" s="164">
        <f t="shared" si="16"/>
        <v>33</v>
      </c>
      <c r="H60" s="176">
        <v>3</v>
      </c>
      <c r="I60" s="176">
        <v>13</v>
      </c>
      <c r="J60" s="178">
        <v>17</v>
      </c>
      <c r="K60" s="164">
        <f t="shared" si="17"/>
        <v>33</v>
      </c>
      <c r="L60" s="176">
        <v>1</v>
      </c>
      <c r="M60" s="176">
        <v>9</v>
      </c>
      <c r="N60" s="178">
        <v>23</v>
      </c>
      <c r="O60" s="162">
        <f t="shared" si="21"/>
        <v>33</v>
      </c>
      <c r="P60" s="68">
        <v>14</v>
      </c>
      <c r="Q60" s="68">
        <v>19</v>
      </c>
      <c r="R60" s="160">
        <f t="shared" si="41"/>
        <v>27.27272727272727</v>
      </c>
      <c r="S60" s="157">
        <f t="shared" si="42"/>
        <v>54.54545454545454</v>
      </c>
      <c r="T60" s="172">
        <f t="shared" si="43"/>
        <v>18.181818181818183</v>
      </c>
      <c r="U60" s="157">
        <f t="shared" si="44"/>
        <v>9.090909090909092</v>
      </c>
      <c r="V60" s="157">
        <f t="shared" si="45"/>
        <v>39.39393939393939</v>
      </c>
      <c r="W60" s="157">
        <f t="shared" si="46"/>
        <v>51.515151515151516</v>
      </c>
      <c r="X60" s="160">
        <f t="shared" si="47"/>
        <v>3.0303030303030303</v>
      </c>
      <c r="Y60" s="157">
        <f t="shared" si="48"/>
        <v>27.27272727272727</v>
      </c>
      <c r="Z60" s="172">
        <f t="shared" si="49"/>
        <v>69.6969696969697</v>
      </c>
      <c r="AA60" s="160">
        <f t="shared" si="50"/>
        <v>42.42424242424242</v>
      </c>
      <c r="AB60" s="172">
        <f t="shared" si="51"/>
        <v>57.57575757575758</v>
      </c>
    </row>
    <row r="61" spans="1:28" s="13" customFormat="1" ht="12">
      <c r="A61" s="163">
        <v>60</v>
      </c>
      <c r="B61" s="173" t="s">
        <v>86</v>
      </c>
      <c r="C61" s="163">
        <f t="shared" si="20"/>
        <v>35</v>
      </c>
      <c r="D61" s="93">
        <v>8</v>
      </c>
      <c r="E61" s="93">
        <v>15</v>
      </c>
      <c r="F61" s="177">
        <v>12</v>
      </c>
      <c r="G61" s="163">
        <f t="shared" si="16"/>
        <v>35</v>
      </c>
      <c r="H61" s="93">
        <v>3</v>
      </c>
      <c r="I61" s="93">
        <v>6</v>
      </c>
      <c r="J61" s="177">
        <v>26</v>
      </c>
      <c r="K61" s="163">
        <f t="shared" si="17"/>
        <v>35</v>
      </c>
      <c r="L61" s="93">
        <v>3</v>
      </c>
      <c r="M61" s="93">
        <v>10</v>
      </c>
      <c r="N61" s="177">
        <v>22</v>
      </c>
      <c r="O61" s="78">
        <f t="shared" si="21"/>
        <v>35</v>
      </c>
      <c r="P61" s="93">
        <v>7</v>
      </c>
      <c r="Q61" s="93">
        <v>28</v>
      </c>
      <c r="R61" s="262">
        <f t="shared" si="41"/>
        <v>22.857142857142858</v>
      </c>
      <c r="S61" s="263">
        <f t="shared" si="42"/>
        <v>42.857142857142854</v>
      </c>
      <c r="T61" s="264">
        <f t="shared" si="43"/>
        <v>34.285714285714285</v>
      </c>
      <c r="U61" s="263">
        <f t="shared" si="44"/>
        <v>8.571428571428571</v>
      </c>
      <c r="V61" s="263">
        <f t="shared" si="45"/>
        <v>17.142857142857142</v>
      </c>
      <c r="W61" s="263">
        <f t="shared" si="46"/>
        <v>74.28571428571429</v>
      </c>
      <c r="X61" s="262">
        <f t="shared" si="47"/>
        <v>8.571428571428571</v>
      </c>
      <c r="Y61" s="263">
        <f t="shared" si="48"/>
        <v>28.57142857142857</v>
      </c>
      <c r="Z61" s="264">
        <f t="shared" si="49"/>
        <v>62.857142857142854</v>
      </c>
      <c r="AA61" s="262">
        <f t="shared" si="50"/>
        <v>20</v>
      </c>
      <c r="AB61" s="264">
        <f t="shared" si="51"/>
        <v>80</v>
      </c>
    </row>
    <row r="62" spans="1:28" ht="12">
      <c r="A62" s="164">
        <v>61</v>
      </c>
      <c r="B62" s="174" t="s">
        <v>87</v>
      </c>
      <c r="C62" s="164">
        <f t="shared" si="20"/>
        <v>86</v>
      </c>
      <c r="D62" s="176">
        <v>30</v>
      </c>
      <c r="E62" s="176">
        <v>27</v>
      </c>
      <c r="F62" s="178">
        <v>29</v>
      </c>
      <c r="G62" s="164">
        <f t="shared" si="16"/>
        <v>86</v>
      </c>
      <c r="H62" s="176">
        <v>15</v>
      </c>
      <c r="I62" s="176">
        <v>19</v>
      </c>
      <c r="J62" s="178">
        <v>52</v>
      </c>
      <c r="K62" s="164">
        <f t="shared" si="17"/>
        <v>86</v>
      </c>
      <c r="L62" s="176">
        <v>12</v>
      </c>
      <c r="M62" s="176">
        <v>19</v>
      </c>
      <c r="N62" s="178">
        <v>55</v>
      </c>
      <c r="O62" s="162">
        <f t="shared" si="21"/>
        <v>86</v>
      </c>
      <c r="P62" s="68">
        <v>16</v>
      </c>
      <c r="Q62" s="68">
        <v>70</v>
      </c>
      <c r="R62" s="160">
        <f t="shared" si="41"/>
        <v>34.883720930232556</v>
      </c>
      <c r="S62" s="157">
        <f t="shared" si="42"/>
        <v>31.3953488372093</v>
      </c>
      <c r="T62" s="172">
        <f t="shared" si="43"/>
        <v>33.72093023255814</v>
      </c>
      <c r="U62" s="157">
        <f t="shared" si="44"/>
        <v>17.441860465116278</v>
      </c>
      <c r="V62" s="157">
        <f t="shared" si="45"/>
        <v>22.093023255813954</v>
      </c>
      <c r="W62" s="157">
        <f t="shared" si="46"/>
        <v>60.46511627906976</v>
      </c>
      <c r="X62" s="160">
        <f t="shared" si="47"/>
        <v>13.953488372093023</v>
      </c>
      <c r="Y62" s="157">
        <f t="shared" si="48"/>
        <v>22.093023255813954</v>
      </c>
      <c r="Z62" s="172">
        <f t="shared" si="49"/>
        <v>63.95348837209303</v>
      </c>
      <c r="AA62" s="160">
        <f t="shared" si="50"/>
        <v>18.6046511627907</v>
      </c>
      <c r="AB62" s="172">
        <f t="shared" si="51"/>
        <v>81.3953488372093</v>
      </c>
    </row>
    <row r="63" spans="1:28" ht="12">
      <c r="A63" s="163">
        <v>62</v>
      </c>
      <c r="B63" s="173" t="s">
        <v>88</v>
      </c>
      <c r="C63" s="163">
        <f t="shared" si="20"/>
        <v>118</v>
      </c>
      <c r="D63" s="93">
        <v>49</v>
      </c>
      <c r="E63" s="93">
        <v>33</v>
      </c>
      <c r="F63" s="177">
        <v>36</v>
      </c>
      <c r="G63" s="163">
        <f t="shared" si="16"/>
        <v>118</v>
      </c>
      <c r="H63" s="93">
        <v>23</v>
      </c>
      <c r="I63" s="93">
        <v>21</v>
      </c>
      <c r="J63" s="177">
        <v>74</v>
      </c>
      <c r="K63" s="163">
        <f t="shared" si="17"/>
        <v>118</v>
      </c>
      <c r="L63" s="93">
        <v>10</v>
      </c>
      <c r="M63" s="93">
        <v>16</v>
      </c>
      <c r="N63" s="177">
        <v>92</v>
      </c>
      <c r="O63" s="78">
        <f t="shared" si="21"/>
        <v>118</v>
      </c>
      <c r="P63" s="93">
        <v>14</v>
      </c>
      <c r="Q63" s="93">
        <v>104</v>
      </c>
      <c r="R63" s="262">
        <f t="shared" si="41"/>
        <v>41.52542372881356</v>
      </c>
      <c r="S63" s="263">
        <f t="shared" si="42"/>
        <v>27.966101694915253</v>
      </c>
      <c r="T63" s="264">
        <f t="shared" si="43"/>
        <v>30.508474576271187</v>
      </c>
      <c r="U63" s="263">
        <f t="shared" si="44"/>
        <v>19.491525423728813</v>
      </c>
      <c r="V63" s="263">
        <f t="shared" si="45"/>
        <v>17.796610169491526</v>
      </c>
      <c r="W63" s="263">
        <f t="shared" si="46"/>
        <v>62.71186440677966</v>
      </c>
      <c r="X63" s="262">
        <f t="shared" si="47"/>
        <v>8.47457627118644</v>
      </c>
      <c r="Y63" s="263">
        <f t="shared" si="48"/>
        <v>13.559322033898304</v>
      </c>
      <c r="Z63" s="264">
        <f t="shared" si="49"/>
        <v>77.96610169491525</v>
      </c>
      <c r="AA63" s="262">
        <f t="shared" si="50"/>
        <v>11.864406779661017</v>
      </c>
      <c r="AB63" s="264">
        <f t="shared" si="51"/>
        <v>88.13559322033898</v>
      </c>
    </row>
    <row r="64" spans="1:28" ht="12">
      <c r="A64" s="164">
        <v>63</v>
      </c>
      <c r="B64" s="174" t="s">
        <v>89</v>
      </c>
      <c r="C64" s="164">
        <f t="shared" si="20"/>
        <v>36</v>
      </c>
      <c r="D64" s="176">
        <v>10</v>
      </c>
      <c r="E64" s="176">
        <v>14</v>
      </c>
      <c r="F64" s="178">
        <v>12</v>
      </c>
      <c r="G64" s="164">
        <f t="shared" si="16"/>
        <v>36</v>
      </c>
      <c r="H64" s="176">
        <v>5</v>
      </c>
      <c r="I64" s="176">
        <v>7</v>
      </c>
      <c r="J64" s="178">
        <v>24</v>
      </c>
      <c r="K64" s="164">
        <f t="shared" si="17"/>
        <v>36</v>
      </c>
      <c r="L64" s="176">
        <v>2</v>
      </c>
      <c r="M64" s="176">
        <v>6</v>
      </c>
      <c r="N64" s="178">
        <v>28</v>
      </c>
      <c r="O64" s="162">
        <f t="shared" si="21"/>
        <v>36</v>
      </c>
      <c r="P64" s="68">
        <v>7</v>
      </c>
      <c r="Q64" s="68">
        <v>29</v>
      </c>
      <c r="R64" s="160">
        <f t="shared" si="41"/>
        <v>27.77777777777778</v>
      </c>
      <c r="S64" s="157">
        <f t="shared" si="42"/>
        <v>38.88888888888889</v>
      </c>
      <c r="T64" s="172">
        <f t="shared" si="43"/>
        <v>33.33333333333333</v>
      </c>
      <c r="U64" s="157">
        <f t="shared" si="44"/>
        <v>13.88888888888889</v>
      </c>
      <c r="V64" s="157">
        <f t="shared" si="45"/>
        <v>19.444444444444446</v>
      </c>
      <c r="W64" s="157">
        <f t="shared" si="46"/>
        <v>66.66666666666666</v>
      </c>
      <c r="X64" s="160">
        <f t="shared" si="47"/>
        <v>5.555555555555555</v>
      </c>
      <c r="Y64" s="157">
        <f t="shared" si="48"/>
        <v>16.666666666666664</v>
      </c>
      <c r="Z64" s="172">
        <f t="shared" si="49"/>
        <v>77.77777777777779</v>
      </c>
      <c r="AA64" s="160">
        <f t="shared" si="50"/>
        <v>19.444444444444446</v>
      </c>
      <c r="AB64" s="172">
        <f t="shared" si="51"/>
        <v>80.55555555555556</v>
      </c>
    </row>
    <row r="65" spans="1:28" ht="12">
      <c r="A65" s="163">
        <v>68</v>
      </c>
      <c r="B65" s="173" t="s">
        <v>90</v>
      </c>
      <c r="C65" s="163">
        <f t="shared" si="20"/>
        <v>106</v>
      </c>
      <c r="D65" s="93">
        <v>36</v>
      </c>
      <c r="E65" s="93">
        <v>31</v>
      </c>
      <c r="F65" s="177">
        <v>39</v>
      </c>
      <c r="G65" s="163">
        <f t="shared" si="16"/>
        <v>106</v>
      </c>
      <c r="H65" s="93">
        <v>6</v>
      </c>
      <c r="I65" s="93">
        <v>11</v>
      </c>
      <c r="J65" s="177">
        <v>89</v>
      </c>
      <c r="K65" s="163">
        <f t="shared" si="17"/>
        <v>106</v>
      </c>
      <c r="L65" s="93">
        <v>3</v>
      </c>
      <c r="M65" s="93">
        <v>10</v>
      </c>
      <c r="N65" s="177">
        <v>93</v>
      </c>
      <c r="O65" s="78">
        <f t="shared" si="21"/>
        <v>106</v>
      </c>
      <c r="P65" s="93">
        <v>16</v>
      </c>
      <c r="Q65" s="93">
        <v>90</v>
      </c>
      <c r="R65" s="262">
        <f t="shared" si="41"/>
        <v>33.9622641509434</v>
      </c>
      <c r="S65" s="263">
        <f t="shared" si="42"/>
        <v>29.245283018867923</v>
      </c>
      <c r="T65" s="264">
        <f t="shared" si="43"/>
        <v>36.79245283018868</v>
      </c>
      <c r="U65" s="263">
        <f t="shared" si="44"/>
        <v>5.660377358490567</v>
      </c>
      <c r="V65" s="263">
        <f t="shared" si="45"/>
        <v>10.377358490566039</v>
      </c>
      <c r="W65" s="263">
        <f t="shared" si="46"/>
        <v>83.9622641509434</v>
      </c>
      <c r="X65" s="262">
        <f t="shared" si="47"/>
        <v>2.8301886792452833</v>
      </c>
      <c r="Y65" s="263">
        <f t="shared" si="48"/>
        <v>9.433962264150944</v>
      </c>
      <c r="Z65" s="264">
        <f t="shared" si="49"/>
        <v>87.73584905660378</v>
      </c>
      <c r="AA65" s="262">
        <f t="shared" si="50"/>
        <v>15.09433962264151</v>
      </c>
      <c r="AB65" s="264">
        <f t="shared" si="51"/>
        <v>84.90566037735849</v>
      </c>
    </row>
    <row r="66" spans="1:28" ht="12">
      <c r="A66" s="164">
        <v>69</v>
      </c>
      <c r="B66" s="174" t="s">
        <v>91</v>
      </c>
      <c r="C66" s="164">
        <f t="shared" si="20"/>
        <v>46</v>
      </c>
      <c r="D66" s="176">
        <v>13</v>
      </c>
      <c r="E66" s="176">
        <v>15</v>
      </c>
      <c r="F66" s="178">
        <v>18</v>
      </c>
      <c r="G66" s="164">
        <f t="shared" si="16"/>
        <v>46</v>
      </c>
      <c r="H66" s="176">
        <v>8</v>
      </c>
      <c r="I66" s="176">
        <v>6</v>
      </c>
      <c r="J66" s="178">
        <v>32</v>
      </c>
      <c r="K66" s="164">
        <f t="shared" si="17"/>
        <v>46</v>
      </c>
      <c r="L66" s="176">
        <v>1</v>
      </c>
      <c r="M66" s="176">
        <v>7</v>
      </c>
      <c r="N66" s="178">
        <v>38</v>
      </c>
      <c r="O66" s="162">
        <f t="shared" si="21"/>
        <v>46</v>
      </c>
      <c r="P66" s="68">
        <v>5</v>
      </c>
      <c r="Q66" s="68">
        <v>41</v>
      </c>
      <c r="R66" s="160">
        <f t="shared" si="41"/>
        <v>28.26086956521739</v>
      </c>
      <c r="S66" s="157">
        <f t="shared" si="42"/>
        <v>32.608695652173914</v>
      </c>
      <c r="T66" s="172">
        <f t="shared" si="43"/>
        <v>39.130434782608695</v>
      </c>
      <c r="U66" s="157">
        <f t="shared" si="44"/>
        <v>17.391304347826086</v>
      </c>
      <c r="V66" s="157">
        <f t="shared" si="45"/>
        <v>13.043478260869565</v>
      </c>
      <c r="W66" s="157">
        <f t="shared" si="46"/>
        <v>69.56521739130434</v>
      </c>
      <c r="X66" s="160">
        <f t="shared" si="47"/>
        <v>2.1739130434782608</v>
      </c>
      <c r="Y66" s="157">
        <f t="shared" si="48"/>
        <v>15.217391304347828</v>
      </c>
      <c r="Z66" s="172">
        <f t="shared" si="49"/>
        <v>82.6086956521739</v>
      </c>
      <c r="AA66" s="160">
        <f t="shared" si="50"/>
        <v>10.869565217391305</v>
      </c>
      <c r="AB66" s="172">
        <f t="shared" si="51"/>
        <v>89.13043478260869</v>
      </c>
    </row>
    <row r="67" spans="1:28" ht="12">
      <c r="A67" s="163">
        <v>70</v>
      </c>
      <c r="B67" s="173" t="s">
        <v>92</v>
      </c>
      <c r="C67" s="163">
        <f t="shared" si="20"/>
        <v>52</v>
      </c>
      <c r="D67" s="93">
        <v>9</v>
      </c>
      <c r="E67" s="93">
        <v>20</v>
      </c>
      <c r="F67" s="177">
        <v>23</v>
      </c>
      <c r="G67" s="163">
        <f t="shared" si="16"/>
        <v>52</v>
      </c>
      <c r="H67" s="93">
        <v>3</v>
      </c>
      <c r="I67" s="93">
        <v>12</v>
      </c>
      <c r="J67" s="177">
        <v>37</v>
      </c>
      <c r="K67" s="163">
        <f t="shared" si="17"/>
        <v>52</v>
      </c>
      <c r="L67" s="93">
        <v>5</v>
      </c>
      <c r="M67" s="93">
        <v>8</v>
      </c>
      <c r="N67" s="177">
        <v>39</v>
      </c>
      <c r="O67" s="78">
        <f t="shared" si="21"/>
        <v>52</v>
      </c>
      <c r="P67" s="93">
        <v>7</v>
      </c>
      <c r="Q67" s="93">
        <v>45</v>
      </c>
      <c r="R67" s="262">
        <f t="shared" si="41"/>
        <v>17.307692307692307</v>
      </c>
      <c r="S67" s="263">
        <f t="shared" si="42"/>
        <v>38.46153846153847</v>
      </c>
      <c r="T67" s="264">
        <f t="shared" si="43"/>
        <v>44.230769230769226</v>
      </c>
      <c r="U67" s="263">
        <f t="shared" si="44"/>
        <v>5.769230769230769</v>
      </c>
      <c r="V67" s="263">
        <f t="shared" si="45"/>
        <v>23.076923076923077</v>
      </c>
      <c r="W67" s="263">
        <f t="shared" si="46"/>
        <v>71.15384615384616</v>
      </c>
      <c r="X67" s="262">
        <f t="shared" si="47"/>
        <v>9.615384615384617</v>
      </c>
      <c r="Y67" s="263">
        <f t="shared" si="48"/>
        <v>15.384615384615385</v>
      </c>
      <c r="Z67" s="264">
        <f t="shared" si="49"/>
        <v>75</v>
      </c>
      <c r="AA67" s="262">
        <f t="shared" si="50"/>
        <v>13.461538461538462</v>
      </c>
      <c r="AB67" s="264">
        <f t="shared" si="51"/>
        <v>86.53846153846155</v>
      </c>
    </row>
    <row r="68" spans="1:28" ht="12">
      <c r="A68" s="164">
        <v>71</v>
      </c>
      <c r="B68" s="174" t="s">
        <v>93</v>
      </c>
      <c r="C68" s="164">
        <f t="shared" si="20"/>
        <v>93</v>
      </c>
      <c r="D68" s="176">
        <v>24</v>
      </c>
      <c r="E68" s="176">
        <v>38</v>
      </c>
      <c r="F68" s="178">
        <v>31</v>
      </c>
      <c r="G68" s="164">
        <f t="shared" si="16"/>
        <v>93</v>
      </c>
      <c r="H68" s="176">
        <v>9</v>
      </c>
      <c r="I68" s="176">
        <v>27</v>
      </c>
      <c r="J68" s="178">
        <v>57</v>
      </c>
      <c r="K68" s="164">
        <f t="shared" si="17"/>
        <v>93</v>
      </c>
      <c r="L68" s="176">
        <v>4</v>
      </c>
      <c r="M68" s="176">
        <v>20</v>
      </c>
      <c r="N68" s="178">
        <v>69</v>
      </c>
      <c r="O68" s="162">
        <f t="shared" si="21"/>
        <v>92</v>
      </c>
      <c r="P68" s="68">
        <v>23</v>
      </c>
      <c r="Q68" s="68">
        <v>69</v>
      </c>
      <c r="R68" s="160">
        <f t="shared" si="41"/>
        <v>25.806451612903224</v>
      </c>
      <c r="S68" s="157">
        <f t="shared" si="42"/>
        <v>40.86021505376344</v>
      </c>
      <c r="T68" s="172">
        <f t="shared" si="43"/>
        <v>33.33333333333333</v>
      </c>
      <c r="U68" s="157">
        <f t="shared" si="44"/>
        <v>9.67741935483871</v>
      </c>
      <c r="V68" s="157">
        <f t="shared" si="45"/>
        <v>29.03225806451613</v>
      </c>
      <c r="W68" s="157">
        <f t="shared" si="46"/>
        <v>61.29032258064516</v>
      </c>
      <c r="X68" s="160">
        <f t="shared" si="47"/>
        <v>4.301075268817205</v>
      </c>
      <c r="Y68" s="157">
        <f t="shared" si="48"/>
        <v>21.50537634408602</v>
      </c>
      <c r="Z68" s="172">
        <f t="shared" si="49"/>
        <v>74.19354838709677</v>
      </c>
      <c r="AA68" s="160">
        <f t="shared" si="50"/>
        <v>25</v>
      </c>
      <c r="AB68" s="172">
        <f t="shared" si="51"/>
        <v>75</v>
      </c>
    </row>
    <row r="69" spans="1:28" ht="12">
      <c r="A69" s="163">
        <v>72</v>
      </c>
      <c r="B69" s="173" t="s">
        <v>94</v>
      </c>
      <c r="C69" s="163">
        <f t="shared" si="20"/>
        <v>18</v>
      </c>
      <c r="D69" s="93">
        <v>5</v>
      </c>
      <c r="E69" s="93">
        <v>2</v>
      </c>
      <c r="F69" s="177">
        <v>11</v>
      </c>
      <c r="G69" s="163">
        <f t="shared" si="16"/>
        <v>18</v>
      </c>
      <c r="H69" s="93">
        <v>1</v>
      </c>
      <c r="I69" s="93">
        <v>1</v>
      </c>
      <c r="J69" s="177">
        <v>16</v>
      </c>
      <c r="K69" s="163">
        <f t="shared" si="17"/>
        <v>18</v>
      </c>
      <c r="L69" s="93">
        <v>2</v>
      </c>
      <c r="M69" s="93">
        <v>1</v>
      </c>
      <c r="N69" s="177">
        <v>15</v>
      </c>
      <c r="O69" s="78">
        <f t="shared" si="21"/>
        <v>18</v>
      </c>
      <c r="P69" s="93">
        <v>2</v>
      </c>
      <c r="Q69" s="93">
        <v>16</v>
      </c>
      <c r="R69" s="262">
        <f t="shared" si="41"/>
        <v>27.77777777777778</v>
      </c>
      <c r="S69" s="263">
        <f t="shared" si="42"/>
        <v>11.11111111111111</v>
      </c>
      <c r="T69" s="264">
        <f t="shared" si="43"/>
        <v>61.111111111111114</v>
      </c>
      <c r="U69" s="263">
        <f t="shared" si="44"/>
        <v>5.555555555555555</v>
      </c>
      <c r="V69" s="263">
        <f t="shared" si="45"/>
        <v>5.555555555555555</v>
      </c>
      <c r="W69" s="263">
        <f t="shared" si="46"/>
        <v>88.88888888888889</v>
      </c>
      <c r="X69" s="262">
        <f t="shared" si="47"/>
        <v>11.11111111111111</v>
      </c>
      <c r="Y69" s="263">
        <f t="shared" si="48"/>
        <v>5.555555555555555</v>
      </c>
      <c r="Z69" s="264">
        <f t="shared" si="49"/>
        <v>83.33333333333334</v>
      </c>
      <c r="AA69" s="262">
        <f t="shared" si="50"/>
        <v>11.11111111111111</v>
      </c>
      <c r="AB69" s="264">
        <f t="shared" si="51"/>
        <v>88.88888888888889</v>
      </c>
    </row>
    <row r="70" spans="1:28" ht="12">
      <c r="A70" s="164">
        <v>73</v>
      </c>
      <c r="B70" s="174" t="s">
        <v>95</v>
      </c>
      <c r="C70" s="164">
        <f t="shared" si="20"/>
        <v>87</v>
      </c>
      <c r="D70" s="176">
        <v>24</v>
      </c>
      <c r="E70" s="176">
        <v>48</v>
      </c>
      <c r="F70" s="178">
        <v>15</v>
      </c>
      <c r="G70" s="164">
        <f t="shared" si="16"/>
        <v>87</v>
      </c>
      <c r="H70" s="176">
        <v>11</v>
      </c>
      <c r="I70" s="176">
        <v>31</v>
      </c>
      <c r="J70" s="178">
        <v>45</v>
      </c>
      <c r="K70" s="164">
        <f t="shared" si="17"/>
        <v>87</v>
      </c>
      <c r="L70" s="176">
        <v>7</v>
      </c>
      <c r="M70" s="176">
        <v>18</v>
      </c>
      <c r="N70" s="178">
        <v>62</v>
      </c>
      <c r="O70" s="162">
        <f t="shared" si="21"/>
        <v>87</v>
      </c>
      <c r="P70" s="68">
        <v>24</v>
      </c>
      <c r="Q70" s="68">
        <v>63</v>
      </c>
      <c r="R70" s="160">
        <f t="shared" si="41"/>
        <v>27.586206896551722</v>
      </c>
      <c r="S70" s="157">
        <f t="shared" si="42"/>
        <v>55.172413793103445</v>
      </c>
      <c r="T70" s="172">
        <f t="shared" si="43"/>
        <v>17.24137931034483</v>
      </c>
      <c r="U70" s="157">
        <f t="shared" si="44"/>
        <v>12.643678160919542</v>
      </c>
      <c r="V70" s="157">
        <f t="shared" si="45"/>
        <v>35.63218390804598</v>
      </c>
      <c r="W70" s="157">
        <f t="shared" si="46"/>
        <v>51.724137931034484</v>
      </c>
      <c r="X70" s="160">
        <f t="shared" si="47"/>
        <v>8.045977011494253</v>
      </c>
      <c r="Y70" s="157">
        <f t="shared" si="48"/>
        <v>20.689655172413794</v>
      </c>
      <c r="Z70" s="172">
        <f t="shared" si="49"/>
        <v>71.26436781609196</v>
      </c>
      <c r="AA70" s="160">
        <f t="shared" si="50"/>
        <v>27.586206896551722</v>
      </c>
      <c r="AB70" s="172">
        <f t="shared" si="51"/>
        <v>72.41379310344827</v>
      </c>
    </row>
    <row r="71" spans="1:28" ht="12">
      <c r="A71" s="163">
        <v>74</v>
      </c>
      <c r="B71" s="173" t="s">
        <v>96</v>
      </c>
      <c r="C71" s="163">
        <f t="shared" si="20"/>
        <v>10</v>
      </c>
      <c r="D71" s="93">
        <v>1</v>
      </c>
      <c r="E71" s="93">
        <v>5</v>
      </c>
      <c r="F71" s="177">
        <v>4</v>
      </c>
      <c r="G71" s="163">
        <f t="shared" si="16"/>
        <v>10</v>
      </c>
      <c r="H71" s="93">
        <v>1</v>
      </c>
      <c r="I71" s="93">
        <v>4</v>
      </c>
      <c r="J71" s="177">
        <v>5</v>
      </c>
      <c r="K71" s="163">
        <f t="shared" si="17"/>
        <v>10</v>
      </c>
      <c r="L71" s="93">
        <v>1</v>
      </c>
      <c r="M71" s="93">
        <v>2</v>
      </c>
      <c r="N71" s="177">
        <v>7</v>
      </c>
      <c r="O71" s="78">
        <f t="shared" si="21"/>
        <v>10</v>
      </c>
      <c r="P71" s="93">
        <v>3</v>
      </c>
      <c r="Q71" s="93">
        <v>7</v>
      </c>
      <c r="R71" s="262">
        <f t="shared" si="41"/>
        <v>10</v>
      </c>
      <c r="S71" s="263">
        <f t="shared" si="42"/>
        <v>50</v>
      </c>
      <c r="T71" s="264">
        <f t="shared" si="43"/>
        <v>40</v>
      </c>
      <c r="U71" s="263">
        <f t="shared" si="44"/>
        <v>10</v>
      </c>
      <c r="V71" s="263">
        <f t="shared" si="45"/>
        <v>40</v>
      </c>
      <c r="W71" s="263">
        <f t="shared" si="46"/>
        <v>50</v>
      </c>
      <c r="X71" s="262">
        <f t="shared" si="47"/>
        <v>10</v>
      </c>
      <c r="Y71" s="263">
        <f t="shared" si="48"/>
        <v>20</v>
      </c>
      <c r="Z71" s="264">
        <f t="shared" si="49"/>
        <v>70</v>
      </c>
      <c r="AA71" s="262">
        <f t="shared" si="50"/>
        <v>30</v>
      </c>
      <c r="AB71" s="264">
        <f t="shared" si="51"/>
        <v>70</v>
      </c>
    </row>
    <row r="72" spans="1:28" ht="12">
      <c r="A72" s="164">
        <v>77</v>
      </c>
      <c r="B72" s="174" t="s">
        <v>97</v>
      </c>
      <c r="C72" s="164">
        <f t="shared" si="20"/>
        <v>62</v>
      </c>
      <c r="D72" s="176">
        <v>17</v>
      </c>
      <c r="E72" s="176">
        <v>27</v>
      </c>
      <c r="F72" s="178">
        <v>18</v>
      </c>
      <c r="G72" s="164">
        <f t="shared" si="16"/>
        <v>62</v>
      </c>
      <c r="H72" s="176">
        <v>5</v>
      </c>
      <c r="I72" s="176">
        <v>16</v>
      </c>
      <c r="J72" s="178">
        <v>41</v>
      </c>
      <c r="K72" s="164">
        <f t="shared" si="17"/>
        <v>62</v>
      </c>
      <c r="L72" s="176">
        <v>10</v>
      </c>
      <c r="M72" s="176">
        <v>13</v>
      </c>
      <c r="N72" s="178">
        <v>39</v>
      </c>
      <c r="O72" s="162">
        <f t="shared" si="21"/>
        <v>62</v>
      </c>
      <c r="P72" s="68">
        <v>22</v>
      </c>
      <c r="Q72" s="68">
        <v>40</v>
      </c>
      <c r="R72" s="160">
        <f t="shared" si="41"/>
        <v>27.419354838709676</v>
      </c>
      <c r="S72" s="157">
        <f t="shared" si="42"/>
        <v>43.54838709677419</v>
      </c>
      <c r="T72" s="172">
        <f t="shared" si="43"/>
        <v>29.03225806451613</v>
      </c>
      <c r="U72" s="157">
        <f t="shared" si="44"/>
        <v>8.064516129032258</v>
      </c>
      <c r="V72" s="157">
        <f t="shared" si="45"/>
        <v>25.806451612903224</v>
      </c>
      <c r="W72" s="157">
        <f t="shared" si="46"/>
        <v>66.12903225806451</v>
      </c>
      <c r="X72" s="160">
        <f t="shared" si="47"/>
        <v>16.129032258064516</v>
      </c>
      <c r="Y72" s="157">
        <f t="shared" si="48"/>
        <v>20.967741935483872</v>
      </c>
      <c r="Z72" s="172">
        <f t="shared" si="49"/>
        <v>62.903225806451616</v>
      </c>
      <c r="AA72" s="160">
        <f t="shared" si="50"/>
        <v>35.483870967741936</v>
      </c>
      <c r="AB72" s="172">
        <f t="shared" si="51"/>
        <v>64.51612903225806</v>
      </c>
    </row>
    <row r="73" spans="1:28" ht="12">
      <c r="A73" s="163">
        <v>78</v>
      </c>
      <c r="B73" s="173" t="s">
        <v>98</v>
      </c>
      <c r="C73" s="163">
        <f t="shared" si="20"/>
        <v>101</v>
      </c>
      <c r="D73" s="93">
        <v>34</v>
      </c>
      <c r="E73" s="93">
        <v>43</v>
      </c>
      <c r="F73" s="177">
        <v>24</v>
      </c>
      <c r="G73" s="163">
        <f t="shared" si="16"/>
        <v>101</v>
      </c>
      <c r="H73" s="93">
        <v>29</v>
      </c>
      <c r="I73" s="93">
        <v>33</v>
      </c>
      <c r="J73" s="177">
        <v>39</v>
      </c>
      <c r="K73" s="163">
        <f t="shared" si="17"/>
        <v>101</v>
      </c>
      <c r="L73" s="93">
        <v>6</v>
      </c>
      <c r="M73" s="93">
        <v>13</v>
      </c>
      <c r="N73" s="177">
        <v>82</v>
      </c>
      <c r="O73" s="78">
        <f t="shared" si="21"/>
        <v>101</v>
      </c>
      <c r="P73" s="93">
        <v>15</v>
      </c>
      <c r="Q73" s="93">
        <v>86</v>
      </c>
      <c r="R73" s="262">
        <f t="shared" si="41"/>
        <v>33.663366336633665</v>
      </c>
      <c r="S73" s="263">
        <f t="shared" si="42"/>
        <v>42.57425742574257</v>
      </c>
      <c r="T73" s="264">
        <f t="shared" si="43"/>
        <v>23.762376237623762</v>
      </c>
      <c r="U73" s="263">
        <f t="shared" si="44"/>
        <v>28.71287128712871</v>
      </c>
      <c r="V73" s="263">
        <f t="shared" si="45"/>
        <v>32.67326732673268</v>
      </c>
      <c r="W73" s="263">
        <f t="shared" si="46"/>
        <v>38.613861386138616</v>
      </c>
      <c r="X73" s="262">
        <f t="shared" si="47"/>
        <v>5.9405940594059405</v>
      </c>
      <c r="Y73" s="263">
        <f t="shared" si="48"/>
        <v>12.871287128712872</v>
      </c>
      <c r="Z73" s="264">
        <f t="shared" si="49"/>
        <v>81.1881188118812</v>
      </c>
      <c r="AA73" s="262">
        <f t="shared" si="50"/>
        <v>14.85148514851485</v>
      </c>
      <c r="AB73" s="264">
        <f t="shared" si="51"/>
        <v>85.14851485148515</v>
      </c>
    </row>
    <row r="74" spans="1:28" ht="12">
      <c r="A74" s="164">
        <v>79</v>
      </c>
      <c r="B74" s="174" t="s">
        <v>99</v>
      </c>
      <c r="C74" s="164">
        <f t="shared" si="20"/>
        <v>69</v>
      </c>
      <c r="D74" s="176">
        <v>15</v>
      </c>
      <c r="E74" s="176">
        <v>48</v>
      </c>
      <c r="F74" s="178">
        <v>6</v>
      </c>
      <c r="G74" s="164">
        <f t="shared" si="16"/>
        <v>69</v>
      </c>
      <c r="H74" s="176">
        <v>3</v>
      </c>
      <c r="I74" s="176">
        <v>40</v>
      </c>
      <c r="J74" s="178">
        <v>26</v>
      </c>
      <c r="K74" s="164">
        <f t="shared" si="17"/>
        <v>69</v>
      </c>
      <c r="L74" s="176">
        <v>2</v>
      </c>
      <c r="M74" s="176">
        <v>25</v>
      </c>
      <c r="N74" s="178">
        <v>42</v>
      </c>
      <c r="O74" s="162">
        <f t="shared" si="21"/>
        <v>68</v>
      </c>
      <c r="P74" s="68">
        <v>18</v>
      </c>
      <c r="Q74" s="68">
        <v>50</v>
      </c>
      <c r="R74" s="160">
        <f t="shared" si="41"/>
        <v>21.73913043478261</v>
      </c>
      <c r="S74" s="157">
        <f t="shared" si="42"/>
        <v>69.56521739130434</v>
      </c>
      <c r="T74" s="172">
        <f t="shared" si="43"/>
        <v>8.695652173913043</v>
      </c>
      <c r="U74" s="157">
        <f t="shared" si="44"/>
        <v>4.3478260869565215</v>
      </c>
      <c r="V74" s="157">
        <f t="shared" si="45"/>
        <v>57.971014492753625</v>
      </c>
      <c r="W74" s="157">
        <f t="shared" si="46"/>
        <v>37.68115942028986</v>
      </c>
      <c r="X74" s="160">
        <f t="shared" si="47"/>
        <v>2.898550724637681</v>
      </c>
      <c r="Y74" s="157">
        <f t="shared" si="48"/>
        <v>36.231884057971016</v>
      </c>
      <c r="Z74" s="172">
        <f t="shared" si="49"/>
        <v>60.86956521739131</v>
      </c>
      <c r="AA74" s="160">
        <f t="shared" si="50"/>
        <v>26.47058823529412</v>
      </c>
      <c r="AB74" s="172">
        <f t="shared" si="51"/>
        <v>73.52941176470588</v>
      </c>
    </row>
    <row r="75" spans="1:28" ht="12">
      <c r="A75" s="163">
        <v>80</v>
      </c>
      <c r="B75" s="173" t="s">
        <v>100</v>
      </c>
      <c r="C75" s="163">
        <f t="shared" si="20"/>
        <v>84</v>
      </c>
      <c r="D75" s="93">
        <v>26</v>
      </c>
      <c r="E75" s="93">
        <v>20</v>
      </c>
      <c r="F75" s="177">
        <v>38</v>
      </c>
      <c r="G75" s="163">
        <f t="shared" si="16"/>
        <v>84</v>
      </c>
      <c r="H75" s="93">
        <v>21</v>
      </c>
      <c r="I75" s="93">
        <v>15</v>
      </c>
      <c r="J75" s="177">
        <v>48</v>
      </c>
      <c r="K75" s="163">
        <f t="shared" si="17"/>
        <v>84</v>
      </c>
      <c r="L75" s="93">
        <v>6</v>
      </c>
      <c r="M75" s="93">
        <v>6</v>
      </c>
      <c r="N75" s="177">
        <v>72</v>
      </c>
      <c r="O75" s="78">
        <f t="shared" si="21"/>
        <v>84</v>
      </c>
      <c r="P75" s="93">
        <v>9</v>
      </c>
      <c r="Q75" s="93">
        <v>75</v>
      </c>
      <c r="R75" s="262">
        <f t="shared" si="41"/>
        <v>30.952380952380953</v>
      </c>
      <c r="S75" s="263">
        <f t="shared" si="42"/>
        <v>23.809523809523807</v>
      </c>
      <c r="T75" s="264">
        <f t="shared" si="43"/>
        <v>45.23809523809524</v>
      </c>
      <c r="U75" s="263">
        <f t="shared" si="44"/>
        <v>25</v>
      </c>
      <c r="V75" s="263">
        <f t="shared" si="45"/>
        <v>17.857142857142858</v>
      </c>
      <c r="W75" s="263">
        <f t="shared" si="46"/>
        <v>57.14285714285714</v>
      </c>
      <c r="X75" s="262">
        <f t="shared" si="47"/>
        <v>7.142857142857142</v>
      </c>
      <c r="Y75" s="263">
        <f t="shared" si="48"/>
        <v>7.142857142857142</v>
      </c>
      <c r="Z75" s="264">
        <f t="shared" si="49"/>
        <v>85.71428571428571</v>
      </c>
      <c r="AA75" s="262">
        <f t="shared" si="50"/>
        <v>10.714285714285714</v>
      </c>
      <c r="AB75" s="264">
        <f t="shared" si="51"/>
        <v>89.28571428571429</v>
      </c>
    </row>
    <row r="76" spans="1:28" ht="12">
      <c r="A76" s="164">
        <v>81</v>
      </c>
      <c r="B76" s="174" t="s">
        <v>101</v>
      </c>
      <c r="C76" s="164">
        <f t="shared" si="20"/>
        <v>25</v>
      </c>
      <c r="D76" s="176">
        <v>14</v>
      </c>
      <c r="E76" s="176">
        <v>7</v>
      </c>
      <c r="F76" s="178">
        <v>4</v>
      </c>
      <c r="G76" s="164">
        <f t="shared" si="16"/>
        <v>25</v>
      </c>
      <c r="H76" s="176">
        <v>10</v>
      </c>
      <c r="I76" s="176">
        <v>10</v>
      </c>
      <c r="J76" s="178">
        <v>5</v>
      </c>
      <c r="K76" s="164">
        <f t="shared" si="17"/>
        <v>25</v>
      </c>
      <c r="L76" s="176">
        <v>2</v>
      </c>
      <c r="M76" s="176">
        <v>3</v>
      </c>
      <c r="N76" s="178">
        <v>20</v>
      </c>
      <c r="O76" s="162">
        <f t="shared" si="21"/>
        <v>25</v>
      </c>
      <c r="P76" s="68">
        <v>4</v>
      </c>
      <c r="Q76" s="68">
        <v>21</v>
      </c>
      <c r="R76" s="160">
        <f t="shared" si="41"/>
        <v>56.00000000000001</v>
      </c>
      <c r="S76" s="157">
        <f t="shared" si="42"/>
        <v>28.000000000000004</v>
      </c>
      <c r="T76" s="172">
        <f t="shared" si="43"/>
        <v>16</v>
      </c>
      <c r="U76" s="157">
        <f t="shared" si="44"/>
        <v>40</v>
      </c>
      <c r="V76" s="157">
        <f t="shared" si="45"/>
        <v>40</v>
      </c>
      <c r="W76" s="157">
        <f t="shared" si="46"/>
        <v>20</v>
      </c>
      <c r="X76" s="160">
        <f t="shared" si="47"/>
        <v>8</v>
      </c>
      <c r="Y76" s="157">
        <f t="shared" si="48"/>
        <v>12</v>
      </c>
      <c r="Z76" s="172">
        <f t="shared" si="49"/>
        <v>80</v>
      </c>
      <c r="AA76" s="160">
        <f t="shared" si="50"/>
        <v>16</v>
      </c>
      <c r="AB76" s="172">
        <f t="shared" si="51"/>
        <v>84</v>
      </c>
    </row>
    <row r="77" spans="1:28" ht="12">
      <c r="A77" s="163">
        <v>82</v>
      </c>
      <c r="B77" s="173" t="s">
        <v>102</v>
      </c>
      <c r="C77" s="163">
        <f t="shared" si="20"/>
        <v>114</v>
      </c>
      <c r="D77" s="93">
        <v>51</v>
      </c>
      <c r="E77" s="93">
        <v>31</v>
      </c>
      <c r="F77" s="177">
        <v>32</v>
      </c>
      <c r="G77" s="163">
        <f t="shared" si="16"/>
        <v>114</v>
      </c>
      <c r="H77" s="93">
        <v>27</v>
      </c>
      <c r="I77" s="93">
        <v>28</v>
      </c>
      <c r="J77" s="177">
        <v>59</v>
      </c>
      <c r="K77" s="163">
        <f t="shared" si="17"/>
        <v>114</v>
      </c>
      <c r="L77" s="93">
        <v>21</v>
      </c>
      <c r="M77" s="93">
        <v>15</v>
      </c>
      <c r="N77" s="177">
        <v>78</v>
      </c>
      <c r="O77" s="78">
        <f t="shared" si="21"/>
        <v>114</v>
      </c>
      <c r="P77" s="93">
        <v>17</v>
      </c>
      <c r="Q77" s="93">
        <v>97</v>
      </c>
      <c r="R77" s="262">
        <f t="shared" si="41"/>
        <v>44.73684210526316</v>
      </c>
      <c r="S77" s="263">
        <f t="shared" si="42"/>
        <v>27.192982456140353</v>
      </c>
      <c r="T77" s="264">
        <f t="shared" si="43"/>
        <v>28.07017543859649</v>
      </c>
      <c r="U77" s="263">
        <f t="shared" si="44"/>
        <v>23.684210526315788</v>
      </c>
      <c r="V77" s="263">
        <f t="shared" si="45"/>
        <v>24.561403508771928</v>
      </c>
      <c r="W77" s="263">
        <f t="shared" si="46"/>
        <v>51.75438596491229</v>
      </c>
      <c r="X77" s="262">
        <f t="shared" si="47"/>
        <v>18.421052631578945</v>
      </c>
      <c r="Y77" s="263">
        <f t="shared" si="48"/>
        <v>13.157894736842104</v>
      </c>
      <c r="Z77" s="264">
        <f t="shared" si="49"/>
        <v>68.42105263157895</v>
      </c>
      <c r="AA77" s="262">
        <f t="shared" si="50"/>
        <v>14.912280701754385</v>
      </c>
      <c r="AB77" s="264">
        <f t="shared" si="51"/>
        <v>85.08771929824562</v>
      </c>
    </row>
    <row r="78" spans="1:28" ht="12">
      <c r="A78" s="164">
        <v>85</v>
      </c>
      <c r="B78" s="174" t="s">
        <v>103</v>
      </c>
      <c r="C78" s="164">
        <f t="shared" si="20"/>
        <v>79</v>
      </c>
      <c r="D78" s="176">
        <v>8</v>
      </c>
      <c r="E78" s="176">
        <v>51</v>
      </c>
      <c r="F78" s="178">
        <v>20</v>
      </c>
      <c r="G78" s="164">
        <f t="shared" si="16"/>
        <v>79</v>
      </c>
      <c r="H78" s="176">
        <v>4</v>
      </c>
      <c r="I78" s="176">
        <v>30</v>
      </c>
      <c r="J78" s="178">
        <v>45</v>
      </c>
      <c r="K78" s="164">
        <f t="shared" si="17"/>
        <v>79</v>
      </c>
      <c r="L78" s="176">
        <v>3</v>
      </c>
      <c r="M78" s="176">
        <v>39</v>
      </c>
      <c r="N78" s="178">
        <v>37</v>
      </c>
      <c r="O78" s="162">
        <f t="shared" si="21"/>
        <v>79</v>
      </c>
      <c r="P78" s="68">
        <v>11</v>
      </c>
      <c r="Q78" s="68">
        <v>68</v>
      </c>
      <c r="R78" s="160">
        <f t="shared" si="41"/>
        <v>10.126582278481013</v>
      </c>
      <c r="S78" s="157">
        <f t="shared" si="42"/>
        <v>64.55696202531645</v>
      </c>
      <c r="T78" s="172">
        <f t="shared" si="43"/>
        <v>25.31645569620253</v>
      </c>
      <c r="U78" s="157">
        <f t="shared" si="44"/>
        <v>5.063291139240507</v>
      </c>
      <c r="V78" s="157">
        <f t="shared" si="45"/>
        <v>37.9746835443038</v>
      </c>
      <c r="W78" s="157">
        <f t="shared" si="46"/>
        <v>56.9620253164557</v>
      </c>
      <c r="X78" s="160">
        <f t="shared" si="47"/>
        <v>3.79746835443038</v>
      </c>
      <c r="Y78" s="157">
        <f t="shared" si="48"/>
        <v>49.36708860759494</v>
      </c>
      <c r="Z78" s="172">
        <f t="shared" si="49"/>
        <v>46.835443037974684</v>
      </c>
      <c r="AA78" s="160">
        <f t="shared" si="50"/>
        <v>13.924050632911392</v>
      </c>
      <c r="AB78" s="172">
        <f t="shared" si="51"/>
        <v>86.07594936708861</v>
      </c>
    </row>
    <row r="79" spans="1:28" ht="12">
      <c r="A79" s="163">
        <v>86</v>
      </c>
      <c r="B79" s="173" t="s">
        <v>104</v>
      </c>
      <c r="C79" s="163">
        <f t="shared" si="20"/>
        <v>232</v>
      </c>
      <c r="D79" s="93">
        <v>84</v>
      </c>
      <c r="E79" s="93">
        <v>73</v>
      </c>
      <c r="F79" s="177">
        <v>75</v>
      </c>
      <c r="G79" s="163">
        <f t="shared" si="16"/>
        <v>232</v>
      </c>
      <c r="H79" s="93">
        <v>47</v>
      </c>
      <c r="I79" s="93">
        <v>38</v>
      </c>
      <c r="J79" s="177">
        <v>147</v>
      </c>
      <c r="K79" s="163">
        <f t="shared" si="17"/>
        <v>232</v>
      </c>
      <c r="L79" s="93">
        <v>49</v>
      </c>
      <c r="M79" s="93">
        <v>32</v>
      </c>
      <c r="N79" s="177">
        <v>151</v>
      </c>
      <c r="O79" s="78">
        <f t="shared" si="21"/>
        <v>232</v>
      </c>
      <c r="P79" s="93">
        <v>69</v>
      </c>
      <c r="Q79" s="93">
        <v>163</v>
      </c>
      <c r="R79" s="262">
        <f t="shared" si="41"/>
        <v>36.206896551724135</v>
      </c>
      <c r="S79" s="263">
        <f t="shared" si="42"/>
        <v>31.46551724137931</v>
      </c>
      <c r="T79" s="264">
        <f t="shared" si="43"/>
        <v>32.327586206896555</v>
      </c>
      <c r="U79" s="263">
        <f t="shared" si="44"/>
        <v>20.25862068965517</v>
      </c>
      <c r="V79" s="263">
        <f t="shared" si="45"/>
        <v>16.379310344827587</v>
      </c>
      <c r="W79" s="263">
        <f t="shared" si="46"/>
        <v>63.36206896551724</v>
      </c>
      <c r="X79" s="262">
        <f t="shared" si="47"/>
        <v>21.120689655172413</v>
      </c>
      <c r="Y79" s="263">
        <f t="shared" si="48"/>
        <v>13.793103448275861</v>
      </c>
      <c r="Z79" s="264">
        <f t="shared" si="49"/>
        <v>65.08620689655173</v>
      </c>
      <c r="AA79" s="262">
        <f t="shared" si="50"/>
        <v>29.74137931034483</v>
      </c>
      <c r="AB79" s="264">
        <f t="shared" si="51"/>
        <v>70.25862068965517</v>
      </c>
    </row>
    <row r="80" spans="1:28" ht="12">
      <c r="A80" s="164">
        <v>87</v>
      </c>
      <c r="B80" s="174" t="s">
        <v>105</v>
      </c>
      <c r="C80" s="164">
        <f t="shared" si="20"/>
        <v>2</v>
      </c>
      <c r="D80" s="176"/>
      <c r="E80" s="176">
        <v>1</v>
      </c>
      <c r="F80" s="178">
        <v>1</v>
      </c>
      <c r="G80" s="164">
        <f t="shared" si="16"/>
        <v>2</v>
      </c>
      <c r="H80" s="176"/>
      <c r="I80" s="176"/>
      <c r="J80" s="178">
        <v>2</v>
      </c>
      <c r="K80" s="164">
        <f t="shared" si="17"/>
        <v>2</v>
      </c>
      <c r="L80" s="176"/>
      <c r="M80" s="176"/>
      <c r="N80" s="178">
        <v>2</v>
      </c>
      <c r="O80" s="162">
        <f t="shared" si="21"/>
        <v>2</v>
      </c>
      <c r="P80" s="68"/>
      <c r="Q80" s="68">
        <v>2</v>
      </c>
      <c r="R80" s="160">
        <f t="shared" si="41"/>
        <v>0</v>
      </c>
      <c r="S80" s="157">
        <f t="shared" si="42"/>
        <v>50</v>
      </c>
      <c r="T80" s="172">
        <f t="shared" si="43"/>
        <v>50</v>
      </c>
      <c r="U80" s="157">
        <f t="shared" si="44"/>
        <v>0</v>
      </c>
      <c r="V80" s="157">
        <f t="shared" si="45"/>
        <v>0</v>
      </c>
      <c r="W80" s="157">
        <f t="shared" si="46"/>
        <v>100</v>
      </c>
      <c r="X80" s="160">
        <f t="shared" si="47"/>
        <v>0</v>
      </c>
      <c r="Y80" s="157">
        <f t="shared" si="48"/>
        <v>0</v>
      </c>
      <c r="Z80" s="172">
        <f t="shared" si="49"/>
        <v>100</v>
      </c>
      <c r="AA80" s="160">
        <f t="shared" si="50"/>
        <v>0</v>
      </c>
      <c r="AB80" s="172">
        <f t="shared" si="51"/>
        <v>100</v>
      </c>
    </row>
    <row r="81" spans="1:28" ht="12">
      <c r="A81" s="163">
        <v>90</v>
      </c>
      <c r="B81" s="173" t="s">
        <v>106</v>
      </c>
      <c r="C81" s="163">
        <f t="shared" si="20"/>
        <v>12</v>
      </c>
      <c r="D81" s="93">
        <v>5</v>
      </c>
      <c r="E81" s="93">
        <v>5</v>
      </c>
      <c r="F81" s="177">
        <v>2</v>
      </c>
      <c r="G81" s="163">
        <f t="shared" si="16"/>
        <v>12</v>
      </c>
      <c r="H81" s="93">
        <v>1</v>
      </c>
      <c r="I81" s="93">
        <v>4</v>
      </c>
      <c r="J81" s="177">
        <v>7</v>
      </c>
      <c r="K81" s="163">
        <f t="shared" si="17"/>
        <v>12</v>
      </c>
      <c r="L81" s="93">
        <v>1</v>
      </c>
      <c r="M81" s="93">
        <v>3</v>
      </c>
      <c r="N81" s="177">
        <v>8</v>
      </c>
      <c r="O81" s="78">
        <f t="shared" si="21"/>
        <v>12</v>
      </c>
      <c r="P81" s="93">
        <v>5</v>
      </c>
      <c r="Q81" s="93">
        <v>7</v>
      </c>
      <c r="R81" s="262">
        <f t="shared" si="41"/>
        <v>41.66666666666667</v>
      </c>
      <c r="S81" s="263">
        <f t="shared" si="42"/>
        <v>41.66666666666667</v>
      </c>
      <c r="T81" s="264">
        <f t="shared" si="43"/>
        <v>16.666666666666664</v>
      </c>
      <c r="U81" s="263">
        <f t="shared" si="44"/>
        <v>8.333333333333332</v>
      </c>
      <c r="V81" s="263">
        <f t="shared" si="45"/>
        <v>33.33333333333333</v>
      </c>
      <c r="W81" s="263">
        <f t="shared" si="46"/>
        <v>58.333333333333336</v>
      </c>
      <c r="X81" s="262">
        <f t="shared" si="47"/>
        <v>8.333333333333332</v>
      </c>
      <c r="Y81" s="263">
        <f t="shared" si="48"/>
        <v>25</v>
      </c>
      <c r="Z81" s="264">
        <f t="shared" si="49"/>
        <v>66.66666666666666</v>
      </c>
      <c r="AA81" s="262">
        <f t="shared" si="50"/>
        <v>41.66666666666667</v>
      </c>
      <c r="AB81" s="264">
        <f t="shared" si="51"/>
        <v>58.333333333333336</v>
      </c>
    </row>
    <row r="82" spans="1:28" ht="12">
      <c r="A82" s="164">
        <v>92</v>
      </c>
      <c r="B82" s="174" t="s">
        <v>107</v>
      </c>
      <c r="C82" s="164">
        <f t="shared" si="20"/>
        <v>39</v>
      </c>
      <c r="D82" s="176">
        <v>13</v>
      </c>
      <c r="E82" s="176">
        <v>12</v>
      </c>
      <c r="F82" s="178">
        <v>14</v>
      </c>
      <c r="G82" s="164">
        <f t="shared" si="16"/>
        <v>39</v>
      </c>
      <c r="H82" s="176">
        <v>8</v>
      </c>
      <c r="I82" s="176">
        <v>10</v>
      </c>
      <c r="J82" s="178">
        <v>21</v>
      </c>
      <c r="K82" s="164">
        <f t="shared" si="17"/>
        <v>39</v>
      </c>
      <c r="L82" s="176">
        <v>6</v>
      </c>
      <c r="M82" s="176">
        <v>11</v>
      </c>
      <c r="N82" s="178">
        <v>22</v>
      </c>
      <c r="O82" s="162">
        <f t="shared" si="21"/>
        <v>39</v>
      </c>
      <c r="P82" s="68">
        <v>11</v>
      </c>
      <c r="Q82" s="68">
        <v>28</v>
      </c>
      <c r="R82" s="160">
        <f t="shared" si="41"/>
        <v>33.33333333333333</v>
      </c>
      <c r="S82" s="157">
        <f t="shared" si="42"/>
        <v>30.76923076923077</v>
      </c>
      <c r="T82" s="172">
        <f t="shared" si="43"/>
        <v>35.8974358974359</v>
      </c>
      <c r="U82" s="157">
        <f t="shared" si="44"/>
        <v>20.51282051282051</v>
      </c>
      <c r="V82" s="157">
        <f t="shared" si="45"/>
        <v>25.64102564102564</v>
      </c>
      <c r="W82" s="157">
        <f t="shared" si="46"/>
        <v>53.84615384615385</v>
      </c>
      <c r="X82" s="160">
        <f t="shared" si="47"/>
        <v>15.384615384615385</v>
      </c>
      <c r="Y82" s="157">
        <f t="shared" si="48"/>
        <v>28.205128205128204</v>
      </c>
      <c r="Z82" s="172">
        <f t="shared" si="49"/>
        <v>56.41025641025641</v>
      </c>
      <c r="AA82" s="160">
        <f t="shared" si="50"/>
        <v>28.205128205128204</v>
      </c>
      <c r="AB82" s="172">
        <f t="shared" si="51"/>
        <v>71.7948717948718</v>
      </c>
    </row>
    <row r="83" spans="1:28" ht="12">
      <c r="A83" s="163">
        <v>93</v>
      </c>
      <c r="B83" s="173" t="s">
        <v>108</v>
      </c>
      <c r="C83" s="163">
        <f t="shared" si="20"/>
        <v>43</v>
      </c>
      <c r="D83" s="93">
        <v>11</v>
      </c>
      <c r="E83" s="93">
        <v>26</v>
      </c>
      <c r="F83" s="177">
        <v>6</v>
      </c>
      <c r="G83" s="163">
        <f t="shared" si="16"/>
        <v>43</v>
      </c>
      <c r="H83" s="93">
        <v>6</v>
      </c>
      <c r="I83" s="93">
        <v>21</v>
      </c>
      <c r="J83" s="177">
        <v>16</v>
      </c>
      <c r="K83" s="163">
        <f t="shared" si="17"/>
        <v>43</v>
      </c>
      <c r="L83" s="93">
        <v>2</v>
      </c>
      <c r="M83" s="93">
        <v>16</v>
      </c>
      <c r="N83" s="177">
        <v>25</v>
      </c>
      <c r="O83" s="78">
        <f t="shared" si="21"/>
        <v>43</v>
      </c>
      <c r="P83" s="93">
        <v>15</v>
      </c>
      <c r="Q83" s="93">
        <v>28</v>
      </c>
      <c r="R83" s="262">
        <f t="shared" si="41"/>
        <v>25.581395348837212</v>
      </c>
      <c r="S83" s="263">
        <f t="shared" si="42"/>
        <v>60.46511627906976</v>
      </c>
      <c r="T83" s="264">
        <f t="shared" si="43"/>
        <v>13.953488372093023</v>
      </c>
      <c r="U83" s="263">
        <f t="shared" si="44"/>
        <v>13.953488372093023</v>
      </c>
      <c r="V83" s="263">
        <f t="shared" si="45"/>
        <v>48.837209302325576</v>
      </c>
      <c r="W83" s="263">
        <f t="shared" si="46"/>
        <v>37.2093023255814</v>
      </c>
      <c r="X83" s="262">
        <f t="shared" si="47"/>
        <v>4.651162790697675</v>
      </c>
      <c r="Y83" s="263">
        <f t="shared" si="48"/>
        <v>37.2093023255814</v>
      </c>
      <c r="Z83" s="264">
        <f t="shared" si="49"/>
        <v>58.139534883720934</v>
      </c>
      <c r="AA83" s="262">
        <f t="shared" si="50"/>
        <v>34.883720930232556</v>
      </c>
      <c r="AB83" s="264">
        <f t="shared" si="51"/>
        <v>65.11627906976744</v>
      </c>
    </row>
    <row r="84" spans="1:28" ht="12">
      <c r="A84" s="164">
        <v>95</v>
      </c>
      <c r="B84" s="174" t="s">
        <v>109</v>
      </c>
      <c r="C84" s="164">
        <f t="shared" si="20"/>
        <v>6</v>
      </c>
      <c r="D84" s="176">
        <v>2</v>
      </c>
      <c r="E84" s="176">
        <v>2</v>
      </c>
      <c r="F84" s="178">
        <v>2</v>
      </c>
      <c r="G84" s="164">
        <f t="shared" si="16"/>
        <v>6</v>
      </c>
      <c r="H84" s="176"/>
      <c r="I84" s="176">
        <v>1</v>
      </c>
      <c r="J84" s="178">
        <v>5</v>
      </c>
      <c r="K84" s="164">
        <f t="shared" si="17"/>
        <v>6</v>
      </c>
      <c r="L84" s="176"/>
      <c r="M84" s="176"/>
      <c r="N84" s="178">
        <v>6</v>
      </c>
      <c r="O84" s="162">
        <f t="shared" si="21"/>
        <v>6</v>
      </c>
      <c r="P84" s="68"/>
      <c r="Q84" s="68">
        <v>6</v>
      </c>
      <c r="R84" s="160">
        <f t="shared" si="41"/>
        <v>33.33333333333333</v>
      </c>
      <c r="S84" s="157">
        <f t="shared" si="42"/>
        <v>33.33333333333333</v>
      </c>
      <c r="T84" s="172">
        <f t="shared" si="43"/>
        <v>33.33333333333333</v>
      </c>
      <c r="U84" s="157">
        <f t="shared" si="44"/>
        <v>0</v>
      </c>
      <c r="V84" s="157">
        <f t="shared" si="45"/>
        <v>16.666666666666664</v>
      </c>
      <c r="W84" s="157">
        <f t="shared" si="46"/>
        <v>83.33333333333334</v>
      </c>
      <c r="X84" s="160">
        <f t="shared" si="47"/>
        <v>0</v>
      </c>
      <c r="Y84" s="157">
        <f t="shared" si="48"/>
        <v>0</v>
      </c>
      <c r="Z84" s="172">
        <f t="shared" si="49"/>
        <v>100</v>
      </c>
      <c r="AA84" s="160">
        <f t="shared" si="50"/>
        <v>0</v>
      </c>
      <c r="AB84" s="172">
        <f t="shared" si="51"/>
        <v>100</v>
      </c>
    </row>
    <row r="85" spans="1:28" ht="12">
      <c r="A85" s="165">
        <v>96</v>
      </c>
      <c r="B85" s="175" t="s">
        <v>110</v>
      </c>
      <c r="C85" s="165">
        <f t="shared" si="20"/>
        <v>28</v>
      </c>
      <c r="D85" s="66">
        <v>12</v>
      </c>
      <c r="E85" s="66">
        <v>7</v>
      </c>
      <c r="F85" s="192">
        <v>9</v>
      </c>
      <c r="G85" s="165">
        <f t="shared" si="16"/>
        <v>28</v>
      </c>
      <c r="H85" s="66">
        <v>6</v>
      </c>
      <c r="I85" s="66">
        <v>3</v>
      </c>
      <c r="J85" s="192">
        <v>19</v>
      </c>
      <c r="K85" s="165">
        <f t="shared" si="17"/>
        <v>28</v>
      </c>
      <c r="L85" s="66">
        <v>3</v>
      </c>
      <c r="M85" s="66">
        <v>2</v>
      </c>
      <c r="N85" s="192">
        <v>23</v>
      </c>
      <c r="O85" s="84">
        <f t="shared" si="21"/>
        <v>28</v>
      </c>
      <c r="P85" s="66">
        <v>2</v>
      </c>
      <c r="Q85" s="66">
        <v>26</v>
      </c>
      <c r="R85" s="286">
        <f t="shared" si="41"/>
        <v>42.857142857142854</v>
      </c>
      <c r="S85" s="288">
        <f t="shared" si="42"/>
        <v>25</v>
      </c>
      <c r="T85" s="287">
        <f t="shared" si="43"/>
        <v>32.142857142857146</v>
      </c>
      <c r="U85" s="288">
        <f t="shared" si="44"/>
        <v>21.428571428571427</v>
      </c>
      <c r="V85" s="288">
        <f t="shared" si="45"/>
        <v>10.714285714285714</v>
      </c>
      <c r="W85" s="288">
        <f t="shared" si="46"/>
        <v>67.85714285714286</v>
      </c>
      <c r="X85" s="286">
        <f t="shared" si="47"/>
        <v>10.714285714285714</v>
      </c>
      <c r="Y85" s="288">
        <f t="shared" si="48"/>
        <v>7.142857142857142</v>
      </c>
      <c r="Z85" s="287">
        <f t="shared" si="49"/>
        <v>82.14285714285714</v>
      </c>
      <c r="AA85" s="286">
        <f t="shared" si="50"/>
        <v>7.142857142857142</v>
      </c>
      <c r="AB85" s="287">
        <f t="shared" si="51"/>
        <v>92.85714285714286</v>
      </c>
    </row>
    <row r="86" ht="12">
      <c r="A86" s="11" t="s">
        <v>123</v>
      </c>
    </row>
  </sheetData>
  <sheetProtection/>
  <mergeCells count="25">
    <mergeCell ref="A12:A14"/>
    <mergeCell ref="X13:Z13"/>
    <mergeCell ref="O13:Q13"/>
    <mergeCell ref="R12:AB12"/>
    <mergeCell ref="AA13:AB13"/>
    <mergeCell ref="C23:Q23"/>
    <mergeCell ref="R24:T24"/>
    <mergeCell ref="X24:Z24"/>
    <mergeCell ref="R23:AB23"/>
    <mergeCell ref="U24:W24"/>
    <mergeCell ref="A6:AB6"/>
    <mergeCell ref="A23:A25"/>
    <mergeCell ref="B23:B25"/>
    <mergeCell ref="O24:Q24"/>
    <mergeCell ref="AA24:AB24"/>
    <mergeCell ref="R13:T13"/>
    <mergeCell ref="G13:J13"/>
    <mergeCell ref="G24:J24"/>
    <mergeCell ref="U13:W13"/>
    <mergeCell ref="K24:N24"/>
    <mergeCell ref="B12:B14"/>
    <mergeCell ref="C13:F13"/>
    <mergeCell ref="K13:N13"/>
    <mergeCell ref="C12:Q12"/>
    <mergeCell ref="C24:F24"/>
  </mergeCells>
  <printOptions/>
  <pageMargins left="0.75" right="0.75" top="1" bottom="1" header="0" footer="0"/>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6:AT88"/>
  <sheetViews>
    <sheetView showGridLines="0" zoomScale="80" zoomScaleNormal="80" zoomScalePageLayoutView="0" workbookViewId="0" topLeftCell="A1">
      <selection activeCell="A11" sqref="A11"/>
    </sheetView>
  </sheetViews>
  <sheetFormatPr defaultColWidth="11.421875" defaultRowHeight="12.75"/>
  <cols>
    <col min="1" max="1" width="24.00390625" style="11" customWidth="1"/>
    <col min="2" max="2" width="48.140625" style="11" customWidth="1"/>
    <col min="3" max="3" width="14.8515625" style="12" customWidth="1"/>
    <col min="4" max="7" width="11.140625" style="12" customWidth="1"/>
    <col min="8" max="8" width="12.140625" style="12" customWidth="1"/>
    <col min="9" max="9" width="17.421875" style="12" customWidth="1"/>
    <col min="10" max="13" width="12.421875" style="12" customWidth="1"/>
    <col min="14" max="14" width="10.421875" style="12" customWidth="1"/>
    <col min="15" max="15" width="19.421875" style="12" customWidth="1"/>
    <col min="16" max="20" width="10.421875" style="12" customWidth="1"/>
    <col min="21" max="21" width="16.421875" style="12" customWidth="1"/>
    <col min="22" max="26" width="10.421875" style="12" customWidth="1"/>
    <col min="27" max="46" width="12.421875" style="12" customWidth="1"/>
    <col min="47" max="16384" width="11.421875" style="11" customWidth="1"/>
  </cols>
  <sheetData>
    <row r="1" ht="12"/>
    <row r="2" ht="12"/>
    <row r="3" ht="12"/>
    <row r="4" ht="12"/>
    <row r="5" ht="12"/>
    <row r="6" spans="1:46" s="20" customFormat="1" ht="16.5">
      <c r="A6" s="372" t="s">
        <v>50</v>
      </c>
      <c r="B6" s="372"/>
      <c r="C6" s="372"/>
      <c r="D6" s="372"/>
      <c r="E6" s="372"/>
      <c r="F6" s="372"/>
      <c r="G6" s="372"/>
      <c r="H6" s="372"/>
      <c r="I6" s="372"/>
      <c r="J6" s="372"/>
      <c r="K6" s="372"/>
      <c r="L6" s="372"/>
      <c r="M6" s="372"/>
      <c r="N6" s="372"/>
      <c r="O6" s="372"/>
      <c r="P6" s="372"/>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15" customHeight="1">
      <c r="A7" s="23" t="s">
        <v>165</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row>
    <row r="8" spans="1:46" ht="15" customHeight="1">
      <c r="A8" s="23" t="s">
        <v>35</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46"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row>
    <row r="10" spans="1:46"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row>
    <row r="11" spans="1:46" ht="15" customHeight="1">
      <c r="A11" s="24" t="s">
        <v>170</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ht="15" customHeight="1">
      <c r="A12" s="373" t="s">
        <v>4</v>
      </c>
      <c r="B12" s="367" t="s">
        <v>5</v>
      </c>
      <c r="C12" s="365" t="s">
        <v>15</v>
      </c>
      <c r="D12" s="365"/>
      <c r="E12" s="365"/>
      <c r="F12" s="365"/>
      <c r="G12" s="365"/>
      <c r="H12" s="365"/>
      <c r="I12" s="365"/>
      <c r="J12" s="365"/>
      <c r="K12" s="365"/>
      <c r="L12" s="365"/>
      <c r="M12" s="365"/>
      <c r="N12" s="365"/>
      <c r="O12" s="365"/>
      <c r="P12" s="365"/>
      <c r="Q12" s="365"/>
      <c r="R12" s="365"/>
      <c r="S12" s="365"/>
      <c r="T12" s="365"/>
      <c r="U12" s="365"/>
      <c r="V12" s="365"/>
      <c r="W12" s="365"/>
      <c r="X12" s="365"/>
      <c r="Y12" s="365"/>
      <c r="Z12" s="366"/>
      <c r="AA12" s="365" t="s">
        <v>10</v>
      </c>
      <c r="AB12" s="365"/>
      <c r="AC12" s="365"/>
      <c r="AD12" s="365"/>
      <c r="AE12" s="365"/>
      <c r="AF12" s="365"/>
      <c r="AG12" s="365"/>
      <c r="AH12" s="365"/>
      <c r="AI12" s="365"/>
      <c r="AJ12" s="365"/>
      <c r="AK12" s="365"/>
      <c r="AL12" s="365"/>
      <c r="AM12" s="365"/>
      <c r="AN12" s="365"/>
      <c r="AO12" s="365"/>
      <c r="AP12" s="365"/>
      <c r="AQ12" s="365"/>
      <c r="AR12" s="365"/>
      <c r="AS12" s="365"/>
      <c r="AT12" s="365"/>
    </row>
    <row r="13" spans="1:46" ht="15" customHeight="1">
      <c r="A13" s="374"/>
      <c r="B13" s="368"/>
      <c r="C13" s="384" t="s">
        <v>36</v>
      </c>
      <c r="D13" s="384"/>
      <c r="E13" s="384"/>
      <c r="F13" s="384"/>
      <c r="G13" s="384"/>
      <c r="H13" s="384"/>
      <c r="I13" s="384"/>
      <c r="J13" s="384"/>
      <c r="K13" s="384"/>
      <c r="L13" s="384"/>
      <c r="M13" s="384"/>
      <c r="N13" s="384"/>
      <c r="O13" s="384" t="s">
        <v>44</v>
      </c>
      <c r="P13" s="384"/>
      <c r="Q13" s="384"/>
      <c r="R13" s="384"/>
      <c r="S13" s="384"/>
      <c r="T13" s="384"/>
      <c r="U13" s="384"/>
      <c r="V13" s="384"/>
      <c r="W13" s="384"/>
      <c r="X13" s="384"/>
      <c r="Y13" s="384"/>
      <c r="Z13" s="383"/>
      <c r="AA13" s="384" t="s">
        <v>36</v>
      </c>
      <c r="AB13" s="384"/>
      <c r="AC13" s="384"/>
      <c r="AD13" s="384"/>
      <c r="AE13" s="384"/>
      <c r="AF13" s="384"/>
      <c r="AG13" s="384"/>
      <c r="AH13" s="384"/>
      <c r="AI13" s="384"/>
      <c r="AJ13" s="384"/>
      <c r="AK13" s="384" t="s">
        <v>44</v>
      </c>
      <c r="AL13" s="384"/>
      <c r="AM13" s="384"/>
      <c r="AN13" s="384"/>
      <c r="AO13" s="384"/>
      <c r="AP13" s="373"/>
      <c r="AQ13" s="373"/>
      <c r="AR13" s="373"/>
      <c r="AS13" s="373"/>
      <c r="AT13" s="373"/>
    </row>
    <row r="14" spans="1:46" ht="15" customHeight="1">
      <c r="A14" s="374"/>
      <c r="B14" s="368"/>
      <c r="C14" s="367" t="s">
        <v>37</v>
      </c>
      <c r="D14" s="384"/>
      <c r="E14" s="384"/>
      <c r="F14" s="384"/>
      <c r="G14" s="384"/>
      <c r="H14" s="383"/>
      <c r="I14" s="382" t="s">
        <v>38</v>
      </c>
      <c r="J14" s="384"/>
      <c r="K14" s="384"/>
      <c r="L14" s="384"/>
      <c r="M14" s="384"/>
      <c r="N14" s="383"/>
      <c r="O14" s="382" t="s">
        <v>37</v>
      </c>
      <c r="P14" s="384"/>
      <c r="Q14" s="384"/>
      <c r="R14" s="384"/>
      <c r="S14" s="384"/>
      <c r="T14" s="383"/>
      <c r="U14" s="382" t="s">
        <v>38</v>
      </c>
      <c r="V14" s="384"/>
      <c r="W14" s="384"/>
      <c r="X14" s="384"/>
      <c r="Y14" s="384"/>
      <c r="Z14" s="383"/>
      <c r="AA14" s="382" t="s">
        <v>37</v>
      </c>
      <c r="AB14" s="384"/>
      <c r="AC14" s="384"/>
      <c r="AD14" s="384"/>
      <c r="AE14" s="383"/>
      <c r="AF14" s="382" t="s">
        <v>38</v>
      </c>
      <c r="AG14" s="384"/>
      <c r="AH14" s="384"/>
      <c r="AI14" s="384"/>
      <c r="AJ14" s="383"/>
      <c r="AK14" s="382" t="s">
        <v>37</v>
      </c>
      <c r="AL14" s="384"/>
      <c r="AM14" s="384"/>
      <c r="AN14" s="384"/>
      <c r="AO14" s="384"/>
      <c r="AP14" s="384" t="s">
        <v>38</v>
      </c>
      <c r="AQ14" s="384"/>
      <c r="AR14" s="384"/>
      <c r="AS14" s="384"/>
      <c r="AT14" s="384"/>
    </row>
    <row r="15" spans="1:46" ht="41.25" customHeight="1">
      <c r="A15" s="375"/>
      <c r="B15" s="369"/>
      <c r="C15" s="51" t="s">
        <v>111</v>
      </c>
      <c r="D15" s="31" t="s">
        <v>39</v>
      </c>
      <c r="E15" s="31" t="s">
        <v>40</v>
      </c>
      <c r="F15" s="31" t="s">
        <v>41</v>
      </c>
      <c r="G15" s="31" t="s">
        <v>42</v>
      </c>
      <c r="H15" s="57" t="s">
        <v>43</v>
      </c>
      <c r="I15" s="51" t="s">
        <v>111</v>
      </c>
      <c r="J15" s="31" t="s">
        <v>39</v>
      </c>
      <c r="K15" s="31" t="s">
        <v>40</v>
      </c>
      <c r="L15" s="31" t="s">
        <v>41</v>
      </c>
      <c r="M15" s="31" t="s">
        <v>42</v>
      </c>
      <c r="N15" s="57" t="s">
        <v>43</v>
      </c>
      <c r="O15" s="51" t="s">
        <v>111</v>
      </c>
      <c r="P15" s="31" t="s">
        <v>39</v>
      </c>
      <c r="Q15" s="31" t="s">
        <v>40</v>
      </c>
      <c r="R15" s="31" t="s">
        <v>41</v>
      </c>
      <c r="S15" s="31" t="s">
        <v>42</v>
      </c>
      <c r="T15" s="57" t="s">
        <v>43</v>
      </c>
      <c r="U15" s="51" t="s">
        <v>111</v>
      </c>
      <c r="V15" s="31" t="s">
        <v>39</v>
      </c>
      <c r="W15" s="31" t="s">
        <v>40</v>
      </c>
      <c r="X15" s="31" t="s">
        <v>41</v>
      </c>
      <c r="Y15" s="31" t="s">
        <v>42</v>
      </c>
      <c r="Z15" s="57" t="s">
        <v>43</v>
      </c>
      <c r="AA15" s="62" t="s">
        <v>39</v>
      </c>
      <c r="AB15" s="31" t="s">
        <v>40</v>
      </c>
      <c r="AC15" s="31" t="s">
        <v>41</v>
      </c>
      <c r="AD15" s="31" t="s">
        <v>42</v>
      </c>
      <c r="AE15" s="57" t="s">
        <v>43</v>
      </c>
      <c r="AF15" s="62" t="s">
        <v>39</v>
      </c>
      <c r="AG15" s="31" t="s">
        <v>40</v>
      </c>
      <c r="AH15" s="31" t="s">
        <v>41</v>
      </c>
      <c r="AI15" s="31" t="s">
        <v>42</v>
      </c>
      <c r="AJ15" s="57" t="s">
        <v>43</v>
      </c>
      <c r="AK15" s="62" t="s">
        <v>39</v>
      </c>
      <c r="AL15" s="31" t="s">
        <v>40</v>
      </c>
      <c r="AM15" s="31" t="s">
        <v>41</v>
      </c>
      <c r="AN15" s="31" t="s">
        <v>42</v>
      </c>
      <c r="AO15" s="57" t="s">
        <v>43</v>
      </c>
      <c r="AP15" s="62" t="s">
        <v>39</v>
      </c>
      <c r="AQ15" s="31" t="s">
        <v>40</v>
      </c>
      <c r="AR15" s="31" t="s">
        <v>41</v>
      </c>
      <c r="AS15" s="31" t="s">
        <v>42</v>
      </c>
      <c r="AT15" s="31" t="s">
        <v>43</v>
      </c>
    </row>
    <row r="16" spans="1:46" s="282" customFormat="1" ht="15" customHeight="1">
      <c r="A16" s="161" t="s">
        <v>0</v>
      </c>
      <c r="B16" s="159" t="s">
        <v>112</v>
      </c>
      <c r="C16" s="153">
        <f aca="true" t="shared" si="0" ref="C16:Z16">SUM(C17:C20)</f>
        <v>7707</v>
      </c>
      <c r="D16" s="153">
        <f t="shared" si="0"/>
        <v>82</v>
      </c>
      <c r="E16" s="153">
        <f t="shared" si="0"/>
        <v>323</v>
      </c>
      <c r="F16" s="153">
        <f t="shared" si="0"/>
        <v>787</v>
      </c>
      <c r="G16" s="153">
        <f t="shared" si="0"/>
        <v>5155</v>
      </c>
      <c r="H16" s="154">
        <f t="shared" si="0"/>
        <v>1360</v>
      </c>
      <c r="I16" s="161">
        <f t="shared" si="0"/>
        <v>7703</v>
      </c>
      <c r="J16" s="153">
        <f t="shared" si="0"/>
        <v>451</v>
      </c>
      <c r="K16" s="153">
        <f t="shared" si="0"/>
        <v>3837</v>
      </c>
      <c r="L16" s="153">
        <f t="shared" si="0"/>
        <v>1730</v>
      </c>
      <c r="M16" s="153">
        <f t="shared" si="0"/>
        <v>1360</v>
      </c>
      <c r="N16" s="154">
        <f t="shared" si="0"/>
        <v>325</v>
      </c>
      <c r="O16" s="161">
        <f t="shared" si="0"/>
        <v>7702</v>
      </c>
      <c r="P16" s="153">
        <f t="shared" si="0"/>
        <v>152</v>
      </c>
      <c r="Q16" s="153">
        <f t="shared" si="0"/>
        <v>1099</v>
      </c>
      <c r="R16" s="153">
        <f t="shared" si="0"/>
        <v>1986</v>
      </c>
      <c r="S16" s="153">
        <f t="shared" si="0"/>
        <v>3673</v>
      </c>
      <c r="T16" s="154">
        <f t="shared" si="0"/>
        <v>792</v>
      </c>
      <c r="U16" s="161">
        <f t="shared" si="0"/>
        <v>7698</v>
      </c>
      <c r="V16" s="153">
        <f t="shared" si="0"/>
        <v>704</v>
      </c>
      <c r="W16" s="153">
        <f t="shared" si="0"/>
        <v>4267</v>
      </c>
      <c r="X16" s="153">
        <f t="shared" si="0"/>
        <v>1896</v>
      </c>
      <c r="Y16" s="153">
        <f t="shared" si="0"/>
        <v>660</v>
      </c>
      <c r="Z16" s="154">
        <f t="shared" si="0"/>
        <v>171</v>
      </c>
      <c r="AA16" s="90">
        <f aca="true" t="shared" si="1" ref="AA16:AE17">(D16/$C16)*100</f>
        <v>1.0639678214610095</v>
      </c>
      <c r="AB16" s="92">
        <f t="shared" si="1"/>
        <v>4.190995199169586</v>
      </c>
      <c r="AC16" s="92">
        <f t="shared" si="1"/>
        <v>10.211496042558712</v>
      </c>
      <c r="AD16" s="92">
        <f t="shared" si="1"/>
        <v>66.8872453613598</v>
      </c>
      <c r="AE16" s="91">
        <f t="shared" si="1"/>
        <v>17.64629557545089</v>
      </c>
      <c r="AF16" s="90">
        <f aca="true" t="shared" si="2" ref="AF16:AJ19">(J16/$I16)*100</f>
        <v>5.854861742178373</v>
      </c>
      <c r="AG16" s="92">
        <f t="shared" si="2"/>
        <v>49.811761651304685</v>
      </c>
      <c r="AH16" s="92">
        <f t="shared" si="2"/>
        <v>22.458782292613265</v>
      </c>
      <c r="AI16" s="92">
        <f t="shared" si="2"/>
        <v>17.655458912112167</v>
      </c>
      <c r="AJ16" s="91">
        <f t="shared" si="2"/>
        <v>4.21913540179151</v>
      </c>
      <c r="AK16" s="90">
        <f aca="true" t="shared" si="3" ref="AK16:AO19">(P16/$O16)*100</f>
        <v>1.973513373149831</v>
      </c>
      <c r="AL16" s="92">
        <f t="shared" si="3"/>
        <v>14.269021033497792</v>
      </c>
      <c r="AM16" s="92">
        <f t="shared" si="3"/>
        <v>25.785510257076083</v>
      </c>
      <c r="AN16" s="92">
        <f t="shared" si="3"/>
        <v>47.68891197091665</v>
      </c>
      <c r="AO16" s="91">
        <f t="shared" si="3"/>
        <v>10.283043365359648</v>
      </c>
      <c r="AP16" s="92">
        <f aca="true" t="shared" si="4" ref="AP16:AT17">(V16/$U16)*100</f>
        <v>9.145232527929332</v>
      </c>
      <c r="AQ16" s="92">
        <f t="shared" si="4"/>
        <v>55.42998181345804</v>
      </c>
      <c r="AR16" s="92">
        <f t="shared" si="4"/>
        <v>24.629773967264224</v>
      </c>
      <c r="AS16" s="92">
        <f t="shared" si="4"/>
        <v>8.57365549493375</v>
      </c>
      <c r="AT16" s="91">
        <f t="shared" si="4"/>
        <v>2.2213561964146535</v>
      </c>
    </row>
    <row r="17" spans="1:46" s="37" customFormat="1" ht="15" customHeight="1">
      <c r="A17" s="167" t="s">
        <v>116</v>
      </c>
      <c r="B17" s="145" t="s">
        <v>113</v>
      </c>
      <c r="C17" s="95">
        <f aca="true" t="shared" si="5" ref="C17:Z17">SUM(C29:C50)</f>
        <v>2173</v>
      </c>
      <c r="D17" s="95">
        <f t="shared" si="5"/>
        <v>33</v>
      </c>
      <c r="E17" s="95">
        <f t="shared" si="5"/>
        <v>89</v>
      </c>
      <c r="F17" s="95">
        <f t="shared" si="5"/>
        <v>242</v>
      </c>
      <c r="G17" s="95">
        <f t="shared" si="5"/>
        <v>1488</v>
      </c>
      <c r="H17" s="168">
        <f t="shared" si="5"/>
        <v>321</v>
      </c>
      <c r="I17" s="167">
        <f t="shared" si="5"/>
        <v>2172</v>
      </c>
      <c r="J17" s="95">
        <f t="shared" si="5"/>
        <v>121</v>
      </c>
      <c r="K17" s="95">
        <f t="shared" si="5"/>
        <v>1099</v>
      </c>
      <c r="L17" s="95">
        <f t="shared" si="5"/>
        <v>472</v>
      </c>
      <c r="M17" s="95">
        <f t="shared" si="5"/>
        <v>400</v>
      </c>
      <c r="N17" s="168">
        <f t="shared" si="5"/>
        <v>80</v>
      </c>
      <c r="O17" s="167">
        <f t="shared" si="5"/>
        <v>2172</v>
      </c>
      <c r="P17" s="95">
        <f t="shared" si="5"/>
        <v>62</v>
      </c>
      <c r="Q17" s="95">
        <f t="shared" si="5"/>
        <v>394</v>
      </c>
      <c r="R17" s="95">
        <f t="shared" si="5"/>
        <v>598</v>
      </c>
      <c r="S17" s="95">
        <f t="shared" si="5"/>
        <v>967</v>
      </c>
      <c r="T17" s="168">
        <f t="shared" si="5"/>
        <v>151</v>
      </c>
      <c r="U17" s="167">
        <f t="shared" si="5"/>
        <v>2169</v>
      </c>
      <c r="V17" s="95">
        <f t="shared" si="5"/>
        <v>212</v>
      </c>
      <c r="W17" s="95">
        <f t="shared" si="5"/>
        <v>1187</v>
      </c>
      <c r="X17" s="95">
        <f t="shared" si="5"/>
        <v>552</v>
      </c>
      <c r="Y17" s="95">
        <f t="shared" si="5"/>
        <v>176</v>
      </c>
      <c r="Z17" s="168">
        <f t="shared" si="5"/>
        <v>42</v>
      </c>
      <c r="AA17" s="99">
        <f t="shared" si="1"/>
        <v>1.5186378278877128</v>
      </c>
      <c r="AB17" s="101">
        <f t="shared" si="1"/>
        <v>4.095720202485044</v>
      </c>
      <c r="AC17" s="101">
        <f t="shared" si="1"/>
        <v>11.136677404509895</v>
      </c>
      <c r="AD17" s="101">
        <f t="shared" si="1"/>
        <v>68.4767602393005</v>
      </c>
      <c r="AE17" s="100">
        <f t="shared" si="1"/>
        <v>14.772204325816842</v>
      </c>
      <c r="AF17" s="99">
        <f t="shared" si="2"/>
        <v>5.570902394106814</v>
      </c>
      <c r="AG17" s="101">
        <f t="shared" si="2"/>
        <v>50.59852670349908</v>
      </c>
      <c r="AH17" s="101">
        <f t="shared" si="2"/>
        <v>21.731123388581953</v>
      </c>
      <c r="AI17" s="101">
        <f t="shared" si="2"/>
        <v>18.41620626151013</v>
      </c>
      <c r="AJ17" s="100">
        <f t="shared" si="2"/>
        <v>3.683241252302026</v>
      </c>
      <c r="AK17" s="99">
        <f t="shared" si="3"/>
        <v>2.85451197053407</v>
      </c>
      <c r="AL17" s="101">
        <f t="shared" si="3"/>
        <v>18.139963167587478</v>
      </c>
      <c r="AM17" s="101">
        <f t="shared" si="3"/>
        <v>27.532228360957646</v>
      </c>
      <c r="AN17" s="101">
        <f t="shared" si="3"/>
        <v>44.521178637200734</v>
      </c>
      <c r="AO17" s="100">
        <f t="shared" si="3"/>
        <v>6.952117863720074</v>
      </c>
      <c r="AP17" s="101">
        <f t="shared" si="4"/>
        <v>9.774089442139235</v>
      </c>
      <c r="AQ17" s="101">
        <f t="shared" si="4"/>
        <v>54.72568003688336</v>
      </c>
      <c r="AR17" s="101">
        <f t="shared" si="4"/>
        <v>25.44951590594744</v>
      </c>
      <c r="AS17" s="101">
        <f t="shared" si="4"/>
        <v>8.114338404794836</v>
      </c>
      <c r="AT17" s="100">
        <f t="shared" si="4"/>
        <v>1.9363762102351314</v>
      </c>
    </row>
    <row r="18" spans="1:46" ht="15" customHeight="1">
      <c r="A18" s="162" t="s">
        <v>136</v>
      </c>
      <c r="B18" s="136" t="s">
        <v>137</v>
      </c>
      <c r="C18" s="68">
        <f>SUM(C51:C53)</f>
        <v>511</v>
      </c>
      <c r="D18" s="68">
        <f aca="true" t="shared" si="6" ref="D18:Z18">SUM(D51:D53)</f>
        <v>6</v>
      </c>
      <c r="E18" s="68">
        <f t="shared" si="6"/>
        <v>27</v>
      </c>
      <c r="F18" s="68">
        <f t="shared" si="6"/>
        <v>50</v>
      </c>
      <c r="G18" s="68">
        <f t="shared" si="6"/>
        <v>327</v>
      </c>
      <c r="H18" s="158">
        <f t="shared" si="6"/>
        <v>101</v>
      </c>
      <c r="I18" s="162">
        <f>SUM(I51:I53)</f>
        <v>510</v>
      </c>
      <c r="J18" s="68">
        <f t="shared" si="6"/>
        <v>45</v>
      </c>
      <c r="K18" s="68">
        <f t="shared" si="6"/>
        <v>232</v>
      </c>
      <c r="L18" s="68">
        <f t="shared" si="6"/>
        <v>117</v>
      </c>
      <c r="M18" s="68">
        <f t="shared" si="6"/>
        <v>92</v>
      </c>
      <c r="N18" s="158">
        <f t="shared" si="6"/>
        <v>24</v>
      </c>
      <c r="O18" s="162">
        <f>SUM(O51:O53)</f>
        <v>510</v>
      </c>
      <c r="P18" s="68">
        <f t="shared" si="6"/>
        <v>8</v>
      </c>
      <c r="Q18" s="68">
        <f t="shared" si="6"/>
        <v>46</v>
      </c>
      <c r="R18" s="68">
        <f t="shared" si="6"/>
        <v>149</v>
      </c>
      <c r="S18" s="68">
        <f t="shared" si="6"/>
        <v>255</v>
      </c>
      <c r="T18" s="158">
        <f t="shared" si="6"/>
        <v>52</v>
      </c>
      <c r="U18" s="162">
        <f>SUM(U51:U53)</f>
        <v>510</v>
      </c>
      <c r="V18" s="68">
        <f t="shared" si="6"/>
        <v>61</v>
      </c>
      <c r="W18" s="68">
        <f t="shared" si="6"/>
        <v>274</v>
      </c>
      <c r="X18" s="68">
        <f t="shared" si="6"/>
        <v>121</v>
      </c>
      <c r="Y18" s="68">
        <f t="shared" si="6"/>
        <v>42</v>
      </c>
      <c r="Z18" s="158">
        <f t="shared" si="6"/>
        <v>12</v>
      </c>
      <c r="AA18" s="87">
        <f>(D18/$C18)*100</f>
        <v>1.1741682974559686</v>
      </c>
      <c r="AB18" s="89">
        <f>(E18/$C18)*100</f>
        <v>5.283757338551859</v>
      </c>
      <c r="AC18" s="89">
        <f>(F18/$C18)*100</f>
        <v>9.784735812133071</v>
      </c>
      <c r="AD18" s="89">
        <f>(G18/$C18)*100</f>
        <v>63.992172211350294</v>
      </c>
      <c r="AE18" s="88">
        <f>(H18/$C18)*100</f>
        <v>19.765166340508806</v>
      </c>
      <c r="AF18" s="87">
        <f>(J18/$I18)*100</f>
        <v>8.823529411764707</v>
      </c>
      <c r="AG18" s="89">
        <f>(K18/$I18)*100</f>
        <v>45.490196078431374</v>
      </c>
      <c r="AH18" s="89">
        <f>(L18/$I18)*100</f>
        <v>22.941176470588236</v>
      </c>
      <c r="AI18" s="89">
        <f>(M18/$I18)*100</f>
        <v>18.03921568627451</v>
      </c>
      <c r="AJ18" s="88">
        <f>(N18/$I18)*100</f>
        <v>4.705882352941177</v>
      </c>
      <c r="AK18" s="87">
        <f>(P18/$O18)*100</f>
        <v>1.5686274509803921</v>
      </c>
      <c r="AL18" s="89">
        <f>(Q18/$O18)*100</f>
        <v>9.019607843137255</v>
      </c>
      <c r="AM18" s="89">
        <f>(R18/$O18)*100</f>
        <v>29.215686274509807</v>
      </c>
      <c r="AN18" s="89">
        <f>(S18/$O18)*100</f>
        <v>50</v>
      </c>
      <c r="AO18" s="88">
        <f>(T18/$O18)*100</f>
        <v>10.196078431372548</v>
      </c>
      <c r="AP18" s="89">
        <f>(V18/$U18)*100</f>
        <v>11.96078431372549</v>
      </c>
      <c r="AQ18" s="89">
        <f>(W18/$U18)*100</f>
        <v>53.72549019607843</v>
      </c>
      <c r="AR18" s="89">
        <f>(X18/$U18)*100</f>
        <v>23.72549019607843</v>
      </c>
      <c r="AS18" s="89">
        <f>(Y18/$U18)*100</f>
        <v>8.235294117647058</v>
      </c>
      <c r="AT18" s="88">
        <f>(Z18/$U18)*100</f>
        <v>2.3529411764705883</v>
      </c>
    </row>
    <row r="19" spans="1:46" s="37" customFormat="1" ht="15" customHeight="1">
      <c r="A19" s="195" t="s">
        <v>117</v>
      </c>
      <c r="B19" s="198" t="s">
        <v>114</v>
      </c>
      <c r="C19" s="167">
        <f>SUM(C54:C56)</f>
        <v>2587</v>
      </c>
      <c r="D19" s="95">
        <f aca="true" t="shared" si="7" ref="D19:Z19">SUM(D54:D56)</f>
        <v>28</v>
      </c>
      <c r="E19" s="95">
        <f t="shared" si="7"/>
        <v>115</v>
      </c>
      <c r="F19" s="95">
        <f t="shared" si="7"/>
        <v>294</v>
      </c>
      <c r="G19" s="95">
        <f t="shared" si="7"/>
        <v>1787</v>
      </c>
      <c r="H19" s="168">
        <f t="shared" si="7"/>
        <v>363</v>
      </c>
      <c r="I19" s="167">
        <f>SUM(I54:I56)</f>
        <v>2585</v>
      </c>
      <c r="J19" s="95">
        <f t="shared" si="7"/>
        <v>161</v>
      </c>
      <c r="K19" s="95">
        <f t="shared" si="7"/>
        <v>1251</v>
      </c>
      <c r="L19" s="95">
        <f t="shared" si="7"/>
        <v>618</v>
      </c>
      <c r="M19" s="95">
        <f t="shared" si="7"/>
        <v>460</v>
      </c>
      <c r="N19" s="168">
        <f t="shared" si="7"/>
        <v>95</v>
      </c>
      <c r="O19" s="167">
        <f>SUM(O54:O56)</f>
        <v>2585</v>
      </c>
      <c r="P19" s="95">
        <f t="shared" si="7"/>
        <v>62</v>
      </c>
      <c r="Q19" s="95">
        <f t="shared" si="7"/>
        <v>411</v>
      </c>
      <c r="R19" s="95">
        <f t="shared" si="7"/>
        <v>718</v>
      </c>
      <c r="S19" s="95">
        <f t="shared" si="7"/>
        <v>1221</v>
      </c>
      <c r="T19" s="168">
        <f t="shared" si="7"/>
        <v>173</v>
      </c>
      <c r="U19" s="167">
        <f>SUM(U54:U56)</f>
        <v>2585</v>
      </c>
      <c r="V19" s="95">
        <f t="shared" si="7"/>
        <v>244</v>
      </c>
      <c r="W19" s="95">
        <f t="shared" si="7"/>
        <v>1408</v>
      </c>
      <c r="X19" s="95">
        <f t="shared" si="7"/>
        <v>670</v>
      </c>
      <c r="Y19" s="95">
        <f t="shared" si="7"/>
        <v>221</v>
      </c>
      <c r="Z19" s="168">
        <f t="shared" si="7"/>
        <v>42</v>
      </c>
      <c r="AA19" s="99">
        <f aca="true" t="shared" si="8" ref="AA19:AE20">(D19/$C19)*100</f>
        <v>1.0823347506764593</v>
      </c>
      <c r="AB19" s="101">
        <f t="shared" si="8"/>
        <v>4.445303440278315</v>
      </c>
      <c r="AC19" s="101">
        <f t="shared" si="8"/>
        <v>11.364514882102823</v>
      </c>
      <c r="AD19" s="101">
        <f t="shared" si="8"/>
        <v>69.0761499806726</v>
      </c>
      <c r="AE19" s="100">
        <f t="shared" si="8"/>
        <v>14.031696946269811</v>
      </c>
      <c r="AF19" s="99">
        <f t="shared" si="2"/>
        <v>6.228239845261122</v>
      </c>
      <c r="AG19" s="101">
        <f t="shared" si="2"/>
        <v>48.39458413926499</v>
      </c>
      <c r="AH19" s="101">
        <f t="shared" si="2"/>
        <v>23.90715667311412</v>
      </c>
      <c r="AI19" s="101">
        <f t="shared" si="2"/>
        <v>17.79497098646035</v>
      </c>
      <c r="AJ19" s="100">
        <f t="shared" si="2"/>
        <v>3.67504835589942</v>
      </c>
      <c r="AK19" s="99">
        <f t="shared" si="3"/>
        <v>2.398452611218569</v>
      </c>
      <c r="AL19" s="101">
        <f t="shared" si="3"/>
        <v>15.899419729206961</v>
      </c>
      <c r="AM19" s="101">
        <f t="shared" si="3"/>
        <v>27.775628626692455</v>
      </c>
      <c r="AN19" s="101">
        <f t="shared" si="3"/>
        <v>47.23404255319149</v>
      </c>
      <c r="AO19" s="100">
        <f t="shared" si="3"/>
        <v>6.692456479690523</v>
      </c>
      <c r="AP19" s="101">
        <f aca="true" t="shared" si="9" ref="AP19:AT20">(V19/$U19)*100</f>
        <v>9.439071566731142</v>
      </c>
      <c r="AQ19" s="101">
        <f t="shared" si="9"/>
        <v>54.46808510638298</v>
      </c>
      <c r="AR19" s="101">
        <f t="shared" si="9"/>
        <v>25.918762088974855</v>
      </c>
      <c r="AS19" s="101">
        <f t="shared" si="9"/>
        <v>8.549323017408124</v>
      </c>
      <c r="AT19" s="100">
        <f t="shared" si="9"/>
        <v>1.6247582205029014</v>
      </c>
    </row>
    <row r="20" spans="1:46" ht="15" customHeight="1">
      <c r="A20" s="207" t="s">
        <v>118</v>
      </c>
      <c r="B20" s="218" t="s">
        <v>115</v>
      </c>
      <c r="C20" s="205">
        <f>SUM(C57:C87)</f>
        <v>2436</v>
      </c>
      <c r="D20" s="205">
        <f aca="true" t="shared" si="10" ref="D20:Z20">SUM(D57:D87)</f>
        <v>15</v>
      </c>
      <c r="E20" s="205">
        <f t="shared" si="10"/>
        <v>92</v>
      </c>
      <c r="F20" s="205">
        <f t="shared" si="10"/>
        <v>201</v>
      </c>
      <c r="G20" s="205">
        <f t="shared" si="10"/>
        <v>1553</v>
      </c>
      <c r="H20" s="206">
        <f t="shared" si="10"/>
        <v>575</v>
      </c>
      <c r="I20" s="207">
        <f>SUM(I57:I87)</f>
        <v>2436</v>
      </c>
      <c r="J20" s="205">
        <f t="shared" si="10"/>
        <v>124</v>
      </c>
      <c r="K20" s="205">
        <f t="shared" si="10"/>
        <v>1255</v>
      </c>
      <c r="L20" s="205">
        <f t="shared" si="10"/>
        <v>523</v>
      </c>
      <c r="M20" s="205">
        <f t="shared" si="10"/>
        <v>408</v>
      </c>
      <c r="N20" s="206">
        <f t="shared" si="10"/>
        <v>126</v>
      </c>
      <c r="O20" s="207">
        <f>SUM(O57:O87)</f>
        <v>2435</v>
      </c>
      <c r="P20" s="205">
        <f t="shared" si="10"/>
        <v>20</v>
      </c>
      <c r="Q20" s="205">
        <f t="shared" si="10"/>
        <v>248</v>
      </c>
      <c r="R20" s="205">
        <f t="shared" si="10"/>
        <v>521</v>
      </c>
      <c r="S20" s="205">
        <f t="shared" si="10"/>
        <v>1230</v>
      </c>
      <c r="T20" s="206">
        <f t="shared" si="10"/>
        <v>416</v>
      </c>
      <c r="U20" s="207">
        <f>SUM(U57:U87)</f>
        <v>2434</v>
      </c>
      <c r="V20" s="205">
        <f t="shared" si="10"/>
        <v>187</v>
      </c>
      <c r="W20" s="205">
        <f t="shared" si="10"/>
        <v>1398</v>
      </c>
      <c r="X20" s="205">
        <f t="shared" si="10"/>
        <v>553</v>
      </c>
      <c r="Y20" s="205">
        <f t="shared" si="10"/>
        <v>221</v>
      </c>
      <c r="Z20" s="206">
        <f t="shared" si="10"/>
        <v>75</v>
      </c>
      <c r="AA20" s="189">
        <f t="shared" si="8"/>
        <v>0.6157635467980296</v>
      </c>
      <c r="AB20" s="191">
        <f t="shared" si="8"/>
        <v>3.776683087027915</v>
      </c>
      <c r="AC20" s="191">
        <f t="shared" si="8"/>
        <v>8.251231527093596</v>
      </c>
      <c r="AD20" s="191">
        <f t="shared" si="8"/>
        <v>63.75205254515599</v>
      </c>
      <c r="AE20" s="190">
        <f t="shared" si="8"/>
        <v>23.604269293924464</v>
      </c>
      <c r="AF20" s="189">
        <f>(J20/$I20)*100</f>
        <v>5.0903119868637114</v>
      </c>
      <c r="AG20" s="191">
        <f>(K20/$I20)*100</f>
        <v>51.518883415435134</v>
      </c>
      <c r="AH20" s="191">
        <f>(L20/$I20)*100</f>
        <v>21.469622331691298</v>
      </c>
      <c r="AI20" s="191">
        <f>(M20/$I20)*100</f>
        <v>16.748768472906402</v>
      </c>
      <c r="AJ20" s="190">
        <f>(N20/$I20)*100</f>
        <v>5.172413793103448</v>
      </c>
      <c r="AK20" s="189">
        <f>(P20/$O20)*100</f>
        <v>0.8213552361396305</v>
      </c>
      <c r="AL20" s="191">
        <f>(Q20/$O20)*100</f>
        <v>10.184804928131417</v>
      </c>
      <c r="AM20" s="191">
        <f>(R20/$O20)*100</f>
        <v>21.39630390143737</v>
      </c>
      <c r="AN20" s="191">
        <f>(S20/$O20)*100</f>
        <v>50.513347022587276</v>
      </c>
      <c r="AO20" s="190">
        <f>(T20/$O20)*100</f>
        <v>17.084188911704313</v>
      </c>
      <c r="AP20" s="191">
        <f t="shared" si="9"/>
        <v>7.6828266228430575</v>
      </c>
      <c r="AQ20" s="191">
        <f t="shared" si="9"/>
        <v>57.43631881676253</v>
      </c>
      <c r="AR20" s="191">
        <f t="shared" si="9"/>
        <v>22.719802793755136</v>
      </c>
      <c r="AS20" s="191">
        <f t="shared" si="9"/>
        <v>9.079704190632704</v>
      </c>
      <c r="AT20" s="190">
        <f t="shared" si="9"/>
        <v>3.0813475760065736</v>
      </c>
    </row>
    <row r="21" spans="1:46" s="37" customFormat="1" ht="15" customHeight="1">
      <c r="A21" s="11" t="s">
        <v>123</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row>
    <row r="22" spans="1:46"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row>
    <row r="23" spans="1:46" s="37" customFormat="1" ht="1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row>
    <row r="24" spans="1:46" ht="14.25">
      <c r="A24" s="373" t="s">
        <v>4</v>
      </c>
      <c r="B24" s="367" t="s">
        <v>5</v>
      </c>
      <c r="C24" s="365" t="s">
        <v>15</v>
      </c>
      <c r="D24" s="365"/>
      <c r="E24" s="365"/>
      <c r="F24" s="365"/>
      <c r="G24" s="365"/>
      <c r="H24" s="365"/>
      <c r="I24" s="365"/>
      <c r="J24" s="365"/>
      <c r="K24" s="365"/>
      <c r="L24" s="365"/>
      <c r="M24" s="365"/>
      <c r="N24" s="365"/>
      <c r="O24" s="365"/>
      <c r="P24" s="365"/>
      <c r="Q24" s="365"/>
      <c r="R24" s="365"/>
      <c r="S24" s="365"/>
      <c r="T24" s="365"/>
      <c r="U24" s="365"/>
      <c r="V24" s="365"/>
      <c r="W24" s="365"/>
      <c r="X24" s="365"/>
      <c r="Y24" s="365"/>
      <c r="Z24" s="366"/>
      <c r="AA24" s="380" t="s">
        <v>10</v>
      </c>
      <c r="AB24" s="365"/>
      <c r="AC24" s="365"/>
      <c r="AD24" s="365"/>
      <c r="AE24" s="365"/>
      <c r="AF24" s="365"/>
      <c r="AG24" s="365"/>
      <c r="AH24" s="365"/>
      <c r="AI24" s="365"/>
      <c r="AJ24" s="365"/>
      <c r="AK24" s="365"/>
      <c r="AL24" s="365"/>
      <c r="AM24" s="365"/>
      <c r="AN24" s="365"/>
      <c r="AO24" s="365"/>
      <c r="AP24" s="365"/>
      <c r="AQ24" s="365"/>
      <c r="AR24" s="365"/>
      <c r="AS24" s="365"/>
      <c r="AT24" s="366"/>
    </row>
    <row r="25" spans="1:46" ht="12">
      <c r="A25" s="374"/>
      <c r="B25" s="368"/>
      <c r="C25" s="382" t="s">
        <v>36</v>
      </c>
      <c r="D25" s="384"/>
      <c r="E25" s="384"/>
      <c r="F25" s="384"/>
      <c r="G25" s="384"/>
      <c r="H25" s="384"/>
      <c r="I25" s="384"/>
      <c r="J25" s="384"/>
      <c r="K25" s="384"/>
      <c r="L25" s="384"/>
      <c r="M25" s="384"/>
      <c r="N25" s="383"/>
      <c r="O25" s="384" t="s">
        <v>44</v>
      </c>
      <c r="P25" s="384"/>
      <c r="Q25" s="384"/>
      <c r="R25" s="384"/>
      <c r="S25" s="384"/>
      <c r="T25" s="384"/>
      <c r="U25" s="384"/>
      <c r="V25" s="384"/>
      <c r="W25" s="384"/>
      <c r="X25" s="384"/>
      <c r="Y25" s="384"/>
      <c r="Z25" s="383"/>
      <c r="AA25" s="382" t="s">
        <v>36</v>
      </c>
      <c r="AB25" s="384"/>
      <c r="AC25" s="384"/>
      <c r="AD25" s="384"/>
      <c r="AE25" s="384"/>
      <c r="AF25" s="384"/>
      <c r="AG25" s="384"/>
      <c r="AH25" s="384"/>
      <c r="AI25" s="384"/>
      <c r="AJ25" s="384"/>
      <c r="AK25" s="384" t="s">
        <v>44</v>
      </c>
      <c r="AL25" s="384"/>
      <c r="AM25" s="384"/>
      <c r="AN25" s="384"/>
      <c r="AO25" s="384"/>
      <c r="AP25" s="384"/>
      <c r="AQ25" s="384"/>
      <c r="AR25" s="384"/>
      <c r="AS25" s="384"/>
      <c r="AT25" s="383"/>
    </row>
    <row r="26" spans="1:46" ht="12">
      <c r="A26" s="374"/>
      <c r="B26" s="368"/>
      <c r="C26" s="367" t="s">
        <v>37</v>
      </c>
      <c r="D26" s="384"/>
      <c r="E26" s="384"/>
      <c r="F26" s="384"/>
      <c r="G26" s="384"/>
      <c r="H26" s="383"/>
      <c r="I26" s="382" t="s">
        <v>38</v>
      </c>
      <c r="J26" s="384"/>
      <c r="K26" s="384"/>
      <c r="L26" s="384"/>
      <c r="M26" s="384"/>
      <c r="N26" s="383"/>
      <c r="O26" s="382" t="s">
        <v>37</v>
      </c>
      <c r="P26" s="384"/>
      <c r="Q26" s="384"/>
      <c r="R26" s="384"/>
      <c r="S26" s="384"/>
      <c r="T26" s="383"/>
      <c r="U26" s="382" t="s">
        <v>38</v>
      </c>
      <c r="V26" s="384"/>
      <c r="W26" s="384"/>
      <c r="X26" s="384"/>
      <c r="Y26" s="384"/>
      <c r="Z26" s="383"/>
      <c r="AA26" s="382" t="s">
        <v>37</v>
      </c>
      <c r="AB26" s="384"/>
      <c r="AC26" s="384"/>
      <c r="AD26" s="384"/>
      <c r="AE26" s="383"/>
      <c r="AF26" s="382" t="s">
        <v>38</v>
      </c>
      <c r="AG26" s="384"/>
      <c r="AH26" s="384"/>
      <c r="AI26" s="384"/>
      <c r="AJ26" s="383"/>
      <c r="AK26" s="382" t="s">
        <v>37</v>
      </c>
      <c r="AL26" s="384"/>
      <c r="AM26" s="384"/>
      <c r="AN26" s="384"/>
      <c r="AO26" s="383"/>
      <c r="AP26" s="382" t="s">
        <v>38</v>
      </c>
      <c r="AQ26" s="384"/>
      <c r="AR26" s="384"/>
      <c r="AS26" s="384"/>
      <c r="AT26" s="383"/>
    </row>
    <row r="27" spans="1:46" ht="36">
      <c r="A27" s="375"/>
      <c r="B27" s="369"/>
      <c r="C27" s="51" t="s">
        <v>111</v>
      </c>
      <c r="D27" s="31" t="s">
        <v>39</v>
      </c>
      <c r="E27" s="31" t="s">
        <v>40</v>
      </c>
      <c r="F27" s="31" t="s">
        <v>41</v>
      </c>
      <c r="G27" s="31" t="s">
        <v>42</v>
      </c>
      <c r="H27" s="57" t="s">
        <v>43</v>
      </c>
      <c r="I27" s="51" t="s">
        <v>111</v>
      </c>
      <c r="J27" s="31" t="s">
        <v>39</v>
      </c>
      <c r="K27" s="31" t="s">
        <v>40</v>
      </c>
      <c r="L27" s="31" t="s">
        <v>41</v>
      </c>
      <c r="M27" s="31" t="s">
        <v>42</v>
      </c>
      <c r="N27" s="57" t="s">
        <v>43</v>
      </c>
      <c r="O27" s="51" t="s">
        <v>111</v>
      </c>
      <c r="P27" s="31" t="s">
        <v>39</v>
      </c>
      <c r="Q27" s="31" t="s">
        <v>40</v>
      </c>
      <c r="R27" s="31" t="s">
        <v>41</v>
      </c>
      <c r="S27" s="31" t="s">
        <v>42</v>
      </c>
      <c r="T27" s="57" t="s">
        <v>43</v>
      </c>
      <c r="U27" s="51" t="s">
        <v>111</v>
      </c>
      <c r="V27" s="31" t="s">
        <v>39</v>
      </c>
      <c r="W27" s="31" t="s">
        <v>40</v>
      </c>
      <c r="X27" s="31" t="s">
        <v>41</v>
      </c>
      <c r="Y27" s="31" t="s">
        <v>42</v>
      </c>
      <c r="Z27" s="57" t="s">
        <v>43</v>
      </c>
      <c r="AA27" s="62" t="s">
        <v>39</v>
      </c>
      <c r="AB27" s="31" t="s">
        <v>40</v>
      </c>
      <c r="AC27" s="31" t="s">
        <v>41</v>
      </c>
      <c r="AD27" s="31" t="s">
        <v>42</v>
      </c>
      <c r="AE27" s="57" t="s">
        <v>43</v>
      </c>
      <c r="AF27" s="62" t="s">
        <v>39</v>
      </c>
      <c r="AG27" s="31" t="s">
        <v>40</v>
      </c>
      <c r="AH27" s="31" t="s">
        <v>41</v>
      </c>
      <c r="AI27" s="31" t="s">
        <v>42</v>
      </c>
      <c r="AJ27" s="57" t="s">
        <v>43</v>
      </c>
      <c r="AK27" s="62" t="s">
        <v>39</v>
      </c>
      <c r="AL27" s="31" t="s">
        <v>40</v>
      </c>
      <c r="AM27" s="31" t="s">
        <v>41</v>
      </c>
      <c r="AN27" s="31" t="s">
        <v>42</v>
      </c>
      <c r="AO27" s="57" t="s">
        <v>43</v>
      </c>
      <c r="AP27" s="62" t="s">
        <v>39</v>
      </c>
      <c r="AQ27" s="31" t="s">
        <v>40</v>
      </c>
      <c r="AR27" s="31" t="s">
        <v>41</v>
      </c>
      <c r="AS27" s="31" t="s">
        <v>42</v>
      </c>
      <c r="AT27" s="60" t="s">
        <v>43</v>
      </c>
    </row>
    <row r="28" spans="1:46" ht="15" customHeight="1">
      <c r="A28" s="40" t="s">
        <v>0</v>
      </c>
      <c r="B28" s="159" t="s">
        <v>112</v>
      </c>
      <c r="C28" s="153">
        <f>SUM(D28:H28)</f>
        <v>7707</v>
      </c>
      <c r="D28" s="153">
        <f>SUM(D29:D87)</f>
        <v>82</v>
      </c>
      <c r="E28" s="153">
        <f>SUM(E29:E87)</f>
        <v>323</v>
      </c>
      <c r="F28" s="153">
        <f>SUM(F29:F87)</f>
        <v>787</v>
      </c>
      <c r="G28" s="153">
        <f>SUM(G29:G87)</f>
        <v>5155</v>
      </c>
      <c r="H28" s="154">
        <f>SUM(H29:H87)</f>
        <v>1360</v>
      </c>
      <c r="I28" s="161">
        <f>SUM(J28:N28)</f>
        <v>7703</v>
      </c>
      <c r="J28" s="153">
        <f>SUM(J29:J87)</f>
        <v>451</v>
      </c>
      <c r="K28" s="153">
        <f>SUM(K29:K87)</f>
        <v>3837</v>
      </c>
      <c r="L28" s="153">
        <f>SUM(L29:L87)</f>
        <v>1730</v>
      </c>
      <c r="M28" s="153">
        <f>SUM(M29:M87)</f>
        <v>1360</v>
      </c>
      <c r="N28" s="154">
        <f>SUM(N29:N87)</f>
        <v>325</v>
      </c>
      <c r="O28" s="161">
        <f>SUM(P28:T28)</f>
        <v>7702</v>
      </c>
      <c r="P28" s="153">
        <f>SUM(P29:P87)</f>
        <v>152</v>
      </c>
      <c r="Q28" s="153">
        <f>SUM(Q29:Q87)</f>
        <v>1099</v>
      </c>
      <c r="R28" s="153">
        <f>SUM(R29:R87)</f>
        <v>1986</v>
      </c>
      <c r="S28" s="153">
        <f>SUM(S29:S87)</f>
        <v>3673</v>
      </c>
      <c r="T28" s="154">
        <f>SUM(T29:T87)</f>
        <v>792</v>
      </c>
      <c r="U28" s="161">
        <f>SUM(V28:Z28)</f>
        <v>7698</v>
      </c>
      <c r="V28" s="153">
        <f>SUM(V29:V87)</f>
        <v>704</v>
      </c>
      <c r="W28" s="153">
        <f>SUM(W29:W87)</f>
        <v>4267</v>
      </c>
      <c r="X28" s="153">
        <f>SUM(X29:X87)</f>
        <v>1896</v>
      </c>
      <c r="Y28" s="153">
        <f>SUM(Y29:Y87)</f>
        <v>660</v>
      </c>
      <c r="Z28" s="154">
        <f>SUM(Z29:Z87)</f>
        <v>171</v>
      </c>
      <c r="AA28" s="90">
        <f>(D28/$C28)*100</f>
        <v>1.0639678214610095</v>
      </c>
      <c r="AB28" s="92">
        <f>(E28/$C28)*100</f>
        <v>4.190995199169586</v>
      </c>
      <c r="AC28" s="92">
        <f>(F28/$C28)*100</f>
        <v>10.211496042558712</v>
      </c>
      <c r="AD28" s="92">
        <f>(G28/$C28)*100</f>
        <v>66.8872453613598</v>
      </c>
      <c r="AE28" s="91">
        <f>(H28/$C28)*100</f>
        <v>17.64629557545089</v>
      </c>
      <c r="AF28" s="90">
        <f>(J28/$I28)*100</f>
        <v>5.854861742178373</v>
      </c>
      <c r="AG28" s="92">
        <f>(K28/$I28)*100</f>
        <v>49.811761651304685</v>
      </c>
      <c r="AH28" s="92">
        <f>(L28/$I28)*100</f>
        <v>22.458782292613265</v>
      </c>
      <c r="AI28" s="92">
        <f>(M28/$I28)*100</f>
        <v>17.655458912112167</v>
      </c>
      <c r="AJ28" s="91">
        <f>(N28/$I28)*100</f>
        <v>4.21913540179151</v>
      </c>
      <c r="AK28" s="90">
        <f>(P28/$O28)*100</f>
        <v>1.973513373149831</v>
      </c>
      <c r="AL28" s="92">
        <f>(Q28/$O28)*100</f>
        <v>14.269021033497792</v>
      </c>
      <c r="AM28" s="92">
        <f>(R28/$O28)*100</f>
        <v>25.785510257076083</v>
      </c>
      <c r="AN28" s="92">
        <f>(S28/$O28)*100</f>
        <v>47.68891197091665</v>
      </c>
      <c r="AO28" s="91">
        <f>(T28/$O28)*100</f>
        <v>10.283043365359648</v>
      </c>
      <c r="AP28" s="166">
        <f>(V28/$U28)*100</f>
        <v>9.145232527929332</v>
      </c>
      <c r="AQ28" s="166">
        <f>(W28/$U28)*100</f>
        <v>55.42998181345804</v>
      </c>
      <c r="AR28" s="166">
        <f>(X28/$U28)*100</f>
        <v>24.629773967264224</v>
      </c>
      <c r="AS28" s="166">
        <f>(Y28/$U28)*100</f>
        <v>8.57365549493375</v>
      </c>
      <c r="AT28" s="91">
        <f>(Z28/$U28)*100</f>
        <v>2.2213561964146535</v>
      </c>
    </row>
    <row r="29" spans="1:46" ht="12">
      <c r="A29" s="29">
        <v>10</v>
      </c>
      <c r="B29" s="139" t="s">
        <v>57</v>
      </c>
      <c r="C29" s="53">
        <f aca="true" t="shared" si="11" ref="C29:C87">SUM(D29:H29)</f>
        <v>454</v>
      </c>
      <c r="D29" s="27">
        <v>4</v>
      </c>
      <c r="E29" s="27">
        <v>18</v>
      </c>
      <c r="F29" s="27">
        <v>50</v>
      </c>
      <c r="G29" s="27">
        <v>320</v>
      </c>
      <c r="H29" s="45">
        <v>62</v>
      </c>
      <c r="I29" s="53">
        <f aca="true" t="shared" si="12" ref="I29:I87">SUM(J29:N29)</f>
        <v>454</v>
      </c>
      <c r="J29" s="27">
        <v>25</v>
      </c>
      <c r="K29" s="27">
        <v>218</v>
      </c>
      <c r="L29" s="27">
        <v>105</v>
      </c>
      <c r="M29" s="27">
        <v>87</v>
      </c>
      <c r="N29" s="45">
        <v>19</v>
      </c>
      <c r="O29" s="53">
        <f aca="true" t="shared" si="13" ref="O29:O87">SUM(P29:T29)</f>
        <v>454</v>
      </c>
      <c r="P29" s="27">
        <v>12</v>
      </c>
      <c r="Q29" s="27">
        <v>102</v>
      </c>
      <c r="R29" s="27">
        <v>142</v>
      </c>
      <c r="S29" s="27">
        <v>186</v>
      </c>
      <c r="T29" s="45">
        <v>12</v>
      </c>
      <c r="U29" s="53">
        <f aca="true" t="shared" si="14" ref="U29:U87">SUM(V29:Z29)</f>
        <v>454</v>
      </c>
      <c r="V29" s="27">
        <v>45</v>
      </c>
      <c r="W29" s="27">
        <v>247</v>
      </c>
      <c r="X29" s="27">
        <v>132</v>
      </c>
      <c r="Y29" s="27">
        <v>26</v>
      </c>
      <c r="Z29" s="45">
        <v>4</v>
      </c>
      <c r="AA29" s="102">
        <f aca="true" t="shared" si="15" ref="AA29:AA54">(D29/$C29)*100</f>
        <v>0.881057268722467</v>
      </c>
      <c r="AB29" s="104">
        <f aca="true" t="shared" si="16" ref="AB29:AB50">(E29/$C29)*100</f>
        <v>3.9647577092511015</v>
      </c>
      <c r="AC29" s="104">
        <f aca="true" t="shared" si="17" ref="AC29:AC50">(F29/$C29)*100</f>
        <v>11.013215859030836</v>
      </c>
      <c r="AD29" s="104">
        <f aca="true" t="shared" si="18" ref="AD29:AD50">(G29/$C29)*100</f>
        <v>70.48458149779736</v>
      </c>
      <c r="AE29" s="103">
        <f aca="true" t="shared" si="19" ref="AE29:AE50">(H29/$C29)*100</f>
        <v>13.656387665198238</v>
      </c>
      <c r="AF29" s="102">
        <f aca="true" t="shared" si="20" ref="AF29:AF54">(J29/$I29)*100</f>
        <v>5.506607929515418</v>
      </c>
      <c r="AG29" s="104">
        <f aca="true" t="shared" si="21" ref="AG29:AG50">(K29/$I29)*100</f>
        <v>48.01762114537445</v>
      </c>
      <c r="AH29" s="104">
        <f aca="true" t="shared" si="22" ref="AH29:AH50">(L29/$I29)*100</f>
        <v>23.127753303964756</v>
      </c>
      <c r="AI29" s="104">
        <f aca="true" t="shared" si="23" ref="AI29:AI50">(M29/$I29)*100</f>
        <v>19.162995594713657</v>
      </c>
      <c r="AJ29" s="103">
        <f aca="true" t="shared" si="24" ref="AJ29:AJ50">(N29/$I29)*100</f>
        <v>4.185022026431718</v>
      </c>
      <c r="AK29" s="102">
        <f aca="true" t="shared" si="25" ref="AK29:AK54">(P29/$O29)*100</f>
        <v>2.643171806167401</v>
      </c>
      <c r="AL29" s="104">
        <f aca="true" t="shared" si="26" ref="AL29:AL50">(Q29/$O29)*100</f>
        <v>22.46696035242291</v>
      </c>
      <c r="AM29" s="104">
        <f aca="true" t="shared" si="27" ref="AM29:AM50">(R29/$O29)*100</f>
        <v>31.277533039647576</v>
      </c>
      <c r="AN29" s="104">
        <f aca="true" t="shared" si="28" ref="AN29:AN50">(S29/$O29)*100</f>
        <v>40.969162995594715</v>
      </c>
      <c r="AO29" s="103">
        <f aca="true" t="shared" si="29" ref="AO29:AO50">(T29/$O29)*100</f>
        <v>2.643171806167401</v>
      </c>
      <c r="AP29" s="102">
        <f aca="true" t="shared" si="30" ref="AP29:AP54">(V29/$U29)*100</f>
        <v>9.911894273127754</v>
      </c>
      <c r="AQ29" s="104">
        <f aca="true" t="shared" si="31" ref="AQ29:AQ50">(W29/$U29)*100</f>
        <v>54.40528634361234</v>
      </c>
      <c r="AR29" s="104">
        <f aca="true" t="shared" si="32" ref="AR29:AR50">(X29/$U29)*100</f>
        <v>29.074889867841406</v>
      </c>
      <c r="AS29" s="104">
        <f aca="true" t="shared" si="33" ref="AS29:AS50">(Y29/$U29)*100</f>
        <v>5.726872246696035</v>
      </c>
      <c r="AT29" s="103">
        <f aca="true" t="shared" si="34" ref="AT29:AT50">(Z29/$U29)*100</f>
        <v>0.881057268722467</v>
      </c>
    </row>
    <row r="30" spans="1:46" ht="15" customHeight="1">
      <c r="A30" s="68">
        <v>11</v>
      </c>
      <c r="B30" s="136" t="s">
        <v>58</v>
      </c>
      <c r="C30" s="68">
        <f t="shared" si="11"/>
        <v>48</v>
      </c>
      <c r="D30" s="68">
        <v>1</v>
      </c>
      <c r="E30" s="68">
        <v>1</v>
      </c>
      <c r="F30" s="68">
        <v>6</v>
      </c>
      <c r="G30" s="68">
        <v>33</v>
      </c>
      <c r="H30" s="158">
        <v>7</v>
      </c>
      <c r="I30" s="162">
        <f t="shared" si="12"/>
        <v>48</v>
      </c>
      <c r="J30" s="68">
        <v>4</v>
      </c>
      <c r="K30" s="68">
        <v>24</v>
      </c>
      <c r="L30" s="68">
        <v>6</v>
      </c>
      <c r="M30" s="68">
        <v>13</v>
      </c>
      <c r="N30" s="158">
        <v>1</v>
      </c>
      <c r="O30" s="162">
        <f t="shared" si="13"/>
        <v>48</v>
      </c>
      <c r="P30" s="68">
        <v>1</v>
      </c>
      <c r="Q30" s="68">
        <v>3</v>
      </c>
      <c r="R30" s="68">
        <v>14</v>
      </c>
      <c r="S30" s="68">
        <v>26</v>
      </c>
      <c r="T30" s="158">
        <v>4</v>
      </c>
      <c r="U30" s="162">
        <f t="shared" si="14"/>
        <v>48</v>
      </c>
      <c r="V30" s="68">
        <v>4</v>
      </c>
      <c r="W30" s="68">
        <v>25</v>
      </c>
      <c r="X30" s="68">
        <v>10</v>
      </c>
      <c r="Y30" s="68">
        <v>7</v>
      </c>
      <c r="Z30" s="158">
        <v>2</v>
      </c>
      <c r="AA30" s="87">
        <f t="shared" si="15"/>
        <v>2.083333333333333</v>
      </c>
      <c r="AB30" s="89">
        <f t="shared" si="16"/>
        <v>2.083333333333333</v>
      </c>
      <c r="AC30" s="89">
        <f t="shared" si="17"/>
        <v>12.5</v>
      </c>
      <c r="AD30" s="89">
        <f t="shared" si="18"/>
        <v>68.75</v>
      </c>
      <c r="AE30" s="88">
        <f t="shared" si="19"/>
        <v>14.583333333333334</v>
      </c>
      <c r="AF30" s="87">
        <f t="shared" si="20"/>
        <v>8.333333333333332</v>
      </c>
      <c r="AG30" s="89">
        <f t="shared" si="21"/>
        <v>50</v>
      </c>
      <c r="AH30" s="89">
        <f t="shared" si="22"/>
        <v>12.5</v>
      </c>
      <c r="AI30" s="89">
        <f t="shared" si="23"/>
        <v>27.083333333333332</v>
      </c>
      <c r="AJ30" s="88">
        <f t="shared" si="24"/>
        <v>2.083333333333333</v>
      </c>
      <c r="AK30" s="87">
        <f t="shared" si="25"/>
        <v>2.083333333333333</v>
      </c>
      <c r="AL30" s="89">
        <f t="shared" si="26"/>
        <v>6.25</v>
      </c>
      <c r="AM30" s="89">
        <f t="shared" si="27"/>
        <v>29.166666666666668</v>
      </c>
      <c r="AN30" s="89">
        <f t="shared" si="28"/>
        <v>54.166666666666664</v>
      </c>
      <c r="AO30" s="88">
        <f t="shared" si="29"/>
        <v>8.333333333333332</v>
      </c>
      <c r="AP30" s="89">
        <f t="shared" si="30"/>
        <v>8.333333333333332</v>
      </c>
      <c r="AQ30" s="89">
        <f t="shared" si="31"/>
        <v>52.083333333333336</v>
      </c>
      <c r="AR30" s="89">
        <f t="shared" si="32"/>
        <v>20.833333333333336</v>
      </c>
      <c r="AS30" s="89">
        <f t="shared" si="33"/>
        <v>14.583333333333334</v>
      </c>
      <c r="AT30" s="88">
        <f t="shared" si="34"/>
        <v>4.166666666666666</v>
      </c>
    </row>
    <row r="31" spans="1:46" ht="12">
      <c r="A31" s="29">
        <v>13</v>
      </c>
      <c r="B31" s="141" t="s">
        <v>59</v>
      </c>
      <c r="C31" s="53">
        <f t="shared" si="11"/>
        <v>69</v>
      </c>
      <c r="D31" s="27">
        <v>2</v>
      </c>
      <c r="E31" s="27">
        <v>9</v>
      </c>
      <c r="F31" s="27">
        <v>7</v>
      </c>
      <c r="G31" s="27">
        <v>45</v>
      </c>
      <c r="H31" s="45">
        <v>6</v>
      </c>
      <c r="I31" s="53">
        <f t="shared" si="12"/>
        <v>69</v>
      </c>
      <c r="J31" s="27">
        <v>3</v>
      </c>
      <c r="K31" s="27">
        <v>42</v>
      </c>
      <c r="L31" s="27">
        <v>17</v>
      </c>
      <c r="M31" s="27">
        <v>6</v>
      </c>
      <c r="N31" s="45">
        <v>1</v>
      </c>
      <c r="O31" s="53">
        <f t="shared" si="13"/>
        <v>69</v>
      </c>
      <c r="P31" s="27">
        <v>1</v>
      </c>
      <c r="Q31" s="27">
        <v>12</v>
      </c>
      <c r="R31" s="27">
        <v>22</v>
      </c>
      <c r="S31" s="27">
        <v>31</v>
      </c>
      <c r="T31" s="45">
        <v>3</v>
      </c>
      <c r="U31" s="53">
        <f t="shared" si="14"/>
        <v>69</v>
      </c>
      <c r="V31" s="27">
        <v>6</v>
      </c>
      <c r="W31" s="27">
        <v>42</v>
      </c>
      <c r="X31" s="27">
        <v>18</v>
      </c>
      <c r="Y31" s="27">
        <v>3</v>
      </c>
      <c r="Z31" s="45"/>
      <c r="AA31" s="102">
        <f t="shared" si="15"/>
        <v>2.898550724637681</v>
      </c>
      <c r="AB31" s="104">
        <f t="shared" si="16"/>
        <v>13.043478260869565</v>
      </c>
      <c r="AC31" s="104">
        <f t="shared" si="17"/>
        <v>10.144927536231885</v>
      </c>
      <c r="AD31" s="104">
        <f t="shared" si="18"/>
        <v>65.21739130434783</v>
      </c>
      <c r="AE31" s="103">
        <f t="shared" si="19"/>
        <v>8.695652173913043</v>
      </c>
      <c r="AF31" s="102">
        <f t="shared" si="20"/>
        <v>4.3478260869565215</v>
      </c>
      <c r="AG31" s="104">
        <f t="shared" si="21"/>
        <v>60.86956521739131</v>
      </c>
      <c r="AH31" s="104">
        <f t="shared" si="22"/>
        <v>24.637681159420293</v>
      </c>
      <c r="AI31" s="104">
        <f t="shared" si="23"/>
        <v>8.695652173913043</v>
      </c>
      <c r="AJ31" s="103">
        <f t="shared" si="24"/>
        <v>1.4492753623188406</v>
      </c>
      <c r="AK31" s="102">
        <f t="shared" si="25"/>
        <v>1.4492753623188406</v>
      </c>
      <c r="AL31" s="104">
        <f t="shared" si="26"/>
        <v>17.391304347826086</v>
      </c>
      <c r="AM31" s="104">
        <f t="shared" si="27"/>
        <v>31.88405797101449</v>
      </c>
      <c r="AN31" s="104">
        <f t="shared" si="28"/>
        <v>44.927536231884055</v>
      </c>
      <c r="AO31" s="103">
        <f t="shared" si="29"/>
        <v>4.3478260869565215</v>
      </c>
      <c r="AP31" s="102">
        <f t="shared" si="30"/>
        <v>8.695652173913043</v>
      </c>
      <c r="AQ31" s="104">
        <f t="shared" si="31"/>
        <v>60.86956521739131</v>
      </c>
      <c r="AR31" s="104">
        <f t="shared" si="32"/>
        <v>26.08695652173913</v>
      </c>
      <c r="AS31" s="104">
        <f t="shared" si="33"/>
        <v>4.3478260869565215</v>
      </c>
      <c r="AT31" s="103">
        <f t="shared" si="34"/>
        <v>0</v>
      </c>
    </row>
    <row r="32" spans="1:46" ht="15" customHeight="1">
      <c r="A32" s="68">
        <v>14</v>
      </c>
      <c r="B32" s="136" t="s">
        <v>60</v>
      </c>
      <c r="C32" s="68">
        <f t="shared" si="11"/>
        <v>156</v>
      </c>
      <c r="D32" s="68">
        <v>3</v>
      </c>
      <c r="E32" s="68">
        <v>2</v>
      </c>
      <c r="F32" s="68">
        <v>14</v>
      </c>
      <c r="G32" s="68">
        <v>106</v>
      </c>
      <c r="H32" s="158">
        <v>31</v>
      </c>
      <c r="I32" s="162">
        <f t="shared" si="12"/>
        <v>155</v>
      </c>
      <c r="J32" s="68">
        <v>8</v>
      </c>
      <c r="K32" s="68">
        <v>82</v>
      </c>
      <c r="L32" s="68">
        <v>36</v>
      </c>
      <c r="M32" s="68">
        <v>27</v>
      </c>
      <c r="N32" s="158">
        <v>2</v>
      </c>
      <c r="O32" s="162">
        <f t="shared" si="13"/>
        <v>155</v>
      </c>
      <c r="P32" s="68">
        <v>3</v>
      </c>
      <c r="Q32" s="68">
        <v>9</v>
      </c>
      <c r="R32" s="68">
        <v>23</v>
      </c>
      <c r="S32" s="68">
        <v>100</v>
      </c>
      <c r="T32" s="158">
        <v>20</v>
      </c>
      <c r="U32" s="162">
        <f t="shared" si="14"/>
        <v>155</v>
      </c>
      <c r="V32" s="68">
        <v>14</v>
      </c>
      <c r="W32" s="68">
        <v>89</v>
      </c>
      <c r="X32" s="68">
        <v>37</v>
      </c>
      <c r="Y32" s="68">
        <v>12</v>
      </c>
      <c r="Z32" s="158">
        <v>3</v>
      </c>
      <c r="AA32" s="87">
        <f t="shared" si="15"/>
        <v>1.9230769230769231</v>
      </c>
      <c r="AB32" s="89">
        <f t="shared" si="16"/>
        <v>1.282051282051282</v>
      </c>
      <c r="AC32" s="89">
        <f t="shared" si="17"/>
        <v>8.974358974358974</v>
      </c>
      <c r="AD32" s="89">
        <f t="shared" si="18"/>
        <v>67.94871794871796</v>
      </c>
      <c r="AE32" s="88">
        <f t="shared" si="19"/>
        <v>19.871794871794872</v>
      </c>
      <c r="AF32" s="87">
        <f t="shared" si="20"/>
        <v>5.161290322580645</v>
      </c>
      <c r="AG32" s="89">
        <f t="shared" si="21"/>
        <v>52.903225806451616</v>
      </c>
      <c r="AH32" s="89">
        <f t="shared" si="22"/>
        <v>23.225806451612904</v>
      </c>
      <c r="AI32" s="89">
        <f t="shared" si="23"/>
        <v>17.419354838709676</v>
      </c>
      <c r="AJ32" s="88">
        <f t="shared" si="24"/>
        <v>1.2903225806451613</v>
      </c>
      <c r="AK32" s="87">
        <f t="shared" si="25"/>
        <v>1.935483870967742</v>
      </c>
      <c r="AL32" s="89">
        <f t="shared" si="26"/>
        <v>5.806451612903226</v>
      </c>
      <c r="AM32" s="89">
        <f t="shared" si="27"/>
        <v>14.838709677419354</v>
      </c>
      <c r="AN32" s="89">
        <f t="shared" si="28"/>
        <v>64.51612903225806</v>
      </c>
      <c r="AO32" s="88">
        <f t="shared" si="29"/>
        <v>12.903225806451612</v>
      </c>
      <c r="AP32" s="89">
        <f t="shared" si="30"/>
        <v>9.032258064516128</v>
      </c>
      <c r="AQ32" s="89">
        <f t="shared" si="31"/>
        <v>57.41935483870968</v>
      </c>
      <c r="AR32" s="89">
        <f t="shared" si="32"/>
        <v>23.870967741935484</v>
      </c>
      <c r="AS32" s="89">
        <f t="shared" si="33"/>
        <v>7.741935483870968</v>
      </c>
      <c r="AT32" s="88">
        <f t="shared" si="34"/>
        <v>1.935483870967742</v>
      </c>
    </row>
    <row r="33" spans="1:46" ht="12">
      <c r="A33" s="29">
        <v>15</v>
      </c>
      <c r="B33" s="141" t="s">
        <v>61</v>
      </c>
      <c r="C33" s="53">
        <f t="shared" si="11"/>
        <v>93</v>
      </c>
      <c r="D33" s="27">
        <v>4</v>
      </c>
      <c r="E33" s="27">
        <v>1</v>
      </c>
      <c r="F33" s="27">
        <v>4</v>
      </c>
      <c r="G33" s="27">
        <v>59</v>
      </c>
      <c r="H33" s="45">
        <v>25</v>
      </c>
      <c r="I33" s="53">
        <f t="shared" si="12"/>
        <v>93</v>
      </c>
      <c r="J33" s="27">
        <v>1</v>
      </c>
      <c r="K33" s="27">
        <v>47</v>
      </c>
      <c r="L33" s="27">
        <v>28</v>
      </c>
      <c r="M33" s="27">
        <v>14</v>
      </c>
      <c r="N33" s="45">
        <v>3</v>
      </c>
      <c r="O33" s="53">
        <f t="shared" si="13"/>
        <v>93</v>
      </c>
      <c r="P33" s="27">
        <v>1</v>
      </c>
      <c r="Q33" s="27">
        <v>4</v>
      </c>
      <c r="R33" s="27">
        <v>10</v>
      </c>
      <c r="S33" s="27">
        <v>56</v>
      </c>
      <c r="T33" s="45">
        <v>22</v>
      </c>
      <c r="U33" s="53">
        <f t="shared" si="14"/>
        <v>92</v>
      </c>
      <c r="V33" s="27">
        <v>4</v>
      </c>
      <c r="W33" s="27">
        <v>54</v>
      </c>
      <c r="X33" s="27">
        <v>21</v>
      </c>
      <c r="Y33" s="27">
        <v>11</v>
      </c>
      <c r="Z33" s="45">
        <v>2</v>
      </c>
      <c r="AA33" s="102">
        <f t="shared" si="15"/>
        <v>4.301075268817205</v>
      </c>
      <c r="AB33" s="104">
        <f t="shared" si="16"/>
        <v>1.0752688172043012</v>
      </c>
      <c r="AC33" s="104">
        <f t="shared" si="17"/>
        <v>4.301075268817205</v>
      </c>
      <c r="AD33" s="104">
        <f t="shared" si="18"/>
        <v>63.44086021505376</v>
      </c>
      <c r="AE33" s="103">
        <f t="shared" si="19"/>
        <v>26.881720430107524</v>
      </c>
      <c r="AF33" s="102">
        <f t="shared" si="20"/>
        <v>1.0752688172043012</v>
      </c>
      <c r="AG33" s="104">
        <f t="shared" si="21"/>
        <v>50.53763440860215</v>
      </c>
      <c r="AH33" s="104">
        <f t="shared" si="22"/>
        <v>30.107526881720432</v>
      </c>
      <c r="AI33" s="104">
        <f t="shared" si="23"/>
        <v>15.053763440860216</v>
      </c>
      <c r="AJ33" s="103">
        <f t="shared" si="24"/>
        <v>3.225806451612903</v>
      </c>
      <c r="AK33" s="102">
        <f t="shared" si="25"/>
        <v>1.0752688172043012</v>
      </c>
      <c r="AL33" s="104">
        <f t="shared" si="26"/>
        <v>4.301075268817205</v>
      </c>
      <c r="AM33" s="104">
        <f t="shared" si="27"/>
        <v>10.75268817204301</v>
      </c>
      <c r="AN33" s="104">
        <f t="shared" si="28"/>
        <v>60.215053763440864</v>
      </c>
      <c r="AO33" s="103">
        <f t="shared" si="29"/>
        <v>23.655913978494624</v>
      </c>
      <c r="AP33" s="102">
        <f t="shared" si="30"/>
        <v>4.3478260869565215</v>
      </c>
      <c r="AQ33" s="104">
        <f t="shared" si="31"/>
        <v>58.69565217391305</v>
      </c>
      <c r="AR33" s="104">
        <f t="shared" si="32"/>
        <v>22.82608695652174</v>
      </c>
      <c r="AS33" s="104">
        <f t="shared" si="33"/>
        <v>11.956521739130435</v>
      </c>
      <c r="AT33" s="103">
        <f t="shared" si="34"/>
        <v>2.1739130434782608</v>
      </c>
    </row>
    <row r="34" spans="1:46" ht="15" customHeight="1">
      <c r="A34" s="68">
        <v>16</v>
      </c>
      <c r="B34" s="136" t="s">
        <v>62</v>
      </c>
      <c r="C34" s="68">
        <f t="shared" si="11"/>
        <v>57</v>
      </c>
      <c r="D34" s="68">
        <v>3</v>
      </c>
      <c r="E34" s="68">
        <v>2</v>
      </c>
      <c r="F34" s="68">
        <v>12</v>
      </c>
      <c r="G34" s="68">
        <v>31</v>
      </c>
      <c r="H34" s="158">
        <v>9</v>
      </c>
      <c r="I34" s="162">
        <f t="shared" si="12"/>
        <v>57</v>
      </c>
      <c r="J34" s="68">
        <v>3</v>
      </c>
      <c r="K34" s="68">
        <v>29</v>
      </c>
      <c r="L34" s="68">
        <v>11</v>
      </c>
      <c r="M34" s="68">
        <v>11</v>
      </c>
      <c r="N34" s="158">
        <v>3</v>
      </c>
      <c r="O34" s="162">
        <f t="shared" si="13"/>
        <v>57</v>
      </c>
      <c r="P34" s="68">
        <v>3</v>
      </c>
      <c r="Q34" s="68">
        <v>4</v>
      </c>
      <c r="R34" s="68">
        <v>15</v>
      </c>
      <c r="S34" s="68">
        <v>30</v>
      </c>
      <c r="T34" s="158">
        <v>5</v>
      </c>
      <c r="U34" s="162">
        <f t="shared" si="14"/>
        <v>57</v>
      </c>
      <c r="V34" s="68">
        <v>2</v>
      </c>
      <c r="W34" s="68">
        <v>32</v>
      </c>
      <c r="X34" s="68">
        <v>12</v>
      </c>
      <c r="Y34" s="68">
        <v>9</v>
      </c>
      <c r="Z34" s="158">
        <v>2</v>
      </c>
      <c r="AA34" s="87">
        <f t="shared" si="15"/>
        <v>5.263157894736842</v>
      </c>
      <c r="AB34" s="89">
        <f t="shared" si="16"/>
        <v>3.508771929824561</v>
      </c>
      <c r="AC34" s="89">
        <f t="shared" si="17"/>
        <v>21.052631578947366</v>
      </c>
      <c r="AD34" s="89">
        <f t="shared" si="18"/>
        <v>54.385964912280706</v>
      </c>
      <c r="AE34" s="88">
        <f t="shared" si="19"/>
        <v>15.789473684210526</v>
      </c>
      <c r="AF34" s="87">
        <f t="shared" si="20"/>
        <v>5.263157894736842</v>
      </c>
      <c r="AG34" s="89">
        <f t="shared" si="21"/>
        <v>50.877192982456144</v>
      </c>
      <c r="AH34" s="89">
        <f t="shared" si="22"/>
        <v>19.298245614035086</v>
      </c>
      <c r="AI34" s="89">
        <f t="shared" si="23"/>
        <v>19.298245614035086</v>
      </c>
      <c r="AJ34" s="88">
        <f t="shared" si="24"/>
        <v>5.263157894736842</v>
      </c>
      <c r="AK34" s="87">
        <f t="shared" si="25"/>
        <v>5.263157894736842</v>
      </c>
      <c r="AL34" s="89">
        <f t="shared" si="26"/>
        <v>7.017543859649122</v>
      </c>
      <c r="AM34" s="89">
        <f t="shared" si="27"/>
        <v>26.31578947368421</v>
      </c>
      <c r="AN34" s="89">
        <f t="shared" si="28"/>
        <v>52.63157894736842</v>
      </c>
      <c r="AO34" s="88">
        <f t="shared" si="29"/>
        <v>8.771929824561402</v>
      </c>
      <c r="AP34" s="89">
        <f t="shared" si="30"/>
        <v>3.508771929824561</v>
      </c>
      <c r="AQ34" s="89">
        <f t="shared" si="31"/>
        <v>56.14035087719298</v>
      </c>
      <c r="AR34" s="89">
        <f t="shared" si="32"/>
        <v>21.052631578947366</v>
      </c>
      <c r="AS34" s="89">
        <f t="shared" si="33"/>
        <v>15.789473684210526</v>
      </c>
      <c r="AT34" s="88">
        <f t="shared" si="34"/>
        <v>3.508771929824561</v>
      </c>
    </row>
    <row r="35" spans="1:46" ht="12">
      <c r="A35" s="29">
        <v>17</v>
      </c>
      <c r="B35" s="141" t="s">
        <v>63</v>
      </c>
      <c r="C35" s="53">
        <f t="shared" si="11"/>
        <v>44</v>
      </c>
      <c r="D35" s="27">
        <v>1</v>
      </c>
      <c r="E35" s="27">
        <v>1</v>
      </c>
      <c r="F35" s="27">
        <v>7</v>
      </c>
      <c r="G35" s="27">
        <v>34</v>
      </c>
      <c r="H35" s="45">
        <v>1</v>
      </c>
      <c r="I35" s="53">
        <f t="shared" si="12"/>
        <v>44</v>
      </c>
      <c r="J35" s="27">
        <v>3</v>
      </c>
      <c r="K35" s="27">
        <v>26</v>
      </c>
      <c r="L35" s="27">
        <v>7</v>
      </c>
      <c r="M35" s="27">
        <v>7</v>
      </c>
      <c r="N35" s="45">
        <v>1</v>
      </c>
      <c r="O35" s="53">
        <f t="shared" si="13"/>
        <v>44</v>
      </c>
      <c r="P35" s="27">
        <v>1</v>
      </c>
      <c r="Q35" s="27">
        <v>9</v>
      </c>
      <c r="R35" s="27">
        <v>14</v>
      </c>
      <c r="S35" s="27">
        <v>20</v>
      </c>
      <c r="T35" s="45"/>
      <c r="U35" s="53">
        <f t="shared" si="14"/>
        <v>44</v>
      </c>
      <c r="V35" s="27">
        <v>6</v>
      </c>
      <c r="W35" s="27">
        <v>27</v>
      </c>
      <c r="X35" s="27">
        <v>10</v>
      </c>
      <c r="Y35" s="27">
        <v>1</v>
      </c>
      <c r="Z35" s="45"/>
      <c r="AA35" s="102">
        <f t="shared" si="15"/>
        <v>2.272727272727273</v>
      </c>
      <c r="AB35" s="104">
        <f t="shared" si="16"/>
        <v>2.272727272727273</v>
      </c>
      <c r="AC35" s="104">
        <f t="shared" si="17"/>
        <v>15.909090909090908</v>
      </c>
      <c r="AD35" s="104">
        <f t="shared" si="18"/>
        <v>77.27272727272727</v>
      </c>
      <c r="AE35" s="103">
        <f t="shared" si="19"/>
        <v>2.272727272727273</v>
      </c>
      <c r="AF35" s="102">
        <f t="shared" si="20"/>
        <v>6.8181818181818175</v>
      </c>
      <c r="AG35" s="104">
        <f t="shared" si="21"/>
        <v>59.09090909090909</v>
      </c>
      <c r="AH35" s="104">
        <f t="shared" si="22"/>
        <v>15.909090909090908</v>
      </c>
      <c r="AI35" s="104">
        <f t="shared" si="23"/>
        <v>15.909090909090908</v>
      </c>
      <c r="AJ35" s="103">
        <f t="shared" si="24"/>
        <v>2.272727272727273</v>
      </c>
      <c r="AK35" s="102">
        <f t="shared" si="25"/>
        <v>2.272727272727273</v>
      </c>
      <c r="AL35" s="104">
        <f t="shared" si="26"/>
        <v>20.454545454545457</v>
      </c>
      <c r="AM35" s="104">
        <f t="shared" si="27"/>
        <v>31.818181818181817</v>
      </c>
      <c r="AN35" s="104">
        <f t="shared" si="28"/>
        <v>45.45454545454545</v>
      </c>
      <c r="AO35" s="103">
        <f t="shared" si="29"/>
        <v>0</v>
      </c>
      <c r="AP35" s="102">
        <f t="shared" si="30"/>
        <v>13.636363636363635</v>
      </c>
      <c r="AQ35" s="104">
        <f t="shared" si="31"/>
        <v>61.36363636363637</v>
      </c>
      <c r="AR35" s="104">
        <f t="shared" si="32"/>
        <v>22.727272727272727</v>
      </c>
      <c r="AS35" s="104">
        <f t="shared" si="33"/>
        <v>2.272727272727273</v>
      </c>
      <c r="AT35" s="103">
        <f t="shared" si="34"/>
        <v>0</v>
      </c>
    </row>
    <row r="36" spans="1:46" ht="15" customHeight="1">
      <c r="A36" s="68">
        <v>18</v>
      </c>
      <c r="B36" s="136" t="s">
        <v>64</v>
      </c>
      <c r="C36" s="68">
        <f t="shared" si="11"/>
        <v>104</v>
      </c>
      <c r="D36" s="68">
        <v>1</v>
      </c>
      <c r="E36" s="68">
        <v>4</v>
      </c>
      <c r="F36" s="68">
        <v>15</v>
      </c>
      <c r="G36" s="68">
        <v>66</v>
      </c>
      <c r="H36" s="158">
        <v>18</v>
      </c>
      <c r="I36" s="162">
        <f t="shared" si="12"/>
        <v>104</v>
      </c>
      <c r="J36" s="68">
        <v>4</v>
      </c>
      <c r="K36" s="68">
        <v>45</v>
      </c>
      <c r="L36" s="68">
        <v>28</v>
      </c>
      <c r="M36" s="68">
        <v>21</v>
      </c>
      <c r="N36" s="158">
        <v>6</v>
      </c>
      <c r="O36" s="162">
        <f t="shared" si="13"/>
        <v>104</v>
      </c>
      <c r="P36" s="68">
        <v>2</v>
      </c>
      <c r="Q36" s="68">
        <v>11</v>
      </c>
      <c r="R36" s="68">
        <v>26</v>
      </c>
      <c r="S36" s="68">
        <v>52</v>
      </c>
      <c r="T36" s="158">
        <v>13</v>
      </c>
      <c r="U36" s="162">
        <f t="shared" si="14"/>
        <v>104</v>
      </c>
      <c r="V36" s="68">
        <v>9</v>
      </c>
      <c r="W36" s="68">
        <v>49</v>
      </c>
      <c r="X36" s="68">
        <v>26</v>
      </c>
      <c r="Y36" s="68">
        <v>13</v>
      </c>
      <c r="Z36" s="158">
        <v>7</v>
      </c>
      <c r="AA36" s="87">
        <f t="shared" si="15"/>
        <v>0.9615384615384616</v>
      </c>
      <c r="AB36" s="89">
        <f t="shared" si="16"/>
        <v>3.8461538461538463</v>
      </c>
      <c r="AC36" s="89">
        <f t="shared" si="17"/>
        <v>14.423076923076922</v>
      </c>
      <c r="AD36" s="89">
        <f t="shared" si="18"/>
        <v>63.46153846153846</v>
      </c>
      <c r="AE36" s="88">
        <f t="shared" si="19"/>
        <v>17.307692307692307</v>
      </c>
      <c r="AF36" s="87">
        <f t="shared" si="20"/>
        <v>3.8461538461538463</v>
      </c>
      <c r="AG36" s="89">
        <f t="shared" si="21"/>
        <v>43.269230769230774</v>
      </c>
      <c r="AH36" s="89">
        <f t="shared" si="22"/>
        <v>26.923076923076923</v>
      </c>
      <c r="AI36" s="89">
        <f t="shared" si="23"/>
        <v>20.192307692307693</v>
      </c>
      <c r="AJ36" s="88">
        <f t="shared" si="24"/>
        <v>5.769230769230769</v>
      </c>
      <c r="AK36" s="87">
        <f t="shared" si="25"/>
        <v>1.9230769230769231</v>
      </c>
      <c r="AL36" s="89">
        <f t="shared" si="26"/>
        <v>10.576923076923077</v>
      </c>
      <c r="AM36" s="89">
        <f t="shared" si="27"/>
        <v>25</v>
      </c>
      <c r="AN36" s="89">
        <f t="shared" si="28"/>
        <v>50</v>
      </c>
      <c r="AO36" s="88">
        <f t="shared" si="29"/>
        <v>12.5</v>
      </c>
      <c r="AP36" s="89">
        <f t="shared" si="30"/>
        <v>8.653846153846153</v>
      </c>
      <c r="AQ36" s="89">
        <f t="shared" si="31"/>
        <v>47.11538461538461</v>
      </c>
      <c r="AR36" s="89">
        <f t="shared" si="32"/>
        <v>25</v>
      </c>
      <c r="AS36" s="89">
        <f t="shared" si="33"/>
        <v>12.5</v>
      </c>
      <c r="AT36" s="88">
        <f t="shared" si="34"/>
        <v>6.730769230769231</v>
      </c>
    </row>
    <row r="37" spans="1:46" ht="12">
      <c r="A37" s="29">
        <v>19</v>
      </c>
      <c r="B37" s="143" t="s">
        <v>65</v>
      </c>
      <c r="C37" s="53">
        <f t="shared" si="11"/>
        <v>32</v>
      </c>
      <c r="D37" s="27"/>
      <c r="E37" s="27">
        <v>1</v>
      </c>
      <c r="F37" s="27">
        <v>2</v>
      </c>
      <c r="G37" s="27">
        <v>25</v>
      </c>
      <c r="H37" s="45">
        <v>4</v>
      </c>
      <c r="I37" s="53">
        <f t="shared" si="12"/>
        <v>32</v>
      </c>
      <c r="J37" s="27">
        <v>2</v>
      </c>
      <c r="K37" s="27">
        <v>17</v>
      </c>
      <c r="L37" s="27">
        <v>6</v>
      </c>
      <c r="M37" s="27">
        <v>4</v>
      </c>
      <c r="N37" s="45">
        <v>3</v>
      </c>
      <c r="O37" s="53">
        <f t="shared" si="13"/>
        <v>32</v>
      </c>
      <c r="P37" s="27"/>
      <c r="Q37" s="27">
        <v>5</v>
      </c>
      <c r="R37" s="27">
        <v>10</v>
      </c>
      <c r="S37" s="27">
        <v>15</v>
      </c>
      <c r="T37" s="45">
        <v>2</v>
      </c>
      <c r="U37" s="53">
        <f t="shared" si="14"/>
        <v>32</v>
      </c>
      <c r="V37" s="27">
        <v>7</v>
      </c>
      <c r="W37" s="27">
        <v>17</v>
      </c>
      <c r="X37" s="27">
        <v>5</v>
      </c>
      <c r="Y37" s="27">
        <v>2</v>
      </c>
      <c r="Z37" s="45">
        <v>1</v>
      </c>
      <c r="AA37" s="102">
        <f t="shared" si="15"/>
        <v>0</v>
      </c>
      <c r="AB37" s="104">
        <f t="shared" si="16"/>
        <v>3.125</v>
      </c>
      <c r="AC37" s="104">
        <f t="shared" si="17"/>
        <v>6.25</v>
      </c>
      <c r="AD37" s="104">
        <f t="shared" si="18"/>
        <v>78.125</v>
      </c>
      <c r="AE37" s="103">
        <f t="shared" si="19"/>
        <v>12.5</v>
      </c>
      <c r="AF37" s="102">
        <f t="shared" si="20"/>
        <v>6.25</v>
      </c>
      <c r="AG37" s="104">
        <f t="shared" si="21"/>
        <v>53.125</v>
      </c>
      <c r="AH37" s="104">
        <f t="shared" si="22"/>
        <v>18.75</v>
      </c>
      <c r="AI37" s="104">
        <f t="shared" si="23"/>
        <v>12.5</v>
      </c>
      <c r="AJ37" s="103">
        <f t="shared" si="24"/>
        <v>9.375</v>
      </c>
      <c r="AK37" s="102">
        <f t="shared" si="25"/>
        <v>0</v>
      </c>
      <c r="AL37" s="104">
        <f t="shared" si="26"/>
        <v>15.625</v>
      </c>
      <c r="AM37" s="104">
        <f t="shared" si="27"/>
        <v>31.25</v>
      </c>
      <c r="AN37" s="104">
        <f t="shared" si="28"/>
        <v>46.875</v>
      </c>
      <c r="AO37" s="103">
        <f t="shared" si="29"/>
        <v>6.25</v>
      </c>
      <c r="AP37" s="102">
        <f t="shared" si="30"/>
        <v>21.875</v>
      </c>
      <c r="AQ37" s="104">
        <f t="shared" si="31"/>
        <v>53.125</v>
      </c>
      <c r="AR37" s="104">
        <f t="shared" si="32"/>
        <v>15.625</v>
      </c>
      <c r="AS37" s="104">
        <f t="shared" si="33"/>
        <v>6.25</v>
      </c>
      <c r="AT37" s="103">
        <f t="shared" si="34"/>
        <v>3.125</v>
      </c>
    </row>
    <row r="38" spans="1:46" ht="15" customHeight="1">
      <c r="A38" s="68">
        <v>20</v>
      </c>
      <c r="B38" s="136" t="s">
        <v>66</v>
      </c>
      <c r="C38" s="68">
        <f t="shared" si="11"/>
        <v>186</v>
      </c>
      <c r="D38" s="68">
        <v>5</v>
      </c>
      <c r="E38" s="68">
        <v>5</v>
      </c>
      <c r="F38" s="68">
        <v>14</v>
      </c>
      <c r="G38" s="68">
        <v>139</v>
      </c>
      <c r="H38" s="158">
        <v>23</v>
      </c>
      <c r="I38" s="162">
        <f t="shared" si="12"/>
        <v>186</v>
      </c>
      <c r="J38" s="68">
        <v>11</v>
      </c>
      <c r="K38" s="68">
        <v>113</v>
      </c>
      <c r="L38" s="68">
        <v>32</v>
      </c>
      <c r="M38" s="68">
        <v>27</v>
      </c>
      <c r="N38" s="158">
        <v>3</v>
      </c>
      <c r="O38" s="162">
        <f t="shared" si="13"/>
        <v>186</v>
      </c>
      <c r="P38" s="68">
        <v>9</v>
      </c>
      <c r="Q38" s="68">
        <v>56</v>
      </c>
      <c r="R38" s="68">
        <v>54</v>
      </c>
      <c r="S38" s="68">
        <v>62</v>
      </c>
      <c r="T38" s="158">
        <v>5</v>
      </c>
      <c r="U38" s="162">
        <f t="shared" si="14"/>
        <v>186</v>
      </c>
      <c r="V38" s="68">
        <v>20</v>
      </c>
      <c r="W38" s="68">
        <v>117</v>
      </c>
      <c r="X38" s="68">
        <v>45</v>
      </c>
      <c r="Y38" s="68">
        <v>3</v>
      </c>
      <c r="Z38" s="158">
        <v>1</v>
      </c>
      <c r="AA38" s="87">
        <f t="shared" si="15"/>
        <v>2.6881720430107525</v>
      </c>
      <c r="AB38" s="89">
        <f t="shared" si="16"/>
        <v>2.6881720430107525</v>
      </c>
      <c r="AC38" s="89">
        <f t="shared" si="17"/>
        <v>7.526881720430108</v>
      </c>
      <c r="AD38" s="89">
        <f t="shared" si="18"/>
        <v>74.73118279569893</v>
      </c>
      <c r="AE38" s="88">
        <f t="shared" si="19"/>
        <v>12.365591397849462</v>
      </c>
      <c r="AF38" s="87">
        <f t="shared" si="20"/>
        <v>5.913978494623656</v>
      </c>
      <c r="AG38" s="89">
        <f t="shared" si="21"/>
        <v>60.752688172043015</v>
      </c>
      <c r="AH38" s="89">
        <f t="shared" si="22"/>
        <v>17.20430107526882</v>
      </c>
      <c r="AI38" s="89">
        <f t="shared" si="23"/>
        <v>14.516129032258066</v>
      </c>
      <c r="AJ38" s="88">
        <f t="shared" si="24"/>
        <v>1.6129032258064515</v>
      </c>
      <c r="AK38" s="87">
        <f t="shared" si="25"/>
        <v>4.838709677419355</v>
      </c>
      <c r="AL38" s="89">
        <f t="shared" si="26"/>
        <v>30.107526881720432</v>
      </c>
      <c r="AM38" s="89">
        <f t="shared" si="27"/>
        <v>29.03225806451613</v>
      </c>
      <c r="AN38" s="89">
        <f t="shared" si="28"/>
        <v>33.33333333333333</v>
      </c>
      <c r="AO38" s="88">
        <f t="shared" si="29"/>
        <v>2.6881720430107525</v>
      </c>
      <c r="AP38" s="89">
        <f t="shared" si="30"/>
        <v>10.75268817204301</v>
      </c>
      <c r="AQ38" s="89">
        <f t="shared" si="31"/>
        <v>62.903225806451616</v>
      </c>
      <c r="AR38" s="89">
        <f t="shared" si="32"/>
        <v>24.193548387096776</v>
      </c>
      <c r="AS38" s="89">
        <f t="shared" si="33"/>
        <v>1.6129032258064515</v>
      </c>
      <c r="AT38" s="88">
        <f t="shared" si="34"/>
        <v>0.5376344086021506</v>
      </c>
    </row>
    <row r="39" spans="1:46" ht="12.75" customHeight="1">
      <c r="A39" s="29">
        <v>21</v>
      </c>
      <c r="B39" s="141" t="s">
        <v>67</v>
      </c>
      <c r="C39" s="53">
        <f t="shared" si="11"/>
        <v>58</v>
      </c>
      <c r="D39" s="27">
        <v>2</v>
      </c>
      <c r="E39" s="27">
        <v>3</v>
      </c>
      <c r="F39" s="27">
        <v>5</v>
      </c>
      <c r="G39" s="27">
        <v>39</v>
      </c>
      <c r="H39" s="45">
        <v>9</v>
      </c>
      <c r="I39" s="53">
        <f t="shared" si="12"/>
        <v>58</v>
      </c>
      <c r="J39" s="27">
        <v>2</v>
      </c>
      <c r="K39" s="27">
        <v>25</v>
      </c>
      <c r="L39" s="27">
        <v>12</v>
      </c>
      <c r="M39" s="27">
        <v>14</v>
      </c>
      <c r="N39" s="45">
        <v>5</v>
      </c>
      <c r="O39" s="53">
        <f t="shared" si="13"/>
        <v>58</v>
      </c>
      <c r="P39" s="27">
        <v>7</v>
      </c>
      <c r="Q39" s="27">
        <v>16</v>
      </c>
      <c r="R39" s="27">
        <v>21</v>
      </c>
      <c r="S39" s="27">
        <v>14</v>
      </c>
      <c r="T39" s="45"/>
      <c r="U39" s="53">
        <f t="shared" si="14"/>
        <v>57</v>
      </c>
      <c r="V39" s="27">
        <v>8</v>
      </c>
      <c r="W39" s="27">
        <v>30</v>
      </c>
      <c r="X39" s="27">
        <v>18</v>
      </c>
      <c r="Y39" s="27">
        <v>1</v>
      </c>
      <c r="Z39" s="45"/>
      <c r="AA39" s="102">
        <f t="shared" si="15"/>
        <v>3.4482758620689653</v>
      </c>
      <c r="AB39" s="104">
        <f t="shared" si="16"/>
        <v>5.172413793103448</v>
      </c>
      <c r="AC39" s="104">
        <f t="shared" si="17"/>
        <v>8.620689655172415</v>
      </c>
      <c r="AD39" s="104">
        <f t="shared" si="18"/>
        <v>67.24137931034483</v>
      </c>
      <c r="AE39" s="103">
        <f t="shared" si="19"/>
        <v>15.517241379310345</v>
      </c>
      <c r="AF39" s="102">
        <f t="shared" si="20"/>
        <v>3.4482758620689653</v>
      </c>
      <c r="AG39" s="104">
        <f t="shared" si="21"/>
        <v>43.103448275862064</v>
      </c>
      <c r="AH39" s="104">
        <f t="shared" si="22"/>
        <v>20.689655172413794</v>
      </c>
      <c r="AI39" s="104">
        <f t="shared" si="23"/>
        <v>24.137931034482758</v>
      </c>
      <c r="AJ39" s="103">
        <f t="shared" si="24"/>
        <v>8.620689655172415</v>
      </c>
      <c r="AK39" s="102">
        <f t="shared" si="25"/>
        <v>12.068965517241379</v>
      </c>
      <c r="AL39" s="104">
        <f t="shared" si="26"/>
        <v>27.586206896551722</v>
      </c>
      <c r="AM39" s="104">
        <f t="shared" si="27"/>
        <v>36.206896551724135</v>
      </c>
      <c r="AN39" s="104">
        <f t="shared" si="28"/>
        <v>24.137931034482758</v>
      </c>
      <c r="AO39" s="103">
        <f t="shared" si="29"/>
        <v>0</v>
      </c>
      <c r="AP39" s="102">
        <f t="shared" si="30"/>
        <v>14.035087719298245</v>
      </c>
      <c r="AQ39" s="104">
        <f t="shared" si="31"/>
        <v>52.63157894736842</v>
      </c>
      <c r="AR39" s="104">
        <f t="shared" si="32"/>
        <v>31.57894736842105</v>
      </c>
      <c r="AS39" s="104">
        <f t="shared" si="33"/>
        <v>1.7543859649122806</v>
      </c>
      <c r="AT39" s="103">
        <f t="shared" si="34"/>
        <v>0</v>
      </c>
    </row>
    <row r="40" spans="1:46" ht="15" customHeight="1">
      <c r="A40" s="68">
        <v>22</v>
      </c>
      <c r="B40" s="136" t="s">
        <v>68</v>
      </c>
      <c r="C40" s="68">
        <f t="shared" si="11"/>
        <v>160</v>
      </c>
      <c r="D40" s="68">
        <v>1</v>
      </c>
      <c r="E40" s="68">
        <v>9</v>
      </c>
      <c r="F40" s="68">
        <v>22</v>
      </c>
      <c r="G40" s="68">
        <v>106</v>
      </c>
      <c r="H40" s="158">
        <v>22</v>
      </c>
      <c r="I40" s="162">
        <f t="shared" si="12"/>
        <v>160</v>
      </c>
      <c r="J40" s="68">
        <v>9</v>
      </c>
      <c r="K40" s="68">
        <v>79</v>
      </c>
      <c r="L40" s="68">
        <v>34</v>
      </c>
      <c r="M40" s="68">
        <v>33</v>
      </c>
      <c r="N40" s="158">
        <v>5</v>
      </c>
      <c r="O40" s="162">
        <f t="shared" si="13"/>
        <v>160</v>
      </c>
      <c r="P40" s="68">
        <v>6</v>
      </c>
      <c r="Q40" s="68">
        <v>33</v>
      </c>
      <c r="R40" s="68">
        <v>62</v>
      </c>
      <c r="S40" s="68">
        <v>53</v>
      </c>
      <c r="T40" s="158">
        <v>6</v>
      </c>
      <c r="U40" s="162">
        <f t="shared" si="14"/>
        <v>160</v>
      </c>
      <c r="V40" s="68">
        <v>21</v>
      </c>
      <c r="W40" s="68">
        <v>79</v>
      </c>
      <c r="X40" s="68">
        <v>47</v>
      </c>
      <c r="Y40" s="68">
        <v>11</v>
      </c>
      <c r="Z40" s="158">
        <v>2</v>
      </c>
      <c r="AA40" s="87">
        <f t="shared" si="15"/>
        <v>0.625</v>
      </c>
      <c r="AB40" s="89">
        <f t="shared" si="16"/>
        <v>5.625</v>
      </c>
      <c r="AC40" s="89">
        <f t="shared" si="17"/>
        <v>13.750000000000002</v>
      </c>
      <c r="AD40" s="89">
        <f t="shared" si="18"/>
        <v>66.25</v>
      </c>
      <c r="AE40" s="88">
        <f t="shared" si="19"/>
        <v>13.750000000000002</v>
      </c>
      <c r="AF40" s="87">
        <f t="shared" si="20"/>
        <v>5.625</v>
      </c>
      <c r="AG40" s="89">
        <f t="shared" si="21"/>
        <v>49.375</v>
      </c>
      <c r="AH40" s="89">
        <f t="shared" si="22"/>
        <v>21.25</v>
      </c>
      <c r="AI40" s="89">
        <f t="shared" si="23"/>
        <v>20.625</v>
      </c>
      <c r="AJ40" s="88">
        <f t="shared" si="24"/>
        <v>3.125</v>
      </c>
      <c r="AK40" s="87">
        <f t="shared" si="25"/>
        <v>3.75</v>
      </c>
      <c r="AL40" s="89">
        <f t="shared" si="26"/>
        <v>20.625</v>
      </c>
      <c r="AM40" s="89">
        <f t="shared" si="27"/>
        <v>38.75</v>
      </c>
      <c r="AN40" s="89">
        <f t="shared" si="28"/>
        <v>33.125</v>
      </c>
      <c r="AO40" s="88">
        <f t="shared" si="29"/>
        <v>3.75</v>
      </c>
      <c r="AP40" s="89">
        <f t="shared" si="30"/>
        <v>13.125</v>
      </c>
      <c r="AQ40" s="89">
        <f t="shared" si="31"/>
        <v>49.375</v>
      </c>
      <c r="AR40" s="89">
        <f t="shared" si="32"/>
        <v>29.375</v>
      </c>
      <c r="AS40" s="89">
        <f t="shared" si="33"/>
        <v>6.875000000000001</v>
      </c>
      <c r="AT40" s="88">
        <f t="shared" si="34"/>
        <v>1.25</v>
      </c>
    </row>
    <row r="41" spans="1:46" ht="12">
      <c r="A41" s="29">
        <v>23</v>
      </c>
      <c r="B41" s="143" t="s">
        <v>69</v>
      </c>
      <c r="C41" s="53">
        <f t="shared" si="11"/>
        <v>127</v>
      </c>
      <c r="D41" s="27"/>
      <c r="E41" s="27">
        <v>11</v>
      </c>
      <c r="F41" s="27">
        <v>19</v>
      </c>
      <c r="G41" s="27">
        <v>86</v>
      </c>
      <c r="H41" s="45">
        <v>11</v>
      </c>
      <c r="I41" s="53">
        <f t="shared" si="12"/>
        <v>127</v>
      </c>
      <c r="J41" s="27">
        <v>4</v>
      </c>
      <c r="K41" s="27">
        <v>75</v>
      </c>
      <c r="L41" s="27">
        <v>26</v>
      </c>
      <c r="M41" s="27">
        <v>21</v>
      </c>
      <c r="N41" s="45">
        <v>1</v>
      </c>
      <c r="O41" s="53">
        <f t="shared" si="13"/>
        <v>127</v>
      </c>
      <c r="P41" s="27">
        <v>4</v>
      </c>
      <c r="Q41" s="27">
        <v>32</v>
      </c>
      <c r="R41" s="27">
        <v>30</v>
      </c>
      <c r="S41" s="27">
        <v>58</v>
      </c>
      <c r="T41" s="45">
        <v>3</v>
      </c>
      <c r="U41" s="53">
        <f t="shared" si="14"/>
        <v>127</v>
      </c>
      <c r="V41" s="27">
        <v>10</v>
      </c>
      <c r="W41" s="27">
        <v>75</v>
      </c>
      <c r="X41" s="27">
        <v>36</v>
      </c>
      <c r="Y41" s="27">
        <v>4</v>
      </c>
      <c r="Z41" s="45">
        <v>2</v>
      </c>
      <c r="AA41" s="102">
        <f t="shared" si="15"/>
        <v>0</v>
      </c>
      <c r="AB41" s="104">
        <f t="shared" si="16"/>
        <v>8.661417322834646</v>
      </c>
      <c r="AC41" s="104">
        <f t="shared" si="17"/>
        <v>14.960629921259844</v>
      </c>
      <c r="AD41" s="104">
        <f t="shared" si="18"/>
        <v>67.71653543307087</v>
      </c>
      <c r="AE41" s="103">
        <f t="shared" si="19"/>
        <v>8.661417322834646</v>
      </c>
      <c r="AF41" s="102">
        <f t="shared" si="20"/>
        <v>3.149606299212598</v>
      </c>
      <c r="AG41" s="104">
        <f t="shared" si="21"/>
        <v>59.055118110236215</v>
      </c>
      <c r="AH41" s="104">
        <f t="shared" si="22"/>
        <v>20.47244094488189</v>
      </c>
      <c r="AI41" s="104">
        <f t="shared" si="23"/>
        <v>16.535433070866144</v>
      </c>
      <c r="AJ41" s="103">
        <f t="shared" si="24"/>
        <v>0.7874015748031495</v>
      </c>
      <c r="AK41" s="102">
        <f t="shared" si="25"/>
        <v>3.149606299212598</v>
      </c>
      <c r="AL41" s="104">
        <f t="shared" si="26"/>
        <v>25.196850393700785</v>
      </c>
      <c r="AM41" s="104">
        <f t="shared" si="27"/>
        <v>23.62204724409449</v>
      </c>
      <c r="AN41" s="104">
        <f t="shared" si="28"/>
        <v>45.66929133858268</v>
      </c>
      <c r="AO41" s="103">
        <f t="shared" si="29"/>
        <v>2.3622047244094486</v>
      </c>
      <c r="AP41" s="102">
        <f t="shared" si="30"/>
        <v>7.874015748031496</v>
      </c>
      <c r="AQ41" s="104">
        <f t="shared" si="31"/>
        <v>59.055118110236215</v>
      </c>
      <c r="AR41" s="104">
        <f t="shared" si="32"/>
        <v>28.346456692913385</v>
      </c>
      <c r="AS41" s="104">
        <f t="shared" si="33"/>
        <v>3.149606299212598</v>
      </c>
      <c r="AT41" s="103">
        <f t="shared" si="34"/>
        <v>1.574803149606299</v>
      </c>
    </row>
    <row r="42" spans="1:46" ht="15" customHeight="1">
      <c r="A42" s="68">
        <v>24</v>
      </c>
      <c r="B42" s="136" t="s">
        <v>70</v>
      </c>
      <c r="C42" s="68">
        <f t="shared" si="11"/>
        <v>46</v>
      </c>
      <c r="D42" s="68">
        <v>1</v>
      </c>
      <c r="E42" s="68">
        <v>2</v>
      </c>
      <c r="F42" s="68">
        <v>4</v>
      </c>
      <c r="G42" s="68">
        <v>31</v>
      </c>
      <c r="H42" s="158">
        <v>8</v>
      </c>
      <c r="I42" s="162">
        <f t="shared" si="12"/>
        <v>46</v>
      </c>
      <c r="J42" s="68">
        <v>5</v>
      </c>
      <c r="K42" s="68">
        <v>19</v>
      </c>
      <c r="L42" s="68">
        <v>9</v>
      </c>
      <c r="M42" s="68">
        <v>10</v>
      </c>
      <c r="N42" s="158">
        <v>3</v>
      </c>
      <c r="O42" s="162">
        <f t="shared" si="13"/>
        <v>46</v>
      </c>
      <c r="P42" s="68">
        <v>1</v>
      </c>
      <c r="Q42" s="68">
        <v>9</v>
      </c>
      <c r="R42" s="68">
        <v>15</v>
      </c>
      <c r="S42" s="68">
        <v>20</v>
      </c>
      <c r="T42" s="158">
        <v>1</v>
      </c>
      <c r="U42" s="162">
        <f t="shared" si="14"/>
        <v>46</v>
      </c>
      <c r="V42" s="68">
        <v>4</v>
      </c>
      <c r="W42" s="68">
        <v>22</v>
      </c>
      <c r="X42" s="68">
        <v>12</v>
      </c>
      <c r="Y42" s="68">
        <v>8</v>
      </c>
      <c r="Z42" s="158"/>
      <c r="AA42" s="87">
        <f t="shared" si="15"/>
        <v>2.1739130434782608</v>
      </c>
      <c r="AB42" s="89">
        <f t="shared" si="16"/>
        <v>4.3478260869565215</v>
      </c>
      <c r="AC42" s="89">
        <f t="shared" si="17"/>
        <v>8.695652173913043</v>
      </c>
      <c r="AD42" s="89">
        <f t="shared" si="18"/>
        <v>67.3913043478261</v>
      </c>
      <c r="AE42" s="88">
        <f t="shared" si="19"/>
        <v>17.391304347826086</v>
      </c>
      <c r="AF42" s="87">
        <f t="shared" si="20"/>
        <v>10.869565217391305</v>
      </c>
      <c r="AG42" s="89">
        <f t="shared" si="21"/>
        <v>41.30434782608695</v>
      </c>
      <c r="AH42" s="89">
        <f t="shared" si="22"/>
        <v>19.565217391304348</v>
      </c>
      <c r="AI42" s="89">
        <f t="shared" si="23"/>
        <v>21.73913043478261</v>
      </c>
      <c r="AJ42" s="88">
        <f t="shared" si="24"/>
        <v>6.521739130434782</v>
      </c>
      <c r="AK42" s="87">
        <f t="shared" si="25"/>
        <v>2.1739130434782608</v>
      </c>
      <c r="AL42" s="89">
        <f t="shared" si="26"/>
        <v>19.565217391304348</v>
      </c>
      <c r="AM42" s="89">
        <f t="shared" si="27"/>
        <v>32.608695652173914</v>
      </c>
      <c r="AN42" s="89">
        <f t="shared" si="28"/>
        <v>43.47826086956522</v>
      </c>
      <c r="AO42" s="88">
        <f t="shared" si="29"/>
        <v>2.1739130434782608</v>
      </c>
      <c r="AP42" s="89">
        <f t="shared" si="30"/>
        <v>8.695652173913043</v>
      </c>
      <c r="AQ42" s="89">
        <f t="shared" si="31"/>
        <v>47.82608695652174</v>
      </c>
      <c r="AR42" s="89">
        <f t="shared" si="32"/>
        <v>26.08695652173913</v>
      </c>
      <c r="AS42" s="89">
        <f t="shared" si="33"/>
        <v>17.391304347826086</v>
      </c>
      <c r="AT42" s="88">
        <f t="shared" si="34"/>
        <v>0</v>
      </c>
    </row>
    <row r="43" spans="1:46" ht="12">
      <c r="A43" s="29">
        <v>25</v>
      </c>
      <c r="B43" s="143" t="s">
        <v>71</v>
      </c>
      <c r="C43" s="53">
        <f t="shared" si="11"/>
        <v>142</v>
      </c>
      <c r="D43" s="27">
        <v>1</v>
      </c>
      <c r="E43" s="27">
        <v>9</v>
      </c>
      <c r="F43" s="27">
        <v>17</v>
      </c>
      <c r="G43" s="27">
        <v>95</v>
      </c>
      <c r="H43" s="45">
        <v>20</v>
      </c>
      <c r="I43" s="53">
        <f t="shared" si="12"/>
        <v>142</v>
      </c>
      <c r="J43" s="27">
        <v>5</v>
      </c>
      <c r="K43" s="27">
        <v>74</v>
      </c>
      <c r="L43" s="27">
        <v>29</v>
      </c>
      <c r="M43" s="27">
        <v>30</v>
      </c>
      <c r="N43" s="45">
        <v>4</v>
      </c>
      <c r="O43" s="53">
        <f t="shared" si="13"/>
        <v>142</v>
      </c>
      <c r="P43" s="27">
        <v>5</v>
      </c>
      <c r="Q43" s="27">
        <v>25</v>
      </c>
      <c r="R43" s="27">
        <v>45</v>
      </c>
      <c r="S43" s="27">
        <v>58</v>
      </c>
      <c r="T43" s="45">
        <v>9</v>
      </c>
      <c r="U43" s="53">
        <f t="shared" si="14"/>
        <v>142</v>
      </c>
      <c r="V43" s="27">
        <v>12</v>
      </c>
      <c r="W43" s="27">
        <v>75</v>
      </c>
      <c r="X43" s="27">
        <v>33</v>
      </c>
      <c r="Y43" s="27">
        <v>19</v>
      </c>
      <c r="Z43" s="45">
        <v>3</v>
      </c>
      <c r="AA43" s="102">
        <f t="shared" si="15"/>
        <v>0.7042253521126761</v>
      </c>
      <c r="AB43" s="104">
        <f t="shared" si="16"/>
        <v>6.338028169014084</v>
      </c>
      <c r="AC43" s="104">
        <f t="shared" si="17"/>
        <v>11.971830985915492</v>
      </c>
      <c r="AD43" s="104">
        <f t="shared" si="18"/>
        <v>66.90140845070422</v>
      </c>
      <c r="AE43" s="103">
        <f t="shared" si="19"/>
        <v>14.084507042253522</v>
      </c>
      <c r="AF43" s="102">
        <f t="shared" si="20"/>
        <v>3.5211267605633805</v>
      </c>
      <c r="AG43" s="104">
        <f t="shared" si="21"/>
        <v>52.112676056338024</v>
      </c>
      <c r="AH43" s="104">
        <f t="shared" si="22"/>
        <v>20.422535211267608</v>
      </c>
      <c r="AI43" s="104">
        <f t="shared" si="23"/>
        <v>21.12676056338028</v>
      </c>
      <c r="AJ43" s="103">
        <f t="shared" si="24"/>
        <v>2.8169014084507045</v>
      </c>
      <c r="AK43" s="102">
        <f t="shared" si="25"/>
        <v>3.5211267605633805</v>
      </c>
      <c r="AL43" s="104">
        <f t="shared" si="26"/>
        <v>17.6056338028169</v>
      </c>
      <c r="AM43" s="104">
        <f t="shared" si="27"/>
        <v>31.690140845070424</v>
      </c>
      <c r="AN43" s="104">
        <f t="shared" si="28"/>
        <v>40.845070422535215</v>
      </c>
      <c r="AO43" s="103">
        <f t="shared" si="29"/>
        <v>6.338028169014084</v>
      </c>
      <c r="AP43" s="102">
        <f t="shared" si="30"/>
        <v>8.450704225352112</v>
      </c>
      <c r="AQ43" s="104">
        <f t="shared" si="31"/>
        <v>52.816901408450704</v>
      </c>
      <c r="AR43" s="104">
        <f t="shared" si="32"/>
        <v>23.239436619718308</v>
      </c>
      <c r="AS43" s="104">
        <f t="shared" si="33"/>
        <v>13.380281690140844</v>
      </c>
      <c r="AT43" s="103">
        <f t="shared" si="34"/>
        <v>2.112676056338028</v>
      </c>
    </row>
    <row r="44" spans="1:46" ht="15" customHeight="1">
      <c r="A44" s="68">
        <v>27</v>
      </c>
      <c r="B44" s="136" t="s">
        <v>72</v>
      </c>
      <c r="C44" s="68">
        <f t="shared" si="11"/>
        <v>49</v>
      </c>
      <c r="D44" s="68">
        <v>1</v>
      </c>
      <c r="E44" s="68">
        <v>3</v>
      </c>
      <c r="F44" s="68">
        <v>7</v>
      </c>
      <c r="G44" s="68">
        <v>30</v>
      </c>
      <c r="H44" s="158">
        <v>8</v>
      </c>
      <c r="I44" s="162">
        <f t="shared" si="12"/>
        <v>49</v>
      </c>
      <c r="J44" s="68">
        <v>5</v>
      </c>
      <c r="K44" s="68">
        <v>19</v>
      </c>
      <c r="L44" s="68">
        <v>13</v>
      </c>
      <c r="M44" s="68">
        <v>11</v>
      </c>
      <c r="N44" s="158">
        <v>1</v>
      </c>
      <c r="O44" s="162">
        <f t="shared" si="13"/>
        <v>49</v>
      </c>
      <c r="P44" s="68">
        <v>1</v>
      </c>
      <c r="Q44" s="68">
        <v>12</v>
      </c>
      <c r="R44" s="68">
        <v>13</v>
      </c>
      <c r="S44" s="68">
        <v>21</v>
      </c>
      <c r="T44" s="158">
        <v>2</v>
      </c>
      <c r="U44" s="162">
        <f t="shared" si="14"/>
        <v>49</v>
      </c>
      <c r="V44" s="68">
        <v>6</v>
      </c>
      <c r="W44" s="68">
        <v>26</v>
      </c>
      <c r="X44" s="68">
        <v>13</v>
      </c>
      <c r="Y44" s="68">
        <v>4</v>
      </c>
      <c r="Z44" s="158"/>
      <c r="AA44" s="87">
        <f t="shared" si="15"/>
        <v>2.0408163265306123</v>
      </c>
      <c r="AB44" s="89">
        <f t="shared" si="16"/>
        <v>6.122448979591836</v>
      </c>
      <c r="AC44" s="89">
        <f t="shared" si="17"/>
        <v>14.285714285714285</v>
      </c>
      <c r="AD44" s="89">
        <f t="shared" si="18"/>
        <v>61.224489795918366</v>
      </c>
      <c r="AE44" s="88">
        <f t="shared" si="19"/>
        <v>16.3265306122449</v>
      </c>
      <c r="AF44" s="87">
        <f t="shared" si="20"/>
        <v>10.204081632653061</v>
      </c>
      <c r="AG44" s="89">
        <f t="shared" si="21"/>
        <v>38.775510204081634</v>
      </c>
      <c r="AH44" s="89">
        <f t="shared" si="22"/>
        <v>26.53061224489796</v>
      </c>
      <c r="AI44" s="89">
        <f t="shared" si="23"/>
        <v>22.448979591836736</v>
      </c>
      <c r="AJ44" s="88">
        <f t="shared" si="24"/>
        <v>2.0408163265306123</v>
      </c>
      <c r="AK44" s="87">
        <f t="shared" si="25"/>
        <v>2.0408163265306123</v>
      </c>
      <c r="AL44" s="89">
        <f t="shared" si="26"/>
        <v>24.489795918367346</v>
      </c>
      <c r="AM44" s="89">
        <f t="shared" si="27"/>
        <v>26.53061224489796</v>
      </c>
      <c r="AN44" s="89">
        <f t="shared" si="28"/>
        <v>42.857142857142854</v>
      </c>
      <c r="AO44" s="88">
        <f t="shared" si="29"/>
        <v>4.081632653061225</v>
      </c>
      <c r="AP44" s="89">
        <f t="shared" si="30"/>
        <v>12.244897959183673</v>
      </c>
      <c r="AQ44" s="89">
        <f t="shared" si="31"/>
        <v>53.06122448979592</v>
      </c>
      <c r="AR44" s="89">
        <f t="shared" si="32"/>
        <v>26.53061224489796</v>
      </c>
      <c r="AS44" s="89">
        <f t="shared" si="33"/>
        <v>8.16326530612245</v>
      </c>
      <c r="AT44" s="88">
        <f t="shared" si="34"/>
        <v>0</v>
      </c>
    </row>
    <row r="45" spans="1:46" ht="12">
      <c r="A45" s="29">
        <v>28</v>
      </c>
      <c r="B45" s="143" t="s">
        <v>73</v>
      </c>
      <c r="C45" s="53">
        <f t="shared" si="11"/>
        <v>110</v>
      </c>
      <c r="D45" s="27">
        <v>2</v>
      </c>
      <c r="E45" s="27">
        <v>6</v>
      </c>
      <c r="F45" s="27">
        <v>8</v>
      </c>
      <c r="G45" s="27">
        <v>79</v>
      </c>
      <c r="H45" s="45">
        <v>15</v>
      </c>
      <c r="I45" s="53">
        <f t="shared" si="12"/>
        <v>110</v>
      </c>
      <c r="J45" s="27">
        <v>7</v>
      </c>
      <c r="K45" s="27">
        <v>50</v>
      </c>
      <c r="L45" s="27">
        <v>22</v>
      </c>
      <c r="M45" s="27">
        <v>23</v>
      </c>
      <c r="N45" s="45">
        <v>8</v>
      </c>
      <c r="O45" s="53">
        <f t="shared" si="13"/>
        <v>110</v>
      </c>
      <c r="P45" s="27">
        <v>3</v>
      </c>
      <c r="Q45" s="27">
        <v>17</v>
      </c>
      <c r="R45" s="27">
        <v>28</v>
      </c>
      <c r="S45" s="27">
        <v>51</v>
      </c>
      <c r="T45" s="45">
        <v>11</v>
      </c>
      <c r="U45" s="53">
        <f t="shared" si="14"/>
        <v>110</v>
      </c>
      <c r="V45" s="27">
        <v>9</v>
      </c>
      <c r="W45" s="27">
        <v>56</v>
      </c>
      <c r="X45" s="27">
        <v>30</v>
      </c>
      <c r="Y45" s="27">
        <v>11</v>
      </c>
      <c r="Z45" s="45">
        <v>4</v>
      </c>
      <c r="AA45" s="102">
        <f t="shared" si="15"/>
        <v>1.8181818181818181</v>
      </c>
      <c r="AB45" s="104">
        <f t="shared" si="16"/>
        <v>5.454545454545454</v>
      </c>
      <c r="AC45" s="104">
        <f t="shared" si="17"/>
        <v>7.2727272727272725</v>
      </c>
      <c r="AD45" s="104">
        <f t="shared" si="18"/>
        <v>71.81818181818181</v>
      </c>
      <c r="AE45" s="103">
        <f t="shared" si="19"/>
        <v>13.636363636363635</v>
      </c>
      <c r="AF45" s="102">
        <f t="shared" si="20"/>
        <v>6.363636363636363</v>
      </c>
      <c r="AG45" s="104">
        <f t="shared" si="21"/>
        <v>45.45454545454545</v>
      </c>
      <c r="AH45" s="104">
        <f t="shared" si="22"/>
        <v>20</v>
      </c>
      <c r="AI45" s="104">
        <f t="shared" si="23"/>
        <v>20.909090909090907</v>
      </c>
      <c r="AJ45" s="103">
        <f t="shared" si="24"/>
        <v>7.2727272727272725</v>
      </c>
      <c r="AK45" s="102">
        <f t="shared" si="25"/>
        <v>2.727272727272727</v>
      </c>
      <c r="AL45" s="104">
        <f t="shared" si="26"/>
        <v>15.454545454545453</v>
      </c>
      <c r="AM45" s="104">
        <f t="shared" si="27"/>
        <v>25.454545454545453</v>
      </c>
      <c r="AN45" s="104">
        <f t="shared" si="28"/>
        <v>46.36363636363636</v>
      </c>
      <c r="AO45" s="103">
        <f t="shared" si="29"/>
        <v>10</v>
      </c>
      <c r="AP45" s="102">
        <f t="shared" si="30"/>
        <v>8.181818181818182</v>
      </c>
      <c r="AQ45" s="104">
        <f t="shared" si="31"/>
        <v>50.90909090909091</v>
      </c>
      <c r="AR45" s="104">
        <f t="shared" si="32"/>
        <v>27.27272727272727</v>
      </c>
      <c r="AS45" s="104">
        <f t="shared" si="33"/>
        <v>10</v>
      </c>
      <c r="AT45" s="103">
        <f t="shared" si="34"/>
        <v>3.6363636363636362</v>
      </c>
    </row>
    <row r="46" spans="1:46" ht="15" customHeight="1">
      <c r="A46" s="68">
        <v>29</v>
      </c>
      <c r="B46" s="136" t="s">
        <v>74</v>
      </c>
      <c r="C46" s="68">
        <f t="shared" si="11"/>
        <v>56</v>
      </c>
      <c r="D46" s="68"/>
      <c r="E46" s="68"/>
      <c r="F46" s="68">
        <v>5</v>
      </c>
      <c r="G46" s="68">
        <v>40</v>
      </c>
      <c r="H46" s="158">
        <v>11</v>
      </c>
      <c r="I46" s="162">
        <f t="shared" si="12"/>
        <v>56</v>
      </c>
      <c r="J46" s="68">
        <v>4</v>
      </c>
      <c r="K46" s="68">
        <v>31</v>
      </c>
      <c r="L46" s="68">
        <v>6</v>
      </c>
      <c r="M46" s="68">
        <v>13</v>
      </c>
      <c r="N46" s="158">
        <v>2</v>
      </c>
      <c r="O46" s="162">
        <f t="shared" si="13"/>
        <v>56</v>
      </c>
      <c r="P46" s="68"/>
      <c r="Q46" s="68">
        <v>4</v>
      </c>
      <c r="R46" s="68">
        <v>7</v>
      </c>
      <c r="S46" s="68">
        <v>33</v>
      </c>
      <c r="T46" s="158">
        <v>12</v>
      </c>
      <c r="U46" s="162">
        <f t="shared" si="14"/>
        <v>56</v>
      </c>
      <c r="V46" s="68">
        <v>5</v>
      </c>
      <c r="W46" s="68">
        <v>32</v>
      </c>
      <c r="X46" s="68">
        <v>7</v>
      </c>
      <c r="Y46" s="68">
        <v>9</v>
      </c>
      <c r="Z46" s="158">
        <v>3</v>
      </c>
      <c r="AA46" s="87">
        <f t="shared" si="15"/>
        <v>0</v>
      </c>
      <c r="AB46" s="89">
        <f t="shared" si="16"/>
        <v>0</v>
      </c>
      <c r="AC46" s="89">
        <f t="shared" si="17"/>
        <v>8.928571428571429</v>
      </c>
      <c r="AD46" s="89">
        <f t="shared" si="18"/>
        <v>71.42857142857143</v>
      </c>
      <c r="AE46" s="88">
        <f t="shared" si="19"/>
        <v>19.642857142857142</v>
      </c>
      <c r="AF46" s="87">
        <f t="shared" si="20"/>
        <v>7.142857142857142</v>
      </c>
      <c r="AG46" s="89">
        <f t="shared" si="21"/>
        <v>55.35714285714286</v>
      </c>
      <c r="AH46" s="89">
        <f t="shared" si="22"/>
        <v>10.714285714285714</v>
      </c>
      <c r="AI46" s="89">
        <f t="shared" si="23"/>
        <v>23.214285714285715</v>
      </c>
      <c r="AJ46" s="88">
        <f t="shared" si="24"/>
        <v>3.571428571428571</v>
      </c>
      <c r="AK46" s="87">
        <f t="shared" si="25"/>
        <v>0</v>
      </c>
      <c r="AL46" s="89">
        <f t="shared" si="26"/>
        <v>7.142857142857142</v>
      </c>
      <c r="AM46" s="89">
        <f t="shared" si="27"/>
        <v>12.5</v>
      </c>
      <c r="AN46" s="89">
        <f t="shared" si="28"/>
        <v>58.92857142857143</v>
      </c>
      <c r="AO46" s="88">
        <f t="shared" si="29"/>
        <v>21.428571428571427</v>
      </c>
      <c r="AP46" s="89">
        <f t="shared" si="30"/>
        <v>8.928571428571429</v>
      </c>
      <c r="AQ46" s="89">
        <f t="shared" si="31"/>
        <v>57.14285714285714</v>
      </c>
      <c r="AR46" s="89">
        <f t="shared" si="32"/>
        <v>12.5</v>
      </c>
      <c r="AS46" s="89">
        <f t="shared" si="33"/>
        <v>16.071428571428573</v>
      </c>
      <c r="AT46" s="88">
        <f t="shared" si="34"/>
        <v>5.357142857142857</v>
      </c>
    </row>
    <row r="47" spans="1:46" ht="12">
      <c r="A47" s="29">
        <v>30</v>
      </c>
      <c r="B47" s="143" t="s">
        <v>75</v>
      </c>
      <c r="C47" s="53">
        <f t="shared" si="11"/>
        <v>19</v>
      </c>
      <c r="D47" s="27"/>
      <c r="E47" s="27"/>
      <c r="F47" s="27">
        <v>2</v>
      </c>
      <c r="G47" s="27">
        <v>17</v>
      </c>
      <c r="H47" s="45"/>
      <c r="I47" s="53">
        <f t="shared" si="12"/>
        <v>19</v>
      </c>
      <c r="J47" s="27">
        <v>2</v>
      </c>
      <c r="K47" s="27">
        <v>11</v>
      </c>
      <c r="L47" s="27">
        <v>4</v>
      </c>
      <c r="M47" s="27">
        <v>2</v>
      </c>
      <c r="N47" s="45"/>
      <c r="O47" s="53">
        <f t="shared" si="13"/>
        <v>19</v>
      </c>
      <c r="P47" s="27"/>
      <c r="Q47" s="27">
        <v>5</v>
      </c>
      <c r="R47" s="27">
        <v>4</v>
      </c>
      <c r="S47" s="27">
        <v>9</v>
      </c>
      <c r="T47" s="45">
        <v>1</v>
      </c>
      <c r="U47" s="53">
        <f t="shared" si="14"/>
        <v>18</v>
      </c>
      <c r="V47" s="27">
        <v>3</v>
      </c>
      <c r="W47" s="27">
        <v>9</v>
      </c>
      <c r="X47" s="27">
        <v>5</v>
      </c>
      <c r="Y47" s="27">
        <v>1</v>
      </c>
      <c r="Z47" s="45"/>
      <c r="AA47" s="102">
        <f t="shared" si="15"/>
        <v>0</v>
      </c>
      <c r="AB47" s="104">
        <f t="shared" si="16"/>
        <v>0</v>
      </c>
      <c r="AC47" s="104">
        <f t="shared" si="17"/>
        <v>10.526315789473683</v>
      </c>
      <c r="AD47" s="104">
        <f t="shared" si="18"/>
        <v>89.47368421052632</v>
      </c>
      <c r="AE47" s="103">
        <f t="shared" si="19"/>
        <v>0</v>
      </c>
      <c r="AF47" s="102">
        <f t="shared" si="20"/>
        <v>10.526315789473683</v>
      </c>
      <c r="AG47" s="104">
        <f t="shared" si="21"/>
        <v>57.89473684210527</v>
      </c>
      <c r="AH47" s="104">
        <f t="shared" si="22"/>
        <v>21.052631578947366</v>
      </c>
      <c r="AI47" s="104">
        <f t="shared" si="23"/>
        <v>10.526315789473683</v>
      </c>
      <c r="AJ47" s="103">
        <f t="shared" si="24"/>
        <v>0</v>
      </c>
      <c r="AK47" s="102">
        <f t="shared" si="25"/>
        <v>0</v>
      </c>
      <c r="AL47" s="104">
        <f t="shared" si="26"/>
        <v>26.31578947368421</v>
      </c>
      <c r="AM47" s="104">
        <f t="shared" si="27"/>
        <v>21.052631578947366</v>
      </c>
      <c r="AN47" s="104">
        <f t="shared" si="28"/>
        <v>47.368421052631575</v>
      </c>
      <c r="AO47" s="103">
        <f t="shared" si="29"/>
        <v>5.263157894736842</v>
      </c>
      <c r="AP47" s="102">
        <f t="shared" si="30"/>
        <v>16.666666666666664</v>
      </c>
      <c r="AQ47" s="104">
        <f t="shared" si="31"/>
        <v>50</v>
      </c>
      <c r="AR47" s="104">
        <f t="shared" si="32"/>
        <v>27.77777777777778</v>
      </c>
      <c r="AS47" s="104">
        <f t="shared" si="33"/>
        <v>5.555555555555555</v>
      </c>
      <c r="AT47" s="103">
        <f t="shared" si="34"/>
        <v>0</v>
      </c>
    </row>
    <row r="48" spans="1:46" ht="15" customHeight="1">
      <c r="A48" s="68">
        <v>31</v>
      </c>
      <c r="B48" s="136" t="s">
        <v>76</v>
      </c>
      <c r="C48" s="68">
        <f t="shared" si="11"/>
        <v>92</v>
      </c>
      <c r="D48" s="68">
        <v>1</v>
      </c>
      <c r="E48" s="68">
        <v>1</v>
      </c>
      <c r="F48" s="68">
        <v>14</v>
      </c>
      <c r="G48" s="68">
        <v>60</v>
      </c>
      <c r="H48" s="158">
        <v>16</v>
      </c>
      <c r="I48" s="162">
        <f t="shared" si="12"/>
        <v>92</v>
      </c>
      <c r="J48" s="68">
        <v>6</v>
      </c>
      <c r="K48" s="68">
        <v>43</v>
      </c>
      <c r="L48" s="68">
        <v>21</v>
      </c>
      <c r="M48" s="68">
        <v>16</v>
      </c>
      <c r="N48" s="158">
        <v>6</v>
      </c>
      <c r="O48" s="162">
        <f t="shared" si="13"/>
        <v>92</v>
      </c>
      <c r="P48" s="68"/>
      <c r="Q48" s="68">
        <v>17</v>
      </c>
      <c r="R48" s="68">
        <v>16</v>
      </c>
      <c r="S48" s="68">
        <v>46</v>
      </c>
      <c r="T48" s="158">
        <v>13</v>
      </c>
      <c r="U48" s="162">
        <f t="shared" si="14"/>
        <v>92</v>
      </c>
      <c r="V48" s="68">
        <v>10</v>
      </c>
      <c r="W48" s="68">
        <v>42</v>
      </c>
      <c r="X48" s="68">
        <v>21</v>
      </c>
      <c r="Y48" s="68">
        <v>15</v>
      </c>
      <c r="Z48" s="158">
        <v>4</v>
      </c>
      <c r="AA48" s="87">
        <f t="shared" si="15"/>
        <v>1.0869565217391304</v>
      </c>
      <c r="AB48" s="89">
        <f t="shared" si="16"/>
        <v>1.0869565217391304</v>
      </c>
      <c r="AC48" s="89">
        <f t="shared" si="17"/>
        <v>15.217391304347828</v>
      </c>
      <c r="AD48" s="89">
        <f t="shared" si="18"/>
        <v>65.21739130434783</v>
      </c>
      <c r="AE48" s="88">
        <f t="shared" si="19"/>
        <v>17.391304347826086</v>
      </c>
      <c r="AF48" s="87">
        <f t="shared" si="20"/>
        <v>6.521739130434782</v>
      </c>
      <c r="AG48" s="89">
        <f t="shared" si="21"/>
        <v>46.73913043478261</v>
      </c>
      <c r="AH48" s="89">
        <f t="shared" si="22"/>
        <v>22.82608695652174</v>
      </c>
      <c r="AI48" s="89">
        <f t="shared" si="23"/>
        <v>17.391304347826086</v>
      </c>
      <c r="AJ48" s="88">
        <f t="shared" si="24"/>
        <v>6.521739130434782</v>
      </c>
      <c r="AK48" s="87">
        <f t="shared" si="25"/>
        <v>0</v>
      </c>
      <c r="AL48" s="89">
        <f t="shared" si="26"/>
        <v>18.478260869565215</v>
      </c>
      <c r="AM48" s="89">
        <f t="shared" si="27"/>
        <v>17.391304347826086</v>
      </c>
      <c r="AN48" s="89">
        <f t="shared" si="28"/>
        <v>50</v>
      </c>
      <c r="AO48" s="88">
        <f t="shared" si="29"/>
        <v>14.130434782608695</v>
      </c>
      <c r="AP48" s="89">
        <f t="shared" si="30"/>
        <v>10.869565217391305</v>
      </c>
      <c r="AQ48" s="89">
        <f t="shared" si="31"/>
        <v>45.65217391304348</v>
      </c>
      <c r="AR48" s="89">
        <f t="shared" si="32"/>
        <v>22.82608695652174</v>
      </c>
      <c r="AS48" s="89">
        <f t="shared" si="33"/>
        <v>16.304347826086957</v>
      </c>
      <c r="AT48" s="88">
        <f t="shared" si="34"/>
        <v>4.3478260869565215</v>
      </c>
    </row>
    <row r="49" spans="1:46" ht="12">
      <c r="A49" s="29">
        <v>32</v>
      </c>
      <c r="B49" s="143" t="s">
        <v>9</v>
      </c>
      <c r="C49" s="53">
        <f t="shared" si="11"/>
        <v>57</v>
      </c>
      <c r="D49" s="27"/>
      <c r="E49" s="27">
        <v>1</v>
      </c>
      <c r="F49" s="27">
        <v>7</v>
      </c>
      <c r="G49" s="27">
        <v>37</v>
      </c>
      <c r="H49" s="45">
        <v>12</v>
      </c>
      <c r="I49" s="53">
        <f t="shared" si="12"/>
        <v>57</v>
      </c>
      <c r="J49" s="27">
        <v>6</v>
      </c>
      <c r="K49" s="27">
        <v>24</v>
      </c>
      <c r="L49" s="27">
        <v>17</v>
      </c>
      <c r="M49" s="27">
        <v>9</v>
      </c>
      <c r="N49" s="45">
        <v>1</v>
      </c>
      <c r="O49" s="53">
        <f t="shared" si="13"/>
        <v>57</v>
      </c>
      <c r="P49" s="27">
        <v>2</v>
      </c>
      <c r="Q49" s="27">
        <v>9</v>
      </c>
      <c r="R49" s="27">
        <v>19</v>
      </c>
      <c r="S49" s="27">
        <v>21</v>
      </c>
      <c r="T49" s="45">
        <v>6</v>
      </c>
      <c r="U49" s="53">
        <f t="shared" si="14"/>
        <v>57</v>
      </c>
      <c r="V49" s="27">
        <v>5</v>
      </c>
      <c r="W49" s="27">
        <v>37</v>
      </c>
      <c r="X49" s="27">
        <v>10</v>
      </c>
      <c r="Y49" s="27">
        <v>3</v>
      </c>
      <c r="Z49" s="45">
        <v>2</v>
      </c>
      <c r="AA49" s="102">
        <f t="shared" si="15"/>
        <v>0</v>
      </c>
      <c r="AB49" s="104">
        <f t="shared" si="16"/>
        <v>1.7543859649122806</v>
      </c>
      <c r="AC49" s="104">
        <f t="shared" si="17"/>
        <v>12.280701754385964</v>
      </c>
      <c r="AD49" s="104">
        <f t="shared" si="18"/>
        <v>64.91228070175438</v>
      </c>
      <c r="AE49" s="103">
        <f t="shared" si="19"/>
        <v>21.052631578947366</v>
      </c>
      <c r="AF49" s="102">
        <f t="shared" si="20"/>
        <v>10.526315789473683</v>
      </c>
      <c r="AG49" s="104">
        <f t="shared" si="21"/>
        <v>42.10526315789473</v>
      </c>
      <c r="AH49" s="104">
        <f t="shared" si="22"/>
        <v>29.82456140350877</v>
      </c>
      <c r="AI49" s="104">
        <f t="shared" si="23"/>
        <v>15.789473684210526</v>
      </c>
      <c r="AJ49" s="103">
        <f t="shared" si="24"/>
        <v>1.7543859649122806</v>
      </c>
      <c r="AK49" s="102">
        <f t="shared" si="25"/>
        <v>3.508771929824561</v>
      </c>
      <c r="AL49" s="104">
        <f t="shared" si="26"/>
        <v>15.789473684210526</v>
      </c>
      <c r="AM49" s="104">
        <f t="shared" si="27"/>
        <v>33.33333333333333</v>
      </c>
      <c r="AN49" s="104">
        <f t="shared" si="28"/>
        <v>36.84210526315789</v>
      </c>
      <c r="AO49" s="103">
        <f t="shared" si="29"/>
        <v>10.526315789473683</v>
      </c>
      <c r="AP49" s="102">
        <f t="shared" si="30"/>
        <v>8.771929824561402</v>
      </c>
      <c r="AQ49" s="104">
        <f t="shared" si="31"/>
        <v>64.91228070175438</v>
      </c>
      <c r="AR49" s="104">
        <f t="shared" si="32"/>
        <v>17.543859649122805</v>
      </c>
      <c r="AS49" s="104">
        <f t="shared" si="33"/>
        <v>5.263157894736842</v>
      </c>
      <c r="AT49" s="103">
        <f t="shared" si="34"/>
        <v>3.508771929824561</v>
      </c>
    </row>
    <row r="50" spans="1:46" ht="15" customHeight="1">
      <c r="A50" s="68">
        <v>33</v>
      </c>
      <c r="B50" s="136" t="s">
        <v>142</v>
      </c>
      <c r="C50" s="68">
        <f t="shared" si="11"/>
        <v>14</v>
      </c>
      <c r="D50" s="68"/>
      <c r="E50" s="68"/>
      <c r="F50" s="68">
        <v>1</v>
      </c>
      <c r="G50" s="68">
        <v>10</v>
      </c>
      <c r="H50" s="158">
        <v>3</v>
      </c>
      <c r="I50" s="162">
        <f t="shared" si="12"/>
        <v>14</v>
      </c>
      <c r="J50" s="68">
        <v>2</v>
      </c>
      <c r="K50" s="68">
        <v>6</v>
      </c>
      <c r="L50" s="68">
        <v>3</v>
      </c>
      <c r="M50" s="68">
        <v>1</v>
      </c>
      <c r="N50" s="158">
        <v>2</v>
      </c>
      <c r="O50" s="162">
        <f t="shared" si="13"/>
        <v>14</v>
      </c>
      <c r="P50" s="68"/>
      <c r="Q50" s="68"/>
      <c r="R50" s="68">
        <v>8</v>
      </c>
      <c r="S50" s="68">
        <v>5</v>
      </c>
      <c r="T50" s="158">
        <v>1</v>
      </c>
      <c r="U50" s="162">
        <f t="shared" si="14"/>
        <v>14</v>
      </c>
      <c r="V50" s="68">
        <v>2</v>
      </c>
      <c r="W50" s="68">
        <v>5</v>
      </c>
      <c r="X50" s="68">
        <v>4</v>
      </c>
      <c r="Y50" s="68">
        <v>3</v>
      </c>
      <c r="Z50" s="158"/>
      <c r="AA50" s="87">
        <f t="shared" si="15"/>
        <v>0</v>
      </c>
      <c r="AB50" s="89">
        <f t="shared" si="16"/>
        <v>0</v>
      </c>
      <c r="AC50" s="89">
        <f t="shared" si="17"/>
        <v>7.142857142857142</v>
      </c>
      <c r="AD50" s="89">
        <f t="shared" si="18"/>
        <v>71.42857142857143</v>
      </c>
      <c r="AE50" s="88">
        <f t="shared" si="19"/>
        <v>21.428571428571427</v>
      </c>
      <c r="AF50" s="87">
        <f t="shared" si="20"/>
        <v>14.285714285714285</v>
      </c>
      <c r="AG50" s="89">
        <f t="shared" si="21"/>
        <v>42.857142857142854</v>
      </c>
      <c r="AH50" s="89">
        <f t="shared" si="22"/>
        <v>21.428571428571427</v>
      </c>
      <c r="AI50" s="89">
        <f t="shared" si="23"/>
        <v>7.142857142857142</v>
      </c>
      <c r="AJ50" s="88">
        <f t="shared" si="24"/>
        <v>14.285714285714285</v>
      </c>
      <c r="AK50" s="87">
        <f t="shared" si="25"/>
        <v>0</v>
      </c>
      <c r="AL50" s="89">
        <f t="shared" si="26"/>
        <v>0</v>
      </c>
      <c r="AM50" s="89">
        <f t="shared" si="27"/>
        <v>57.14285714285714</v>
      </c>
      <c r="AN50" s="89">
        <f t="shared" si="28"/>
        <v>35.714285714285715</v>
      </c>
      <c r="AO50" s="88">
        <f t="shared" si="29"/>
        <v>7.142857142857142</v>
      </c>
      <c r="AP50" s="89">
        <f t="shared" si="30"/>
        <v>14.285714285714285</v>
      </c>
      <c r="AQ50" s="89">
        <f t="shared" si="31"/>
        <v>35.714285714285715</v>
      </c>
      <c r="AR50" s="89">
        <f t="shared" si="32"/>
        <v>28.57142857142857</v>
      </c>
      <c r="AS50" s="89">
        <f t="shared" si="33"/>
        <v>21.428571428571427</v>
      </c>
      <c r="AT50" s="88">
        <f t="shared" si="34"/>
        <v>0</v>
      </c>
    </row>
    <row r="51" spans="1:46" ht="15" customHeight="1">
      <c r="A51" s="114">
        <v>41</v>
      </c>
      <c r="B51" s="151" t="s">
        <v>138</v>
      </c>
      <c r="C51" s="53">
        <f t="shared" si="11"/>
        <v>398</v>
      </c>
      <c r="D51" s="95">
        <v>4</v>
      </c>
      <c r="E51" s="95">
        <v>22</v>
      </c>
      <c r="F51" s="95">
        <v>37</v>
      </c>
      <c r="G51" s="95">
        <v>258</v>
      </c>
      <c r="H51" s="168">
        <v>77</v>
      </c>
      <c r="I51" s="53">
        <f t="shared" si="12"/>
        <v>397</v>
      </c>
      <c r="J51" s="95">
        <v>36</v>
      </c>
      <c r="K51" s="95">
        <v>184</v>
      </c>
      <c r="L51" s="95">
        <v>89</v>
      </c>
      <c r="M51" s="95">
        <v>69</v>
      </c>
      <c r="N51" s="168">
        <v>19</v>
      </c>
      <c r="O51" s="53">
        <f t="shared" si="13"/>
        <v>397</v>
      </c>
      <c r="P51" s="95">
        <v>7</v>
      </c>
      <c r="Q51" s="95">
        <v>34</v>
      </c>
      <c r="R51" s="95">
        <v>112</v>
      </c>
      <c r="S51" s="95">
        <v>203</v>
      </c>
      <c r="T51" s="168">
        <v>41</v>
      </c>
      <c r="U51" s="53">
        <f t="shared" si="14"/>
        <v>397</v>
      </c>
      <c r="V51" s="95">
        <v>50</v>
      </c>
      <c r="W51" s="95">
        <v>220</v>
      </c>
      <c r="X51" s="95">
        <v>85</v>
      </c>
      <c r="Y51" s="95">
        <v>32</v>
      </c>
      <c r="Z51" s="168">
        <v>10</v>
      </c>
      <c r="AA51" s="79">
        <f aca="true" t="shared" si="35" ref="AA51:AE53">(D51/$C51)*100</f>
        <v>1.0050251256281406</v>
      </c>
      <c r="AB51" s="81">
        <f t="shared" si="35"/>
        <v>5.527638190954774</v>
      </c>
      <c r="AC51" s="81">
        <f t="shared" si="35"/>
        <v>9.296482412060302</v>
      </c>
      <c r="AD51" s="81">
        <f t="shared" si="35"/>
        <v>64.82412060301507</v>
      </c>
      <c r="AE51" s="80">
        <f t="shared" si="35"/>
        <v>19.34673366834171</v>
      </c>
      <c r="AF51" s="79">
        <f aca="true" t="shared" si="36" ref="AF51:AJ53">(J51/$I51)*100</f>
        <v>9.06801007556675</v>
      </c>
      <c r="AG51" s="81">
        <f t="shared" si="36"/>
        <v>46.34760705289673</v>
      </c>
      <c r="AH51" s="81">
        <f t="shared" si="36"/>
        <v>22.418136020151135</v>
      </c>
      <c r="AI51" s="81">
        <f t="shared" si="36"/>
        <v>17.38035264483627</v>
      </c>
      <c r="AJ51" s="80">
        <f t="shared" si="36"/>
        <v>4.785894206549118</v>
      </c>
      <c r="AK51" s="79">
        <f aca="true" t="shared" si="37" ref="AK51:AO53">(P51/$O51)*100</f>
        <v>1.7632241813602016</v>
      </c>
      <c r="AL51" s="81">
        <f t="shared" si="37"/>
        <v>8.564231738035264</v>
      </c>
      <c r="AM51" s="81">
        <f t="shared" si="37"/>
        <v>28.211586901763226</v>
      </c>
      <c r="AN51" s="81">
        <f t="shared" si="37"/>
        <v>51.13350125944584</v>
      </c>
      <c r="AO51" s="80">
        <f t="shared" si="37"/>
        <v>10.327455919395465</v>
      </c>
      <c r="AP51" s="79">
        <f aca="true" t="shared" si="38" ref="AP51:AT53">(V51/$U51)*100</f>
        <v>12.594458438287154</v>
      </c>
      <c r="AQ51" s="81">
        <f t="shared" si="38"/>
        <v>55.41561712846348</v>
      </c>
      <c r="AR51" s="81">
        <f t="shared" si="38"/>
        <v>21.41057934508816</v>
      </c>
      <c r="AS51" s="81">
        <f t="shared" si="38"/>
        <v>8.060453400503778</v>
      </c>
      <c r="AT51" s="80">
        <f t="shared" si="38"/>
        <v>2.518891687657431</v>
      </c>
    </row>
    <row r="52" spans="1:46" ht="15" customHeight="1">
      <c r="A52" s="68">
        <v>42</v>
      </c>
      <c r="B52" s="136" t="s">
        <v>139</v>
      </c>
      <c r="C52" s="68">
        <f t="shared" si="11"/>
        <v>72</v>
      </c>
      <c r="D52" s="68">
        <v>2</v>
      </c>
      <c r="E52" s="68">
        <v>3</v>
      </c>
      <c r="F52" s="68">
        <v>6</v>
      </c>
      <c r="G52" s="68">
        <v>43</v>
      </c>
      <c r="H52" s="158">
        <v>18</v>
      </c>
      <c r="I52" s="162">
        <f t="shared" si="12"/>
        <v>72</v>
      </c>
      <c r="J52" s="68">
        <v>7</v>
      </c>
      <c r="K52" s="68">
        <v>25</v>
      </c>
      <c r="L52" s="68">
        <v>18</v>
      </c>
      <c r="M52" s="68">
        <v>18</v>
      </c>
      <c r="N52" s="158">
        <v>4</v>
      </c>
      <c r="O52" s="162">
        <f t="shared" si="13"/>
        <v>72</v>
      </c>
      <c r="P52" s="68">
        <v>1</v>
      </c>
      <c r="Q52" s="68">
        <v>6</v>
      </c>
      <c r="R52" s="68">
        <v>24</v>
      </c>
      <c r="S52" s="68">
        <v>33</v>
      </c>
      <c r="T52" s="158">
        <v>8</v>
      </c>
      <c r="U52" s="162">
        <f t="shared" si="14"/>
        <v>72</v>
      </c>
      <c r="V52" s="68">
        <v>6</v>
      </c>
      <c r="W52" s="68">
        <v>31</v>
      </c>
      <c r="X52" s="68">
        <v>26</v>
      </c>
      <c r="Y52" s="68">
        <v>7</v>
      </c>
      <c r="Z52" s="158">
        <v>2</v>
      </c>
      <c r="AA52" s="87">
        <f t="shared" si="35"/>
        <v>2.7777777777777777</v>
      </c>
      <c r="AB52" s="89">
        <f t="shared" si="35"/>
        <v>4.166666666666666</v>
      </c>
      <c r="AC52" s="89">
        <f t="shared" si="35"/>
        <v>8.333333333333332</v>
      </c>
      <c r="AD52" s="89">
        <f t="shared" si="35"/>
        <v>59.72222222222222</v>
      </c>
      <c r="AE52" s="88">
        <f t="shared" si="35"/>
        <v>25</v>
      </c>
      <c r="AF52" s="87">
        <f t="shared" si="36"/>
        <v>9.722222222222223</v>
      </c>
      <c r="AG52" s="89">
        <f t="shared" si="36"/>
        <v>34.72222222222222</v>
      </c>
      <c r="AH52" s="89">
        <f t="shared" si="36"/>
        <v>25</v>
      </c>
      <c r="AI52" s="89">
        <f t="shared" si="36"/>
        <v>25</v>
      </c>
      <c r="AJ52" s="88">
        <f t="shared" si="36"/>
        <v>5.555555555555555</v>
      </c>
      <c r="AK52" s="87">
        <f t="shared" si="37"/>
        <v>1.3888888888888888</v>
      </c>
      <c r="AL52" s="89">
        <f t="shared" si="37"/>
        <v>8.333333333333332</v>
      </c>
      <c r="AM52" s="89">
        <f t="shared" si="37"/>
        <v>33.33333333333333</v>
      </c>
      <c r="AN52" s="89">
        <f t="shared" si="37"/>
        <v>45.83333333333333</v>
      </c>
      <c r="AO52" s="88">
        <f t="shared" si="37"/>
        <v>11.11111111111111</v>
      </c>
      <c r="AP52" s="89">
        <f t="shared" si="38"/>
        <v>8.333333333333332</v>
      </c>
      <c r="AQ52" s="89">
        <f t="shared" si="38"/>
        <v>43.05555555555556</v>
      </c>
      <c r="AR52" s="89">
        <f t="shared" si="38"/>
        <v>36.11111111111111</v>
      </c>
      <c r="AS52" s="89">
        <f t="shared" si="38"/>
        <v>9.722222222222223</v>
      </c>
      <c r="AT52" s="88">
        <f t="shared" si="38"/>
        <v>2.7777777777777777</v>
      </c>
    </row>
    <row r="53" spans="1:46" ht="15" customHeight="1">
      <c r="A53" s="114">
        <v>43</v>
      </c>
      <c r="B53" s="151" t="s">
        <v>140</v>
      </c>
      <c r="C53" s="53">
        <f t="shared" si="11"/>
        <v>41</v>
      </c>
      <c r="D53" s="95"/>
      <c r="E53" s="95">
        <v>2</v>
      </c>
      <c r="F53" s="95">
        <v>7</v>
      </c>
      <c r="G53" s="95">
        <v>26</v>
      </c>
      <c r="H53" s="168">
        <v>6</v>
      </c>
      <c r="I53" s="53">
        <f t="shared" si="12"/>
        <v>41</v>
      </c>
      <c r="J53" s="95">
        <v>2</v>
      </c>
      <c r="K53" s="95">
        <v>23</v>
      </c>
      <c r="L53" s="95">
        <v>10</v>
      </c>
      <c r="M53" s="95">
        <v>5</v>
      </c>
      <c r="N53" s="168">
        <v>1</v>
      </c>
      <c r="O53" s="53">
        <f t="shared" si="13"/>
        <v>41</v>
      </c>
      <c r="P53" s="95"/>
      <c r="Q53" s="95">
        <v>6</v>
      </c>
      <c r="R53" s="95">
        <v>13</v>
      </c>
      <c r="S53" s="95">
        <v>19</v>
      </c>
      <c r="T53" s="168">
        <v>3</v>
      </c>
      <c r="U53" s="53">
        <f t="shared" si="14"/>
        <v>41</v>
      </c>
      <c r="V53" s="95">
        <v>5</v>
      </c>
      <c r="W53" s="95">
        <v>23</v>
      </c>
      <c r="X53" s="95">
        <v>10</v>
      </c>
      <c r="Y53" s="95">
        <v>3</v>
      </c>
      <c r="Z53" s="168"/>
      <c r="AA53" s="79">
        <f t="shared" si="35"/>
        <v>0</v>
      </c>
      <c r="AB53" s="81">
        <f t="shared" si="35"/>
        <v>4.878048780487805</v>
      </c>
      <c r="AC53" s="81">
        <f t="shared" si="35"/>
        <v>17.073170731707318</v>
      </c>
      <c r="AD53" s="81">
        <f t="shared" si="35"/>
        <v>63.41463414634146</v>
      </c>
      <c r="AE53" s="80">
        <f t="shared" si="35"/>
        <v>14.634146341463413</v>
      </c>
      <c r="AF53" s="79">
        <f t="shared" si="36"/>
        <v>4.878048780487805</v>
      </c>
      <c r="AG53" s="81">
        <f t="shared" si="36"/>
        <v>56.09756097560976</v>
      </c>
      <c r="AH53" s="81">
        <f t="shared" si="36"/>
        <v>24.390243902439025</v>
      </c>
      <c r="AI53" s="81">
        <f t="shared" si="36"/>
        <v>12.195121951219512</v>
      </c>
      <c r="AJ53" s="80">
        <f t="shared" si="36"/>
        <v>2.4390243902439024</v>
      </c>
      <c r="AK53" s="79">
        <f t="shared" si="37"/>
        <v>0</v>
      </c>
      <c r="AL53" s="81">
        <f t="shared" si="37"/>
        <v>14.634146341463413</v>
      </c>
      <c r="AM53" s="81">
        <f t="shared" si="37"/>
        <v>31.70731707317073</v>
      </c>
      <c r="AN53" s="81">
        <f t="shared" si="37"/>
        <v>46.34146341463415</v>
      </c>
      <c r="AO53" s="80">
        <f t="shared" si="37"/>
        <v>7.317073170731707</v>
      </c>
      <c r="AP53" s="79">
        <f t="shared" si="38"/>
        <v>12.195121951219512</v>
      </c>
      <c r="AQ53" s="81">
        <f t="shared" si="38"/>
        <v>56.09756097560976</v>
      </c>
      <c r="AR53" s="81">
        <f t="shared" si="38"/>
        <v>24.390243902439025</v>
      </c>
      <c r="AS53" s="81">
        <f t="shared" si="38"/>
        <v>7.317073170731707</v>
      </c>
      <c r="AT53" s="80">
        <f t="shared" si="38"/>
        <v>0</v>
      </c>
    </row>
    <row r="54" spans="1:46" ht="15" customHeight="1">
      <c r="A54" s="68">
        <v>45</v>
      </c>
      <c r="B54" s="136" t="s">
        <v>77</v>
      </c>
      <c r="C54" s="68">
        <f t="shared" si="11"/>
        <v>460</v>
      </c>
      <c r="D54" s="68">
        <v>4</v>
      </c>
      <c r="E54" s="68">
        <v>31</v>
      </c>
      <c r="F54" s="68">
        <v>52</v>
      </c>
      <c r="G54" s="68">
        <v>321</v>
      </c>
      <c r="H54" s="158">
        <v>52</v>
      </c>
      <c r="I54" s="162">
        <f t="shared" si="12"/>
        <v>459</v>
      </c>
      <c r="J54" s="68">
        <v>28</v>
      </c>
      <c r="K54" s="68">
        <v>253</v>
      </c>
      <c r="L54" s="68">
        <v>98</v>
      </c>
      <c r="M54" s="68">
        <v>64</v>
      </c>
      <c r="N54" s="158">
        <v>16</v>
      </c>
      <c r="O54" s="162">
        <f t="shared" si="13"/>
        <v>459</v>
      </c>
      <c r="P54" s="68">
        <v>9</v>
      </c>
      <c r="Q54" s="68">
        <v>63</v>
      </c>
      <c r="R54" s="68">
        <v>115</v>
      </c>
      <c r="S54" s="68">
        <v>246</v>
      </c>
      <c r="T54" s="158">
        <v>26</v>
      </c>
      <c r="U54" s="162">
        <f t="shared" si="14"/>
        <v>459</v>
      </c>
      <c r="V54" s="68">
        <v>43</v>
      </c>
      <c r="W54" s="68">
        <v>280</v>
      </c>
      <c r="X54" s="68">
        <v>100</v>
      </c>
      <c r="Y54" s="68">
        <v>28</v>
      </c>
      <c r="Z54" s="158">
        <v>8</v>
      </c>
      <c r="AA54" s="87">
        <f t="shared" si="15"/>
        <v>0.8695652173913043</v>
      </c>
      <c r="AB54" s="89">
        <f>(E54/$C54)*100</f>
        <v>6.739130434782608</v>
      </c>
      <c r="AC54" s="89">
        <f>(F54/$C54)*100</f>
        <v>11.304347826086957</v>
      </c>
      <c r="AD54" s="89">
        <f>(G54/$C54)*100</f>
        <v>69.78260869565217</v>
      </c>
      <c r="AE54" s="88">
        <f>(H54/$C54)*100</f>
        <v>11.304347826086957</v>
      </c>
      <c r="AF54" s="87">
        <f t="shared" si="20"/>
        <v>6.1002178649237475</v>
      </c>
      <c r="AG54" s="89">
        <f>(K54/$I54)*100</f>
        <v>55.119825708061</v>
      </c>
      <c r="AH54" s="89">
        <f>(L54/$I54)*100</f>
        <v>21.350762527233115</v>
      </c>
      <c r="AI54" s="89">
        <f>(M54/$I54)*100</f>
        <v>13.943355119825709</v>
      </c>
      <c r="AJ54" s="88">
        <f>(N54/$I54)*100</f>
        <v>3.485838779956427</v>
      </c>
      <c r="AK54" s="87">
        <f t="shared" si="25"/>
        <v>1.9607843137254901</v>
      </c>
      <c r="AL54" s="89">
        <f>(Q54/$O54)*100</f>
        <v>13.725490196078432</v>
      </c>
      <c r="AM54" s="89">
        <f>(R54/$O54)*100</f>
        <v>25.054466230936818</v>
      </c>
      <c r="AN54" s="89">
        <f>(S54/$O54)*100</f>
        <v>53.59477124183007</v>
      </c>
      <c r="AO54" s="88">
        <f>(T54/$O54)*100</f>
        <v>5.664488017429194</v>
      </c>
      <c r="AP54" s="89">
        <f t="shared" si="30"/>
        <v>9.368191721132897</v>
      </c>
      <c r="AQ54" s="89">
        <f>(W54/$U54)*100</f>
        <v>61.00217864923747</v>
      </c>
      <c r="AR54" s="89">
        <f>(X54/$U54)*100</f>
        <v>21.78649237472767</v>
      </c>
      <c r="AS54" s="89">
        <f>(Y54/$U54)*100</f>
        <v>6.1002178649237475</v>
      </c>
      <c r="AT54" s="88">
        <f>(Z54/$U54)*100</f>
        <v>1.7429193899782136</v>
      </c>
    </row>
    <row r="55" spans="1:46" ht="15" customHeight="1">
      <c r="A55" s="95">
        <v>46</v>
      </c>
      <c r="B55" s="145" t="s">
        <v>78</v>
      </c>
      <c r="C55" s="53">
        <f t="shared" si="11"/>
        <v>1074</v>
      </c>
      <c r="D55" s="95">
        <v>13</v>
      </c>
      <c r="E55" s="95">
        <v>46</v>
      </c>
      <c r="F55" s="95">
        <v>136</v>
      </c>
      <c r="G55" s="95">
        <v>752</v>
      </c>
      <c r="H55" s="168">
        <v>127</v>
      </c>
      <c r="I55" s="53">
        <f t="shared" si="12"/>
        <v>1074</v>
      </c>
      <c r="J55" s="95">
        <v>67</v>
      </c>
      <c r="K55" s="95">
        <v>501</v>
      </c>
      <c r="L55" s="95">
        <v>250</v>
      </c>
      <c r="M55" s="95">
        <v>219</v>
      </c>
      <c r="N55" s="272">
        <v>37</v>
      </c>
      <c r="O55" s="53">
        <f t="shared" si="13"/>
        <v>1074</v>
      </c>
      <c r="P55" s="95">
        <v>38</v>
      </c>
      <c r="Q55" s="95">
        <v>237</v>
      </c>
      <c r="R55" s="95">
        <v>338</v>
      </c>
      <c r="S55" s="95">
        <v>410</v>
      </c>
      <c r="T55" s="168">
        <v>51</v>
      </c>
      <c r="U55" s="53">
        <f t="shared" si="14"/>
        <v>1074</v>
      </c>
      <c r="V55" s="95">
        <v>110</v>
      </c>
      <c r="W55" s="95">
        <v>575</v>
      </c>
      <c r="X55" s="95">
        <v>288</v>
      </c>
      <c r="Y55" s="95">
        <v>88</v>
      </c>
      <c r="Z55" s="168">
        <v>13</v>
      </c>
      <c r="AA55" s="273">
        <f aca="true" t="shared" si="39" ref="AA55:AE56">(D55/$C55)*100</f>
        <v>1.2104283054003724</v>
      </c>
      <c r="AB55" s="274">
        <f t="shared" si="39"/>
        <v>4.283054003724395</v>
      </c>
      <c r="AC55" s="274">
        <f t="shared" si="39"/>
        <v>12.66294227188082</v>
      </c>
      <c r="AD55" s="274">
        <f t="shared" si="39"/>
        <v>70.01862197392924</v>
      </c>
      <c r="AE55" s="275">
        <f t="shared" si="39"/>
        <v>11.824953445065177</v>
      </c>
      <c r="AF55" s="273">
        <f aca="true" t="shared" si="40" ref="AF55:AJ56">(J55/$I55)*100</f>
        <v>6.238361266294227</v>
      </c>
      <c r="AG55" s="274">
        <f t="shared" si="40"/>
        <v>46.64804469273743</v>
      </c>
      <c r="AH55" s="274">
        <f t="shared" si="40"/>
        <v>23.277467411545626</v>
      </c>
      <c r="AI55" s="274">
        <f t="shared" si="40"/>
        <v>20.391061452513966</v>
      </c>
      <c r="AJ55" s="275">
        <f t="shared" si="40"/>
        <v>3.445065176908752</v>
      </c>
      <c r="AK55" s="273">
        <f aca="true" t="shared" si="41" ref="AK55:AO56">(P55/$O55)*100</f>
        <v>3.5381750465549344</v>
      </c>
      <c r="AL55" s="274">
        <f t="shared" si="41"/>
        <v>22.067039106145252</v>
      </c>
      <c r="AM55" s="274">
        <f t="shared" si="41"/>
        <v>31.471135940409685</v>
      </c>
      <c r="AN55" s="274">
        <f t="shared" si="41"/>
        <v>38.17504655493482</v>
      </c>
      <c r="AO55" s="275">
        <f t="shared" si="41"/>
        <v>4.748603351955307</v>
      </c>
      <c r="AP55" s="274">
        <f aca="true" t="shared" si="42" ref="AP55:AT56">(V55/$U55)*100</f>
        <v>10.242085661080075</v>
      </c>
      <c r="AQ55" s="274">
        <f t="shared" si="42"/>
        <v>53.53817504655494</v>
      </c>
      <c r="AR55" s="274">
        <f t="shared" si="42"/>
        <v>26.81564245810056</v>
      </c>
      <c r="AS55" s="274">
        <f t="shared" si="42"/>
        <v>8.193668528864059</v>
      </c>
      <c r="AT55" s="275">
        <f t="shared" si="42"/>
        <v>1.2104283054003724</v>
      </c>
    </row>
    <row r="56" spans="1:46" ht="15" customHeight="1">
      <c r="A56" s="68">
        <v>47</v>
      </c>
      <c r="B56" s="136" t="s">
        <v>79</v>
      </c>
      <c r="C56" s="68">
        <f t="shared" si="11"/>
        <v>1053</v>
      </c>
      <c r="D56" s="68">
        <v>11</v>
      </c>
      <c r="E56" s="68">
        <v>38</v>
      </c>
      <c r="F56" s="68">
        <v>106</v>
      </c>
      <c r="G56" s="68">
        <v>714</v>
      </c>
      <c r="H56" s="158">
        <v>184</v>
      </c>
      <c r="I56" s="162">
        <f t="shared" si="12"/>
        <v>1052</v>
      </c>
      <c r="J56" s="68">
        <v>66</v>
      </c>
      <c r="K56" s="68">
        <v>497</v>
      </c>
      <c r="L56" s="68">
        <v>270</v>
      </c>
      <c r="M56" s="68">
        <v>177</v>
      </c>
      <c r="N56" s="158">
        <v>42</v>
      </c>
      <c r="O56" s="162">
        <f t="shared" si="13"/>
        <v>1052</v>
      </c>
      <c r="P56" s="68">
        <v>15</v>
      </c>
      <c r="Q56" s="68">
        <v>111</v>
      </c>
      <c r="R56" s="68">
        <v>265</v>
      </c>
      <c r="S56" s="68">
        <v>565</v>
      </c>
      <c r="T56" s="158">
        <v>96</v>
      </c>
      <c r="U56" s="162">
        <f t="shared" si="14"/>
        <v>1052</v>
      </c>
      <c r="V56" s="68">
        <v>91</v>
      </c>
      <c r="W56" s="68">
        <v>553</v>
      </c>
      <c r="X56" s="68">
        <v>282</v>
      </c>
      <c r="Y56" s="68">
        <v>105</v>
      </c>
      <c r="Z56" s="158">
        <v>21</v>
      </c>
      <c r="AA56" s="87">
        <f t="shared" si="39"/>
        <v>1.0446343779677114</v>
      </c>
      <c r="AB56" s="89">
        <f t="shared" si="39"/>
        <v>3.608736942070275</v>
      </c>
      <c r="AC56" s="89">
        <f t="shared" si="39"/>
        <v>10.0664767331434</v>
      </c>
      <c r="AD56" s="89">
        <f t="shared" si="39"/>
        <v>67.80626780626781</v>
      </c>
      <c r="AE56" s="88">
        <f t="shared" si="39"/>
        <v>17.47388414055081</v>
      </c>
      <c r="AF56" s="87">
        <f t="shared" si="40"/>
        <v>6.273764258555133</v>
      </c>
      <c r="AG56" s="89">
        <f t="shared" si="40"/>
        <v>47.243346007604565</v>
      </c>
      <c r="AH56" s="89">
        <f t="shared" si="40"/>
        <v>25.665399239543724</v>
      </c>
      <c r="AI56" s="89">
        <f t="shared" si="40"/>
        <v>16.82509505703422</v>
      </c>
      <c r="AJ56" s="88">
        <f t="shared" si="40"/>
        <v>3.9923954372623576</v>
      </c>
      <c r="AK56" s="87">
        <f t="shared" si="41"/>
        <v>1.4258555133079849</v>
      </c>
      <c r="AL56" s="89">
        <f t="shared" si="41"/>
        <v>10.551330798479087</v>
      </c>
      <c r="AM56" s="89">
        <f t="shared" si="41"/>
        <v>25.190114068441066</v>
      </c>
      <c r="AN56" s="89">
        <f t="shared" si="41"/>
        <v>53.70722433460075</v>
      </c>
      <c r="AO56" s="88">
        <f t="shared" si="41"/>
        <v>9.125475285171103</v>
      </c>
      <c r="AP56" s="89">
        <f t="shared" si="42"/>
        <v>8.650190114068442</v>
      </c>
      <c r="AQ56" s="89">
        <f t="shared" si="42"/>
        <v>52.566539923954366</v>
      </c>
      <c r="AR56" s="89">
        <f t="shared" si="42"/>
        <v>26.806083650190114</v>
      </c>
      <c r="AS56" s="89">
        <f t="shared" si="42"/>
        <v>9.980988593155894</v>
      </c>
      <c r="AT56" s="88">
        <f t="shared" si="42"/>
        <v>1.9961977186311788</v>
      </c>
    </row>
    <row r="57" spans="1:46" ht="15" customHeight="1">
      <c r="A57" s="95">
        <v>52</v>
      </c>
      <c r="B57" s="145" t="s">
        <v>80</v>
      </c>
      <c r="C57" s="53">
        <f t="shared" si="11"/>
        <v>157</v>
      </c>
      <c r="D57" s="93"/>
      <c r="E57" s="93">
        <v>8</v>
      </c>
      <c r="F57" s="93">
        <v>21</v>
      </c>
      <c r="G57" s="93">
        <v>104</v>
      </c>
      <c r="H57" s="177">
        <v>24</v>
      </c>
      <c r="I57" s="53">
        <f t="shared" si="12"/>
        <v>157</v>
      </c>
      <c r="J57" s="93">
        <v>9</v>
      </c>
      <c r="K57" s="93">
        <v>88</v>
      </c>
      <c r="L57" s="93">
        <v>31</v>
      </c>
      <c r="M57" s="93">
        <v>22</v>
      </c>
      <c r="N57" s="177">
        <v>7</v>
      </c>
      <c r="O57" s="53">
        <f t="shared" si="13"/>
        <v>157</v>
      </c>
      <c r="P57" s="93">
        <v>1</v>
      </c>
      <c r="Q57" s="93">
        <v>19</v>
      </c>
      <c r="R57" s="93">
        <v>54</v>
      </c>
      <c r="S57" s="93">
        <v>70</v>
      </c>
      <c r="T57" s="177">
        <v>13</v>
      </c>
      <c r="U57" s="53">
        <f t="shared" si="14"/>
        <v>157</v>
      </c>
      <c r="V57" s="93">
        <v>14</v>
      </c>
      <c r="W57" s="93">
        <v>97</v>
      </c>
      <c r="X57" s="93">
        <v>32</v>
      </c>
      <c r="Y57" s="93">
        <v>12</v>
      </c>
      <c r="Z57" s="177">
        <v>2</v>
      </c>
      <c r="AA57" s="273">
        <f aca="true" t="shared" si="43" ref="AA57:AA87">(D57/$C57)*100</f>
        <v>0</v>
      </c>
      <c r="AB57" s="274">
        <f aca="true" t="shared" si="44" ref="AB57:AB87">(E57/$C57)*100</f>
        <v>5.095541401273886</v>
      </c>
      <c r="AC57" s="274">
        <f aca="true" t="shared" si="45" ref="AC57:AC87">(F57/$C57)*100</f>
        <v>13.375796178343949</v>
      </c>
      <c r="AD57" s="274">
        <f aca="true" t="shared" si="46" ref="AD57:AD87">(G57/$C57)*100</f>
        <v>66.2420382165605</v>
      </c>
      <c r="AE57" s="275">
        <f aca="true" t="shared" si="47" ref="AE57:AE87">(H57/$C57)*100</f>
        <v>15.286624203821656</v>
      </c>
      <c r="AF57" s="273">
        <f aca="true" t="shared" si="48" ref="AF57:AF87">(J57/$I57)*100</f>
        <v>5.7324840764331215</v>
      </c>
      <c r="AG57" s="274">
        <f aca="true" t="shared" si="49" ref="AG57:AG87">(K57/$I57)*100</f>
        <v>56.05095541401274</v>
      </c>
      <c r="AH57" s="274">
        <f aca="true" t="shared" si="50" ref="AH57:AH87">(L57/$I57)*100</f>
        <v>19.745222929936308</v>
      </c>
      <c r="AI57" s="274">
        <f aca="true" t="shared" si="51" ref="AI57:AI87">(M57/$I57)*100</f>
        <v>14.012738853503185</v>
      </c>
      <c r="AJ57" s="275">
        <f aca="true" t="shared" si="52" ref="AJ57:AJ87">(N57/$I57)*100</f>
        <v>4.45859872611465</v>
      </c>
      <c r="AK57" s="273">
        <f aca="true" t="shared" si="53" ref="AK57:AK87">(P57/$O57)*100</f>
        <v>0.6369426751592357</v>
      </c>
      <c r="AL57" s="274">
        <f aca="true" t="shared" si="54" ref="AL57:AL87">(Q57/$O57)*100</f>
        <v>12.101910828025478</v>
      </c>
      <c r="AM57" s="274">
        <f aca="true" t="shared" si="55" ref="AM57:AM87">(R57/$O57)*100</f>
        <v>34.394904458598724</v>
      </c>
      <c r="AN57" s="274">
        <f aca="true" t="shared" si="56" ref="AN57:AN87">(S57/$O57)*100</f>
        <v>44.5859872611465</v>
      </c>
      <c r="AO57" s="275">
        <f aca="true" t="shared" si="57" ref="AO57:AO87">(T57/$O57)*100</f>
        <v>8.280254777070063</v>
      </c>
      <c r="AP57" s="274">
        <f aca="true" t="shared" si="58" ref="AP57:AP87">(V57/$U57)*100</f>
        <v>8.9171974522293</v>
      </c>
      <c r="AQ57" s="274">
        <f aca="true" t="shared" si="59" ref="AQ57:AQ87">(W57/$U57)*100</f>
        <v>61.78343949044586</v>
      </c>
      <c r="AR57" s="274">
        <f aca="true" t="shared" si="60" ref="AR57:AR87">(X57/$U57)*100</f>
        <v>20.382165605095544</v>
      </c>
      <c r="AS57" s="274">
        <f aca="true" t="shared" si="61" ref="AS57:AS87">(Y57/$U57)*100</f>
        <v>7.643312101910828</v>
      </c>
      <c r="AT57" s="275">
        <f aca="true" t="shared" si="62" ref="AT57:AT87">(Z57/$U57)*100</f>
        <v>1.2738853503184715</v>
      </c>
    </row>
    <row r="58" spans="1:46" ht="15" customHeight="1">
      <c r="A58" s="68">
        <v>53</v>
      </c>
      <c r="B58" s="136" t="s">
        <v>81</v>
      </c>
      <c r="C58" s="68">
        <f t="shared" si="11"/>
        <v>37</v>
      </c>
      <c r="D58" s="68"/>
      <c r="E58" s="68">
        <v>1</v>
      </c>
      <c r="F58" s="68">
        <v>2</v>
      </c>
      <c r="G58" s="68">
        <v>26</v>
      </c>
      <c r="H58" s="158">
        <v>8</v>
      </c>
      <c r="I58" s="162">
        <f t="shared" si="12"/>
        <v>37</v>
      </c>
      <c r="J58" s="68">
        <v>2</v>
      </c>
      <c r="K58" s="68">
        <v>18</v>
      </c>
      <c r="L58" s="68">
        <v>8</v>
      </c>
      <c r="M58" s="68">
        <v>5</v>
      </c>
      <c r="N58" s="158">
        <v>4</v>
      </c>
      <c r="O58" s="162">
        <f t="shared" si="13"/>
        <v>37</v>
      </c>
      <c r="P58" s="68"/>
      <c r="Q58" s="68">
        <v>4</v>
      </c>
      <c r="R58" s="68">
        <v>7</v>
      </c>
      <c r="S58" s="68">
        <v>19</v>
      </c>
      <c r="T58" s="158">
        <v>7</v>
      </c>
      <c r="U58" s="162">
        <f t="shared" si="14"/>
        <v>37</v>
      </c>
      <c r="V58" s="68">
        <v>1</v>
      </c>
      <c r="W58" s="68">
        <v>22</v>
      </c>
      <c r="X58" s="68">
        <v>9</v>
      </c>
      <c r="Y58" s="68">
        <v>3</v>
      </c>
      <c r="Z58" s="158">
        <v>2</v>
      </c>
      <c r="AA58" s="87">
        <f t="shared" si="43"/>
        <v>0</v>
      </c>
      <c r="AB58" s="89">
        <f t="shared" si="44"/>
        <v>2.7027027027027026</v>
      </c>
      <c r="AC58" s="89">
        <f t="shared" si="45"/>
        <v>5.405405405405405</v>
      </c>
      <c r="AD58" s="89">
        <f t="shared" si="46"/>
        <v>70.27027027027027</v>
      </c>
      <c r="AE58" s="88">
        <f t="shared" si="47"/>
        <v>21.62162162162162</v>
      </c>
      <c r="AF58" s="87">
        <f t="shared" si="48"/>
        <v>5.405405405405405</v>
      </c>
      <c r="AG58" s="89">
        <f t="shared" si="49"/>
        <v>48.64864864864865</v>
      </c>
      <c r="AH58" s="89">
        <f t="shared" si="50"/>
        <v>21.62162162162162</v>
      </c>
      <c r="AI58" s="89">
        <f t="shared" si="51"/>
        <v>13.513513513513514</v>
      </c>
      <c r="AJ58" s="88">
        <f t="shared" si="52"/>
        <v>10.81081081081081</v>
      </c>
      <c r="AK58" s="87">
        <f t="shared" si="53"/>
        <v>0</v>
      </c>
      <c r="AL58" s="89">
        <f t="shared" si="54"/>
        <v>10.81081081081081</v>
      </c>
      <c r="AM58" s="89">
        <f t="shared" si="55"/>
        <v>18.91891891891892</v>
      </c>
      <c r="AN58" s="89">
        <f t="shared" si="56"/>
        <v>51.35135135135135</v>
      </c>
      <c r="AO58" s="88">
        <f t="shared" si="57"/>
        <v>18.91891891891892</v>
      </c>
      <c r="AP58" s="89">
        <f t="shared" si="58"/>
        <v>2.7027027027027026</v>
      </c>
      <c r="AQ58" s="89">
        <f t="shared" si="59"/>
        <v>59.45945945945946</v>
      </c>
      <c r="AR58" s="89">
        <f t="shared" si="60"/>
        <v>24.324324324324326</v>
      </c>
      <c r="AS58" s="89">
        <f t="shared" si="61"/>
        <v>8.108108108108109</v>
      </c>
      <c r="AT58" s="88">
        <f t="shared" si="62"/>
        <v>5.405405405405405</v>
      </c>
    </row>
    <row r="59" spans="1:46" ht="15" customHeight="1">
      <c r="A59" s="95">
        <v>55</v>
      </c>
      <c r="B59" s="145" t="s">
        <v>82</v>
      </c>
      <c r="C59" s="53">
        <f t="shared" si="11"/>
        <v>441</v>
      </c>
      <c r="D59" s="93">
        <v>4</v>
      </c>
      <c r="E59" s="93">
        <v>8</v>
      </c>
      <c r="F59" s="93">
        <v>13</v>
      </c>
      <c r="G59" s="93">
        <v>207</v>
      </c>
      <c r="H59" s="177">
        <v>209</v>
      </c>
      <c r="I59" s="53">
        <f t="shared" si="12"/>
        <v>441</v>
      </c>
      <c r="J59" s="93">
        <v>29</v>
      </c>
      <c r="K59" s="93">
        <v>236</v>
      </c>
      <c r="L59" s="93">
        <v>89</v>
      </c>
      <c r="M59" s="93">
        <v>58</v>
      </c>
      <c r="N59" s="177">
        <v>29</v>
      </c>
      <c r="O59" s="53">
        <f t="shared" si="13"/>
        <v>441</v>
      </c>
      <c r="P59" s="93">
        <v>2</v>
      </c>
      <c r="Q59" s="93">
        <v>8</v>
      </c>
      <c r="R59" s="93">
        <v>14</v>
      </c>
      <c r="S59" s="93">
        <v>222</v>
      </c>
      <c r="T59" s="177">
        <v>195</v>
      </c>
      <c r="U59" s="53">
        <f t="shared" si="14"/>
        <v>440</v>
      </c>
      <c r="V59" s="93">
        <v>35</v>
      </c>
      <c r="W59" s="93">
        <v>280</v>
      </c>
      <c r="X59" s="93">
        <v>71</v>
      </c>
      <c r="Y59" s="93">
        <v>26</v>
      </c>
      <c r="Z59" s="177">
        <v>28</v>
      </c>
      <c r="AA59" s="273">
        <f t="shared" si="43"/>
        <v>0.9070294784580499</v>
      </c>
      <c r="AB59" s="274">
        <f t="shared" si="44"/>
        <v>1.8140589569160999</v>
      </c>
      <c r="AC59" s="274">
        <f t="shared" si="45"/>
        <v>2.947845804988662</v>
      </c>
      <c r="AD59" s="274">
        <f t="shared" si="46"/>
        <v>46.93877551020408</v>
      </c>
      <c r="AE59" s="275">
        <f t="shared" si="47"/>
        <v>47.3922902494331</v>
      </c>
      <c r="AF59" s="273">
        <f t="shared" si="48"/>
        <v>6.575963718820861</v>
      </c>
      <c r="AG59" s="274">
        <f t="shared" si="49"/>
        <v>53.51473922902494</v>
      </c>
      <c r="AH59" s="274">
        <f t="shared" si="50"/>
        <v>20.181405895691608</v>
      </c>
      <c r="AI59" s="274">
        <f t="shared" si="51"/>
        <v>13.151927437641723</v>
      </c>
      <c r="AJ59" s="275">
        <f t="shared" si="52"/>
        <v>6.575963718820861</v>
      </c>
      <c r="AK59" s="273">
        <f t="shared" si="53"/>
        <v>0.45351473922902497</v>
      </c>
      <c r="AL59" s="274">
        <f t="shared" si="54"/>
        <v>1.8140589569160999</v>
      </c>
      <c r="AM59" s="274">
        <f t="shared" si="55"/>
        <v>3.1746031746031744</v>
      </c>
      <c r="AN59" s="274">
        <f t="shared" si="56"/>
        <v>50.34013605442177</v>
      </c>
      <c r="AO59" s="275">
        <f t="shared" si="57"/>
        <v>44.21768707482993</v>
      </c>
      <c r="AP59" s="274">
        <f t="shared" si="58"/>
        <v>7.954545454545454</v>
      </c>
      <c r="AQ59" s="274">
        <f t="shared" si="59"/>
        <v>63.63636363636363</v>
      </c>
      <c r="AR59" s="274">
        <f t="shared" si="60"/>
        <v>16.136363636363637</v>
      </c>
      <c r="AS59" s="274">
        <f t="shared" si="61"/>
        <v>5.909090909090909</v>
      </c>
      <c r="AT59" s="275">
        <f t="shared" si="62"/>
        <v>6.363636363636363</v>
      </c>
    </row>
    <row r="60" spans="1:46" ht="15" customHeight="1">
      <c r="A60" s="68">
        <v>56</v>
      </c>
      <c r="B60" s="136" t="s">
        <v>83</v>
      </c>
      <c r="C60" s="68">
        <f t="shared" si="11"/>
        <v>126</v>
      </c>
      <c r="D60" s="68">
        <v>2</v>
      </c>
      <c r="E60" s="68">
        <v>3</v>
      </c>
      <c r="F60" s="68">
        <v>7</v>
      </c>
      <c r="G60" s="68">
        <v>85</v>
      </c>
      <c r="H60" s="158">
        <v>29</v>
      </c>
      <c r="I60" s="162">
        <f t="shared" si="12"/>
        <v>126</v>
      </c>
      <c r="J60" s="68">
        <v>4</v>
      </c>
      <c r="K60" s="68">
        <v>71</v>
      </c>
      <c r="L60" s="68">
        <v>28</v>
      </c>
      <c r="M60" s="68">
        <v>18</v>
      </c>
      <c r="N60" s="158">
        <v>5</v>
      </c>
      <c r="O60" s="162">
        <f t="shared" si="13"/>
        <v>126</v>
      </c>
      <c r="P60" s="68"/>
      <c r="Q60" s="68">
        <v>9</v>
      </c>
      <c r="R60" s="68">
        <v>8</v>
      </c>
      <c r="S60" s="68">
        <v>89</v>
      </c>
      <c r="T60" s="158">
        <v>20</v>
      </c>
      <c r="U60" s="162">
        <f t="shared" si="14"/>
        <v>126</v>
      </c>
      <c r="V60" s="68">
        <v>8</v>
      </c>
      <c r="W60" s="68">
        <v>81</v>
      </c>
      <c r="X60" s="68">
        <v>25</v>
      </c>
      <c r="Y60" s="68">
        <v>8</v>
      </c>
      <c r="Z60" s="158">
        <v>4</v>
      </c>
      <c r="AA60" s="87">
        <f t="shared" si="43"/>
        <v>1.5873015873015872</v>
      </c>
      <c r="AB60" s="89">
        <f t="shared" si="44"/>
        <v>2.380952380952381</v>
      </c>
      <c r="AC60" s="89">
        <f t="shared" si="45"/>
        <v>5.555555555555555</v>
      </c>
      <c r="AD60" s="89">
        <f t="shared" si="46"/>
        <v>67.46031746031747</v>
      </c>
      <c r="AE60" s="88">
        <f t="shared" si="47"/>
        <v>23.015873015873016</v>
      </c>
      <c r="AF60" s="87">
        <f t="shared" si="48"/>
        <v>3.1746031746031744</v>
      </c>
      <c r="AG60" s="89">
        <f t="shared" si="49"/>
        <v>56.34920634920635</v>
      </c>
      <c r="AH60" s="89">
        <f t="shared" si="50"/>
        <v>22.22222222222222</v>
      </c>
      <c r="AI60" s="89">
        <f t="shared" si="51"/>
        <v>14.285714285714285</v>
      </c>
      <c r="AJ60" s="88">
        <f t="shared" si="52"/>
        <v>3.968253968253968</v>
      </c>
      <c r="AK60" s="87">
        <f t="shared" si="53"/>
        <v>0</v>
      </c>
      <c r="AL60" s="89">
        <f t="shared" si="54"/>
        <v>7.142857142857142</v>
      </c>
      <c r="AM60" s="89">
        <f t="shared" si="55"/>
        <v>6.349206349206349</v>
      </c>
      <c r="AN60" s="89">
        <f t="shared" si="56"/>
        <v>70.63492063492063</v>
      </c>
      <c r="AO60" s="88">
        <f t="shared" si="57"/>
        <v>15.873015873015872</v>
      </c>
      <c r="AP60" s="89">
        <f t="shared" si="58"/>
        <v>6.349206349206349</v>
      </c>
      <c r="AQ60" s="89">
        <f t="shared" si="59"/>
        <v>64.28571428571429</v>
      </c>
      <c r="AR60" s="89">
        <f t="shared" si="60"/>
        <v>19.841269841269842</v>
      </c>
      <c r="AS60" s="89">
        <f t="shared" si="61"/>
        <v>6.349206349206349</v>
      </c>
      <c r="AT60" s="88">
        <f t="shared" si="62"/>
        <v>3.1746031746031744</v>
      </c>
    </row>
    <row r="61" spans="1:46" ht="15" customHeight="1">
      <c r="A61" s="95">
        <v>58</v>
      </c>
      <c r="B61" s="145" t="s">
        <v>84</v>
      </c>
      <c r="C61" s="53">
        <f t="shared" si="11"/>
        <v>58</v>
      </c>
      <c r="D61" s="93"/>
      <c r="E61" s="93">
        <v>3</v>
      </c>
      <c r="F61" s="93">
        <v>8</v>
      </c>
      <c r="G61" s="93">
        <v>33</v>
      </c>
      <c r="H61" s="177">
        <v>14</v>
      </c>
      <c r="I61" s="53">
        <f t="shared" si="12"/>
        <v>58</v>
      </c>
      <c r="J61" s="93">
        <v>3</v>
      </c>
      <c r="K61" s="93">
        <v>28</v>
      </c>
      <c r="L61" s="93">
        <v>13</v>
      </c>
      <c r="M61" s="93">
        <v>8</v>
      </c>
      <c r="N61" s="177">
        <v>6</v>
      </c>
      <c r="O61" s="53">
        <f t="shared" si="13"/>
        <v>58</v>
      </c>
      <c r="P61" s="93"/>
      <c r="Q61" s="93">
        <v>1</v>
      </c>
      <c r="R61" s="93">
        <v>11</v>
      </c>
      <c r="S61" s="93">
        <v>34</v>
      </c>
      <c r="T61" s="177">
        <v>12</v>
      </c>
      <c r="U61" s="53">
        <f t="shared" si="14"/>
        <v>58</v>
      </c>
      <c r="V61" s="93">
        <v>5</v>
      </c>
      <c r="W61" s="93">
        <v>32</v>
      </c>
      <c r="X61" s="93">
        <v>12</v>
      </c>
      <c r="Y61" s="93">
        <v>4</v>
      </c>
      <c r="Z61" s="177">
        <v>5</v>
      </c>
      <c r="AA61" s="273">
        <f t="shared" si="43"/>
        <v>0</v>
      </c>
      <c r="AB61" s="274">
        <f t="shared" si="44"/>
        <v>5.172413793103448</v>
      </c>
      <c r="AC61" s="274">
        <f t="shared" si="45"/>
        <v>13.793103448275861</v>
      </c>
      <c r="AD61" s="274">
        <f t="shared" si="46"/>
        <v>56.896551724137936</v>
      </c>
      <c r="AE61" s="275">
        <f t="shared" si="47"/>
        <v>24.137931034482758</v>
      </c>
      <c r="AF61" s="273">
        <f t="shared" si="48"/>
        <v>5.172413793103448</v>
      </c>
      <c r="AG61" s="274">
        <f t="shared" si="49"/>
        <v>48.275862068965516</v>
      </c>
      <c r="AH61" s="274">
        <f t="shared" si="50"/>
        <v>22.413793103448278</v>
      </c>
      <c r="AI61" s="274">
        <f t="shared" si="51"/>
        <v>13.793103448275861</v>
      </c>
      <c r="AJ61" s="275">
        <f t="shared" si="52"/>
        <v>10.344827586206897</v>
      </c>
      <c r="AK61" s="273">
        <f t="shared" si="53"/>
        <v>0</v>
      </c>
      <c r="AL61" s="274">
        <f t="shared" si="54"/>
        <v>1.7241379310344827</v>
      </c>
      <c r="AM61" s="274">
        <f t="shared" si="55"/>
        <v>18.96551724137931</v>
      </c>
      <c r="AN61" s="274">
        <f t="shared" si="56"/>
        <v>58.620689655172406</v>
      </c>
      <c r="AO61" s="275">
        <f t="shared" si="57"/>
        <v>20.689655172413794</v>
      </c>
      <c r="AP61" s="274">
        <f t="shared" si="58"/>
        <v>8.620689655172415</v>
      </c>
      <c r="AQ61" s="274">
        <f t="shared" si="59"/>
        <v>55.172413793103445</v>
      </c>
      <c r="AR61" s="274">
        <f t="shared" si="60"/>
        <v>20.689655172413794</v>
      </c>
      <c r="AS61" s="274">
        <f t="shared" si="61"/>
        <v>6.896551724137931</v>
      </c>
      <c r="AT61" s="275">
        <f t="shared" si="62"/>
        <v>8.620689655172415</v>
      </c>
    </row>
    <row r="62" spans="1:46" ht="15" customHeight="1">
      <c r="A62" s="68">
        <v>59</v>
      </c>
      <c r="B62" s="136" t="s">
        <v>85</v>
      </c>
      <c r="C62" s="68">
        <f t="shared" si="11"/>
        <v>33</v>
      </c>
      <c r="D62" s="68"/>
      <c r="E62" s="68">
        <v>1</v>
      </c>
      <c r="F62" s="68">
        <v>2</v>
      </c>
      <c r="G62" s="68">
        <v>15</v>
      </c>
      <c r="H62" s="158">
        <v>15</v>
      </c>
      <c r="I62" s="162">
        <f t="shared" si="12"/>
        <v>33</v>
      </c>
      <c r="J62" s="68">
        <v>2</v>
      </c>
      <c r="K62" s="68">
        <v>17</v>
      </c>
      <c r="L62" s="68">
        <v>6</v>
      </c>
      <c r="M62" s="68">
        <v>7</v>
      </c>
      <c r="N62" s="158">
        <v>1</v>
      </c>
      <c r="O62" s="162">
        <f t="shared" si="13"/>
        <v>33</v>
      </c>
      <c r="P62" s="68"/>
      <c r="Q62" s="68">
        <v>1</v>
      </c>
      <c r="R62" s="68">
        <v>5</v>
      </c>
      <c r="S62" s="68">
        <v>16</v>
      </c>
      <c r="T62" s="158">
        <v>11</v>
      </c>
      <c r="U62" s="162">
        <f t="shared" si="14"/>
        <v>33</v>
      </c>
      <c r="V62" s="68">
        <v>5</v>
      </c>
      <c r="W62" s="68">
        <v>16</v>
      </c>
      <c r="X62" s="68">
        <v>7</v>
      </c>
      <c r="Y62" s="68">
        <v>4</v>
      </c>
      <c r="Z62" s="158">
        <v>1</v>
      </c>
      <c r="AA62" s="87">
        <f t="shared" si="43"/>
        <v>0</v>
      </c>
      <c r="AB62" s="89">
        <f t="shared" si="44"/>
        <v>3.0303030303030303</v>
      </c>
      <c r="AC62" s="89">
        <f t="shared" si="45"/>
        <v>6.0606060606060606</v>
      </c>
      <c r="AD62" s="89">
        <f t="shared" si="46"/>
        <v>45.45454545454545</v>
      </c>
      <c r="AE62" s="88">
        <f t="shared" si="47"/>
        <v>45.45454545454545</v>
      </c>
      <c r="AF62" s="87">
        <f t="shared" si="48"/>
        <v>6.0606060606060606</v>
      </c>
      <c r="AG62" s="89">
        <f t="shared" si="49"/>
        <v>51.515151515151516</v>
      </c>
      <c r="AH62" s="89">
        <f t="shared" si="50"/>
        <v>18.181818181818183</v>
      </c>
      <c r="AI62" s="89">
        <f t="shared" si="51"/>
        <v>21.21212121212121</v>
      </c>
      <c r="AJ62" s="88">
        <f t="shared" si="52"/>
        <v>3.0303030303030303</v>
      </c>
      <c r="AK62" s="87">
        <f t="shared" si="53"/>
        <v>0</v>
      </c>
      <c r="AL62" s="89">
        <f t="shared" si="54"/>
        <v>3.0303030303030303</v>
      </c>
      <c r="AM62" s="89">
        <f t="shared" si="55"/>
        <v>15.151515151515152</v>
      </c>
      <c r="AN62" s="89">
        <f t="shared" si="56"/>
        <v>48.484848484848484</v>
      </c>
      <c r="AO62" s="88">
        <f t="shared" si="57"/>
        <v>33.33333333333333</v>
      </c>
      <c r="AP62" s="89">
        <f t="shared" si="58"/>
        <v>15.151515151515152</v>
      </c>
      <c r="AQ62" s="89">
        <f t="shared" si="59"/>
        <v>48.484848484848484</v>
      </c>
      <c r="AR62" s="89">
        <f t="shared" si="60"/>
        <v>21.21212121212121</v>
      </c>
      <c r="AS62" s="89">
        <f t="shared" si="61"/>
        <v>12.121212121212121</v>
      </c>
      <c r="AT62" s="88">
        <f t="shared" si="62"/>
        <v>3.0303030303030303</v>
      </c>
    </row>
    <row r="63" spans="1:46" ht="15" customHeight="1">
      <c r="A63" s="95">
        <v>60</v>
      </c>
      <c r="B63" s="145" t="s">
        <v>86</v>
      </c>
      <c r="C63" s="53">
        <f t="shared" si="11"/>
        <v>35</v>
      </c>
      <c r="D63" s="93"/>
      <c r="E63" s="93">
        <v>1</v>
      </c>
      <c r="F63" s="93">
        <v>2</v>
      </c>
      <c r="G63" s="93">
        <v>25</v>
      </c>
      <c r="H63" s="177">
        <v>7</v>
      </c>
      <c r="I63" s="53">
        <f t="shared" si="12"/>
        <v>35</v>
      </c>
      <c r="J63" s="93">
        <v>1</v>
      </c>
      <c r="K63" s="93">
        <v>15</v>
      </c>
      <c r="L63" s="93">
        <v>8</v>
      </c>
      <c r="M63" s="93">
        <v>8</v>
      </c>
      <c r="N63" s="177">
        <v>3</v>
      </c>
      <c r="O63" s="53">
        <f t="shared" si="13"/>
        <v>35</v>
      </c>
      <c r="P63" s="93"/>
      <c r="Q63" s="93">
        <v>3</v>
      </c>
      <c r="R63" s="93">
        <v>9</v>
      </c>
      <c r="S63" s="93">
        <v>20</v>
      </c>
      <c r="T63" s="177">
        <v>3</v>
      </c>
      <c r="U63" s="53">
        <f t="shared" si="14"/>
        <v>35</v>
      </c>
      <c r="V63" s="93">
        <v>1</v>
      </c>
      <c r="W63" s="93">
        <v>17</v>
      </c>
      <c r="X63" s="93">
        <v>10</v>
      </c>
      <c r="Y63" s="93">
        <v>5</v>
      </c>
      <c r="Z63" s="177">
        <v>2</v>
      </c>
      <c r="AA63" s="273">
        <f t="shared" si="43"/>
        <v>0</v>
      </c>
      <c r="AB63" s="274">
        <f t="shared" si="44"/>
        <v>2.857142857142857</v>
      </c>
      <c r="AC63" s="274">
        <f t="shared" si="45"/>
        <v>5.714285714285714</v>
      </c>
      <c r="AD63" s="274">
        <f t="shared" si="46"/>
        <v>71.42857142857143</v>
      </c>
      <c r="AE63" s="275">
        <f t="shared" si="47"/>
        <v>20</v>
      </c>
      <c r="AF63" s="273">
        <f t="shared" si="48"/>
        <v>2.857142857142857</v>
      </c>
      <c r="AG63" s="274">
        <f t="shared" si="49"/>
        <v>42.857142857142854</v>
      </c>
      <c r="AH63" s="274">
        <f t="shared" si="50"/>
        <v>22.857142857142858</v>
      </c>
      <c r="AI63" s="274">
        <f t="shared" si="51"/>
        <v>22.857142857142858</v>
      </c>
      <c r="AJ63" s="275">
        <f t="shared" si="52"/>
        <v>8.571428571428571</v>
      </c>
      <c r="AK63" s="273">
        <f t="shared" si="53"/>
        <v>0</v>
      </c>
      <c r="AL63" s="274">
        <f t="shared" si="54"/>
        <v>8.571428571428571</v>
      </c>
      <c r="AM63" s="274">
        <f t="shared" si="55"/>
        <v>25.71428571428571</v>
      </c>
      <c r="AN63" s="274">
        <f t="shared" si="56"/>
        <v>57.14285714285714</v>
      </c>
      <c r="AO63" s="275">
        <f t="shared" si="57"/>
        <v>8.571428571428571</v>
      </c>
      <c r="AP63" s="274">
        <f t="shared" si="58"/>
        <v>2.857142857142857</v>
      </c>
      <c r="AQ63" s="274">
        <f t="shared" si="59"/>
        <v>48.57142857142857</v>
      </c>
      <c r="AR63" s="274">
        <f t="shared" si="60"/>
        <v>28.57142857142857</v>
      </c>
      <c r="AS63" s="274">
        <f t="shared" si="61"/>
        <v>14.285714285714285</v>
      </c>
      <c r="AT63" s="275">
        <f t="shared" si="62"/>
        <v>5.714285714285714</v>
      </c>
    </row>
    <row r="64" spans="1:46" ht="15" customHeight="1">
      <c r="A64" s="68">
        <v>61</v>
      </c>
      <c r="B64" s="136" t="s">
        <v>87</v>
      </c>
      <c r="C64" s="68">
        <f t="shared" si="11"/>
        <v>86</v>
      </c>
      <c r="D64" s="68"/>
      <c r="E64" s="68">
        <v>1</v>
      </c>
      <c r="F64" s="68">
        <v>10</v>
      </c>
      <c r="G64" s="68">
        <v>62</v>
      </c>
      <c r="H64" s="158">
        <v>13</v>
      </c>
      <c r="I64" s="162">
        <f t="shared" si="12"/>
        <v>86</v>
      </c>
      <c r="J64" s="68">
        <v>6</v>
      </c>
      <c r="K64" s="68">
        <v>42</v>
      </c>
      <c r="L64" s="68">
        <v>20</v>
      </c>
      <c r="M64" s="68">
        <v>15</v>
      </c>
      <c r="N64" s="158">
        <v>3</v>
      </c>
      <c r="O64" s="162">
        <f t="shared" si="13"/>
        <v>86</v>
      </c>
      <c r="P64" s="68">
        <v>4</v>
      </c>
      <c r="Q64" s="68">
        <v>16</v>
      </c>
      <c r="R64" s="68">
        <v>25</v>
      </c>
      <c r="S64" s="68">
        <v>38</v>
      </c>
      <c r="T64" s="158">
        <v>3</v>
      </c>
      <c r="U64" s="162">
        <f t="shared" si="14"/>
        <v>86</v>
      </c>
      <c r="V64" s="68">
        <v>7</v>
      </c>
      <c r="W64" s="68">
        <v>46</v>
      </c>
      <c r="X64" s="68">
        <v>22</v>
      </c>
      <c r="Y64" s="68">
        <v>10</v>
      </c>
      <c r="Z64" s="158">
        <v>1</v>
      </c>
      <c r="AA64" s="87">
        <f t="shared" si="43"/>
        <v>0</v>
      </c>
      <c r="AB64" s="89">
        <f t="shared" si="44"/>
        <v>1.1627906976744187</v>
      </c>
      <c r="AC64" s="89">
        <f t="shared" si="45"/>
        <v>11.627906976744185</v>
      </c>
      <c r="AD64" s="89">
        <f t="shared" si="46"/>
        <v>72.09302325581395</v>
      </c>
      <c r="AE64" s="88">
        <f t="shared" si="47"/>
        <v>15.11627906976744</v>
      </c>
      <c r="AF64" s="87">
        <f t="shared" si="48"/>
        <v>6.976744186046512</v>
      </c>
      <c r="AG64" s="89">
        <f t="shared" si="49"/>
        <v>48.837209302325576</v>
      </c>
      <c r="AH64" s="89">
        <f t="shared" si="50"/>
        <v>23.25581395348837</v>
      </c>
      <c r="AI64" s="89">
        <f t="shared" si="51"/>
        <v>17.441860465116278</v>
      </c>
      <c r="AJ64" s="88">
        <f t="shared" si="52"/>
        <v>3.488372093023256</v>
      </c>
      <c r="AK64" s="87">
        <f t="shared" si="53"/>
        <v>4.651162790697675</v>
      </c>
      <c r="AL64" s="89">
        <f t="shared" si="54"/>
        <v>18.6046511627907</v>
      </c>
      <c r="AM64" s="89">
        <f t="shared" si="55"/>
        <v>29.069767441860467</v>
      </c>
      <c r="AN64" s="89">
        <f t="shared" si="56"/>
        <v>44.18604651162791</v>
      </c>
      <c r="AO64" s="88">
        <f t="shared" si="57"/>
        <v>3.488372093023256</v>
      </c>
      <c r="AP64" s="89">
        <f t="shared" si="58"/>
        <v>8.13953488372093</v>
      </c>
      <c r="AQ64" s="89">
        <f t="shared" si="59"/>
        <v>53.48837209302325</v>
      </c>
      <c r="AR64" s="89">
        <f t="shared" si="60"/>
        <v>25.581395348837212</v>
      </c>
      <c r="AS64" s="89">
        <f t="shared" si="61"/>
        <v>11.627906976744185</v>
      </c>
      <c r="AT64" s="88">
        <f t="shared" si="62"/>
        <v>1.1627906976744187</v>
      </c>
    </row>
    <row r="65" spans="1:46" ht="15" customHeight="1">
      <c r="A65" s="95">
        <v>62</v>
      </c>
      <c r="B65" s="145" t="s">
        <v>88</v>
      </c>
      <c r="C65" s="53">
        <f t="shared" si="11"/>
        <v>118</v>
      </c>
      <c r="D65" s="93"/>
      <c r="E65" s="93">
        <v>3</v>
      </c>
      <c r="F65" s="93">
        <v>20</v>
      </c>
      <c r="G65" s="93">
        <v>78</v>
      </c>
      <c r="H65" s="177">
        <v>17</v>
      </c>
      <c r="I65" s="53">
        <f t="shared" si="12"/>
        <v>118</v>
      </c>
      <c r="J65" s="93">
        <v>7</v>
      </c>
      <c r="K65" s="93">
        <v>53</v>
      </c>
      <c r="L65" s="93">
        <v>28</v>
      </c>
      <c r="M65" s="93">
        <v>22</v>
      </c>
      <c r="N65" s="177">
        <v>8</v>
      </c>
      <c r="O65" s="53">
        <f t="shared" si="13"/>
        <v>118</v>
      </c>
      <c r="P65" s="93">
        <v>2</v>
      </c>
      <c r="Q65" s="93">
        <v>30</v>
      </c>
      <c r="R65" s="93">
        <v>46</v>
      </c>
      <c r="S65" s="93">
        <v>38</v>
      </c>
      <c r="T65" s="177">
        <v>2</v>
      </c>
      <c r="U65" s="53">
        <f t="shared" si="14"/>
        <v>118</v>
      </c>
      <c r="V65" s="93">
        <v>12</v>
      </c>
      <c r="W65" s="93">
        <v>63</v>
      </c>
      <c r="X65" s="93">
        <v>27</v>
      </c>
      <c r="Y65" s="93">
        <v>13</v>
      </c>
      <c r="Z65" s="177">
        <v>3</v>
      </c>
      <c r="AA65" s="273">
        <f t="shared" si="43"/>
        <v>0</v>
      </c>
      <c r="AB65" s="274">
        <f t="shared" si="44"/>
        <v>2.5423728813559325</v>
      </c>
      <c r="AC65" s="274">
        <f t="shared" si="45"/>
        <v>16.94915254237288</v>
      </c>
      <c r="AD65" s="274">
        <f t="shared" si="46"/>
        <v>66.10169491525424</v>
      </c>
      <c r="AE65" s="275">
        <f t="shared" si="47"/>
        <v>14.40677966101695</v>
      </c>
      <c r="AF65" s="273">
        <f t="shared" si="48"/>
        <v>5.932203389830509</v>
      </c>
      <c r="AG65" s="274">
        <f t="shared" si="49"/>
        <v>44.91525423728814</v>
      </c>
      <c r="AH65" s="274">
        <f t="shared" si="50"/>
        <v>23.728813559322035</v>
      </c>
      <c r="AI65" s="274">
        <f t="shared" si="51"/>
        <v>18.64406779661017</v>
      </c>
      <c r="AJ65" s="275">
        <f t="shared" si="52"/>
        <v>6.779661016949152</v>
      </c>
      <c r="AK65" s="273">
        <f t="shared" si="53"/>
        <v>1.694915254237288</v>
      </c>
      <c r="AL65" s="274">
        <f t="shared" si="54"/>
        <v>25.423728813559322</v>
      </c>
      <c r="AM65" s="274">
        <f t="shared" si="55"/>
        <v>38.983050847457626</v>
      </c>
      <c r="AN65" s="274">
        <f t="shared" si="56"/>
        <v>32.20338983050847</v>
      </c>
      <c r="AO65" s="275">
        <f t="shared" si="57"/>
        <v>1.694915254237288</v>
      </c>
      <c r="AP65" s="274">
        <f t="shared" si="58"/>
        <v>10.16949152542373</v>
      </c>
      <c r="AQ65" s="274">
        <f t="shared" si="59"/>
        <v>53.38983050847458</v>
      </c>
      <c r="AR65" s="274">
        <f t="shared" si="60"/>
        <v>22.88135593220339</v>
      </c>
      <c r="AS65" s="274">
        <f t="shared" si="61"/>
        <v>11.016949152542372</v>
      </c>
      <c r="AT65" s="275">
        <f t="shared" si="62"/>
        <v>2.5423728813559325</v>
      </c>
    </row>
    <row r="66" spans="1:46" ht="15" customHeight="1">
      <c r="A66" s="68">
        <v>63</v>
      </c>
      <c r="B66" s="136" t="s">
        <v>89</v>
      </c>
      <c r="C66" s="68">
        <f t="shared" si="11"/>
        <v>36</v>
      </c>
      <c r="D66" s="68"/>
      <c r="E66" s="68">
        <v>2</v>
      </c>
      <c r="F66" s="68">
        <v>2</v>
      </c>
      <c r="G66" s="68">
        <v>27</v>
      </c>
      <c r="H66" s="158">
        <v>5</v>
      </c>
      <c r="I66" s="162">
        <f t="shared" si="12"/>
        <v>36</v>
      </c>
      <c r="J66" s="68"/>
      <c r="K66" s="68">
        <v>17</v>
      </c>
      <c r="L66" s="68">
        <v>8</v>
      </c>
      <c r="M66" s="68">
        <v>9</v>
      </c>
      <c r="N66" s="158">
        <v>2</v>
      </c>
      <c r="O66" s="162">
        <f t="shared" si="13"/>
        <v>36</v>
      </c>
      <c r="P66" s="68"/>
      <c r="Q66" s="68">
        <v>6</v>
      </c>
      <c r="R66" s="68">
        <v>9</v>
      </c>
      <c r="S66" s="68">
        <v>17</v>
      </c>
      <c r="T66" s="158">
        <v>4</v>
      </c>
      <c r="U66" s="162">
        <f t="shared" si="14"/>
        <v>36</v>
      </c>
      <c r="V66" s="68"/>
      <c r="W66" s="68">
        <v>23</v>
      </c>
      <c r="X66" s="68">
        <v>6</v>
      </c>
      <c r="Y66" s="68">
        <v>5</v>
      </c>
      <c r="Z66" s="158">
        <v>2</v>
      </c>
      <c r="AA66" s="87">
        <f t="shared" si="43"/>
        <v>0</v>
      </c>
      <c r="AB66" s="89">
        <f t="shared" si="44"/>
        <v>5.555555555555555</v>
      </c>
      <c r="AC66" s="89">
        <f t="shared" si="45"/>
        <v>5.555555555555555</v>
      </c>
      <c r="AD66" s="89">
        <f t="shared" si="46"/>
        <v>75</v>
      </c>
      <c r="AE66" s="88">
        <f t="shared" si="47"/>
        <v>13.88888888888889</v>
      </c>
      <c r="AF66" s="87">
        <f t="shared" si="48"/>
        <v>0</v>
      </c>
      <c r="AG66" s="89">
        <f t="shared" si="49"/>
        <v>47.22222222222222</v>
      </c>
      <c r="AH66" s="89">
        <f t="shared" si="50"/>
        <v>22.22222222222222</v>
      </c>
      <c r="AI66" s="89">
        <f t="shared" si="51"/>
        <v>25</v>
      </c>
      <c r="AJ66" s="88">
        <f t="shared" si="52"/>
        <v>5.555555555555555</v>
      </c>
      <c r="AK66" s="87">
        <f t="shared" si="53"/>
        <v>0</v>
      </c>
      <c r="AL66" s="89">
        <f t="shared" si="54"/>
        <v>16.666666666666664</v>
      </c>
      <c r="AM66" s="89">
        <f t="shared" si="55"/>
        <v>25</v>
      </c>
      <c r="AN66" s="89">
        <f t="shared" si="56"/>
        <v>47.22222222222222</v>
      </c>
      <c r="AO66" s="88">
        <f t="shared" si="57"/>
        <v>11.11111111111111</v>
      </c>
      <c r="AP66" s="89">
        <f t="shared" si="58"/>
        <v>0</v>
      </c>
      <c r="AQ66" s="89">
        <f t="shared" si="59"/>
        <v>63.888888888888886</v>
      </c>
      <c r="AR66" s="89">
        <f t="shared" si="60"/>
        <v>16.666666666666664</v>
      </c>
      <c r="AS66" s="89">
        <f t="shared" si="61"/>
        <v>13.88888888888889</v>
      </c>
      <c r="AT66" s="88">
        <f t="shared" si="62"/>
        <v>5.555555555555555</v>
      </c>
    </row>
    <row r="67" spans="1:46" ht="15" customHeight="1">
      <c r="A67" s="95">
        <v>68</v>
      </c>
      <c r="B67" s="145" t="s">
        <v>90</v>
      </c>
      <c r="C67" s="53">
        <f t="shared" si="11"/>
        <v>106</v>
      </c>
      <c r="D67" s="93">
        <v>1</v>
      </c>
      <c r="E67" s="93">
        <v>2</v>
      </c>
      <c r="F67" s="93">
        <v>8</v>
      </c>
      <c r="G67" s="93">
        <v>85</v>
      </c>
      <c r="H67" s="177">
        <v>10</v>
      </c>
      <c r="I67" s="53">
        <f t="shared" si="12"/>
        <v>106</v>
      </c>
      <c r="J67" s="93">
        <v>6</v>
      </c>
      <c r="K67" s="93">
        <v>47</v>
      </c>
      <c r="L67" s="93">
        <v>24</v>
      </c>
      <c r="M67" s="93">
        <v>26</v>
      </c>
      <c r="N67" s="177">
        <v>3</v>
      </c>
      <c r="O67" s="53">
        <f t="shared" si="13"/>
        <v>106</v>
      </c>
      <c r="P67" s="93"/>
      <c r="Q67" s="93">
        <v>9</v>
      </c>
      <c r="R67" s="93">
        <v>35</v>
      </c>
      <c r="S67" s="93">
        <v>55</v>
      </c>
      <c r="T67" s="177">
        <v>7</v>
      </c>
      <c r="U67" s="53">
        <f t="shared" si="14"/>
        <v>106</v>
      </c>
      <c r="V67" s="93">
        <v>6</v>
      </c>
      <c r="W67" s="93">
        <v>55</v>
      </c>
      <c r="X67" s="93">
        <v>30</v>
      </c>
      <c r="Y67" s="93">
        <v>14</v>
      </c>
      <c r="Z67" s="177">
        <v>1</v>
      </c>
      <c r="AA67" s="273">
        <f t="shared" si="43"/>
        <v>0.9433962264150944</v>
      </c>
      <c r="AB67" s="274">
        <f t="shared" si="44"/>
        <v>1.8867924528301887</v>
      </c>
      <c r="AC67" s="274">
        <f t="shared" si="45"/>
        <v>7.547169811320755</v>
      </c>
      <c r="AD67" s="274">
        <f t="shared" si="46"/>
        <v>80.18867924528303</v>
      </c>
      <c r="AE67" s="275">
        <f t="shared" si="47"/>
        <v>9.433962264150944</v>
      </c>
      <c r="AF67" s="273">
        <f t="shared" si="48"/>
        <v>5.660377358490567</v>
      </c>
      <c r="AG67" s="274">
        <f t="shared" si="49"/>
        <v>44.339622641509436</v>
      </c>
      <c r="AH67" s="274">
        <f t="shared" si="50"/>
        <v>22.641509433962266</v>
      </c>
      <c r="AI67" s="274">
        <f t="shared" si="51"/>
        <v>24.528301886792452</v>
      </c>
      <c r="AJ67" s="275">
        <f t="shared" si="52"/>
        <v>2.8301886792452833</v>
      </c>
      <c r="AK67" s="273">
        <f t="shared" si="53"/>
        <v>0</v>
      </c>
      <c r="AL67" s="274">
        <f t="shared" si="54"/>
        <v>8.49056603773585</v>
      </c>
      <c r="AM67" s="274">
        <f t="shared" si="55"/>
        <v>33.0188679245283</v>
      </c>
      <c r="AN67" s="274">
        <f t="shared" si="56"/>
        <v>51.886792452830186</v>
      </c>
      <c r="AO67" s="275">
        <f t="shared" si="57"/>
        <v>6.60377358490566</v>
      </c>
      <c r="AP67" s="274">
        <f t="shared" si="58"/>
        <v>5.660377358490567</v>
      </c>
      <c r="AQ67" s="274">
        <f t="shared" si="59"/>
        <v>51.886792452830186</v>
      </c>
      <c r="AR67" s="274">
        <f t="shared" si="60"/>
        <v>28.30188679245283</v>
      </c>
      <c r="AS67" s="274">
        <f t="shared" si="61"/>
        <v>13.20754716981132</v>
      </c>
      <c r="AT67" s="275">
        <f t="shared" si="62"/>
        <v>0.9433962264150944</v>
      </c>
    </row>
    <row r="68" spans="1:46" ht="15" customHeight="1">
      <c r="A68" s="68">
        <v>69</v>
      </c>
      <c r="B68" s="136" t="s">
        <v>91</v>
      </c>
      <c r="C68" s="68">
        <f t="shared" si="11"/>
        <v>46</v>
      </c>
      <c r="D68" s="68"/>
      <c r="E68" s="68">
        <v>2</v>
      </c>
      <c r="F68" s="68">
        <v>4</v>
      </c>
      <c r="G68" s="68">
        <v>35</v>
      </c>
      <c r="H68" s="158">
        <v>5</v>
      </c>
      <c r="I68" s="162">
        <f t="shared" si="12"/>
        <v>46</v>
      </c>
      <c r="J68" s="68">
        <v>1</v>
      </c>
      <c r="K68" s="68">
        <v>29</v>
      </c>
      <c r="L68" s="68">
        <v>8</v>
      </c>
      <c r="M68" s="68">
        <v>7</v>
      </c>
      <c r="N68" s="158">
        <v>1</v>
      </c>
      <c r="O68" s="162">
        <f t="shared" si="13"/>
        <v>46</v>
      </c>
      <c r="P68" s="68"/>
      <c r="Q68" s="68">
        <v>8</v>
      </c>
      <c r="R68" s="68">
        <v>15</v>
      </c>
      <c r="S68" s="68">
        <v>23</v>
      </c>
      <c r="T68" s="158"/>
      <c r="U68" s="162">
        <f t="shared" si="14"/>
        <v>46</v>
      </c>
      <c r="V68" s="68">
        <v>4</v>
      </c>
      <c r="W68" s="68">
        <v>25</v>
      </c>
      <c r="X68" s="68">
        <v>13</v>
      </c>
      <c r="Y68" s="68">
        <v>4</v>
      </c>
      <c r="Z68" s="158"/>
      <c r="AA68" s="87">
        <f t="shared" si="43"/>
        <v>0</v>
      </c>
      <c r="AB68" s="89">
        <f t="shared" si="44"/>
        <v>4.3478260869565215</v>
      </c>
      <c r="AC68" s="89">
        <f t="shared" si="45"/>
        <v>8.695652173913043</v>
      </c>
      <c r="AD68" s="89">
        <f t="shared" si="46"/>
        <v>76.08695652173914</v>
      </c>
      <c r="AE68" s="88">
        <f t="shared" si="47"/>
        <v>10.869565217391305</v>
      </c>
      <c r="AF68" s="87">
        <f t="shared" si="48"/>
        <v>2.1739130434782608</v>
      </c>
      <c r="AG68" s="89">
        <f t="shared" si="49"/>
        <v>63.04347826086957</v>
      </c>
      <c r="AH68" s="89">
        <f t="shared" si="50"/>
        <v>17.391304347826086</v>
      </c>
      <c r="AI68" s="89">
        <f t="shared" si="51"/>
        <v>15.217391304347828</v>
      </c>
      <c r="AJ68" s="88">
        <f t="shared" si="52"/>
        <v>2.1739130434782608</v>
      </c>
      <c r="AK68" s="87">
        <f t="shared" si="53"/>
        <v>0</v>
      </c>
      <c r="AL68" s="89">
        <f t="shared" si="54"/>
        <v>17.391304347826086</v>
      </c>
      <c r="AM68" s="89">
        <f t="shared" si="55"/>
        <v>32.608695652173914</v>
      </c>
      <c r="AN68" s="89">
        <f t="shared" si="56"/>
        <v>50</v>
      </c>
      <c r="AO68" s="88">
        <f t="shared" si="57"/>
        <v>0</v>
      </c>
      <c r="AP68" s="89">
        <f t="shared" si="58"/>
        <v>8.695652173913043</v>
      </c>
      <c r="AQ68" s="89">
        <f t="shared" si="59"/>
        <v>54.347826086956516</v>
      </c>
      <c r="AR68" s="89">
        <f t="shared" si="60"/>
        <v>28.26086956521739</v>
      </c>
      <c r="AS68" s="89">
        <f t="shared" si="61"/>
        <v>8.695652173913043</v>
      </c>
      <c r="AT68" s="88">
        <f t="shared" si="62"/>
        <v>0</v>
      </c>
    </row>
    <row r="69" spans="1:46" ht="15" customHeight="1">
      <c r="A69" s="95">
        <v>70</v>
      </c>
      <c r="B69" s="145" t="s">
        <v>92</v>
      </c>
      <c r="C69" s="53">
        <f t="shared" si="11"/>
        <v>52</v>
      </c>
      <c r="D69" s="93"/>
      <c r="E69" s="93">
        <v>4</v>
      </c>
      <c r="F69" s="93">
        <v>6</v>
      </c>
      <c r="G69" s="93">
        <v>32</v>
      </c>
      <c r="H69" s="177">
        <v>10</v>
      </c>
      <c r="I69" s="53">
        <f t="shared" si="12"/>
        <v>52</v>
      </c>
      <c r="J69" s="93">
        <v>2</v>
      </c>
      <c r="K69" s="93">
        <v>29</v>
      </c>
      <c r="L69" s="93">
        <v>10</v>
      </c>
      <c r="M69" s="93">
        <v>5</v>
      </c>
      <c r="N69" s="177">
        <v>6</v>
      </c>
      <c r="O69" s="53">
        <f t="shared" si="13"/>
        <v>52</v>
      </c>
      <c r="P69" s="93">
        <v>2</v>
      </c>
      <c r="Q69" s="93">
        <v>4</v>
      </c>
      <c r="R69" s="93">
        <v>19</v>
      </c>
      <c r="S69" s="93">
        <v>23</v>
      </c>
      <c r="T69" s="177">
        <v>4</v>
      </c>
      <c r="U69" s="53">
        <f t="shared" si="14"/>
        <v>52</v>
      </c>
      <c r="V69" s="93">
        <v>4</v>
      </c>
      <c r="W69" s="93">
        <v>26</v>
      </c>
      <c r="X69" s="93">
        <v>18</v>
      </c>
      <c r="Y69" s="93">
        <v>3</v>
      </c>
      <c r="Z69" s="177">
        <v>1</v>
      </c>
      <c r="AA69" s="273">
        <f t="shared" si="43"/>
        <v>0</v>
      </c>
      <c r="AB69" s="274">
        <f t="shared" si="44"/>
        <v>7.6923076923076925</v>
      </c>
      <c r="AC69" s="274">
        <f t="shared" si="45"/>
        <v>11.538461538461538</v>
      </c>
      <c r="AD69" s="274">
        <f t="shared" si="46"/>
        <v>61.53846153846154</v>
      </c>
      <c r="AE69" s="275">
        <f t="shared" si="47"/>
        <v>19.230769230769234</v>
      </c>
      <c r="AF69" s="273">
        <f t="shared" si="48"/>
        <v>3.8461538461538463</v>
      </c>
      <c r="AG69" s="274">
        <f t="shared" si="49"/>
        <v>55.769230769230774</v>
      </c>
      <c r="AH69" s="274">
        <f t="shared" si="50"/>
        <v>19.230769230769234</v>
      </c>
      <c r="AI69" s="274">
        <f t="shared" si="51"/>
        <v>9.615384615384617</v>
      </c>
      <c r="AJ69" s="275">
        <f t="shared" si="52"/>
        <v>11.538461538461538</v>
      </c>
      <c r="AK69" s="273">
        <f t="shared" si="53"/>
        <v>3.8461538461538463</v>
      </c>
      <c r="AL69" s="274">
        <f t="shared" si="54"/>
        <v>7.6923076923076925</v>
      </c>
      <c r="AM69" s="274">
        <f t="shared" si="55"/>
        <v>36.53846153846153</v>
      </c>
      <c r="AN69" s="274">
        <f t="shared" si="56"/>
        <v>44.230769230769226</v>
      </c>
      <c r="AO69" s="275">
        <f t="shared" si="57"/>
        <v>7.6923076923076925</v>
      </c>
      <c r="AP69" s="274">
        <f t="shared" si="58"/>
        <v>7.6923076923076925</v>
      </c>
      <c r="AQ69" s="274">
        <f t="shared" si="59"/>
        <v>50</v>
      </c>
      <c r="AR69" s="274">
        <f t="shared" si="60"/>
        <v>34.61538461538461</v>
      </c>
      <c r="AS69" s="274">
        <f t="shared" si="61"/>
        <v>5.769230769230769</v>
      </c>
      <c r="AT69" s="275">
        <f t="shared" si="62"/>
        <v>1.9230769230769231</v>
      </c>
    </row>
    <row r="70" spans="1:46" ht="15" customHeight="1">
      <c r="A70" s="68">
        <v>71</v>
      </c>
      <c r="B70" s="136" t="s">
        <v>93</v>
      </c>
      <c r="C70" s="68">
        <f t="shared" si="11"/>
        <v>93</v>
      </c>
      <c r="D70" s="68"/>
      <c r="E70" s="68">
        <v>4</v>
      </c>
      <c r="F70" s="68">
        <v>10</v>
      </c>
      <c r="G70" s="68">
        <v>66</v>
      </c>
      <c r="H70" s="158">
        <v>13</v>
      </c>
      <c r="I70" s="162">
        <f t="shared" si="12"/>
        <v>93</v>
      </c>
      <c r="J70" s="68">
        <v>6</v>
      </c>
      <c r="K70" s="68">
        <v>45</v>
      </c>
      <c r="L70" s="68">
        <v>15</v>
      </c>
      <c r="M70" s="68">
        <v>23</v>
      </c>
      <c r="N70" s="158">
        <v>4</v>
      </c>
      <c r="O70" s="162">
        <f t="shared" si="13"/>
        <v>93</v>
      </c>
      <c r="P70" s="68"/>
      <c r="Q70" s="68">
        <v>7</v>
      </c>
      <c r="R70" s="68">
        <v>26</v>
      </c>
      <c r="S70" s="68">
        <v>53</v>
      </c>
      <c r="T70" s="158">
        <v>7</v>
      </c>
      <c r="U70" s="162">
        <f t="shared" si="14"/>
        <v>93</v>
      </c>
      <c r="V70" s="68">
        <v>5</v>
      </c>
      <c r="W70" s="68">
        <v>50</v>
      </c>
      <c r="X70" s="68">
        <v>24</v>
      </c>
      <c r="Y70" s="68">
        <v>13</v>
      </c>
      <c r="Z70" s="158">
        <v>1</v>
      </c>
      <c r="AA70" s="87">
        <f t="shared" si="43"/>
        <v>0</v>
      </c>
      <c r="AB70" s="89">
        <f t="shared" si="44"/>
        <v>4.301075268817205</v>
      </c>
      <c r="AC70" s="89">
        <f t="shared" si="45"/>
        <v>10.75268817204301</v>
      </c>
      <c r="AD70" s="89">
        <f t="shared" si="46"/>
        <v>70.96774193548387</v>
      </c>
      <c r="AE70" s="88">
        <f t="shared" si="47"/>
        <v>13.978494623655912</v>
      </c>
      <c r="AF70" s="87">
        <f t="shared" si="48"/>
        <v>6.451612903225806</v>
      </c>
      <c r="AG70" s="89">
        <f t="shared" si="49"/>
        <v>48.38709677419355</v>
      </c>
      <c r="AH70" s="89">
        <f t="shared" si="50"/>
        <v>16.129032258064516</v>
      </c>
      <c r="AI70" s="89">
        <f t="shared" si="51"/>
        <v>24.731182795698924</v>
      </c>
      <c r="AJ70" s="88">
        <f t="shared" si="52"/>
        <v>4.301075268817205</v>
      </c>
      <c r="AK70" s="87">
        <f t="shared" si="53"/>
        <v>0</v>
      </c>
      <c r="AL70" s="89">
        <f t="shared" si="54"/>
        <v>7.526881720430108</v>
      </c>
      <c r="AM70" s="89">
        <f t="shared" si="55"/>
        <v>27.956989247311824</v>
      </c>
      <c r="AN70" s="89">
        <f t="shared" si="56"/>
        <v>56.98924731182796</v>
      </c>
      <c r="AO70" s="88">
        <f t="shared" si="57"/>
        <v>7.526881720430108</v>
      </c>
      <c r="AP70" s="89">
        <f t="shared" si="58"/>
        <v>5.376344086021505</v>
      </c>
      <c r="AQ70" s="89">
        <f t="shared" si="59"/>
        <v>53.76344086021505</v>
      </c>
      <c r="AR70" s="89">
        <f t="shared" si="60"/>
        <v>25.806451612903224</v>
      </c>
      <c r="AS70" s="89">
        <f t="shared" si="61"/>
        <v>13.978494623655912</v>
      </c>
      <c r="AT70" s="88">
        <f t="shared" si="62"/>
        <v>1.0752688172043012</v>
      </c>
    </row>
    <row r="71" spans="1:46" ht="15" customHeight="1">
      <c r="A71" s="95">
        <v>72</v>
      </c>
      <c r="B71" s="145" t="s">
        <v>94</v>
      </c>
      <c r="C71" s="53">
        <f t="shared" si="11"/>
        <v>18</v>
      </c>
      <c r="D71" s="93"/>
      <c r="E71" s="93">
        <v>1</v>
      </c>
      <c r="F71" s="93">
        <v>2</v>
      </c>
      <c r="G71" s="93">
        <v>11</v>
      </c>
      <c r="H71" s="177">
        <v>4</v>
      </c>
      <c r="I71" s="53">
        <f t="shared" si="12"/>
        <v>18</v>
      </c>
      <c r="J71" s="93">
        <v>2</v>
      </c>
      <c r="K71" s="93">
        <v>12</v>
      </c>
      <c r="L71" s="93">
        <v>2</v>
      </c>
      <c r="M71" s="93">
        <v>2</v>
      </c>
      <c r="N71" s="177"/>
      <c r="O71" s="53">
        <f t="shared" si="13"/>
        <v>18</v>
      </c>
      <c r="P71" s="93"/>
      <c r="Q71" s="93">
        <v>4</v>
      </c>
      <c r="R71" s="93">
        <v>9</v>
      </c>
      <c r="S71" s="93">
        <v>4</v>
      </c>
      <c r="T71" s="177">
        <v>1</v>
      </c>
      <c r="U71" s="53">
        <f t="shared" si="14"/>
        <v>18</v>
      </c>
      <c r="V71" s="93">
        <v>2</v>
      </c>
      <c r="W71" s="93">
        <v>12</v>
      </c>
      <c r="X71" s="93">
        <v>4</v>
      </c>
      <c r="Y71" s="93"/>
      <c r="Z71" s="177"/>
      <c r="AA71" s="273">
        <f t="shared" si="43"/>
        <v>0</v>
      </c>
      <c r="AB71" s="274">
        <f t="shared" si="44"/>
        <v>5.555555555555555</v>
      </c>
      <c r="AC71" s="274">
        <f t="shared" si="45"/>
        <v>11.11111111111111</v>
      </c>
      <c r="AD71" s="274">
        <f t="shared" si="46"/>
        <v>61.111111111111114</v>
      </c>
      <c r="AE71" s="275">
        <f t="shared" si="47"/>
        <v>22.22222222222222</v>
      </c>
      <c r="AF71" s="273">
        <f t="shared" si="48"/>
        <v>11.11111111111111</v>
      </c>
      <c r="AG71" s="274">
        <f t="shared" si="49"/>
        <v>66.66666666666666</v>
      </c>
      <c r="AH71" s="274">
        <f t="shared" si="50"/>
        <v>11.11111111111111</v>
      </c>
      <c r="AI71" s="274">
        <f t="shared" si="51"/>
        <v>11.11111111111111</v>
      </c>
      <c r="AJ71" s="275">
        <f t="shared" si="52"/>
        <v>0</v>
      </c>
      <c r="AK71" s="273">
        <f t="shared" si="53"/>
        <v>0</v>
      </c>
      <c r="AL71" s="274">
        <f t="shared" si="54"/>
        <v>22.22222222222222</v>
      </c>
      <c r="AM71" s="274">
        <f t="shared" si="55"/>
        <v>50</v>
      </c>
      <c r="AN71" s="274">
        <f t="shared" si="56"/>
        <v>22.22222222222222</v>
      </c>
      <c r="AO71" s="275">
        <f t="shared" si="57"/>
        <v>5.555555555555555</v>
      </c>
      <c r="AP71" s="274">
        <f t="shared" si="58"/>
        <v>11.11111111111111</v>
      </c>
      <c r="AQ71" s="274">
        <f t="shared" si="59"/>
        <v>66.66666666666666</v>
      </c>
      <c r="AR71" s="274">
        <f t="shared" si="60"/>
        <v>22.22222222222222</v>
      </c>
      <c r="AS71" s="274">
        <f t="shared" si="61"/>
        <v>0</v>
      </c>
      <c r="AT71" s="275">
        <f t="shared" si="62"/>
        <v>0</v>
      </c>
    </row>
    <row r="72" spans="1:46" ht="15" customHeight="1">
      <c r="A72" s="68">
        <v>73</v>
      </c>
      <c r="B72" s="136" t="s">
        <v>95</v>
      </c>
      <c r="C72" s="68">
        <f t="shared" si="11"/>
        <v>87</v>
      </c>
      <c r="D72" s="68"/>
      <c r="E72" s="68">
        <v>3</v>
      </c>
      <c r="F72" s="68">
        <v>10</v>
      </c>
      <c r="G72" s="68">
        <v>48</v>
      </c>
      <c r="H72" s="158">
        <v>26</v>
      </c>
      <c r="I72" s="162">
        <f t="shared" si="12"/>
        <v>87</v>
      </c>
      <c r="J72" s="68">
        <v>6</v>
      </c>
      <c r="K72" s="68">
        <v>39</v>
      </c>
      <c r="L72" s="68">
        <v>20</v>
      </c>
      <c r="M72" s="68">
        <v>16</v>
      </c>
      <c r="N72" s="158">
        <v>6</v>
      </c>
      <c r="O72" s="162">
        <f t="shared" si="13"/>
        <v>87</v>
      </c>
      <c r="P72" s="68">
        <v>1</v>
      </c>
      <c r="Q72" s="68">
        <v>5</v>
      </c>
      <c r="R72" s="68">
        <v>13</v>
      </c>
      <c r="S72" s="68">
        <v>47</v>
      </c>
      <c r="T72" s="158">
        <v>21</v>
      </c>
      <c r="U72" s="162">
        <f t="shared" si="14"/>
        <v>87</v>
      </c>
      <c r="V72" s="68">
        <v>7</v>
      </c>
      <c r="W72" s="68">
        <v>49</v>
      </c>
      <c r="X72" s="68">
        <v>16</v>
      </c>
      <c r="Y72" s="68">
        <v>14</v>
      </c>
      <c r="Z72" s="158">
        <v>1</v>
      </c>
      <c r="AA72" s="87">
        <f t="shared" si="43"/>
        <v>0</v>
      </c>
      <c r="AB72" s="89">
        <f t="shared" si="44"/>
        <v>3.4482758620689653</v>
      </c>
      <c r="AC72" s="89">
        <f t="shared" si="45"/>
        <v>11.494252873563218</v>
      </c>
      <c r="AD72" s="89">
        <f t="shared" si="46"/>
        <v>55.172413793103445</v>
      </c>
      <c r="AE72" s="88">
        <f t="shared" si="47"/>
        <v>29.88505747126437</v>
      </c>
      <c r="AF72" s="87">
        <f t="shared" si="48"/>
        <v>6.896551724137931</v>
      </c>
      <c r="AG72" s="89">
        <f t="shared" si="49"/>
        <v>44.827586206896555</v>
      </c>
      <c r="AH72" s="89">
        <f t="shared" si="50"/>
        <v>22.988505747126435</v>
      </c>
      <c r="AI72" s="89">
        <f t="shared" si="51"/>
        <v>18.39080459770115</v>
      </c>
      <c r="AJ72" s="88">
        <f t="shared" si="52"/>
        <v>6.896551724137931</v>
      </c>
      <c r="AK72" s="87">
        <f t="shared" si="53"/>
        <v>1.1494252873563218</v>
      </c>
      <c r="AL72" s="89">
        <f t="shared" si="54"/>
        <v>5.747126436781609</v>
      </c>
      <c r="AM72" s="89">
        <f t="shared" si="55"/>
        <v>14.942528735632186</v>
      </c>
      <c r="AN72" s="89">
        <f t="shared" si="56"/>
        <v>54.02298850574713</v>
      </c>
      <c r="AO72" s="88">
        <f t="shared" si="57"/>
        <v>24.137931034482758</v>
      </c>
      <c r="AP72" s="89">
        <f t="shared" si="58"/>
        <v>8.045977011494253</v>
      </c>
      <c r="AQ72" s="89">
        <f t="shared" si="59"/>
        <v>56.32183908045977</v>
      </c>
      <c r="AR72" s="89">
        <f t="shared" si="60"/>
        <v>18.39080459770115</v>
      </c>
      <c r="AS72" s="89">
        <f t="shared" si="61"/>
        <v>16.091954022988507</v>
      </c>
      <c r="AT72" s="88">
        <f t="shared" si="62"/>
        <v>1.1494252873563218</v>
      </c>
    </row>
    <row r="73" spans="1:46" ht="15" customHeight="1">
      <c r="A73" s="95">
        <v>74</v>
      </c>
      <c r="B73" s="145" t="s">
        <v>96</v>
      </c>
      <c r="C73" s="53">
        <f t="shared" si="11"/>
        <v>10</v>
      </c>
      <c r="D73" s="93">
        <v>1</v>
      </c>
      <c r="E73" s="93"/>
      <c r="F73" s="93"/>
      <c r="G73" s="93">
        <v>6</v>
      </c>
      <c r="H73" s="177">
        <v>3</v>
      </c>
      <c r="I73" s="53">
        <f t="shared" si="12"/>
        <v>10</v>
      </c>
      <c r="J73" s="93">
        <v>1</v>
      </c>
      <c r="K73" s="93">
        <v>4</v>
      </c>
      <c r="L73" s="93">
        <v>3</v>
      </c>
      <c r="M73" s="93">
        <v>1</v>
      </c>
      <c r="N73" s="177">
        <v>1</v>
      </c>
      <c r="O73" s="53">
        <f t="shared" si="13"/>
        <v>10</v>
      </c>
      <c r="P73" s="93"/>
      <c r="Q73" s="93"/>
      <c r="R73" s="93">
        <v>2</v>
      </c>
      <c r="S73" s="93">
        <v>6</v>
      </c>
      <c r="T73" s="177">
        <v>2</v>
      </c>
      <c r="U73" s="53">
        <f t="shared" si="14"/>
        <v>10</v>
      </c>
      <c r="V73" s="93"/>
      <c r="W73" s="93">
        <v>3</v>
      </c>
      <c r="X73" s="93">
        <v>5</v>
      </c>
      <c r="Y73" s="93">
        <v>1</v>
      </c>
      <c r="Z73" s="177">
        <v>1</v>
      </c>
      <c r="AA73" s="273">
        <f t="shared" si="43"/>
        <v>10</v>
      </c>
      <c r="AB73" s="274">
        <f t="shared" si="44"/>
        <v>0</v>
      </c>
      <c r="AC73" s="274">
        <f t="shared" si="45"/>
        <v>0</v>
      </c>
      <c r="AD73" s="274">
        <f t="shared" si="46"/>
        <v>60</v>
      </c>
      <c r="AE73" s="275">
        <f t="shared" si="47"/>
        <v>30</v>
      </c>
      <c r="AF73" s="273">
        <f t="shared" si="48"/>
        <v>10</v>
      </c>
      <c r="AG73" s="274">
        <f t="shared" si="49"/>
        <v>40</v>
      </c>
      <c r="AH73" s="274">
        <f t="shared" si="50"/>
        <v>30</v>
      </c>
      <c r="AI73" s="274">
        <f t="shared" si="51"/>
        <v>10</v>
      </c>
      <c r="AJ73" s="275">
        <f t="shared" si="52"/>
        <v>10</v>
      </c>
      <c r="AK73" s="273">
        <f t="shared" si="53"/>
        <v>0</v>
      </c>
      <c r="AL73" s="274">
        <f t="shared" si="54"/>
        <v>0</v>
      </c>
      <c r="AM73" s="274">
        <f t="shared" si="55"/>
        <v>20</v>
      </c>
      <c r="AN73" s="274">
        <f t="shared" si="56"/>
        <v>60</v>
      </c>
      <c r="AO73" s="275">
        <f t="shared" si="57"/>
        <v>20</v>
      </c>
      <c r="AP73" s="274">
        <f t="shared" si="58"/>
        <v>0</v>
      </c>
      <c r="AQ73" s="274">
        <f t="shared" si="59"/>
        <v>30</v>
      </c>
      <c r="AR73" s="274">
        <f t="shared" si="60"/>
        <v>50</v>
      </c>
      <c r="AS73" s="274">
        <f t="shared" si="61"/>
        <v>10</v>
      </c>
      <c r="AT73" s="275">
        <f t="shared" si="62"/>
        <v>10</v>
      </c>
    </row>
    <row r="74" spans="1:46" ht="15" customHeight="1">
      <c r="A74" s="68">
        <v>77</v>
      </c>
      <c r="B74" s="136" t="s">
        <v>97</v>
      </c>
      <c r="C74" s="68">
        <f t="shared" si="11"/>
        <v>62</v>
      </c>
      <c r="D74" s="68"/>
      <c r="E74" s="68">
        <v>2</v>
      </c>
      <c r="F74" s="68">
        <v>2</v>
      </c>
      <c r="G74" s="68">
        <v>44</v>
      </c>
      <c r="H74" s="158">
        <v>14</v>
      </c>
      <c r="I74" s="162">
        <f t="shared" si="12"/>
        <v>62</v>
      </c>
      <c r="J74" s="68">
        <v>1</v>
      </c>
      <c r="K74" s="68">
        <v>39</v>
      </c>
      <c r="L74" s="68">
        <v>9</v>
      </c>
      <c r="M74" s="68">
        <v>10</v>
      </c>
      <c r="N74" s="158">
        <v>3</v>
      </c>
      <c r="O74" s="162">
        <f t="shared" si="13"/>
        <v>62</v>
      </c>
      <c r="P74" s="68"/>
      <c r="Q74" s="68">
        <v>10</v>
      </c>
      <c r="R74" s="68">
        <v>16</v>
      </c>
      <c r="S74" s="68">
        <v>24</v>
      </c>
      <c r="T74" s="158">
        <v>12</v>
      </c>
      <c r="U74" s="162">
        <f t="shared" si="14"/>
        <v>62</v>
      </c>
      <c r="V74" s="68">
        <v>7</v>
      </c>
      <c r="W74" s="68">
        <v>38</v>
      </c>
      <c r="X74" s="68">
        <v>12</v>
      </c>
      <c r="Y74" s="68">
        <v>4</v>
      </c>
      <c r="Z74" s="158">
        <v>1</v>
      </c>
      <c r="AA74" s="87">
        <f t="shared" si="43"/>
        <v>0</v>
      </c>
      <c r="AB74" s="89">
        <f t="shared" si="44"/>
        <v>3.225806451612903</v>
      </c>
      <c r="AC74" s="89">
        <f t="shared" si="45"/>
        <v>3.225806451612903</v>
      </c>
      <c r="AD74" s="89">
        <f t="shared" si="46"/>
        <v>70.96774193548387</v>
      </c>
      <c r="AE74" s="88">
        <f t="shared" si="47"/>
        <v>22.58064516129032</v>
      </c>
      <c r="AF74" s="87">
        <f t="shared" si="48"/>
        <v>1.6129032258064515</v>
      </c>
      <c r="AG74" s="89">
        <f t="shared" si="49"/>
        <v>62.903225806451616</v>
      </c>
      <c r="AH74" s="89">
        <f t="shared" si="50"/>
        <v>14.516129032258066</v>
      </c>
      <c r="AI74" s="89">
        <f t="shared" si="51"/>
        <v>16.129032258064516</v>
      </c>
      <c r="AJ74" s="88">
        <f t="shared" si="52"/>
        <v>4.838709677419355</v>
      </c>
      <c r="AK74" s="87">
        <f t="shared" si="53"/>
        <v>0</v>
      </c>
      <c r="AL74" s="89">
        <f t="shared" si="54"/>
        <v>16.129032258064516</v>
      </c>
      <c r="AM74" s="89">
        <f t="shared" si="55"/>
        <v>25.806451612903224</v>
      </c>
      <c r="AN74" s="89">
        <f t="shared" si="56"/>
        <v>38.70967741935484</v>
      </c>
      <c r="AO74" s="88">
        <f t="shared" si="57"/>
        <v>19.35483870967742</v>
      </c>
      <c r="AP74" s="89">
        <f t="shared" si="58"/>
        <v>11.29032258064516</v>
      </c>
      <c r="AQ74" s="89">
        <f t="shared" si="59"/>
        <v>61.29032258064516</v>
      </c>
      <c r="AR74" s="89">
        <f t="shared" si="60"/>
        <v>19.35483870967742</v>
      </c>
      <c r="AS74" s="89">
        <f t="shared" si="61"/>
        <v>6.451612903225806</v>
      </c>
      <c r="AT74" s="88">
        <f t="shared" si="62"/>
        <v>1.6129032258064515</v>
      </c>
    </row>
    <row r="75" spans="1:46" ht="15" customHeight="1">
      <c r="A75" s="95">
        <v>78</v>
      </c>
      <c r="B75" s="145" t="s">
        <v>98</v>
      </c>
      <c r="C75" s="53">
        <f t="shared" si="11"/>
        <v>101</v>
      </c>
      <c r="D75" s="93"/>
      <c r="E75" s="93">
        <v>6</v>
      </c>
      <c r="F75" s="93">
        <v>11</v>
      </c>
      <c r="G75" s="93">
        <v>73</v>
      </c>
      <c r="H75" s="177">
        <v>11</v>
      </c>
      <c r="I75" s="53">
        <f t="shared" si="12"/>
        <v>101</v>
      </c>
      <c r="J75" s="93">
        <v>6</v>
      </c>
      <c r="K75" s="93">
        <v>55</v>
      </c>
      <c r="L75" s="93">
        <v>28</v>
      </c>
      <c r="M75" s="93">
        <v>11</v>
      </c>
      <c r="N75" s="177">
        <v>1</v>
      </c>
      <c r="O75" s="53">
        <f t="shared" si="13"/>
        <v>101</v>
      </c>
      <c r="P75" s="93"/>
      <c r="Q75" s="93">
        <v>14</v>
      </c>
      <c r="R75" s="93">
        <v>22</v>
      </c>
      <c r="S75" s="93">
        <v>59</v>
      </c>
      <c r="T75" s="177">
        <v>6</v>
      </c>
      <c r="U75" s="53">
        <f t="shared" si="14"/>
        <v>101</v>
      </c>
      <c r="V75" s="93">
        <v>6</v>
      </c>
      <c r="W75" s="93">
        <v>63</v>
      </c>
      <c r="X75" s="93">
        <v>23</v>
      </c>
      <c r="Y75" s="93">
        <v>9</v>
      </c>
      <c r="Z75" s="177"/>
      <c r="AA75" s="273">
        <f t="shared" si="43"/>
        <v>0</v>
      </c>
      <c r="AB75" s="274">
        <f t="shared" si="44"/>
        <v>5.9405940594059405</v>
      </c>
      <c r="AC75" s="274">
        <f t="shared" si="45"/>
        <v>10.891089108910892</v>
      </c>
      <c r="AD75" s="274">
        <f t="shared" si="46"/>
        <v>72.27722772277228</v>
      </c>
      <c r="AE75" s="275">
        <f t="shared" si="47"/>
        <v>10.891089108910892</v>
      </c>
      <c r="AF75" s="273">
        <f t="shared" si="48"/>
        <v>5.9405940594059405</v>
      </c>
      <c r="AG75" s="274">
        <f t="shared" si="49"/>
        <v>54.45544554455446</v>
      </c>
      <c r="AH75" s="274">
        <f t="shared" si="50"/>
        <v>27.722772277227726</v>
      </c>
      <c r="AI75" s="274">
        <f t="shared" si="51"/>
        <v>10.891089108910892</v>
      </c>
      <c r="AJ75" s="275">
        <f t="shared" si="52"/>
        <v>0.9900990099009901</v>
      </c>
      <c r="AK75" s="273">
        <f t="shared" si="53"/>
        <v>0</v>
      </c>
      <c r="AL75" s="274">
        <f t="shared" si="54"/>
        <v>13.861386138613863</v>
      </c>
      <c r="AM75" s="274">
        <f t="shared" si="55"/>
        <v>21.782178217821784</v>
      </c>
      <c r="AN75" s="274">
        <f t="shared" si="56"/>
        <v>58.415841584158414</v>
      </c>
      <c r="AO75" s="275">
        <f t="shared" si="57"/>
        <v>5.9405940594059405</v>
      </c>
      <c r="AP75" s="274">
        <f t="shared" si="58"/>
        <v>5.9405940594059405</v>
      </c>
      <c r="AQ75" s="274">
        <f t="shared" si="59"/>
        <v>62.37623762376238</v>
      </c>
      <c r="AR75" s="274">
        <f t="shared" si="60"/>
        <v>22.772277227722775</v>
      </c>
      <c r="AS75" s="274">
        <f t="shared" si="61"/>
        <v>8.91089108910891</v>
      </c>
      <c r="AT75" s="275">
        <f t="shared" si="62"/>
        <v>0</v>
      </c>
    </row>
    <row r="76" spans="1:46" ht="15" customHeight="1">
      <c r="A76" s="68">
        <v>79</v>
      </c>
      <c r="B76" s="136" t="s">
        <v>99</v>
      </c>
      <c r="C76" s="68">
        <f t="shared" si="11"/>
        <v>69</v>
      </c>
      <c r="D76" s="68"/>
      <c r="E76" s="68">
        <v>3</v>
      </c>
      <c r="F76" s="68">
        <v>2</v>
      </c>
      <c r="G76" s="68">
        <v>25</v>
      </c>
      <c r="H76" s="158">
        <v>39</v>
      </c>
      <c r="I76" s="162">
        <f t="shared" si="12"/>
        <v>69</v>
      </c>
      <c r="J76" s="68">
        <v>5</v>
      </c>
      <c r="K76" s="68">
        <v>32</v>
      </c>
      <c r="L76" s="68">
        <v>12</v>
      </c>
      <c r="M76" s="68">
        <v>12</v>
      </c>
      <c r="N76" s="158">
        <v>8</v>
      </c>
      <c r="O76" s="162">
        <f t="shared" si="13"/>
        <v>69</v>
      </c>
      <c r="P76" s="68">
        <v>1</v>
      </c>
      <c r="Q76" s="68">
        <v>1</v>
      </c>
      <c r="R76" s="68">
        <v>1</v>
      </c>
      <c r="S76" s="68">
        <v>28</v>
      </c>
      <c r="T76" s="158">
        <v>38</v>
      </c>
      <c r="U76" s="162">
        <f t="shared" si="14"/>
        <v>69</v>
      </c>
      <c r="V76" s="68">
        <v>5</v>
      </c>
      <c r="W76" s="68">
        <v>38</v>
      </c>
      <c r="X76" s="68">
        <v>12</v>
      </c>
      <c r="Y76" s="68">
        <v>9</v>
      </c>
      <c r="Z76" s="158">
        <v>5</v>
      </c>
      <c r="AA76" s="87">
        <f t="shared" si="43"/>
        <v>0</v>
      </c>
      <c r="AB76" s="89">
        <f t="shared" si="44"/>
        <v>4.3478260869565215</v>
      </c>
      <c r="AC76" s="89">
        <f t="shared" si="45"/>
        <v>2.898550724637681</v>
      </c>
      <c r="AD76" s="89">
        <f t="shared" si="46"/>
        <v>36.231884057971016</v>
      </c>
      <c r="AE76" s="88">
        <f t="shared" si="47"/>
        <v>56.52173913043478</v>
      </c>
      <c r="AF76" s="87">
        <f t="shared" si="48"/>
        <v>7.246376811594203</v>
      </c>
      <c r="AG76" s="89">
        <f t="shared" si="49"/>
        <v>46.3768115942029</v>
      </c>
      <c r="AH76" s="89">
        <f t="shared" si="50"/>
        <v>17.391304347826086</v>
      </c>
      <c r="AI76" s="89">
        <f t="shared" si="51"/>
        <v>17.391304347826086</v>
      </c>
      <c r="AJ76" s="88">
        <f t="shared" si="52"/>
        <v>11.594202898550725</v>
      </c>
      <c r="AK76" s="87">
        <f t="shared" si="53"/>
        <v>1.4492753623188406</v>
      </c>
      <c r="AL76" s="89">
        <f t="shared" si="54"/>
        <v>1.4492753623188406</v>
      </c>
      <c r="AM76" s="89">
        <f t="shared" si="55"/>
        <v>1.4492753623188406</v>
      </c>
      <c r="AN76" s="89">
        <f t="shared" si="56"/>
        <v>40.57971014492754</v>
      </c>
      <c r="AO76" s="88">
        <f t="shared" si="57"/>
        <v>55.072463768115945</v>
      </c>
      <c r="AP76" s="89">
        <f t="shared" si="58"/>
        <v>7.246376811594203</v>
      </c>
      <c r="AQ76" s="89">
        <f t="shared" si="59"/>
        <v>55.072463768115945</v>
      </c>
      <c r="AR76" s="89">
        <f t="shared" si="60"/>
        <v>17.391304347826086</v>
      </c>
      <c r="AS76" s="89">
        <f t="shared" si="61"/>
        <v>13.043478260869565</v>
      </c>
      <c r="AT76" s="88">
        <f t="shared" si="62"/>
        <v>7.246376811594203</v>
      </c>
    </row>
    <row r="77" spans="1:46" ht="15" customHeight="1">
      <c r="A77" s="95">
        <v>80</v>
      </c>
      <c r="B77" s="145" t="s">
        <v>100</v>
      </c>
      <c r="C77" s="53">
        <f t="shared" si="11"/>
        <v>85</v>
      </c>
      <c r="D77" s="93"/>
      <c r="E77" s="93">
        <v>4</v>
      </c>
      <c r="F77" s="93">
        <v>13</v>
      </c>
      <c r="G77" s="93">
        <v>59</v>
      </c>
      <c r="H77" s="177">
        <v>9</v>
      </c>
      <c r="I77" s="53">
        <f t="shared" si="12"/>
        <v>85</v>
      </c>
      <c r="J77" s="93">
        <v>2</v>
      </c>
      <c r="K77" s="93">
        <v>35</v>
      </c>
      <c r="L77" s="93">
        <v>23</v>
      </c>
      <c r="M77" s="93">
        <v>22</v>
      </c>
      <c r="N77" s="177">
        <v>3</v>
      </c>
      <c r="O77" s="53">
        <f t="shared" si="13"/>
        <v>84</v>
      </c>
      <c r="P77" s="93">
        <v>1</v>
      </c>
      <c r="Q77" s="93">
        <v>13</v>
      </c>
      <c r="R77" s="93">
        <v>36</v>
      </c>
      <c r="S77" s="93">
        <v>34</v>
      </c>
      <c r="T77" s="177"/>
      <c r="U77" s="53">
        <f t="shared" si="14"/>
        <v>84</v>
      </c>
      <c r="V77" s="93">
        <v>7</v>
      </c>
      <c r="W77" s="93">
        <v>40</v>
      </c>
      <c r="X77" s="93">
        <v>29</v>
      </c>
      <c r="Y77" s="93">
        <v>8</v>
      </c>
      <c r="Z77" s="177"/>
      <c r="AA77" s="273">
        <f t="shared" si="43"/>
        <v>0</v>
      </c>
      <c r="AB77" s="274">
        <f t="shared" si="44"/>
        <v>4.705882352941177</v>
      </c>
      <c r="AC77" s="274">
        <f t="shared" si="45"/>
        <v>15.294117647058824</v>
      </c>
      <c r="AD77" s="274">
        <f t="shared" si="46"/>
        <v>69.41176470588235</v>
      </c>
      <c r="AE77" s="275">
        <f t="shared" si="47"/>
        <v>10.588235294117647</v>
      </c>
      <c r="AF77" s="273">
        <f t="shared" si="48"/>
        <v>2.3529411764705883</v>
      </c>
      <c r="AG77" s="274">
        <f t="shared" si="49"/>
        <v>41.17647058823529</v>
      </c>
      <c r="AH77" s="274">
        <f t="shared" si="50"/>
        <v>27.058823529411764</v>
      </c>
      <c r="AI77" s="274">
        <f t="shared" si="51"/>
        <v>25.882352941176475</v>
      </c>
      <c r="AJ77" s="275">
        <f t="shared" si="52"/>
        <v>3.5294117647058822</v>
      </c>
      <c r="AK77" s="273">
        <f t="shared" si="53"/>
        <v>1.1904761904761905</v>
      </c>
      <c r="AL77" s="274">
        <f t="shared" si="54"/>
        <v>15.476190476190476</v>
      </c>
      <c r="AM77" s="274">
        <f t="shared" si="55"/>
        <v>42.857142857142854</v>
      </c>
      <c r="AN77" s="274">
        <f t="shared" si="56"/>
        <v>40.476190476190474</v>
      </c>
      <c r="AO77" s="275">
        <f t="shared" si="57"/>
        <v>0</v>
      </c>
      <c r="AP77" s="274">
        <f t="shared" si="58"/>
        <v>8.333333333333332</v>
      </c>
      <c r="AQ77" s="274">
        <f t="shared" si="59"/>
        <v>47.61904761904761</v>
      </c>
      <c r="AR77" s="274">
        <f t="shared" si="60"/>
        <v>34.523809523809526</v>
      </c>
      <c r="AS77" s="274">
        <f t="shared" si="61"/>
        <v>9.523809523809524</v>
      </c>
      <c r="AT77" s="275">
        <f t="shared" si="62"/>
        <v>0</v>
      </c>
    </row>
    <row r="78" spans="1:46" ht="15" customHeight="1">
      <c r="A78" s="68">
        <v>81</v>
      </c>
      <c r="B78" s="136" t="s">
        <v>101</v>
      </c>
      <c r="C78" s="68">
        <f t="shared" si="11"/>
        <v>25</v>
      </c>
      <c r="D78" s="68"/>
      <c r="E78" s="68">
        <v>1</v>
      </c>
      <c r="F78" s="68">
        <v>5</v>
      </c>
      <c r="G78" s="68">
        <v>15</v>
      </c>
      <c r="H78" s="158">
        <v>4</v>
      </c>
      <c r="I78" s="162">
        <f t="shared" si="12"/>
        <v>25</v>
      </c>
      <c r="J78" s="68"/>
      <c r="K78" s="68">
        <v>11</v>
      </c>
      <c r="L78" s="68">
        <v>6</v>
      </c>
      <c r="M78" s="68">
        <v>7</v>
      </c>
      <c r="N78" s="158">
        <v>1</v>
      </c>
      <c r="O78" s="162">
        <f t="shared" si="13"/>
        <v>25</v>
      </c>
      <c r="P78" s="68"/>
      <c r="Q78" s="68">
        <v>3</v>
      </c>
      <c r="R78" s="68">
        <v>6</v>
      </c>
      <c r="S78" s="68">
        <v>14</v>
      </c>
      <c r="T78" s="158">
        <v>2</v>
      </c>
      <c r="U78" s="162">
        <f t="shared" si="14"/>
        <v>25</v>
      </c>
      <c r="V78" s="68">
        <v>2</v>
      </c>
      <c r="W78" s="68">
        <v>12</v>
      </c>
      <c r="X78" s="68">
        <v>5</v>
      </c>
      <c r="Y78" s="68">
        <v>5</v>
      </c>
      <c r="Z78" s="158">
        <v>1</v>
      </c>
      <c r="AA78" s="87">
        <f t="shared" si="43"/>
        <v>0</v>
      </c>
      <c r="AB78" s="89">
        <f t="shared" si="44"/>
        <v>4</v>
      </c>
      <c r="AC78" s="89">
        <f t="shared" si="45"/>
        <v>20</v>
      </c>
      <c r="AD78" s="89">
        <f t="shared" si="46"/>
        <v>60</v>
      </c>
      <c r="AE78" s="88">
        <f t="shared" si="47"/>
        <v>16</v>
      </c>
      <c r="AF78" s="87">
        <f t="shared" si="48"/>
        <v>0</v>
      </c>
      <c r="AG78" s="89">
        <f t="shared" si="49"/>
        <v>44</v>
      </c>
      <c r="AH78" s="89">
        <f t="shared" si="50"/>
        <v>24</v>
      </c>
      <c r="AI78" s="89">
        <f t="shared" si="51"/>
        <v>28.000000000000004</v>
      </c>
      <c r="AJ78" s="88">
        <f t="shared" si="52"/>
        <v>4</v>
      </c>
      <c r="AK78" s="87">
        <f t="shared" si="53"/>
        <v>0</v>
      </c>
      <c r="AL78" s="89">
        <f t="shared" si="54"/>
        <v>12</v>
      </c>
      <c r="AM78" s="89">
        <f t="shared" si="55"/>
        <v>24</v>
      </c>
      <c r="AN78" s="89">
        <f t="shared" si="56"/>
        <v>56.00000000000001</v>
      </c>
      <c r="AO78" s="88">
        <f t="shared" si="57"/>
        <v>8</v>
      </c>
      <c r="AP78" s="89">
        <f t="shared" si="58"/>
        <v>8</v>
      </c>
      <c r="AQ78" s="89">
        <f t="shared" si="59"/>
        <v>48</v>
      </c>
      <c r="AR78" s="89">
        <f t="shared" si="60"/>
        <v>20</v>
      </c>
      <c r="AS78" s="89">
        <f t="shared" si="61"/>
        <v>20</v>
      </c>
      <c r="AT78" s="88">
        <f t="shared" si="62"/>
        <v>4</v>
      </c>
    </row>
    <row r="79" spans="1:46" ht="15" customHeight="1">
      <c r="A79" s="95">
        <v>82</v>
      </c>
      <c r="B79" s="145" t="s">
        <v>102</v>
      </c>
      <c r="C79" s="53">
        <f t="shared" si="11"/>
        <v>114</v>
      </c>
      <c r="D79" s="93"/>
      <c r="E79" s="93">
        <v>9</v>
      </c>
      <c r="F79" s="93">
        <v>13</v>
      </c>
      <c r="G79" s="93">
        <v>76</v>
      </c>
      <c r="H79" s="177">
        <v>16</v>
      </c>
      <c r="I79" s="53">
        <f t="shared" si="12"/>
        <v>114</v>
      </c>
      <c r="J79" s="93">
        <v>6</v>
      </c>
      <c r="K79" s="93">
        <v>60</v>
      </c>
      <c r="L79" s="93">
        <v>28</v>
      </c>
      <c r="M79" s="93">
        <v>17</v>
      </c>
      <c r="N79" s="177">
        <v>3</v>
      </c>
      <c r="O79" s="53">
        <f t="shared" si="13"/>
        <v>114</v>
      </c>
      <c r="P79" s="93">
        <v>1</v>
      </c>
      <c r="Q79" s="93">
        <v>25</v>
      </c>
      <c r="R79" s="93">
        <v>39</v>
      </c>
      <c r="S79" s="93">
        <v>43</v>
      </c>
      <c r="T79" s="177">
        <v>6</v>
      </c>
      <c r="U79" s="53">
        <f t="shared" si="14"/>
        <v>114</v>
      </c>
      <c r="V79" s="93">
        <v>10</v>
      </c>
      <c r="W79" s="93">
        <v>63</v>
      </c>
      <c r="X79" s="93">
        <v>31</v>
      </c>
      <c r="Y79" s="93">
        <v>6</v>
      </c>
      <c r="Z79" s="177">
        <v>4</v>
      </c>
      <c r="AA79" s="273">
        <f t="shared" si="43"/>
        <v>0</v>
      </c>
      <c r="AB79" s="274">
        <f t="shared" si="44"/>
        <v>7.894736842105263</v>
      </c>
      <c r="AC79" s="274">
        <f t="shared" si="45"/>
        <v>11.403508771929824</v>
      </c>
      <c r="AD79" s="274">
        <f t="shared" si="46"/>
        <v>66.66666666666666</v>
      </c>
      <c r="AE79" s="275">
        <f t="shared" si="47"/>
        <v>14.035087719298245</v>
      </c>
      <c r="AF79" s="273">
        <f t="shared" si="48"/>
        <v>5.263157894736842</v>
      </c>
      <c r="AG79" s="274">
        <f t="shared" si="49"/>
        <v>52.63157894736842</v>
      </c>
      <c r="AH79" s="274">
        <f t="shared" si="50"/>
        <v>24.561403508771928</v>
      </c>
      <c r="AI79" s="274">
        <f t="shared" si="51"/>
        <v>14.912280701754385</v>
      </c>
      <c r="AJ79" s="275">
        <f t="shared" si="52"/>
        <v>2.631578947368421</v>
      </c>
      <c r="AK79" s="273">
        <f t="shared" si="53"/>
        <v>0.8771929824561403</v>
      </c>
      <c r="AL79" s="274">
        <f t="shared" si="54"/>
        <v>21.929824561403507</v>
      </c>
      <c r="AM79" s="274">
        <f t="shared" si="55"/>
        <v>34.21052631578947</v>
      </c>
      <c r="AN79" s="274">
        <f t="shared" si="56"/>
        <v>37.719298245614034</v>
      </c>
      <c r="AO79" s="275">
        <f t="shared" si="57"/>
        <v>5.263157894736842</v>
      </c>
      <c r="AP79" s="274">
        <f t="shared" si="58"/>
        <v>8.771929824561402</v>
      </c>
      <c r="AQ79" s="274">
        <f t="shared" si="59"/>
        <v>55.26315789473685</v>
      </c>
      <c r="AR79" s="274">
        <f t="shared" si="60"/>
        <v>27.192982456140353</v>
      </c>
      <c r="AS79" s="274">
        <f t="shared" si="61"/>
        <v>5.263157894736842</v>
      </c>
      <c r="AT79" s="275">
        <f t="shared" si="62"/>
        <v>3.508771929824561</v>
      </c>
    </row>
    <row r="80" spans="1:46" ht="15" customHeight="1">
      <c r="A80" s="68">
        <v>85</v>
      </c>
      <c r="B80" s="136" t="s">
        <v>103</v>
      </c>
      <c r="C80" s="68">
        <f t="shared" si="11"/>
        <v>79</v>
      </c>
      <c r="D80" s="68">
        <v>2</v>
      </c>
      <c r="E80" s="68">
        <v>2</v>
      </c>
      <c r="F80" s="68">
        <v>3</v>
      </c>
      <c r="G80" s="68">
        <v>65</v>
      </c>
      <c r="H80" s="158">
        <v>7</v>
      </c>
      <c r="I80" s="162">
        <f t="shared" si="12"/>
        <v>79</v>
      </c>
      <c r="J80" s="68">
        <v>2</v>
      </c>
      <c r="K80" s="68">
        <v>34</v>
      </c>
      <c r="L80" s="68">
        <v>15</v>
      </c>
      <c r="M80" s="68">
        <v>24</v>
      </c>
      <c r="N80" s="158">
        <v>4</v>
      </c>
      <c r="O80" s="162">
        <f t="shared" si="13"/>
        <v>79</v>
      </c>
      <c r="P80" s="68">
        <v>2</v>
      </c>
      <c r="Q80" s="68">
        <v>4</v>
      </c>
      <c r="R80" s="68">
        <v>18</v>
      </c>
      <c r="S80" s="68">
        <v>51</v>
      </c>
      <c r="T80" s="158">
        <v>4</v>
      </c>
      <c r="U80" s="162">
        <f t="shared" si="14"/>
        <v>79</v>
      </c>
      <c r="V80" s="68">
        <v>3</v>
      </c>
      <c r="W80" s="68">
        <v>39</v>
      </c>
      <c r="X80" s="68">
        <v>20</v>
      </c>
      <c r="Y80" s="68">
        <v>16</v>
      </c>
      <c r="Z80" s="158">
        <v>1</v>
      </c>
      <c r="AA80" s="87">
        <f t="shared" si="43"/>
        <v>2.5316455696202533</v>
      </c>
      <c r="AB80" s="89">
        <f t="shared" si="44"/>
        <v>2.5316455696202533</v>
      </c>
      <c r="AC80" s="89">
        <f t="shared" si="45"/>
        <v>3.79746835443038</v>
      </c>
      <c r="AD80" s="89">
        <f t="shared" si="46"/>
        <v>82.27848101265823</v>
      </c>
      <c r="AE80" s="88">
        <f t="shared" si="47"/>
        <v>8.860759493670885</v>
      </c>
      <c r="AF80" s="87">
        <f t="shared" si="48"/>
        <v>2.5316455696202533</v>
      </c>
      <c r="AG80" s="89">
        <f t="shared" si="49"/>
        <v>43.037974683544306</v>
      </c>
      <c r="AH80" s="89">
        <f t="shared" si="50"/>
        <v>18.9873417721519</v>
      </c>
      <c r="AI80" s="89">
        <f t="shared" si="51"/>
        <v>30.37974683544304</v>
      </c>
      <c r="AJ80" s="88">
        <f t="shared" si="52"/>
        <v>5.063291139240507</v>
      </c>
      <c r="AK80" s="87">
        <f t="shared" si="53"/>
        <v>2.5316455696202533</v>
      </c>
      <c r="AL80" s="89">
        <f t="shared" si="54"/>
        <v>5.063291139240507</v>
      </c>
      <c r="AM80" s="89">
        <f t="shared" si="55"/>
        <v>22.78481012658228</v>
      </c>
      <c r="AN80" s="89">
        <f t="shared" si="56"/>
        <v>64.55696202531645</v>
      </c>
      <c r="AO80" s="88">
        <f t="shared" si="57"/>
        <v>5.063291139240507</v>
      </c>
      <c r="AP80" s="89">
        <f t="shared" si="58"/>
        <v>3.79746835443038</v>
      </c>
      <c r="AQ80" s="89">
        <f t="shared" si="59"/>
        <v>49.36708860759494</v>
      </c>
      <c r="AR80" s="89">
        <f t="shared" si="60"/>
        <v>25.31645569620253</v>
      </c>
      <c r="AS80" s="89">
        <f t="shared" si="61"/>
        <v>20.253164556962027</v>
      </c>
      <c r="AT80" s="88">
        <f t="shared" si="62"/>
        <v>1.2658227848101267</v>
      </c>
    </row>
    <row r="81" spans="1:46" ht="15" customHeight="1">
      <c r="A81" s="95">
        <v>86</v>
      </c>
      <c r="B81" s="145" t="s">
        <v>104</v>
      </c>
      <c r="C81" s="53">
        <f t="shared" si="11"/>
        <v>232</v>
      </c>
      <c r="D81" s="93">
        <v>2</v>
      </c>
      <c r="E81" s="93">
        <v>14</v>
      </c>
      <c r="F81" s="93">
        <v>20</v>
      </c>
      <c r="G81" s="93">
        <v>159</v>
      </c>
      <c r="H81" s="177">
        <v>37</v>
      </c>
      <c r="I81" s="53">
        <f t="shared" si="12"/>
        <v>232</v>
      </c>
      <c r="J81" s="93">
        <v>8</v>
      </c>
      <c r="K81" s="93">
        <v>122</v>
      </c>
      <c r="L81" s="93">
        <v>52</v>
      </c>
      <c r="M81" s="93">
        <v>40</v>
      </c>
      <c r="N81" s="177">
        <v>10</v>
      </c>
      <c r="O81" s="53">
        <f t="shared" si="13"/>
        <v>232</v>
      </c>
      <c r="P81" s="93">
        <v>2</v>
      </c>
      <c r="Q81" s="93">
        <v>31</v>
      </c>
      <c r="R81" s="93">
        <v>56</v>
      </c>
      <c r="S81" s="93">
        <v>129</v>
      </c>
      <c r="T81" s="177">
        <v>14</v>
      </c>
      <c r="U81" s="53">
        <f t="shared" si="14"/>
        <v>232</v>
      </c>
      <c r="V81" s="93">
        <v>16</v>
      </c>
      <c r="W81" s="93">
        <v>130</v>
      </c>
      <c r="X81" s="93">
        <v>65</v>
      </c>
      <c r="Y81" s="93">
        <v>16</v>
      </c>
      <c r="Z81" s="177">
        <v>5</v>
      </c>
      <c r="AA81" s="273">
        <f t="shared" si="43"/>
        <v>0.8620689655172413</v>
      </c>
      <c r="AB81" s="274">
        <f t="shared" si="44"/>
        <v>6.0344827586206895</v>
      </c>
      <c r="AC81" s="274">
        <f t="shared" si="45"/>
        <v>8.620689655172415</v>
      </c>
      <c r="AD81" s="274">
        <f t="shared" si="46"/>
        <v>68.53448275862068</v>
      </c>
      <c r="AE81" s="275">
        <f t="shared" si="47"/>
        <v>15.948275862068966</v>
      </c>
      <c r="AF81" s="273">
        <f t="shared" si="48"/>
        <v>3.4482758620689653</v>
      </c>
      <c r="AG81" s="274">
        <f t="shared" si="49"/>
        <v>52.58620689655172</v>
      </c>
      <c r="AH81" s="274">
        <f t="shared" si="50"/>
        <v>22.413793103448278</v>
      </c>
      <c r="AI81" s="274">
        <f t="shared" si="51"/>
        <v>17.24137931034483</v>
      </c>
      <c r="AJ81" s="275">
        <f t="shared" si="52"/>
        <v>4.310344827586207</v>
      </c>
      <c r="AK81" s="273">
        <f t="shared" si="53"/>
        <v>0.8620689655172413</v>
      </c>
      <c r="AL81" s="274">
        <f t="shared" si="54"/>
        <v>13.36206896551724</v>
      </c>
      <c r="AM81" s="274">
        <f t="shared" si="55"/>
        <v>24.137931034482758</v>
      </c>
      <c r="AN81" s="274">
        <f t="shared" si="56"/>
        <v>55.603448275862064</v>
      </c>
      <c r="AO81" s="275">
        <f t="shared" si="57"/>
        <v>6.0344827586206895</v>
      </c>
      <c r="AP81" s="274">
        <f t="shared" si="58"/>
        <v>6.896551724137931</v>
      </c>
      <c r="AQ81" s="274">
        <f t="shared" si="59"/>
        <v>56.03448275862068</v>
      </c>
      <c r="AR81" s="274">
        <f t="shared" si="60"/>
        <v>28.01724137931034</v>
      </c>
      <c r="AS81" s="274">
        <f t="shared" si="61"/>
        <v>6.896551724137931</v>
      </c>
      <c r="AT81" s="275">
        <f t="shared" si="62"/>
        <v>2.1551724137931036</v>
      </c>
    </row>
    <row r="82" spans="1:46" ht="15" customHeight="1">
      <c r="A82" s="68">
        <v>87</v>
      </c>
      <c r="B82" s="136" t="s">
        <v>105</v>
      </c>
      <c r="C82" s="68">
        <f t="shared" si="11"/>
        <v>2</v>
      </c>
      <c r="D82" s="68"/>
      <c r="E82" s="68"/>
      <c r="F82" s="68"/>
      <c r="G82" s="68">
        <v>2</v>
      </c>
      <c r="H82" s="158"/>
      <c r="I82" s="162">
        <f t="shared" si="12"/>
        <v>2</v>
      </c>
      <c r="J82" s="68"/>
      <c r="K82" s="68">
        <v>2</v>
      </c>
      <c r="L82" s="68"/>
      <c r="M82" s="68"/>
      <c r="N82" s="158"/>
      <c r="O82" s="162">
        <f t="shared" si="13"/>
        <v>2</v>
      </c>
      <c r="P82" s="68"/>
      <c r="Q82" s="68"/>
      <c r="R82" s="68">
        <v>1</v>
      </c>
      <c r="S82" s="68">
        <v>1</v>
      </c>
      <c r="T82" s="158"/>
      <c r="U82" s="162">
        <f t="shared" si="14"/>
        <v>2</v>
      </c>
      <c r="V82" s="68"/>
      <c r="W82" s="68">
        <v>1</v>
      </c>
      <c r="X82" s="68">
        <v>1</v>
      </c>
      <c r="Y82" s="68"/>
      <c r="Z82" s="158"/>
      <c r="AA82" s="87">
        <f t="shared" si="43"/>
        <v>0</v>
      </c>
      <c r="AB82" s="89">
        <f t="shared" si="44"/>
        <v>0</v>
      </c>
      <c r="AC82" s="89">
        <f t="shared" si="45"/>
        <v>0</v>
      </c>
      <c r="AD82" s="89">
        <f t="shared" si="46"/>
        <v>100</v>
      </c>
      <c r="AE82" s="88">
        <f t="shared" si="47"/>
        <v>0</v>
      </c>
      <c r="AF82" s="87">
        <f t="shared" si="48"/>
        <v>0</v>
      </c>
      <c r="AG82" s="89">
        <f t="shared" si="49"/>
        <v>100</v>
      </c>
      <c r="AH82" s="89">
        <f t="shared" si="50"/>
        <v>0</v>
      </c>
      <c r="AI82" s="89">
        <f t="shared" si="51"/>
        <v>0</v>
      </c>
      <c r="AJ82" s="88">
        <f t="shared" si="52"/>
        <v>0</v>
      </c>
      <c r="AK82" s="87">
        <f t="shared" si="53"/>
        <v>0</v>
      </c>
      <c r="AL82" s="89">
        <f t="shared" si="54"/>
        <v>0</v>
      </c>
      <c r="AM82" s="89">
        <f t="shared" si="55"/>
        <v>50</v>
      </c>
      <c r="AN82" s="89">
        <f t="shared" si="56"/>
        <v>50</v>
      </c>
      <c r="AO82" s="88">
        <f t="shared" si="57"/>
        <v>0</v>
      </c>
      <c r="AP82" s="89">
        <f t="shared" si="58"/>
        <v>0</v>
      </c>
      <c r="AQ82" s="89">
        <f t="shared" si="59"/>
        <v>50</v>
      </c>
      <c r="AR82" s="89">
        <f t="shared" si="60"/>
        <v>50</v>
      </c>
      <c r="AS82" s="89">
        <f t="shared" si="61"/>
        <v>0</v>
      </c>
      <c r="AT82" s="88">
        <f t="shared" si="62"/>
        <v>0</v>
      </c>
    </row>
    <row r="83" spans="1:46" ht="15" customHeight="1">
      <c r="A83" s="95">
        <v>90</v>
      </c>
      <c r="B83" s="145" t="s">
        <v>106</v>
      </c>
      <c r="C83" s="53">
        <f t="shared" si="11"/>
        <v>12</v>
      </c>
      <c r="D83" s="93"/>
      <c r="E83" s="93"/>
      <c r="F83" s="93">
        <v>1</v>
      </c>
      <c r="G83" s="93">
        <v>8</v>
      </c>
      <c r="H83" s="177">
        <v>3</v>
      </c>
      <c r="I83" s="53">
        <f t="shared" si="12"/>
        <v>12</v>
      </c>
      <c r="J83" s="93">
        <v>1</v>
      </c>
      <c r="K83" s="93">
        <v>5</v>
      </c>
      <c r="L83" s="93">
        <v>3</v>
      </c>
      <c r="M83" s="93">
        <v>2</v>
      </c>
      <c r="N83" s="177">
        <v>1</v>
      </c>
      <c r="O83" s="53">
        <f t="shared" si="13"/>
        <v>12</v>
      </c>
      <c r="P83" s="93"/>
      <c r="Q83" s="93">
        <v>1</v>
      </c>
      <c r="R83" s="93">
        <v>1</v>
      </c>
      <c r="S83" s="93">
        <v>6</v>
      </c>
      <c r="T83" s="177">
        <v>4</v>
      </c>
      <c r="U83" s="53">
        <f t="shared" si="14"/>
        <v>12</v>
      </c>
      <c r="V83" s="93">
        <v>1</v>
      </c>
      <c r="W83" s="93">
        <v>7</v>
      </c>
      <c r="X83" s="93">
        <v>2</v>
      </c>
      <c r="Y83" s="93">
        <v>2</v>
      </c>
      <c r="Z83" s="177"/>
      <c r="AA83" s="273">
        <f t="shared" si="43"/>
        <v>0</v>
      </c>
      <c r="AB83" s="274">
        <f t="shared" si="44"/>
        <v>0</v>
      </c>
      <c r="AC83" s="274">
        <f t="shared" si="45"/>
        <v>8.333333333333332</v>
      </c>
      <c r="AD83" s="274">
        <f t="shared" si="46"/>
        <v>66.66666666666666</v>
      </c>
      <c r="AE83" s="275">
        <f t="shared" si="47"/>
        <v>25</v>
      </c>
      <c r="AF83" s="273">
        <f t="shared" si="48"/>
        <v>8.333333333333332</v>
      </c>
      <c r="AG83" s="274">
        <f t="shared" si="49"/>
        <v>41.66666666666667</v>
      </c>
      <c r="AH83" s="274">
        <f t="shared" si="50"/>
        <v>25</v>
      </c>
      <c r="AI83" s="274">
        <f t="shared" si="51"/>
        <v>16.666666666666664</v>
      </c>
      <c r="AJ83" s="275">
        <f t="shared" si="52"/>
        <v>8.333333333333332</v>
      </c>
      <c r="AK83" s="273">
        <f t="shared" si="53"/>
        <v>0</v>
      </c>
      <c r="AL83" s="274">
        <f t="shared" si="54"/>
        <v>8.333333333333332</v>
      </c>
      <c r="AM83" s="274">
        <f t="shared" si="55"/>
        <v>8.333333333333332</v>
      </c>
      <c r="AN83" s="274">
        <f t="shared" si="56"/>
        <v>50</v>
      </c>
      <c r="AO83" s="275">
        <f t="shared" si="57"/>
        <v>33.33333333333333</v>
      </c>
      <c r="AP83" s="274">
        <f t="shared" si="58"/>
        <v>8.333333333333332</v>
      </c>
      <c r="AQ83" s="274">
        <f t="shared" si="59"/>
        <v>58.333333333333336</v>
      </c>
      <c r="AR83" s="274">
        <f t="shared" si="60"/>
        <v>16.666666666666664</v>
      </c>
      <c r="AS83" s="274">
        <f t="shared" si="61"/>
        <v>16.666666666666664</v>
      </c>
      <c r="AT83" s="275">
        <f t="shared" si="62"/>
        <v>0</v>
      </c>
    </row>
    <row r="84" spans="1:46" ht="15" customHeight="1">
      <c r="A84" s="68">
        <v>92</v>
      </c>
      <c r="B84" s="136" t="s">
        <v>107</v>
      </c>
      <c r="C84" s="68">
        <f t="shared" si="11"/>
        <v>39</v>
      </c>
      <c r="D84" s="68"/>
      <c r="E84" s="68">
        <v>3</v>
      </c>
      <c r="F84" s="68"/>
      <c r="G84" s="68">
        <v>30</v>
      </c>
      <c r="H84" s="158">
        <v>6</v>
      </c>
      <c r="I84" s="162">
        <f t="shared" si="12"/>
        <v>39</v>
      </c>
      <c r="J84" s="68">
        <v>3</v>
      </c>
      <c r="K84" s="68">
        <v>24</v>
      </c>
      <c r="L84" s="68">
        <v>10</v>
      </c>
      <c r="M84" s="68">
        <v>2</v>
      </c>
      <c r="N84" s="158"/>
      <c r="O84" s="162">
        <f t="shared" si="13"/>
        <v>39</v>
      </c>
      <c r="P84" s="68"/>
      <c r="Q84" s="68">
        <v>4</v>
      </c>
      <c r="R84" s="68">
        <v>4</v>
      </c>
      <c r="S84" s="68">
        <v>28</v>
      </c>
      <c r="T84" s="158">
        <v>3</v>
      </c>
      <c r="U84" s="162">
        <f t="shared" si="14"/>
        <v>39</v>
      </c>
      <c r="V84" s="68">
        <v>7</v>
      </c>
      <c r="W84" s="68">
        <v>23</v>
      </c>
      <c r="X84" s="68">
        <v>8</v>
      </c>
      <c r="Y84" s="68">
        <v>1</v>
      </c>
      <c r="Z84" s="158"/>
      <c r="AA84" s="87">
        <f t="shared" si="43"/>
        <v>0</v>
      </c>
      <c r="AB84" s="89">
        <f t="shared" si="44"/>
        <v>7.6923076923076925</v>
      </c>
      <c r="AC84" s="89">
        <f t="shared" si="45"/>
        <v>0</v>
      </c>
      <c r="AD84" s="89">
        <f t="shared" si="46"/>
        <v>76.92307692307693</v>
      </c>
      <c r="AE84" s="88">
        <f t="shared" si="47"/>
        <v>15.384615384615385</v>
      </c>
      <c r="AF84" s="87">
        <f t="shared" si="48"/>
        <v>7.6923076923076925</v>
      </c>
      <c r="AG84" s="89">
        <f t="shared" si="49"/>
        <v>61.53846153846154</v>
      </c>
      <c r="AH84" s="89">
        <f t="shared" si="50"/>
        <v>25.64102564102564</v>
      </c>
      <c r="AI84" s="89">
        <f t="shared" si="51"/>
        <v>5.128205128205128</v>
      </c>
      <c r="AJ84" s="88">
        <f t="shared" si="52"/>
        <v>0</v>
      </c>
      <c r="AK84" s="87">
        <f t="shared" si="53"/>
        <v>0</v>
      </c>
      <c r="AL84" s="89">
        <f t="shared" si="54"/>
        <v>10.256410256410255</v>
      </c>
      <c r="AM84" s="89">
        <f t="shared" si="55"/>
        <v>10.256410256410255</v>
      </c>
      <c r="AN84" s="89">
        <f t="shared" si="56"/>
        <v>71.7948717948718</v>
      </c>
      <c r="AO84" s="88">
        <f t="shared" si="57"/>
        <v>7.6923076923076925</v>
      </c>
      <c r="AP84" s="89">
        <f t="shared" si="58"/>
        <v>17.94871794871795</v>
      </c>
      <c r="AQ84" s="89">
        <f t="shared" si="59"/>
        <v>58.97435897435898</v>
      </c>
      <c r="AR84" s="89">
        <f t="shared" si="60"/>
        <v>20.51282051282051</v>
      </c>
      <c r="AS84" s="89">
        <f t="shared" si="61"/>
        <v>2.564102564102564</v>
      </c>
      <c r="AT84" s="88">
        <f t="shared" si="62"/>
        <v>0</v>
      </c>
    </row>
    <row r="85" spans="1:46" ht="12">
      <c r="A85" s="118">
        <v>93</v>
      </c>
      <c r="B85" s="151" t="s">
        <v>108</v>
      </c>
      <c r="C85" s="53">
        <f t="shared" si="11"/>
        <v>43</v>
      </c>
      <c r="D85" s="93">
        <v>1</v>
      </c>
      <c r="E85" s="93"/>
      <c r="F85" s="93">
        <v>1</v>
      </c>
      <c r="G85" s="93">
        <v>27</v>
      </c>
      <c r="H85" s="177">
        <v>14</v>
      </c>
      <c r="I85" s="53">
        <f t="shared" si="12"/>
        <v>43</v>
      </c>
      <c r="J85" s="93">
        <v>3</v>
      </c>
      <c r="K85" s="93">
        <v>22</v>
      </c>
      <c r="L85" s="93">
        <v>12</v>
      </c>
      <c r="M85" s="93">
        <v>4</v>
      </c>
      <c r="N85" s="177">
        <v>2</v>
      </c>
      <c r="O85" s="53">
        <f t="shared" si="13"/>
        <v>43</v>
      </c>
      <c r="P85" s="93"/>
      <c r="Q85" s="93"/>
      <c r="R85" s="93">
        <v>3</v>
      </c>
      <c r="S85" s="93">
        <v>26</v>
      </c>
      <c r="T85" s="177">
        <v>14</v>
      </c>
      <c r="U85" s="53">
        <f t="shared" si="14"/>
        <v>43</v>
      </c>
      <c r="V85" s="93">
        <v>5</v>
      </c>
      <c r="W85" s="93">
        <v>27</v>
      </c>
      <c r="X85" s="93">
        <v>6</v>
      </c>
      <c r="Y85" s="93">
        <v>3</v>
      </c>
      <c r="Z85" s="177">
        <v>2</v>
      </c>
      <c r="AA85" s="273">
        <f t="shared" si="43"/>
        <v>2.3255813953488373</v>
      </c>
      <c r="AB85" s="274">
        <f t="shared" si="44"/>
        <v>0</v>
      </c>
      <c r="AC85" s="274">
        <f t="shared" si="45"/>
        <v>2.3255813953488373</v>
      </c>
      <c r="AD85" s="274">
        <f t="shared" si="46"/>
        <v>62.7906976744186</v>
      </c>
      <c r="AE85" s="275">
        <f t="shared" si="47"/>
        <v>32.55813953488372</v>
      </c>
      <c r="AF85" s="273">
        <f t="shared" si="48"/>
        <v>6.976744186046512</v>
      </c>
      <c r="AG85" s="274">
        <f t="shared" si="49"/>
        <v>51.162790697674424</v>
      </c>
      <c r="AH85" s="274">
        <f t="shared" si="50"/>
        <v>27.906976744186046</v>
      </c>
      <c r="AI85" s="274">
        <f t="shared" si="51"/>
        <v>9.30232558139535</v>
      </c>
      <c r="AJ85" s="275">
        <f t="shared" si="52"/>
        <v>4.651162790697675</v>
      </c>
      <c r="AK85" s="273">
        <f t="shared" si="53"/>
        <v>0</v>
      </c>
      <c r="AL85" s="274">
        <f t="shared" si="54"/>
        <v>0</v>
      </c>
      <c r="AM85" s="274">
        <f t="shared" si="55"/>
        <v>6.976744186046512</v>
      </c>
      <c r="AN85" s="274">
        <f t="shared" si="56"/>
        <v>60.46511627906976</v>
      </c>
      <c r="AO85" s="275">
        <f t="shared" si="57"/>
        <v>32.55813953488372</v>
      </c>
      <c r="AP85" s="274">
        <f t="shared" si="58"/>
        <v>11.627906976744185</v>
      </c>
      <c r="AQ85" s="274">
        <f t="shared" si="59"/>
        <v>62.7906976744186</v>
      </c>
      <c r="AR85" s="274">
        <f t="shared" si="60"/>
        <v>13.953488372093023</v>
      </c>
      <c r="AS85" s="274">
        <f t="shared" si="61"/>
        <v>6.976744186046512</v>
      </c>
      <c r="AT85" s="275">
        <f t="shared" si="62"/>
        <v>4.651162790697675</v>
      </c>
    </row>
    <row r="86" spans="1:46" ht="15" customHeight="1">
      <c r="A86" s="68">
        <v>95</v>
      </c>
      <c r="B86" s="136" t="s">
        <v>109</v>
      </c>
      <c r="C86" s="68">
        <f t="shared" si="11"/>
        <v>6</v>
      </c>
      <c r="D86" s="68">
        <v>1</v>
      </c>
      <c r="E86" s="68">
        <v>1</v>
      </c>
      <c r="F86" s="68">
        <v>1</v>
      </c>
      <c r="G86" s="68">
        <v>2</v>
      </c>
      <c r="H86" s="158">
        <v>1</v>
      </c>
      <c r="I86" s="162">
        <f t="shared" si="12"/>
        <v>6</v>
      </c>
      <c r="J86" s="68"/>
      <c r="K86" s="68">
        <v>3</v>
      </c>
      <c r="L86" s="68">
        <v>1</v>
      </c>
      <c r="M86" s="68">
        <v>1</v>
      </c>
      <c r="N86" s="158">
        <v>1</v>
      </c>
      <c r="O86" s="162">
        <f t="shared" si="13"/>
        <v>6</v>
      </c>
      <c r="P86" s="68">
        <v>1</v>
      </c>
      <c r="Q86" s="68">
        <v>2</v>
      </c>
      <c r="R86" s="68">
        <v>2</v>
      </c>
      <c r="S86" s="68">
        <v>1</v>
      </c>
      <c r="T86" s="158"/>
      <c r="U86" s="162">
        <f t="shared" si="14"/>
        <v>6</v>
      </c>
      <c r="V86" s="68">
        <v>1</v>
      </c>
      <c r="W86" s="68">
        <v>2</v>
      </c>
      <c r="X86" s="68">
        <v>2</v>
      </c>
      <c r="Y86" s="68">
        <v>1</v>
      </c>
      <c r="Z86" s="158"/>
      <c r="AA86" s="87">
        <f t="shared" si="43"/>
        <v>16.666666666666664</v>
      </c>
      <c r="AB86" s="89">
        <f t="shared" si="44"/>
        <v>16.666666666666664</v>
      </c>
      <c r="AC86" s="89">
        <f t="shared" si="45"/>
        <v>16.666666666666664</v>
      </c>
      <c r="AD86" s="89">
        <f t="shared" si="46"/>
        <v>33.33333333333333</v>
      </c>
      <c r="AE86" s="88">
        <f t="shared" si="47"/>
        <v>16.666666666666664</v>
      </c>
      <c r="AF86" s="87">
        <f t="shared" si="48"/>
        <v>0</v>
      </c>
      <c r="AG86" s="89">
        <f t="shared" si="49"/>
        <v>50</v>
      </c>
      <c r="AH86" s="89">
        <f t="shared" si="50"/>
        <v>16.666666666666664</v>
      </c>
      <c r="AI86" s="89">
        <f t="shared" si="51"/>
        <v>16.666666666666664</v>
      </c>
      <c r="AJ86" s="88">
        <f t="shared" si="52"/>
        <v>16.666666666666664</v>
      </c>
      <c r="AK86" s="87">
        <f t="shared" si="53"/>
        <v>16.666666666666664</v>
      </c>
      <c r="AL86" s="89">
        <f t="shared" si="54"/>
        <v>33.33333333333333</v>
      </c>
      <c r="AM86" s="89">
        <f t="shared" si="55"/>
        <v>33.33333333333333</v>
      </c>
      <c r="AN86" s="89">
        <f t="shared" si="56"/>
        <v>16.666666666666664</v>
      </c>
      <c r="AO86" s="88">
        <f t="shared" si="57"/>
        <v>0</v>
      </c>
      <c r="AP86" s="89">
        <f t="shared" si="58"/>
        <v>16.666666666666664</v>
      </c>
      <c r="AQ86" s="89">
        <f t="shared" si="59"/>
        <v>33.33333333333333</v>
      </c>
      <c r="AR86" s="89">
        <f t="shared" si="60"/>
        <v>33.33333333333333</v>
      </c>
      <c r="AS86" s="89">
        <f t="shared" si="61"/>
        <v>16.666666666666664</v>
      </c>
      <c r="AT86" s="88">
        <f t="shared" si="62"/>
        <v>0</v>
      </c>
    </row>
    <row r="87" spans="1:46" ht="12">
      <c r="A87" s="122">
        <v>96</v>
      </c>
      <c r="B87" s="152" t="s">
        <v>110</v>
      </c>
      <c r="C87" s="295">
        <f t="shared" si="11"/>
        <v>28</v>
      </c>
      <c r="D87" s="66">
        <v>1</v>
      </c>
      <c r="E87" s="66"/>
      <c r="F87" s="66">
        <v>2</v>
      </c>
      <c r="G87" s="66">
        <v>23</v>
      </c>
      <c r="H87" s="192">
        <v>2</v>
      </c>
      <c r="I87" s="295">
        <f t="shared" si="12"/>
        <v>28</v>
      </c>
      <c r="J87" s="66"/>
      <c r="K87" s="66">
        <v>21</v>
      </c>
      <c r="L87" s="66">
        <v>3</v>
      </c>
      <c r="M87" s="66">
        <v>4</v>
      </c>
      <c r="N87" s="192"/>
      <c r="O87" s="295">
        <f t="shared" si="13"/>
        <v>28</v>
      </c>
      <c r="P87" s="66"/>
      <c r="Q87" s="66">
        <v>6</v>
      </c>
      <c r="R87" s="66">
        <v>9</v>
      </c>
      <c r="S87" s="66">
        <v>12</v>
      </c>
      <c r="T87" s="192">
        <v>1</v>
      </c>
      <c r="U87" s="295">
        <f t="shared" si="14"/>
        <v>28</v>
      </c>
      <c r="V87" s="66">
        <v>1</v>
      </c>
      <c r="W87" s="66">
        <v>18</v>
      </c>
      <c r="X87" s="66">
        <v>6</v>
      </c>
      <c r="Y87" s="66">
        <v>2</v>
      </c>
      <c r="Z87" s="192">
        <v>1</v>
      </c>
      <c r="AA87" s="289">
        <f t="shared" si="43"/>
        <v>3.571428571428571</v>
      </c>
      <c r="AB87" s="290">
        <f t="shared" si="44"/>
        <v>0</v>
      </c>
      <c r="AC87" s="290">
        <f t="shared" si="45"/>
        <v>7.142857142857142</v>
      </c>
      <c r="AD87" s="290">
        <f t="shared" si="46"/>
        <v>82.14285714285714</v>
      </c>
      <c r="AE87" s="291">
        <f t="shared" si="47"/>
        <v>7.142857142857142</v>
      </c>
      <c r="AF87" s="289">
        <f t="shared" si="48"/>
        <v>0</v>
      </c>
      <c r="AG87" s="290">
        <f t="shared" si="49"/>
        <v>75</v>
      </c>
      <c r="AH87" s="290">
        <f t="shared" si="50"/>
        <v>10.714285714285714</v>
      </c>
      <c r="AI87" s="290">
        <f t="shared" si="51"/>
        <v>14.285714285714285</v>
      </c>
      <c r="AJ87" s="291">
        <f t="shared" si="52"/>
        <v>0</v>
      </c>
      <c r="AK87" s="289">
        <f t="shared" si="53"/>
        <v>0</v>
      </c>
      <c r="AL87" s="290">
        <f t="shared" si="54"/>
        <v>21.428571428571427</v>
      </c>
      <c r="AM87" s="290">
        <f t="shared" si="55"/>
        <v>32.142857142857146</v>
      </c>
      <c r="AN87" s="290">
        <f t="shared" si="56"/>
        <v>42.857142857142854</v>
      </c>
      <c r="AO87" s="291">
        <f t="shared" si="57"/>
        <v>3.571428571428571</v>
      </c>
      <c r="AP87" s="290">
        <f t="shared" si="58"/>
        <v>3.571428571428571</v>
      </c>
      <c r="AQ87" s="290">
        <f t="shared" si="59"/>
        <v>64.28571428571429</v>
      </c>
      <c r="AR87" s="290">
        <f t="shared" si="60"/>
        <v>21.428571428571427</v>
      </c>
      <c r="AS87" s="290">
        <f t="shared" si="61"/>
        <v>7.142857142857142</v>
      </c>
      <c r="AT87" s="291">
        <f t="shared" si="62"/>
        <v>3.571428571428571</v>
      </c>
    </row>
    <row r="88" ht="12">
      <c r="A88" s="11" t="s">
        <v>123</v>
      </c>
    </row>
  </sheetData>
  <sheetProtection/>
  <mergeCells count="33">
    <mergeCell ref="C12:Z12"/>
    <mergeCell ref="AA12:AT12"/>
    <mergeCell ref="C13:N13"/>
    <mergeCell ref="O13:Z13"/>
    <mergeCell ref="AA13:AJ13"/>
    <mergeCell ref="AK13:AT13"/>
    <mergeCell ref="I14:N14"/>
    <mergeCell ref="O14:T14"/>
    <mergeCell ref="AP14:AT14"/>
    <mergeCell ref="AK14:AO14"/>
    <mergeCell ref="AF14:AJ14"/>
    <mergeCell ref="AA14:AE14"/>
    <mergeCell ref="U14:Z14"/>
    <mergeCell ref="AA25:AJ25"/>
    <mergeCell ref="AK25:AT25"/>
    <mergeCell ref="AA26:AE26"/>
    <mergeCell ref="A24:A27"/>
    <mergeCell ref="B24:B27"/>
    <mergeCell ref="C24:Z24"/>
    <mergeCell ref="AA24:AT24"/>
    <mergeCell ref="AF26:AJ26"/>
    <mergeCell ref="AK26:AO26"/>
    <mergeCell ref="AP26:AT26"/>
    <mergeCell ref="A6:P6"/>
    <mergeCell ref="C26:H26"/>
    <mergeCell ref="I26:N26"/>
    <mergeCell ref="C25:N25"/>
    <mergeCell ref="O25:Z25"/>
    <mergeCell ref="O26:T26"/>
    <mergeCell ref="U26:Z26"/>
    <mergeCell ref="A12:A15"/>
    <mergeCell ref="B12:B15"/>
    <mergeCell ref="C14:H14"/>
  </mergeCells>
  <printOptions/>
  <pageMargins left="0.75" right="0.75" top="1" bottom="1" header="0" footer="0"/>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6:L86"/>
  <sheetViews>
    <sheetView showGridLines="0" zoomScale="80" zoomScaleNormal="80" zoomScalePageLayoutView="0" workbookViewId="0" topLeftCell="A1">
      <selection activeCell="A11" sqref="A11"/>
    </sheetView>
  </sheetViews>
  <sheetFormatPr defaultColWidth="11.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3.421875" style="12" customWidth="1"/>
    <col min="13" max="16384" width="11.421875" style="11" customWidth="1"/>
  </cols>
  <sheetData>
    <row r="1" ht="12"/>
    <row r="2" ht="12"/>
    <row r="3" ht="12"/>
    <row r="4" ht="12"/>
    <row r="5" ht="12"/>
    <row r="6" spans="1:12" s="20" customFormat="1" ht="16.5">
      <c r="A6" s="372" t="s">
        <v>50</v>
      </c>
      <c r="B6" s="372"/>
      <c r="C6" s="372"/>
      <c r="D6" s="372"/>
      <c r="E6" s="372"/>
      <c r="F6" s="372"/>
      <c r="G6" s="372"/>
      <c r="H6" s="372"/>
      <c r="I6" s="372"/>
      <c r="J6" s="372"/>
      <c r="K6" s="372"/>
      <c r="L6" s="372"/>
    </row>
    <row r="7" spans="1:12" ht="15" customHeight="1">
      <c r="A7" s="23" t="s">
        <v>48</v>
      </c>
      <c r="B7" s="23"/>
      <c r="C7" s="23"/>
      <c r="D7" s="23"/>
      <c r="E7" s="23"/>
      <c r="F7" s="23"/>
      <c r="G7" s="23"/>
      <c r="H7" s="23"/>
      <c r="I7" s="23"/>
      <c r="J7" s="23"/>
      <c r="K7" s="23"/>
      <c r="L7" s="23"/>
    </row>
    <row r="8" spans="1:12" ht="15" customHeight="1">
      <c r="A8" s="23" t="s">
        <v>45</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24" t="s">
        <v>170</v>
      </c>
      <c r="B11" s="24"/>
      <c r="C11" s="24"/>
      <c r="D11" s="24"/>
      <c r="E11" s="24"/>
      <c r="F11" s="24"/>
      <c r="G11" s="24"/>
      <c r="H11" s="24"/>
      <c r="I11" s="24"/>
      <c r="J11" s="24"/>
      <c r="K11" s="24"/>
      <c r="L11" s="24"/>
    </row>
    <row r="12" spans="1:12" ht="15" customHeight="1">
      <c r="A12" s="367" t="s">
        <v>4</v>
      </c>
      <c r="B12" s="373" t="s">
        <v>5</v>
      </c>
      <c r="C12" s="380" t="s">
        <v>15</v>
      </c>
      <c r="D12" s="365"/>
      <c r="E12" s="365"/>
      <c r="F12" s="365"/>
      <c r="G12" s="365"/>
      <c r="H12" s="366"/>
      <c r="I12" s="365" t="s">
        <v>10</v>
      </c>
      <c r="J12" s="365"/>
      <c r="K12" s="388"/>
      <c r="L12" s="389"/>
    </row>
    <row r="13" spans="1:12" ht="52.5" customHeight="1">
      <c r="A13" s="368"/>
      <c r="B13" s="374"/>
      <c r="C13" s="377" t="s">
        <v>46</v>
      </c>
      <c r="D13" s="378"/>
      <c r="E13" s="379"/>
      <c r="F13" s="378" t="s">
        <v>47</v>
      </c>
      <c r="G13" s="378"/>
      <c r="H13" s="379"/>
      <c r="I13" s="377" t="s">
        <v>46</v>
      </c>
      <c r="J13" s="378"/>
      <c r="K13" s="377" t="s">
        <v>47</v>
      </c>
      <c r="L13" s="379"/>
    </row>
    <row r="14" spans="1:12" ht="45" customHeight="1">
      <c r="A14" s="369"/>
      <c r="B14" s="375"/>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f aca="true" t="shared" si="0" ref="C15:H15">SUM(C16:C19)</f>
        <v>7664</v>
      </c>
      <c r="D15" s="153">
        <f t="shared" si="0"/>
        <v>6380</v>
      </c>
      <c r="E15" s="154">
        <f t="shared" si="0"/>
        <v>1284</v>
      </c>
      <c r="F15" s="153">
        <f t="shared" si="0"/>
        <v>7660</v>
      </c>
      <c r="G15" s="153">
        <f t="shared" si="0"/>
        <v>4955</v>
      </c>
      <c r="H15" s="154">
        <f t="shared" si="0"/>
        <v>2705</v>
      </c>
      <c r="I15" s="92">
        <f aca="true" t="shared" si="1" ref="I15:J19">(D15/$C15)*100</f>
        <v>83.2463465553236</v>
      </c>
      <c r="J15" s="91">
        <f t="shared" si="1"/>
        <v>16.75365344467641</v>
      </c>
      <c r="K15" s="166">
        <f aca="true" t="shared" si="2" ref="K15:L19">(G15/$F15)*100</f>
        <v>64.68668407310705</v>
      </c>
      <c r="L15" s="276">
        <f t="shared" si="2"/>
        <v>35.313315926892955</v>
      </c>
    </row>
    <row r="16" spans="1:12" ht="15" customHeight="1">
      <c r="A16" s="163" t="s">
        <v>116</v>
      </c>
      <c r="B16" s="94" t="s">
        <v>113</v>
      </c>
      <c r="C16" s="78">
        <f aca="true" t="shared" si="3" ref="C16:H16">SUM(C27:C48)</f>
        <v>2157</v>
      </c>
      <c r="D16" s="76">
        <f t="shared" si="3"/>
        <v>1844</v>
      </c>
      <c r="E16" s="77">
        <f t="shared" si="3"/>
        <v>313</v>
      </c>
      <c r="F16" s="78">
        <f t="shared" si="3"/>
        <v>2156</v>
      </c>
      <c r="G16" s="76">
        <f t="shared" si="3"/>
        <v>1423</v>
      </c>
      <c r="H16" s="77">
        <f t="shared" si="3"/>
        <v>733</v>
      </c>
      <c r="I16" s="79">
        <f t="shared" si="1"/>
        <v>85.48910523875753</v>
      </c>
      <c r="J16" s="80">
        <f t="shared" si="1"/>
        <v>14.510894761242465</v>
      </c>
      <c r="K16" s="79">
        <f t="shared" si="2"/>
        <v>66.00185528756958</v>
      </c>
      <c r="L16" s="80">
        <f t="shared" si="2"/>
        <v>33.99814471243043</v>
      </c>
    </row>
    <row r="17" spans="1:12" ht="12">
      <c r="A17" s="164" t="s">
        <v>136</v>
      </c>
      <c r="B17" s="277" t="s">
        <v>137</v>
      </c>
      <c r="C17" s="162">
        <f aca="true" t="shared" si="4" ref="C17:H17">SUM(C49:C51)</f>
        <v>505</v>
      </c>
      <c r="D17" s="68">
        <f t="shared" si="4"/>
        <v>409</v>
      </c>
      <c r="E17" s="158">
        <f t="shared" si="4"/>
        <v>96</v>
      </c>
      <c r="F17" s="68">
        <f t="shared" si="4"/>
        <v>505</v>
      </c>
      <c r="G17" s="68">
        <f t="shared" si="4"/>
        <v>337</v>
      </c>
      <c r="H17" s="158">
        <f t="shared" si="4"/>
        <v>168</v>
      </c>
      <c r="I17" s="157">
        <f>(D17/$C17)*100</f>
        <v>80.990099009901</v>
      </c>
      <c r="J17" s="172">
        <f>(E17/$C17)*100</f>
        <v>19.00990099009901</v>
      </c>
      <c r="K17" s="157">
        <f>(G17/$F17)*100</f>
        <v>66.73267326732673</v>
      </c>
      <c r="L17" s="172">
        <f>(H17/$F17)*100</f>
        <v>33.26732673267327</v>
      </c>
    </row>
    <row r="18" spans="1:12" ht="12">
      <c r="A18" s="245" t="s">
        <v>117</v>
      </c>
      <c r="B18" s="34" t="s">
        <v>114</v>
      </c>
      <c r="C18" s="53">
        <f aca="true" t="shared" si="5" ref="C18:H18">SUM(C52:C54)</f>
        <v>2573</v>
      </c>
      <c r="D18" s="27">
        <f t="shared" si="5"/>
        <v>2101</v>
      </c>
      <c r="E18" s="45">
        <f t="shared" si="5"/>
        <v>472</v>
      </c>
      <c r="F18" s="53">
        <f t="shared" si="5"/>
        <v>2571</v>
      </c>
      <c r="G18" s="27">
        <f t="shared" si="5"/>
        <v>1666</v>
      </c>
      <c r="H18" s="45">
        <f t="shared" si="5"/>
        <v>905</v>
      </c>
      <c r="I18" s="102">
        <f t="shared" si="1"/>
        <v>81.65565487757482</v>
      </c>
      <c r="J18" s="103">
        <f t="shared" si="1"/>
        <v>18.344345122425185</v>
      </c>
      <c r="K18" s="102">
        <f t="shared" si="2"/>
        <v>64.79968883702838</v>
      </c>
      <c r="L18" s="103">
        <f t="shared" si="2"/>
        <v>35.2003111629716</v>
      </c>
    </row>
    <row r="19" spans="1:12" ht="12">
      <c r="A19" s="202" t="s">
        <v>118</v>
      </c>
      <c r="B19" s="279" t="s">
        <v>115</v>
      </c>
      <c r="C19" s="207">
        <f aca="true" t="shared" si="6" ref="C19:H19">SUM(C55:C85)</f>
        <v>2429</v>
      </c>
      <c r="D19" s="205">
        <f t="shared" si="6"/>
        <v>2026</v>
      </c>
      <c r="E19" s="206">
        <f t="shared" si="6"/>
        <v>403</v>
      </c>
      <c r="F19" s="205">
        <f t="shared" si="6"/>
        <v>2428</v>
      </c>
      <c r="G19" s="205">
        <f t="shared" si="6"/>
        <v>1529</v>
      </c>
      <c r="H19" s="206">
        <f t="shared" si="6"/>
        <v>899</v>
      </c>
      <c r="I19" s="270">
        <f t="shared" si="1"/>
        <v>83.40881020996295</v>
      </c>
      <c r="J19" s="271">
        <f t="shared" si="1"/>
        <v>16.591189790037053</v>
      </c>
      <c r="K19" s="270">
        <f t="shared" si="2"/>
        <v>62.973640856672155</v>
      </c>
      <c r="L19" s="271">
        <f t="shared" si="2"/>
        <v>37.026359143327845</v>
      </c>
    </row>
    <row r="20" spans="1:12" s="37" customFormat="1" ht="15" customHeight="1">
      <c r="A20" s="11" t="s">
        <v>123</v>
      </c>
      <c r="B20" s="94"/>
      <c r="C20" s="58"/>
      <c r="D20" s="58"/>
      <c r="E20" s="58"/>
      <c r="F20" s="58"/>
      <c r="G20" s="58"/>
      <c r="H20" s="58"/>
      <c r="I20" s="58"/>
      <c r="J20" s="58"/>
      <c r="K20" s="58"/>
      <c r="L20" s="58"/>
    </row>
    <row r="21" spans="1:12" s="37" customFormat="1" ht="15" customHeight="1">
      <c r="A21" s="93"/>
      <c r="B21" s="94"/>
      <c r="C21" s="58"/>
      <c r="D21" s="58"/>
      <c r="E21" s="58"/>
      <c r="F21" s="58"/>
      <c r="G21" s="58"/>
      <c r="H21" s="58"/>
      <c r="I21" s="58"/>
      <c r="J21" s="58"/>
      <c r="K21" s="58"/>
      <c r="L21" s="58"/>
    </row>
    <row r="22" spans="1:12" s="37" customFormat="1" ht="15" customHeight="1">
      <c r="A22" s="58"/>
      <c r="B22" s="58"/>
      <c r="C22" s="58"/>
      <c r="D22" s="58"/>
      <c r="E22" s="58"/>
      <c r="F22" s="58"/>
      <c r="G22" s="58"/>
      <c r="H22" s="58"/>
      <c r="I22" s="58"/>
      <c r="J22" s="58"/>
      <c r="K22" s="58"/>
      <c r="L22" s="58"/>
    </row>
    <row r="23" spans="1:12" ht="14.25">
      <c r="A23" s="367" t="s">
        <v>4</v>
      </c>
      <c r="B23" s="376" t="s">
        <v>5</v>
      </c>
      <c r="C23" s="380" t="s">
        <v>15</v>
      </c>
      <c r="D23" s="365"/>
      <c r="E23" s="365"/>
      <c r="F23" s="365"/>
      <c r="G23" s="365"/>
      <c r="H23" s="366"/>
      <c r="I23" s="365" t="s">
        <v>10</v>
      </c>
      <c r="J23" s="365"/>
      <c r="K23" s="388"/>
      <c r="L23" s="389"/>
    </row>
    <row r="24" spans="1:12" ht="45.75" customHeight="1">
      <c r="A24" s="368"/>
      <c r="B24" s="370"/>
      <c r="C24" s="377" t="s">
        <v>46</v>
      </c>
      <c r="D24" s="378"/>
      <c r="E24" s="378"/>
      <c r="F24" s="377" t="s">
        <v>47</v>
      </c>
      <c r="G24" s="378"/>
      <c r="H24" s="379"/>
      <c r="I24" s="377" t="s">
        <v>46</v>
      </c>
      <c r="J24" s="378"/>
      <c r="K24" s="377" t="s">
        <v>47</v>
      </c>
      <c r="L24" s="379"/>
    </row>
    <row r="25" spans="1:12" ht="36">
      <c r="A25" s="369"/>
      <c r="B25" s="371"/>
      <c r="C25" s="51" t="s">
        <v>111</v>
      </c>
      <c r="D25" s="26" t="s">
        <v>2</v>
      </c>
      <c r="E25" s="26" t="s">
        <v>14</v>
      </c>
      <c r="F25" s="51" t="s">
        <v>111</v>
      </c>
      <c r="G25" s="26" t="s">
        <v>2</v>
      </c>
      <c r="H25" s="43" t="s">
        <v>14</v>
      </c>
      <c r="I25" s="52" t="s">
        <v>2</v>
      </c>
      <c r="J25" s="26" t="s">
        <v>14</v>
      </c>
      <c r="K25" s="51" t="s">
        <v>2</v>
      </c>
      <c r="L25" s="49" t="s">
        <v>14</v>
      </c>
    </row>
    <row r="26" spans="1:12" ht="15" customHeight="1">
      <c r="A26" s="242" t="s">
        <v>0</v>
      </c>
      <c r="B26" s="134" t="s">
        <v>112</v>
      </c>
      <c r="C26" s="161">
        <f aca="true" t="shared" si="7" ref="C26:H26">SUM(C27:C85)</f>
        <v>7664</v>
      </c>
      <c r="D26" s="153">
        <f t="shared" si="7"/>
        <v>6380</v>
      </c>
      <c r="E26" s="154">
        <f t="shared" si="7"/>
        <v>1284</v>
      </c>
      <c r="F26" s="153">
        <f t="shared" si="7"/>
        <v>7660</v>
      </c>
      <c r="G26" s="153">
        <f t="shared" si="7"/>
        <v>4955</v>
      </c>
      <c r="H26" s="154">
        <f t="shared" si="7"/>
        <v>2705</v>
      </c>
      <c r="I26" s="92">
        <f>(D26/$C26)*100</f>
        <v>83.2463465553236</v>
      </c>
      <c r="J26" s="91">
        <f>(E26/$C26)*100</f>
        <v>16.75365344467641</v>
      </c>
      <c r="K26" s="166">
        <f>(G26/$F26)*100</f>
        <v>64.68668407310705</v>
      </c>
      <c r="L26" s="276">
        <f>(H26/$F26)*100</f>
        <v>35.313315926892955</v>
      </c>
    </row>
    <row r="27" spans="1:12" ht="12">
      <c r="A27" s="245">
        <v>10</v>
      </c>
      <c r="B27" s="139" t="s">
        <v>57</v>
      </c>
      <c r="C27" s="53">
        <f>SUM(D27:E27)</f>
        <v>452</v>
      </c>
      <c r="D27" s="27">
        <v>370</v>
      </c>
      <c r="E27" s="27">
        <v>82</v>
      </c>
      <c r="F27" s="53">
        <f>SUM(G27:H27)</f>
        <v>452</v>
      </c>
      <c r="G27" s="27">
        <v>204</v>
      </c>
      <c r="H27" s="45">
        <v>248</v>
      </c>
      <c r="I27" s="102">
        <f aca="true" t="shared" si="8" ref="I27:I54">(D27/$C27)*100</f>
        <v>81.85840707964603</v>
      </c>
      <c r="J27" s="103">
        <f aca="true" t="shared" si="9" ref="J27:J48">(E27/$C27)*100</f>
        <v>18.141592920353983</v>
      </c>
      <c r="K27" s="102">
        <f aca="true" t="shared" si="10" ref="K27:K48">(G27/$F27)*100</f>
        <v>45.13274336283185</v>
      </c>
      <c r="L27" s="103">
        <f aca="true" t="shared" si="11" ref="L27:L54">(H27/$F27)*100</f>
        <v>54.86725663716814</v>
      </c>
    </row>
    <row r="28" spans="1:12" ht="12">
      <c r="A28" s="164">
        <v>11</v>
      </c>
      <c r="B28" s="284" t="s">
        <v>58</v>
      </c>
      <c r="C28" s="162">
        <f aca="true" t="shared" si="12" ref="C28:C85">SUM(D28:E28)</f>
        <v>48</v>
      </c>
      <c r="D28" s="68">
        <v>38</v>
      </c>
      <c r="E28" s="158">
        <v>10</v>
      </c>
      <c r="F28" s="68">
        <f aca="true" t="shared" si="13" ref="F28:F85">SUM(G28:H28)</f>
        <v>48</v>
      </c>
      <c r="G28" s="68">
        <v>33</v>
      </c>
      <c r="H28" s="158">
        <v>15</v>
      </c>
      <c r="I28" s="157">
        <f t="shared" si="8"/>
        <v>79.16666666666666</v>
      </c>
      <c r="J28" s="172">
        <f t="shared" si="9"/>
        <v>20.833333333333336</v>
      </c>
      <c r="K28" s="157">
        <f t="shared" si="10"/>
        <v>68.75</v>
      </c>
      <c r="L28" s="172">
        <f t="shared" si="11"/>
        <v>31.25</v>
      </c>
    </row>
    <row r="29" spans="1:12" ht="12">
      <c r="A29" s="245">
        <v>13</v>
      </c>
      <c r="B29" s="141" t="s">
        <v>59</v>
      </c>
      <c r="C29" s="53">
        <f t="shared" si="12"/>
        <v>69</v>
      </c>
      <c r="D29" s="27">
        <v>61</v>
      </c>
      <c r="E29" s="27">
        <v>8</v>
      </c>
      <c r="F29" s="53">
        <f t="shared" si="13"/>
        <v>69</v>
      </c>
      <c r="G29" s="27">
        <v>56</v>
      </c>
      <c r="H29" s="45">
        <v>13</v>
      </c>
      <c r="I29" s="102">
        <f t="shared" si="8"/>
        <v>88.40579710144928</v>
      </c>
      <c r="J29" s="103">
        <f t="shared" si="9"/>
        <v>11.594202898550725</v>
      </c>
      <c r="K29" s="102">
        <f t="shared" si="10"/>
        <v>81.15942028985508</v>
      </c>
      <c r="L29" s="103">
        <f t="shared" si="11"/>
        <v>18.84057971014493</v>
      </c>
    </row>
    <row r="30" spans="1:12" ht="12">
      <c r="A30" s="164">
        <v>14</v>
      </c>
      <c r="B30" s="284" t="s">
        <v>60</v>
      </c>
      <c r="C30" s="162">
        <f t="shared" si="12"/>
        <v>154</v>
      </c>
      <c r="D30" s="68">
        <v>139</v>
      </c>
      <c r="E30" s="158">
        <v>15</v>
      </c>
      <c r="F30" s="68">
        <f t="shared" si="13"/>
        <v>154</v>
      </c>
      <c r="G30" s="68">
        <v>134</v>
      </c>
      <c r="H30" s="158">
        <v>20</v>
      </c>
      <c r="I30" s="157">
        <f t="shared" si="8"/>
        <v>90.25974025974025</v>
      </c>
      <c r="J30" s="172">
        <f t="shared" si="9"/>
        <v>9.740259740259742</v>
      </c>
      <c r="K30" s="157">
        <f t="shared" si="10"/>
        <v>87.01298701298701</v>
      </c>
      <c r="L30" s="172">
        <f t="shared" si="11"/>
        <v>12.987012987012985</v>
      </c>
    </row>
    <row r="31" spans="1:12" ht="12">
      <c r="A31" s="245">
        <v>15</v>
      </c>
      <c r="B31" s="141" t="s">
        <v>61</v>
      </c>
      <c r="C31" s="53">
        <f t="shared" si="12"/>
        <v>91</v>
      </c>
      <c r="D31" s="27">
        <v>78</v>
      </c>
      <c r="E31" s="27">
        <v>13</v>
      </c>
      <c r="F31" s="53">
        <f t="shared" si="13"/>
        <v>91</v>
      </c>
      <c r="G31" s="27">
        <v>65</v>
      </c>
      <c r="H31" s="45">
        <v>26</v>
      </c>
      <c r="I31" s="102">
        <f t="shared" si="8"/>
        <v>85.71428571428571</v>
      </c>
      <c r="J31" s="103">
        <f t="shared" si="9"/>
        <v>14.285714285714285</v>
      </c>
      <c r="K31" s="102">
        <f t="shared" si="10"/>
        <v>71.42857142857143</v>
      </c>
      <c r="L31" s="103">
        <f t="shared" si="11"/>
        <v>28.57142857142857</v>
      </c>
    </row>
    <row r="32" spans="1:12" ht="12">
      <c r="A32" s="164">
        <v>16</v>
      </c>
      <c r="B32" s="284" t="s">
        <v>62</v>
      </c>
      <c r="C32" s="162">
        <f t="shared" si="12"/>
        <v>57</v>
      </c>
      <c r="D32" s="68">
        <v>49</v>
      </c>
      <c r="E32" s="158">
        <v>8</v>
      </c>
      <c r="F32" s="68">
        <f t="shared" si="13"/>
        <v>57</v>
      </c>
      <c r="G32" s="68">
        <v>43</v>
      </c>
      <c r="H32" s="158">
        <v>14</v>
      </c>
      <c r="I32" s="157">
        <f t="shared" si="8"/>
        <v>85.96491228070175</v>
      </c>
      <c r="J32" s="172">
        <f t="shared" si="9"/>
        <v>14.035087719298245</v>
      </c>
      <c r="K32" s="157">
        <f t="shared" si="10"/>
        <v>75.43859649122807</v>
      </c>
      <c r="L32" s="172">
        <f t="shared" si="11"/>
        <v>24.561403508771928</v>
      </c>
    </row>
    <row r="33" spans="1:12" ht="12">
      <c r="A33" s="245">
        <v>17</v>
      </c>
      <c r="B33" s="141" t="s">
        <v>63</v>
      </c>
      <c r="C33" s="53">
        <f t="shared" si="12"/>
        <v>43</v>
      </c>
      <c r="D33" s="27">
        <v>40</v>
      </c>
      <c r="E33" s="27">
        <v>3</v>
      </c>
      <c r="F33" s="53">
        <f t="shared" si="13"/>
        <v>43</v>
      </c>
      <c r="G33" s="27">
        <v>27</v>
      </c>
      <c r="H33" s="45">
        <v>16</v>
      </c>
      <c r="I33" s="102">
        <f t="shared" si="8"/>
        <v>93.02325581395348</v>
      </c>
      <c r="J33" s="103">
        <f t="shared" si="9"/>
        <v>6.976744186046512</v>
      </c>
      <c r="K33" s="102">
        <f t="shared" si="10"/>
        <v>62.7906976744186</v>
      </c>
      <c r="L33" s="103">
        <f t="shared" si="11"/>
        <v>37.2093023255814</v>
      </c>
    </row>
    <row r="34" spans="1:12" ht="12">
      <c r="A34" s="164">
        <v>18</v>
      </c>
      <c r="B34" s="284" t="s">
        <v>64</v>
      </c>
      <c r="C34" s="162">
        <f t="shared" si="12"/>
        <v>103</v>
      </c>
      <c r="D34" s="68">
        <v>90</v>
      </c>
      <c r="E34" s="158">
        <v>13</v>
      </c>
      <c r="F34" s="68">
        <f t="shared" si="13"/>
        <v>103</v>
      </c>
      <c r="G34" s="68">
        <v>80</v>
      </c>
      <c r="H34" s="158">
        <v>23</v>
      </c>
      <c r="I34" s="157">
        <f t="shared" si="8"/>
        <v>87.37864077669903</v>
      </c>
      <c r="J34" s="172">
        <f t="shared" si="9"/>
        <v>12.62135922330097</v>
      </c>
      <c r="K34" s="157">
        <f t="shared" si="10"/>
        <v>77.66990291262135</v>
      </c>
      <c r="L34" s="172">
        <f t="shared" si="11"/>
        <v>22.330097087378643</v>
      </c>
    </row>
    <row r="35" spans="1:12" ht="12">
      <c r="A35" s="245">
        <v>19</v>
      </c>
      <c r="B35" s="143" t="s">
        <v>65</v>
      </c>
      <c r="C35" s="53">
        <f t="shared" si="12"/>
        <v>32</v>
      </c>
      <c r="D35" s="27">
        <v>29</v>
      </c>
      <c r="E35" s="27">
        <v>3</v>
      </c>
      <c r="F35" s="53">
        <f t="shared" si="13"/>
        <v>32</v>
      </c>
      <c r="G35" s="27">
        <v>19</v>
      </c>
      <c r="H35" s="45">
        <v>13</v>
      </c>
      <c r="I35" s="102">
        <f t="shared" si="8"/>
        <v>90.625</v>
      </c>
      <c r="J35" s="103">
        <f t="shared" si="9"/>
        <v>9.375</v>
      </c>
      <c r="K35" s="102">
        <f t="shared" si="10"/>
        <v>59.375</v>
      </c>
      <c r="L35" s="103">
        <f t="shared" si="11"/>
        <v>40.625</v>
      </c>
    </row>
    <row r="36" spans="1:12" ht="12">
      <c r="A36" s="164">
        <v>20</v>
      </c>
      <c r="B36" s="284" t="s">
        <v>66</v>
      </c>
      <c r="C36" s="162">
        <f t="shared" si="12"/>
        <v>185</v>
      </c>
      <c r="D36" s="68">
        <v>150</v>
      </c>
      <c r="E36" s="158">
        <v>35</v>
      </c>
      <c r="F36" s="68">
        <f t="shared" si="13"/>
        <v>185</v>
      </c>
      <c r="G36" s="68">
        <v>89</v>
      </c>
      <c r="H36" s="158">
        <v>96</v>
      </c>
      <c r="I36" s="157">
        <f t="shared" si="8"/>
        <v>81.08108108108108</v>
      </c>
      <c r="J36" s="172">
        <f t="shared" si="9"/>
        <v>18.91891891891892</v>
      </c>
      <c r="K36" s="157">
        <f t="shared" si="10"/>
        <v>48.10810810810811</v>
      </c>
      <c r="L36" s="172">
        <f t="shared" si="11"/>
        <v>51.891891891891895</v>
      </c>
    </row>
    <row r="37" spans="1:12" ht="12.75" customHeight="1">
      <c r="A37" s="245">
        <v>21</v>
      </c>
      <c r="B37" s="141" t="s">
        <v>67</v>
      </c>
      <c r="C37" s="53">
        <f t="shared" si="12"/>
        <v>57</v>
      </c>
      <c r="D37" s="27">
        <v>48</v>
      </c>
      <c r="E37" s="27">
        <v>9</v>
      </c>
      <c r="F37" s="53">
        <f t="shared" si="13"/>
        <v>57</v>
      </c>
      <c r="G37" s="27">
        <v>26</v>
      </c>
      <c r="H37" s="45">
        <v>31</v>
      </c>
      <c r="I37" s="102">
        <f t="shared" si="8"/>
        <v>84.21052631578947</v>
      </c>
      <c r="J37" s="103">
        <f t="shared" si="9"/>
        <v>15.789473684210526</v>
      </c>
      <c r="K37" s="102">
        <f t="shared" si="10"/>
        <v>45.614035087719294</v>
      </c>
      <c r="L37" s="103">
        <f t="shared" si="11"/>
        <v>54.385964912280706</v>
      </c>
    </row>
    <row r="38" spans="1:12" ht="12">
      <c r="A38" s="164">
        <v>22</v>
      </c>
      <c r="B38" s="284" t="s">
        <v>68</v>
      </c>
      <c r="C38" s="162">
        <f t="shared" si="12"/>
        <v>160</v>
      </c>
      <c r="D38" s="68">
        <v>137</v>
      </c>
      <c r="E38" s="158">
        <v>23</v>
      </c>
      <c r="F38" s="68">
        <f t="shared" si="13"/>
        <v>160</v>
      </c>
      <c r="G38" s="68">
        <v>100</v>
      </c>
      <c r="H38" s="158">
        <v>60</v>
      </c>
      <c r="I38" s="157">
        <f t="shared" si="8"/>
        <v>85.625</v>
      </c>
      <c r="J38" s="172">
        <f t="shared" si="9"/>
        <v>14.374999999999998</v>
      </c>
      <c r="K38" s="157">
        <f t="shared" si="10"/>
        <v>62.5</v>
      </c>
      <c r="L38" s="172">
        <f t="shared" si="11"/>
        <v>37.5</v>
      </c>
    </row>
    <row r="39" spans="1:12" ht="12">
      <c r="A39" s="245">
        <v>23</v>
      </c>
      <c r="B39" s="143" t="s">
        <v>69</v>
      </c>
      <c r="C39" s="53">
        <f t="shared" si="12"/>
        <v>127</v>
      </c>
      <c r="D39" s="27">
        <v>119</v>
      </c>
      <c r="E39" s="27">
        <v>8</v>
      </c>
      <c r="F39" s="53">
        <f t="shared" si="13"/>
        <v>127</v>
      </c>
      <c r="G39" s="27">
        <v>109</v>
      </c>
      <c r="H39" s="45">
        <v>18</v>
      </c>
      <c r="I39" s="102">
        <f t="shared" si="8"/>
        <v>93.7007874015748</v>
      </c>
      <c r="J39" s="103">
        <f t="shared" si="9"/>
        <v>6.299212598425196</v>
      </c>
      <c r="K39" s="102">
        <f t="shared" si="10"/>
        <v>85.8267716535433</v>
      </c>
      <c r="L39" s="103">
        <f t="shared" si="11"/>
        <v>14.173228346456693</v>
      </c>
    </row>
    <row r="40" spans="1:12" ht="12">
      <c r="A40" s="164">
        <v>24</v>
      </c>
      <c r="B40" s="284" t="s">
        <v>70</v>
      </c>
      <c r="C40" s="162">
        <f t="shared" si="12"/>
        <v>46</v>
      </c>
      <c r="D40" s="68">
        <v>39</v>
      </c>
      <c r="E40" s="158">
        <v>7</v>
      </c>
      <c r="F40" s="68">
        <f t="shared" si="13"/>
        <v>46</v>
      </c>
      <c r="G40" s="68">
        <v>35</v>
      </c>
      <c r="H40" s="158">
        <v>11</v>
      </c>
      <c r="I40" s="157">
        <f t="shared" si="8"/>
        <v>84.78260869565217</v>
      </c>
      <c r="J40" s="172">
        <f t="shared" si="9"/>
        <v>15.217391304347828</v>
      </c>
      <c r="K40" s="157">
        <f t="shared" si="10"/>
        <v>76.08695652173914</v>
      </c>
      <c r="L40" s="172">
        <f t="shared" si="11"/>
        <v>23.91304347826087</v>
      </c>
    </row>
    <row r="41" spans="1:12" ht="12">
      <c r="A41" s="245">
        <v>25</v>
      </c>
      <c r="B41" s="143" t="s">
        <v>71</v>
      </c>
      <c r="C41" s="53">
        <f t="shared" si="12"/>
        <v>141</v>
      </c>
      <c r="D41" s="27">
        <v>118</v>
      </c>
      <c r="E41" s="27">
        <v>23</v>
      </c>
      <c r="F41" s="53">
        <f t="shared" si="13"/>
        <v>140</v>
      </c>
      <c r="G41" s="27">
        <v>105</v>
      </c>
      <c r="H41" s="45">
        <v>35</v>
      </c>
      <c r="I41" s="102">
        <f t="shared" si="8"/>
        <v>83.68794326241135</v>
      </c>
      <c r="J41" s="103">
        <f t="shared" si="9"/>
        <v>16.312056737588655</v>
      </c>
      <c r="K41" s="102">
        <f t="shared" si="10"/>
        <v>75</v>
      </c>
      <c r="L41" s="103">
        <f t="shared" si="11"/>
        <v>25</v>
      </c>
    </row>
    <row r="42" spans="1:12" ht="12">
      <c r="A42" s="164">
        <v>27</v>
      </c>
      <c r="B42" s="284" t="s">
        <v>72</v>
      </c>
      <c r="C42" s="162">
        <f t="shared" si="12"/>
        <v>49</v>
      </c>
      <c r="D42" s="68">
        <v>43</v>
      </c>
      <c r="E42" s="158">
        <v>6</v>
      </c>
      <c r="F42" s="68">
        <f t="shared" si="13"/>
        <v>49</v>
      </c>
      <c r="G42" s="68">
        <v>36</v>
      </c>
      <c r="H42" s="158">
        <v>13</v>
      </c>
      <c r="I42" s="157">
        <f t="shared" si="8"/>
        <v>87.75510204081633</v>
      </c>
      <c r="J42" s="172">
        <f t="shared" si="9"/>
        <v>12.244897959183673</v>
      </c>
      <c r="K42" s="157">
        <f t="shared" si="10"/>
        <v>73.46938775510205</v>
      </c>
      <c r="L42" s="172">
        <f t="shared" si="11"/>
        <v>26.53061224489796</v>
      </c>
    </row>
    <row r="43" spans="1:12" ht="12">
      <c r="A43" s="245">
        <v>28</v>
      </c>
      <c r="B43" s="143" t="s">
        <v>73</v>
      </c>
      <c r="C43" s="53">
        <f t="shared" si="12"/>
        <v>110</v>
      </c>
      <c r="D43" s="27">
        <v>92</v>
      </c>
      <c r="E43" s="27">
        <v>18</v>
      </c>
      <c r="F43" s="53">
        <f t="shared" si="13"/>
        <v>110</v>
      </c>
      <c r="G43" s="27">
        <v>87</v>
      </c>
      <c r="H43" s="45">
        <v>23</v>
      </c>
      <c r="I43" s="102">
        <f t="shared" si="8"/>
        <v>83.63636363636363</v>
      </c>
      <c r="J43" s="103">
        <f t="shared" si="9"/>
        <v>16.363636363636363</v>
      </c>
      <c r="K43" s="102">
        <f t="shared" si="10"/>
        <v>79.0909090909091</v>
      </c>
      <c r="L43" s="103">
        <f t="shared" si="11"/>
        <v>20.909090909090907</v>
      </c>
    </row>
    <row r="44" spans="1:12" ht="12">
      <c r="A44" s="164">
        <v>29</v>
      </c>
      <c r="B44" s="284" t="s">
        <v>74</v>
      </c>
      <c r="C44" s="162">
        <f t="shared" si="12"/>
        <v>56</v>
      </c>
      <c r="D44" s="68">
        <v>48</v>
      </c>
      <c r="E44" s="158">
        <v>8</v>
      </c>
      <c r="F44" s="68">
        <f t="shared" si="13"/>
        <v>56</v>
      </c>
      <c r="G44" s="68">
        <v>44</v>
      </c>
      <c r="H44" s="158">
        <v>12</v>
      </c>
      <c r="I44" s="157">
        <f t="shared" si="8"/>
        <v>85.71428571428571</v>
      </c>
      <c r="J44" s="172">
        <f t="shared" si="9"/>
        <v>14.285714285714285</v>
      </c>
      <c r="K44" s="157">
        <f t="shared" si="10"/>
        <v>78.57142857142857</v>
      </c>
      <c r="L44" s="172">
        <f t="shared" si="11"/>
        <v>21.428571428571427</v>
      </c>
    </row>
    <row r="45" spans="1:12" ht="12">
      <c r="A45" s="245">
        <v>30</v>
      </c>
      <c r="B45" s="143" t="s">
        <v>75</v>
      </c>
      <c r="C45" s="53">
        <f t="shared" si="12"/>
        <v>18</v>
      </c>
      <c r="D45" s="27">
        <v>17</v>
      </c>
      <c r="E45" s="27">
        <v>1</v>
      </c>
      <c r="F45" s="53">
        <f t="shared" si="13"/>
        <v>18</v>
      </c>
      <c r="G45" s="27">
        <v>16</v>
      </c>
      <c r="H45" s="45">
        <v>2</v>
      </c>
      <c r="I45" s="102">
        <f t="shared" si="8"/>
        <v>94.44444444444444</v>
      </c>
      <c r="J45" s="103">
        <f t="shared" si="9"/>
        <v>5.555555555555555</v>
      </c>
      <c r="K45" s="102">
        <f t="shared" si="10"/>
        <v>88.88888888888889</v>
      </c>
      <c r="L45" s="103">
        <f t="shared" si="11"/>
        <v>11.11111111111111</v>
      </c>
    </row>
    <row r="46" spans="1:12" ht="12">
      <c r="A46" s="164">
        <v>31</v>
      </c>
      <c r="B46" s="284" t="s">
        <v>76</v>
      </c>
      <c r="C46" s="162">
        <f t="shared" si="12"/>
        <v>90</v>
      </c>
      <c r="D46" s="68">
        <v>80</v>
      </c>
      <c r="E46" s="158">
        <v>10</v>
      </c>
      <c r="F46" s="68">
        <f t="shared" si="13"/>
        <v>90</v>
      </c>
      <c r="G46" s="68">
        <v>70</v>
      </c>
      <c r="H46" s="158">
        <v>20</v>
      </c>
      <c r="I46" s="157">
        <f t="shared" si="8"/>
        <v>88.88888888888889</v>
      </c>
      <c r="J46" s="172">
        <f t="shared" si="9"/>
        <v>11.11111111111111</v>
      </c>
      <c r="K46" s="157">
        <f t="shared" si="10"/>
        <v>77.77777777777779</v>
      </c>
      <c r="L46" s="172">
        <f t="shared" si="11"/>
        <v>22.22222222222222</v>
      </c>
    </row>
    <row r="47" spans="1:12" ht="12">
      <c r="A47" s="245">
        <v>32</v>
      </c>
      <c r="B47" s="143" t="s">
        <v>9</v>
      </c>
      <c r="C47" s="53">
        <f t="shared" si="12"/>
        <v>56</v>
      </c>
      <c r="D47" s="27">
        <v>48</v>
      </c>
      <c r="E47" s="27">
        <v>8</v>
      </c>
      <c r="F47" s="53">
        <f t="shared" si="13"/>
        <v>56</v>
      </c>
      <c r="G47" s="27">
        <v>38</v>
      </c>
      <c r="H47" s="45">
        <v>18</v>
      </c>
      <c r="I47" s="102">
        <f t="shared" si="8"/>
        <v>85.71428571428571</v>
      </c>
      <c r="J47" s="103">
        <f t="shared" si="9"/>
        <v>14.285714285714285</v>
      </c>
      <c r="K47" s="102">
        <f t="shared" si="10"/>
        <v>67.85714285714286</v>
      </c>
      <c r="L47" s="103">
        <f t="shared" si="11"/>
        <v>32.142857142857146</v>
      </c>
    </row>
    <row r="48" spans="1:12" ht="12">
      <c r="A48" s="164">
        <v>33</v>
      </c>
      <c r="B48" s="284" t="s">
        <v>142</v>
      </c>
      <c r="C48" s="162">
        <f t="shared" si="12"/>
        <v>13</v>
      </c>
      <c r="D48" s="68">
        <v>11</v>
      </c>
      <c r="E48" s="158">
        <v>2</v>
      </c>
      <c r="F48" s="68">
        <f t="shared" si="13"/>
        <v>13</v>
      </c>
      <c r="G48" s="68">
        <v>7</v>
      </c>
      <c r="H48" s="158">
        <v>6</v>
      </c>
      <c r="I48" s="157">
        <f t="shared" si="8"/>
        <v>84.61538461538461</v>
      </c>
      <c r="J48" s="172">
        <f t="shared" si="9"/>
        <v>15.384615384615385</v>
      </c>
      <c r="K48" s="157">
        <f t="shared" si="10"/>
        <v>53.84615384615385</v>
      </c>
      <c r="L48" s="172">
        <f t="shared" si="11"/>
        <v>46.15384615384615</v>
      </c>
    </row>
    <row r="49" spans="1:12" ht="12">
      <c r="A49" s="245">
        <v>41</v>
      </c>
      <c r="B49" s="143" t="s">
        <v>138</v>
      </c>
      <c r="C49" s="53">
        <f t="shared" si="12"/>
        <v>393</v>
      </c>
      <c r="D49" s="27">
        <v>314</v>
      </c>
      <c r="E49" s="27">
        <v>79</v>
      </c>
      <c r="F49" s="53">
        <f t="shared" si="13"/>
        <v>393</v>
      </c>
      <c r="G49" s="27">
        <v>258</v>
      </c>
      <c r="H49" s="45">
        <v>135</v>
      </c>
      <c r="I49" s="102">
        <f t="shared" si="8"/>
        <v>79.89821882951654</v>
      </c>
      <c r="J49" s="103">
        <f aca="true" t="shared" si="14" ref="J49:J54">(E49/$C49)*100</f>
        <v>20.10178117048346</v>
      </c>
      <c r="K49" s="102">
        <f aca="true" t="shared" si="15" ref="K49:K54">(G49/$F49)*100</f>
        <v>65.64885496183206</v>
      </c>
      <c r="L49" s="103">
        <f t="shared" si="11"/>
        <v>34.35114503816794</v>
      </c>
    </row>
    <row r="50" spans="1:12" ht="12">
      <c r="A50" s="164">
        <v>42</v>
      </c>
      <c r="B50" s="284" t="s">
        <v>139</v>
      </c>
      <c r="C50" s="162">
        <f t="shared" si="12"/>
        <v>71</v>
      </c>
      <c r="D50" s="68">
        <v>60</v>
      </c>
      <c r="E50" s="158">
        <v>11</v>
      </c>
      <c r="F50" s="68">
        <f t="shared" si="13"/>
        <v>71</v>
      </c>
      <c r="G50" s="68">
        <v>51</v>
      </c>
      <c r="H50" s="158">
        <v>20</v>
      </c>
      <c r="I50" s="157">
        <f t="shared" si="8"/>
        <v>84.50704225352112</v>
      </c>
      <c r="J50" s="172">
        <f t="shared" si="14"/>
        <v>15.492957746478872</v>
      </c>
      <c r="K50" s="157">
        <f t="shared" si="15"/>
        <v>71.83098591549296</v>
      </c>
      <c r="L50" s="172">
        <f t="shared" si="11"/>
        <v>28.169014084507044</v>
      </c>
    </row>
    <row r="51" spans="1:12" ht="12">
      <c r="A51" s="245">
        <v>43</v>
      </c>
      <c r="B51" s="143" t="s">
        <v>140</v>
      </c>
      <c r="C51" s="53">
        <f t="shared" si="12"/>
        <v>41</v>
      </c>
      <c r="D51" s="27">
        <v>35</v>
      </c>
      <c r="E51" s="27">
        <v>6</v>
      </c>
      <c r="F51" s="53">
        <f t="shared" si="13"/>
        <v>41</v>
      </c>
      <c r="G51" s="27">
        <v>28</v>
      </c>
      <c r="H51" s="45">
        <v>13</v>
      </c>
      <c r="I51" s="102">
        <f t="shared" si="8"/>
        <v>85.36585365853658</v>
      </c>
      <c r="J51" s="103">
        <f t="shared" si="14"/>
        <v>14.634146341463413</v>
      </c>
      <c r="K51" s="102">
        <f t="shared" si="15"/>
        <v>68.29268292682927</v>
      </c>
      <c r="L51" s="103">
        <f t="shared" si="11"/>
        <v>31.70731707317073</v>
      </c>
    </row>
    <row r="52" spans="1:12" ht="12">
      <c r="A52" s="164">
        <v>45</v>
      </c>
      <c r="B52" s="284" t="s">
        <v>77</v>
      </c>
      <c r="C52" s="162">
        <f t="shared" si="12"/>
        <v>457</v>
      </c>
      <c r="D52" s="68">
        <v>413</v>
      </c>
      <c r="E52" s="158">
        <v>44</v>
      </c>
      <c r="F52" s="68">
        <f t="shared" si="13"/>
        <v>457</v>
      </c>
      <c r="G52" s="68">
        <v>390</v>
      </c>
      <c r="H52" s="158">
        <v>67</v>
      </c>
      <c r="I52" s="157">
        <f t="shared" si="8"/>
        <v>90.37199124726477</v>
      </c>
      <c r="J52" s="172">
        <f t="shared" si="14"/>
        <v>9.62800875273523</v>
      </c>
      <c r="K52" s="157">
        <f t="shared" si="15"/>
        <v>85.33916849015317</v>
      </c>
      <c r="L52" s="172">
        <f t="shared" si="11"/>
        <v>14.660831509846828</v>
      </c>
    </row>
    <row r="53" spans="1:12" ht="12">
      <c r="A53" s="163">
        <v>46</v>
      </c>
      <c r="B53" s="135" t="s">
        <v>78</v>
      </c>
      <c r="C53" s="53">
        <f t="shared" si="12"/>
        <v>1067</v>
      </c>
      <c r="D53" s="95">
        <v>848</v>
      </c>
      <c r="E53" s="168">
        <v>219</v>
      </c>
      <c r="F53" s="53">
        <f t="shared" si="13"/>
        <v>1066</v>
      </c>
      <c r="G53" s="95">
        <v>588</v>
      </c>
      <c r="H53" s="168">
        <v>478</v>
      </c>
      <c r="I53" s="263">
        <f t="shared" si="8"/>
        <v>79.47516401124649</v>
      </c>
      <c r="J53" s="264">
        <f t="shared" si="14"/>
        <v>20.524835988753516</v>
      </c>
      <c r="K53" s="263">
        <f t="shared" si="15"/>
        <v>55.1594746716698</v>
      </c>
      <c r="L53" s="264">
        <f t="shared" si="11"/>
        <v>44.8405253283302</v>
      </c>
    </row>
    <row r="54" spans="1:12" ht="12">
      <c r="A54" s="164">
        <v>47</v>
      </c>
      <c r="B54" s="284" t="s">
        <v>79</v>
      </c>
      <c r="C54" s="162">
        <f t="shared" si="12"/>
        <v>1049</v>
      </c>
      <c r="D54" s="68">
        <v>840</v>
      </c>
      <c r="E54" s="158">
        <v>209</v>
      </c>
      <c r="F54" s="68">
        <f t="shared" si="13"/>
        <v>1048</v>
      </c>
      <c r="G54" s="68">
        <v>688</v>
      </c>
      <c r="H54" s="158">
        <v>360</v>
      </c>
      <c r="I54" s="157">
        <f t="shared" si="8"/>
        <v>80.07626310772163</v>
      </c>
      <c r="J54" s="172">
        <f t="shared" si="14"/>
        <v>19.92373689227836</v>
      </c>
      <c r="K54" s="157">
        <f t="shared" si="15"/>
        <v>65.64885496183206</v>
      </c>
      <c r="L54" s="172">
        <f t="shared" si="11"/>
        <v>34.35114503816794</v>
      </c>
    </row>
    <row r="55" spans="1:12" ht="12">
      <c r="A55" s="163">
        <v>52</v>
      </c>
      <c r="B55" s="135" t="s">
        <v>80</v>
      </c>
      <c r="C55" s="53">
        <f t="shared" si="12"/>
        <v>157</v>
      </c>
      <c r="D55" s="93">
        <v>141</v>
      </c>
      <c r="E55" s="93">
        <v>16</v>
      </c>
      <c r="F55" s="53">
        <f t="shared" si="13"/>
        <v>157</v>
      </c>
      <c r="G55" s="93">
        <v>98</v>
      </c>
      <c r="H55" s="177">
        <v>59</v>
      </c>
      <c r="I55" s="263">
        <f aca="true" t="shared" si="16" ref="I55:I60">(D55/$C55)*100</f>
        <v>89.80891719745223</v>
      </c>
      <c r="J55" s="264">
        <f aca="true" t="shared" si="17" ref="J55:J60">(E55/$C55)*100</f>
        <v>10.191082802547772</v>
      </c>
      <c r="K55" s="263">
        <f aca="true" t="shared" si="18" ref="K55:K60">(G55/$F55)*100</f>
        <v>62.42038216560509</v>
      </c>
      <c r="L55" s="264">
        <f aca="true" t="shared" si="19" ref="L55:L60">(H55/$F55)*100</f>
        <v>37.57961783439491</v>
      </c>
    </row>
    <row r="56" spans="1:12" ht="12">
      <c r="A56" s="164">
        <v>53</v>
      </c>
      <c r="B56" s="284" t="s">
        <v>81</v>
      </c>
      <c r="C56" s="162">
        <f t="shared" si="12"/>
        <v>37</v>
      </c>
      <c r="D56" s="68">
        <v>28</v>
      </c>
      <c r="E56" s="158">
        <v>9</v>
      </c>
      <c r="F56" s="68">
        <f t="shared" si="13"/>
        <v>37</v>
      </c>
      <c r="G56" s="68">
        <v>22</v>
      </c>
      <c r="H56" s="158">
        <v>15</v>
      </c>
      <c r="I56" s="157">
        <f t="shared" si="16"/>
        <v>75.67567567567568</v>
      </c>
      <c r="J56" s="172">
        <f t="shared" si="17"/>
        <v>24.324324324324326</v>
      </c>
      <c r="K56" s="157">
        <f t="shared" si="18"/>
        <v>59.45945945945946</v>
      </c>
      <c r="L56" s="172">
        <f t="shared" si="19"/>
        <v>40.54054054054054</v>
      </c>
    </row>
    <row r="57" spans="1:12" ht="12">
      <c r="A57" s="163">
        <v>55</v>
      </c>
      <c r="B57" s="135" t="s">
        <v>82</v>
      </c>
      <c r="C57" s="53">
        <f t="shared" si="12"/>
        <v>438</v>
      </c>
      <c r="D57" s="93">
        <v>353</v>
      </c>
      <c r="E57" s="93">
        <v>85</v>
      </c>
      <c r="F57" s="53">
        <f t="shared" si="13"/>
        <v>438</v>
      </c>
      <c r="G57" s="93">
        <v>293</v>
      </c>
      <c r="H57" s="177">
        <v>145</v>
      </c>
      <c r="I57" s="263">
        <f t="shared" si="16"/>
        <v>80.59360730593608</v>
      </c>
      <c r="J57" s="264">
        <f t="shared" si="17"/>
        <v>19.406392694063925</v>
      </c>
      <c r="K57" s="263">
        <f t="shared" si="18"/>
        <v>66.89497716894978</v>
      </c>
      <c r="L57" s="264">
        <f t="shared" si="19"/>
        <v>33.10502283105023</v>
      </c>
    </row>
    <row r="58" spans="1:12" ht="12">
      <c r="A58" s="164">
        <v>56</v>
      </c>
      <c r="B58" s="284" t="s">
        <v>83</v>
      </c>
      <c r="C58" s="162">
        <f t="shared" si="12"/>
        <v>126</v>
      </c>
      <c r="D58" s="68">
        <v>111</v>
      </c>
      <c r="E58" s="158">
        <v>15</v>
      </c>
      <c r="F58" s="68">
        <f t="shared" si="13"/>
        <v>126</v>
      </c>
      <c r="G58" s="68">
        <v>103</v>
      </c>
      <c r="H58" s="158">
        <v>23</v>
      </c>
      <c r="I58" s="157">
        <f t="shared" si="16"/>
        <v>88.09523809523809</v>
      </c>
      <c r="J58" s="172">
        <f t="shared" si="17"/>
        <v>11.904761904761903</v>
      </c>
      <c r="K58" s="157">
        <f t="shared" si="18"/>
        <v>81.74603174603175</v>
      </c>
      <c r="L58" s="172">
        <f t="shared" si="19"/>
        <v>18.253968253968253</v>
      </c>
    </row>
    <row r="59" spans="1:12" s="13" customFormat="1" ht="12">
      <c r="A59" s="163">
        <v>58</v>
      </c>
      <c r="B59" s="135" t="s">
        <v>84</v>
      </c>
      <c r="C59" s="53">
        <f t="shared" si="12"/>
        <v>58</v>
      </c>
      <c r="D59" s="93">
        <v>53</v>
      </c>
      <c r="E59" s="93">
        <v>5</v>
      </c>
      <c r="F59" s="53">
        <f t="shared" si="13"/>
        <v>58</v>
      </c>
      <c r="G59" s="93">
        <v>47</v>
      </c>
      <c r="H59" s="177">
        <v>11</v>
      </c>
      <c r="I59" s="263">
        <f t="shared" si="16"/>
        <v>91.37931034482759</v>
      </c>
      <c r="J59" s="264">
        <f t="shared" si="17"/>
        <v>8.620689655172415</v>
      </c>
      <c r="K59" s="263">
        <f t="shared" si="18"/>
        <v>81.03448275862068</v>
      </c>
      <c r="L59" s="264">
        <f t="shared" si="19"/>
        <v>18.96551724137931</v>
      </c>
    </row>
    <row r="60" spans="1:12" ht="12">
      <c r="A60" s="164">
        <v>59</v>
      </c>
      <c r="B60" s="284" t="s">
        <v>85</v>
      </c>
      <c r="C60" s="162">
        <f t="shared" si="12"/>
        <v>33</v>
      </c>
      <c r="D60" s="68">
        <v>27</v>
      </c>
      <c r="E60" s="158">
        <v>6</v>
      </c>
      <c r="F60" s="68">
        <f t="shared" si="13"/>
        <v>33</v>
      </c>
      <c r="G60" s="68">
        <v>22</v>
      </c>
      <c r="H60" s="158">
        <v>11</v>
      </c>
      <c r="I60" s="157">
        <f t="shared" si="16"/>
        <v>81.81818181818183</v>
      </c>
      <c r="J60" s="172">
        <f t="shared" si="17"/>
        <v>18.181818181818183</v>
      </c>
      <c r="K60" s="157">
        <f t="shared" si="18"/>
        <v>66.66666666666666</v>
      </c>
      <c r="L60" s="172">
        <f t="shared" si="19"/>
        <v>33.33333333333333</v>
      </c>
    </row>
    <row r="61" spans="1:12" s="13" customFormat="1" ht="12">
      <c r="A61" s="163">
        <v>60</v>
      </c>
      <c r="B61" s="135" t="s">
        <v>86</v>
      </c>
      <c r="C61" s="53">
        <f t="shared" si="12"/>
        <v>35</v>
      </c>
      <c r="D61" s="93">
        <v>27</v>
      </c>
      <c r="E61" s="93">
        <v>8</v>
      </c>
      <c r="F61" s="53">
        <f t="shared" si="13"/>
        <v>35</v>
      </c>
      <c r="G61" s="93">
        <v>22</v>
      </c>
      <c r="H61" s="177">
        <v>13</v>
      </c>
      <c r="I61" s="263">
        <f aca="true" t="shared" si="20" ref="I61:I85">(D61/$C61)*100</f>
        <v>77.14285714285715</v>
      </c>
      <c r="J61" s="264">
        <f aca="true" t="shared" si="21" ref="J61:J85">(E61/$C61)*100</f>
        <v>22.857142857142858</v>
      </c>
      <c r="K61" s="263">
        <f aca="true" t="shared" si="22" ref="K61:K85">(G61/$F61)*100</f>
        <v>62.857142857142854</v>
      </c>
      <c r="L61" s="264">
        <f aca="true" t="shared" si="23" ref="L61:L85">(H61/$F61)*100</f>
        <v>37.142857142857146</v>
      </c>
    </row>
    <row r="62" spans="1:12" ht="12">
      <c r="A62" s="164">
        <v>61</v>
      </c>
      <c r="B62" s="284" t="s">
        <v>87</v>
      </c>
      <c r="C62" s="162">
        <f t="shared" si="12"/>
        <v>86</v>
      </c>
      <c r="D62" s="68">
        <v>74</v>
      </c>
      <c r="E62" s="158">
        <v>12</v>
      </c>
      <c r="F62" s="68">
        <f t="shared" si="13"/>
        <v>86</v>
      </c>
      <c r="G62" s="68">
        <v>50</v>
      </c>
      <c r="H62" s="158">
        <v>36</v>
      </c>
      <c r="I62" s="157">
        <f t="shared" si="20"/>
        <v>86.04651162790698</v>
      </c>
      <c r="J62" s="172">
        <f t="shared" si="21"/>
        <v>13.953488372093023</v>
      </c>
      <c r="K62" s="157">
        <f t="shared" si="22"/>
        <v>58.139534883720934</v>
      </c>
      <c r="L62" s="172">
        <f t="shared" si="23"/>
        <v>41.86046511627907</v>
      </c>
    </row>
    <row r="63" spans="1:12" ht="12">
      <c r="A63" s="163">
        <v>62</v>
      </c>
      <c r="B63" s="135" t="s">
        <v>88</v>
      </c>
      <c r="C63" s="53">
        <f t="shared" si="12"/>
        <v>117</v>
      </c>
      <c r="D63" s="93">
        <v>100</v>
      </c>
      <c r="E63" s="93">
        <v>17</v>
      </c>
      <c r="F63" s="53">
        <f t="shared" si="13"/>
        <v>117</v>
      </c>
      <c r="G63" s="93">
        <v>56</v>
      </c>
      <c r="H63" s="177">
        <v>61</v>
      </c>
      <c r="I63" s="263">
        <f t="shared" si="20"/>
        <v>85.47008547008546</v>
      </c>
      <c r="J63" s="264">
        <f t="shared" si="21"/>
        <v>14.529914529914532</v>
      </c>
      <c r="K63" s="263">
        <f t="shared" si="22"/>
        <v>47.863247863247864</v>
      </c>
      <c r="L63" s="264">
        <f t="shared" si="23"/>
        <v>52.13675213675214</v>
      </c>
    </row>
    <row r="64" spans="1:12" ht="12">
      <c r="A64" s="164">
        <v>63</v>
      </c>
      <c r="B64" s="284" t="s">
        <v>89</v>
      </c>
      <c r="C64" s="162">
        <f t="shared" si="12"/>
        <v>36</v>
      </c>
      <c r="D64" s="68">
        <v>31</v>
      </c>
      <c r="E64" s="158">
        <v>5</v>
      </c>
      <c r="F64" s="68">
        <f t="shared" si="13"/>
        <v>36</v>
      </c>
      <c r="G64" s="68">
        <v>18</v>
      </c>
      <c r="H64" s="158">
        <v>18</v>
      </c>
      <c r="I64" s="157">
        <f t="shared" si="20"/>
        <v>86.11111111111111</v>
      </c>
      <c r="J64" s="172">
        <f t="shared" si="21"/>
        <v>13.88888888888889</v>
      </c>
      <c r="K64" s="157">
        <f t="shared" si="22"/>
        <v>50</v>
      </c>
      <c r="L64" s="172">
        <f t="shared" si="23"/>
        <v>50</v>
      </c>
    </row>
    <row r="65" spans="1:12" ht="12">
      <c r="A65" s="163">
        <v>68</v>
      </c>
      <c r="B65" s="135" t="s">
        <v>90</v>
      </c>
      <c r="C65" s="53">
        <f t="shared" si="12"/>
        <v>106</v>
      </c>
      <c r="D65" s="93">
        <v>83</v>
      </c>
      <c r="E65" s="93">
        <v>23</v>
      </c>
      <c r="F65" s="53">
        <f t="shared" si="13"/>
        <v>106</v>
      </c>
      <c r="G65" s="93">
        <v>57</v>
      </c>
      <c r="H65" s="177">
        <v>49</v>
      </c>
      <c r="I65" s="263">
        <f t="shared" si="20"/>
        <v>78.30188679245283</v>
      </c>
      <c r="J65" s="264">
        <f t="shared" si="21"/>
        <v>21.69811320754717</v>
      </c>
      <c r="K65" s="263">
        <f t="shared" si="22"/>
        <v>53.77358490566038</v>
      </c>
      <c r="L65" s="264">
        <f t="shared" si="23"/>
        <v>46.22641509433962</v>
      </c>
    </row>
    <row r="66" spans="1:12" ht="12">
      <c r="A66" s="164">
        <v>69</v>
      </c>
      <c r="B66" s="284" t="s">
        <v>91</v>
      </c>
      <c r="C66" s="162">
        <f t="shared" si="12"/>
        <v>46</v>
      </c>
      <c r="D66" s="68">
        <v>40</v>
      </c>
      <c r="E66" s="158">
        <v>6</v>
      </c>
      <c r="F66" s="68">
        <f t="shared" si="13"/>
        <v>46</v>
      </c>
      <c r="G66" s="68">
        <v>22</v>
      </c>
      <c r="H66" s="158">
        <v>24</v>
      </c>
      <c r="I66" s="157">
        <f t="shared" si="20"/>
        <v>86.95652173913044</v>
      </c>
      <c r="J66" s="172">
        <f t="shared" si="21"/>
        <v>13.043478260869565</v>
      </c>
      <c r="K66" s="157">
        <f t="shared" si="22"/>
        <v>47.82608695652174</v>
      </c>
      <c r="L66" s="172">
        <f t="shared" si="23"/>
        <v>52.17391304347826</v>
      </c>
    </row>
    <row r="67" spans="1:12" ht="12">
      <c r="A67" s="163">
        <v>70</v>
      </c>
      <c r="B67" s="135" t="s">
        <v>92</v>
      </c>
      <c r="C67" s="53">
        <f t="shared" si="12"/>
        <v>52</v>
      </c>
      <c r="D67" s="93">
        <v>41</v>
      </c>
      <c r="E67" s="93">
        <v>11</v>
      </c>
      <c r="F67" s="53">
        <f t="shared" si="13"/>
        <v>52</v>
      </c>
      <c r="G67" s="93">
        <v>34</v>
      </c>
      <c r="H67" s="177">
        <v>18</v>
      </c>
      <c r="I67" s="263">
        <f t="shared" si="20"/>
        <v>78.84615384615384</v>
      </c>
      <c r="J67" s="264">
        <f t="shared" si="21"/>
        <v>21.153846153846153</v>
      </c>
      <c r="K67" s="263">
        <f t="shared" si="22"/>
        <v>65.38461538461539</v>
      </c>
      <c r="L67" s="264">
        <f t="shared" si="23"/>
        <v>34.61538461538461</v>
      </c>
    </row>
    <row r="68" spans="1:12" ht="12">
      <c r="A68" s="164">
        <v>71</v>
      </c>
      <c r="B68" s="284" t="s">
        <v>93</v>
      </c>
      <c r="C68" s="162">
        <f t="shared" si="12"/>
        <v>92</v>
      </c>
      <c r="D68" s="68">
        <v>75</v>
      </c>
      <c r="E68" s="158">
        <v>17</v>
      </c>
      <c r="F68" s="68">
        <f t="shared" si="13"/>
        <v>92</v>
      </c>
      <c r="G68" s="68">
        <v>61</v>
      </c>
      <c r="H68" s="158">
        <v>31</v>
      </c>
      <c r="I68" s="157">
        <f t="shared" si="20"/>
        <v>81.52173913043478</v>
      </c>
      <c r="J68" s="172">
        <f t="shared" si="21"/>
        <v>18.478260869565215</v>
      </c>
      <c r="K68" s="157">
        <f t="shared" si="22"/>
        <v>66.30434782608695</v>
      </c>
      <c r="L68" s="172">
        <f t="shared" si="23"/>
        <v>33.69565217391305</v>
      </c>
    </row>
    <row r="69" spans="1:12" ht="12">
      <c r="A69" s="163">
        <v>72</v>
      </c>
      <c r="B69" s="135" t="s">
        <v>94</v>
      </c>
      <c r="C69" s="53">
        <f t="shared" si="12"/>
        <v>18</v>
      </c>
      <c r="D69" s="93">
        <v>16</v>
      </c>
      <c r="E69" s="93">
        <v>2</v>
      </c>
      <c r="F69" s="53">
        <f t="shared" si="13"/>
        <v>18</v>
      </c>
      <c r="G69" s="93">
        <v>8</v>
      </c>
      <c r="H69" s="177">
        <v>10</v>
      </c>
      <c r="I69" s="263">
        <f t="shared" si="20"/>
        <v>88.88888888888889</v>
      </c>
      <c r="J69" s="264">
        <f t="shared" si="21"/>
        <v>11.11111111111111</v>
      </c>
      <c r="K69" s="263">
        <f t="shared" si="22"/>
        <v>44.44444444444444</v>
      </c>
      <c r="L69" s="264">
        <f t="shared" si="23"/>
        <v>55.55555555555556</v>
      </c>
    </row>
    <row r="70" spans="1:12" ht="12">
      <c r="A70" s="164">
        <v>73</v>
      </c>
      <c r="B70" s="284" t="s">
        <v>95</v>
      </c>
      <c r="C70" s="162">
        <f t="shared" si="12"/>
        <v>87</v>
      </c>
      <c r="D70" s="68">
        <v>69</v>
      </c>
      <c r="E70" s="158">
        <v>18</v>
      </c>
      <c r="F70" s="68">
        <f t="shared" si="13"/>
        <v>87</v>
      </c>
      <c r="G70" s="68">
        <v>61</v>
      </c>
      <c r="H70" s="158">
        <v>26</v>
      </c>
      <c r="I70" s="157">
        <f t="shared" si="20"/>
        <v>79.3103448275862</v>
      </c>
      <c r="J70" s="172">
        <f t="shared" si="21"/>
        <v>20.689655172413794</v>
      </c>
      <c r="K70" s="157">
        <f t="shared" si="22"/>
        <v>70.11494252873564</v>
      </c>
      <c r="L70" s="172">
        <f t="shared" si="23"/>
        <v>29.88505747126437</v>
      </c>
    </row>
    <row r="71" spans="1:12" ht="12">
      <c r="A71" s="163">
        <v>74</v>
      </c>
      <c r="B71" s="135" t="s">
        <v>96</v>
      </c>
      <c r="C71" s="53">
        <f t="shared" si="12"/>
        <v>10</v>
      </c>
      <c r="D71" s="93">
        <v>8</v>
      </c>
      <c r="E71" s="93">
        <v>2</v>
      </c>
      <c r="F71" s="53">
        <f t="shared" si="13"/>
        <v>10</v>
      </c>
      <c r="G71" s="93">
        <v>5</v>
      </c>
      <c r="H71" s="177">
        <v>5</v>
      </c>
      <c r="I71" s="263">
        <f t="shared" si="20"/>
        <v>80</v>
      </c>
      <c r="J71" s="264">
        <f t="shared" si="21"/>
        <v>20</v>
      </c>
      <c r="K71" s="263">
        <f t="shared" si="22"/>
        <v>50</v>
      </c>
      <c r="L71" s="264">
        <f t="shared" si="23"/>
        <v>50</v>
      </c>
    </row>
    <row r="72" spans="1:12" ht="12">
      <c r="A72" s="164">
        <v>77</v>
      </c>
      <c r="B72" s="284" t="s">
        <v>97</v>
      </c>
      <c r="C72" s="162">
        <f t="shared" si="12"/>
        <v>62</v>
      </c>
      <c r="D72" s="68">
        <v>46</v>
      </c>
      <c r="E72" s="158">
        <v>16</v>
      </c>
      <c r="F72" s="68">
        <f t="shared" si="13"/>
        <v>62</v>
      </c>
      <c r="G72" s="68">
        <v>34</v>
      </c>
      <c r="H72" s="158">
        <v>28</v>
      </c>
      <c r="I72" s="157">
        <f t="shared" si="20"/>
        <v>74.19354838709677</v>
      </c>
      <c r="J72" s="172">
        <f t="shared" si="21"/>
        <v>25.806451612903224</v>
      </c>
      <c r="K72" s="157">
        <f t="shared" si="22"/>
        <v>54.83870967741935</v>
      </c>
      <c r="L72" s="172">
        <f t="shared" si="23"/>
        <v>45.16129032258064</v>
      </c>
    </row>
    <row r="73" spans="1:12" ht="12">
      <c r="A73" s="163">
        <v>78</v>
      </c>
      <c r="B73" s="135" t="s">
        <v>98</v>
      </c>
      <c r="C73" s="53">
        <f t="shared" si="12"/>
        <v>101</v>
      </c>
      <c r="D73" s="93">
        <v>85</v>
      </c>
      <c r="E73" s="93">
        <v>16</v>
      </c>
      <c r="F73" s="53">
        <f t="shared" si="13"/>
        <v>101</v>
      </c>
      <c r="G73" s="93">
        <v>78</v>
      </c>
      <c r="H73" s="177">
        <v>23</v>
      </c>
      <c r="I73" s="263">
        <f t="shared" si="20"/>
        <v>84.15841584158416</v>
      </c>
      <c r="J73" s="264">
        <f t="shared" si="21"/>
        <v>15.841584158415841</v>
      </c>
      <c r="K73" s="263">
        <f t="shared" si="22"/>
        <v>77.22772277227723</v>
      </c>
      <c r="L73" s="264">
        <f t="shared" si="23"/>
        <v>22.772277227722775</v>
      </c>
    </row>
    <row r="74" spans="1:12" ht="12">
      <c r="A74" s="164">
        <v>79</v>
      </c>
      <c r="B74" s="284" t="s">
        <v>99</v>
      </c>
      <c r="C74" s="162">
        <f t="shared" si="12"/>
        <v>68</v>
      </c>
      <c r="D74" s="68">
        <v>59</v>
      </c>
      <c r="E74" s="158">
        <v>9</v>
      </c>
      <c r="F74" s="68">
        <f t="shared" si="13"/>
        <v>67</v>
      </c>
      <c r="G74" s="68">
        <v>51</v>
      </c>
      <c r="H74" s="158">
        <v>16</v>
      </c>
      <c r="I74" s="157">
        <f t="shared" si="20"/>
        <v>86.76470588235294</v>
      </c>
      <c r="J74" s="172">
        <f t="shared" si="21"/>
        <v>13.23529411764706</v>
      </c>
      <c r="K74" s="157">
        <f t="shared" si="22"/>
        <v>76.11940298507463</v>
      </c>
      <c r="L74" s="172">
        <f t="shared" si="23"/>
        <v>23.88059701492537</v>
      </c>
    </row>
    <row r="75" spans="1:12" ht="12">
      <c r="A75" s="163">
        <v>80</v>
      </c>
      <c r="B75" s="135" t="s">
        <v>100</v>
      </c>
      <c r="C75" s="53">
        <f t="shared" si="12"/>
        <v>84</v>
      </c>
      <c r="D75" s="93">
        <v>66</v>
      </c>
      <c r="E75" s="93">
        <v>18</v>
      </c>
      <c r="F75" s="53">
        <f t="shared" si="13"/>
        <v>84</v>
      </c>
      <c r="G75" s="93">
        <v>31</v>
      </c>
      <c r="H75" s="177">
        <v>53</v>
      </c>
      <c r="I75" s="263">
        <f t="shared" si="20"/>
        <v>78.57142857142857</v>
      </c>
      <c r="J75" s="264">
        <f t="shared" si="21"/>
        <v>21.428571428571427</v>
      </c>
      <c r="K75" s="263">
        <f t="shared" si="22"/>
        <v>36.904761904761905</v>
      </c>
      <c r="L75" s="264">
        <f t="shared" si="23"/>
        <v>63.095238095238095</v>
      </c>
    </row>
    <row r="76" spans="1:12" ht="12">
      <c r="A76" s="164">
        <v>81</v>
      </c>
      <c r="B76" s="284" t="s">
        <v>101</v>
      </c>
      <c r="C76" s="162">
        <f t="shared" si="12"/>
        <v>25</v>
      </c>
      <c r="D76" s="68">
        <v>24</v>
      </c>
      <c r="E76" s="158">
        <v>1</v>
      </c>
      <c r="F76" s="68">
        <f t="shared" si="13"/>
        <v>25</v>
      </c>
      <c r="G76" s="68">
        <v>15</v>
      </c>
      <c r="H76" s="158">
        <v>10</v>
      </c>
      <c r="I76" s="157">
        <f t="shared" si="20"/>
        <v>96</v>
      </c>
      <c r="J76" s="172">
        <f t="shared" si="21"/>
        <v>4</v>
      </c>
      <c r="K76" s="157">
        <f t="shared" si="22"/>
        <v>60</v>
      </c>
      <c r="L76" s="172">
        <f t="shared" si="23"/>
        <v>40</v>
      </c>
    </row>
    <row r="77" spans="1:12" ht="12">
      <c r="A77" s="163">
        <v>82</v>
      </c>
      <c r="B77" s="135" t="s">
        <v>102</v>
      </c>
      <c r="C77" s="53">
        <f t="shared" si="12"/>
        <v>114</v>
      </c>
      <c r="D77" s="93">
        <v>103</v>
      </c>
      <c r="E77" s="93">
        <v>11</v>
      </c>
      <c r="F77" s="53">
        <f t="shared" si="13"/>
        <v>114</v>
      </c>
      <c r="G77" s="93">
        <v>58</v>
      </c>
      <c r="H77" s="177">
        <v>56</v>
      </c>
      <c r="I77" s="263">
        <f t="shared" si="20"/>
        <v>90.35087719298247</v>
      </c>
      <c r="J77" s="264">
        <f t="shared" si="21"/>
        <v>9.649122807017543</v>
      </c>
      <c r="K77" s="263">
        <f t="shared" si="22"/>
        <v>50.877192982456144</v>
      </c>
      <c r="L77" s="264">
        <f t="shared" si="23"/>
        <v>49.122807017543856</v>
      </c>
    </row>
    <row r="78" spans="1:12" ht="12">
      <c r="A78" s="164">
        <v>85</v>
      </c>
      <c r="B78" s="284" t="s">
        <v>103</v>
      </c>
      <c r="C78" s="162">
        <f t="shared" si="12"/>
        <v>79</v>
      </c>
      <c r="D78" s="68">
        <v>68</v>
      </c>
      <c r="E78" s="158">
        <v>11</v>
      </c>
      <c r="F78" s="68">
        <f t="shared" si="13"/>
        <v>79</v>
      </c>
      <c r="G78" s="68">
        <v>37</v>
      </c>
      <c r="H78" s="158">
        <v>42</v>
      </c>
      <c r="I78" s="157">
        <f t="shared" si="20"/>
        <v>86.07594936708861</v>
      </c>
      <c r="J78" s="172">
        <f t="shared" si="21"/>
        <v>13.924050632911392</v>
      </c>
      <c r="K78" s="157">
        <f t="shared" si="22"/>
        <v>46.835443037974684</v>
      </c>
      <c r="L78" s="172">
        <f t="shared" si="23"/>
        <v>53.16455696202531</v>
      </c>
    </row>
    <row r="79" spans="1:12" ht="12">
      <c r="A79" s="163">
        <v>86</v>
      </c>
      <c r="B79" s="135" t="s">
        <v>104</v>
      </c>
      <c r="C79" s="53">
        <f t="shared" si="12"/>
        <v>232</v>
      </c>
      <c r="D79" s="93">
        <v>189</v>
      </c>
      <c r="E79" s="93">
        <v>43</v>
      </c>
      <c r="F79" s="53">
        <f t="shared" si="13"/>
        <v>232</v>
      </c>
      <c r="G79" s="93">
        <v>153</v>
      </c>
      <c r="H79" s="177">
        <v>79</v>
      </c>
      <c r="I79" s="263">
        <f t="shared" si="20"/>
        <v>81.46551724137932</v>
      </c>
      <c r="J79" s="264">
        <f t="shared" si="21"/>
        <v>18.53448275862069</v>
      </c>
      <c r="K79" s="263">
        <f t="shared" si="22"/>
        <v>65.94827586206897</v>
      </c>
      <c r="L79" s="264">
        <f t="shared" si="23"/>
        <v>34.05172413793103</v>
      </c>
    </row>
    <row r="80" spans="1:12" ht="12">
      <c r="A80" s="164">
        <v>87</v>
      </c>
      <c r="B80" s="284" t="s">
        <v>105</v>
      </c>
      <c r="C80" s="162">
        <f t="shared" si="12"/>
        <v>2</v>
      </c>
      <c r="D80" s="68"/>
      <c r="E80" s="158">
        <v>2</v>
      </c>
      <c r="F80" s="68">
        <f t="shared" si="13"/>
        <v>2</v>
      </c>
      <c r="G80" s="68">
        <v>1</v>
      </c>
      <c r="H80" s="158">
        <v>1</v>
      </c>
      <c r="I80" s="157">
        <f t="shared" si="20"/>
        <v>0</v>
      </c>
      <c r="J80" s="172">
        <f t="shared" si="21"/>
        <v>100</v>
      </c>
      <c r="K80" s="157">
        <f t="shared" si="22"/>
        <v>50</v>
      </c>
      <c r="L80" s="172">
        <f t="shared" si="23"/>
        <v>50</v>
      </c>
    </row>
    <row r="81" spans="1:12" ht="12">
      <c r="A81" s="163">
        <v>90</v>
      </c>
      <c r="B81" s="135" t="s">
        <v>106</v>
      </c>
      <c r="C81" s="53">
        <f t="shared" si="12"/>
        <v>12</v>
      </c>
      <c r="D81" s="93">
        <v>11</v>
      </c>
      <c r="E81" s="93">
        <v>1</v>
      </c>
      <c r="F81" s="53">
        <f t="shared" si="13"/>
        <v>12</v>
      </c>
      <c r="G81" s="93">
        <v>10</v>
      </c>
      <c r="H81" s="177">
        <v>2</v>
      </c>
      <c r="I81" s="263">
        <f t="shared" si="20"/>
        <v>91.66666666666666</v>
      </c>
      <c r="J81" s="264">
        <f t="shared" si="21"/>
        <v>8.333333333333332</v>
      </c>
      <c r="K81" s="263">
        <f t="shared" si="22"/>
        <v>83.33333333333334</v>
      </c>
      <c r="L81" s="264">
        <f t="shared" si="23"/>
        <v>16.666666666666664</v>
      </c>
    </row>
    <row r="82" spans="1:12" ht="12">
      <c r="A82" s="164">
        <v>92</v>
      </c>
      <c r="B82" s="284" t="s">
        <v>107</v>
      </c>
      <c r="C82" s="162">
        <f t="shared" si="12"/>
        <v>39</v>
      </c>
      <c r="D82" s="68">
        <v>34</v>
      </c>
      <c r="E82" s="158">
        <v>5</v>
      </c>
      <c r="F82" s="68">
        <f t="shared" si="13"/>
        <v>39</v>
      </c>
      <c r="G82" s="68">
        <v>30</v>
      </c>
      <c r="H82" s="158">
        <v>9</v>
      </c>
      <c r="I82" s="157">
        <f t="shared" si="20"/>
        <v>87.17948717948718</v>
      </c>
      <c r="J82" s="172">
        <f t="shared" si="21"/>
        <v>12.82051282051282</v>
      </c>
      <c r="K82" s="157">
        <f t="shared" si="22"/>
        <v>76.92307692307693</v>
      </c>
      <c r="L82" s="172">
        <f t="shared" si="23"/>
        <v>23.076923076923077</v>
      </c>
    </row>
    <row r="83" spans="1:12" ht="12">
      <c r="A83" s="241">
        <v>93</v>
      </c>
      <c r="B83" s="151" t="s">
        <v>108</v>
      </c>
      <c r="C83" s="53">
        <f t="shared" si="12"/>
        <v>43</v>
      </c>
      <c r="D83" s="93">
        <v>39</v>
      </c>
      <c r="E83" s="93">
        <v>4</v>
      </c>
      <c r="F83" s="53">
        <f t="shared" si="13"/>
        <v>43</v>
      </c>
      <c r="G83" s="93">
        <v>33</v>
      </c>
      <c r="H83" s="177">
        <v>10</v>
      </c>
      <c r="I83" s="263">
        <f t="shared" si="20"/>
        <v>90.69767441860465</v>
      </c>
      <c r="J83" s="264">
        <f t="shared" si="21"/>
        <v>9.30232558139535</v>
      </c>
      <c r="K83" s="263">
        <f t="shared" si="22"/>
        <v>76.74418604651163</v>
      </c>
      <c r="L83" s="264">
        <f t="shared" si="23"/>
        <v>23.25581395348837</v>
      </c>
    </row>
    <row r="84" spans="1:12" ht="12">
      <c r="A84" s="164">
        <v>95</v>
      </c>
      <c r="B84" s="284" t="s">
        <v>109</v>
      </c>
      <c r="C84" s="162">
        <f t="shared" si="12"/>
        <v>6</v>
      </c>
      <c r="D84" s="68">
        <v>4</v>
      </c>
      <c r="E84" s="158">
        <v>2</v>
      </c>
      <c r="F84" s="68">
        <f t="shared" si="13"/>
        <v>6</v>
      </c>
      <c r="G84" s="68">
        <v>4</v>
      </c>
      <c r="H84" s="158">
        <v>2</v>
      </c>
      <c r="I84" s="157">
        <f t="shared" si="20"/>
        <v>66.66666666666666</v>
      </c>
      <c r="J84" s="172">
        <f t="shared" si="21"/>
        <v>33.33333333333333</v>
      </c>
      <c r="K84" s="157">
        <f t="shared" si="22"/>
        <v>66.66666666666666</v>
      </c>
      <c r="L84" s="172">
        <f t="shared" si="23"/>
        <v>33.33333333333333</v>
      </c>
    </row>
    <row r="85" spans="1:12" ht="12">
      <c r="A85" s="278">
        <v>96</v>
      </c>
      <c r="B85" s="152" t="s">
        <v>110</v>
      </c>
      <c r="C85" s="295">
        <f t="shared" si="12"/>
        <v>28</v>
      </c>
      <c r="D85" s="66">
        <v>21</v>
      </c>
      <c r="E85" s="66">
        <v>7</v>
      </c>
      <c r="F85" s="295">
        <f t="shared" si="13"/>
        <v>28</v>
      </c>
      <c r="G85" s="66">
        <v>15</v>
      </c>
      <c r="H85" s="192">
        <v>13</v>
      </c>
      <c r="I85" s="286">
        <f t="shared" si="20"/>
        <v>75</v>
      </c>
      <c r="J85" s="287">
        <f t="shared" si="21"/>
        <v>25</v>
      </c>
      <c r="K85" s="288">
        <f t="shared" si="22"/>
        <v>53.57142857142857</v>
      </c>
      <c r="L85" s="287">
        <f t="shared" si="23"/>
        <v>46.42857142857143</v>
      </c>
    </row>
    <row r="86" ht="12">
      <c r="A86" s="11" t="s">
        <v>123</v>
      </c>
    </row>
  </sheetData>
  <sheetProtection/>
  <mergeCells count="17">
    <mergeCell ref="B12:B14"/>
    <mergeCell ref="C12:H12"/>
    <mergeCell ref="I12:L12"/>
    <mergeCell ref="C13:E13"/>
    <mergeCell ref="F13:H13"/>
    <mergeCell ref="I13:J13"/>
    <mergeCell ref="K13:L13"/>
    <mergeCell ref="I24:J24"/>
    <mergeCell ref="K24:L24"/>
    <mergeCell ref="A6:L6"/>
    <mergeCell ref="F24:H24"/>
    <mergeCell ref="A23:A25"/>
    <mergeCell ref="B23:B25"/>
    <mergeCell ref="C23:H23"/>
    <mergeCell ref="I23:L23"/>
    <mergeCell ref="C24:E24"/>
    <mergeCell ref="A12:A14"/>
  </mergeCells>
  <printOptions/>
  <pageMargins left="0.75" right="0.75" top="1" bottom="1" header="0" footer="0"/>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6:L82"/>
  <sheetViews>
    <sheetView showGridLines="0" zoomScale="80" zoomScaleNormal="80" zoomScalePageLayoutView="0" workbookViewId="0" topLeftCell="A1">
      <selection activeCell="A11" sqref="A11"/>
    </sheetView>
  </sheetViews>
  <sheetFormatPr defaultColWidth="11.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7.421875" style="12" customWidth="1"/>
    <col min="13" max="16384" width="11.421875" style="11" customWidth="1"/>
  </cols>
  <sheetData>
    <row r="1" ht="12"/>
    <row r="2" ht="12"/>
    <row r="3" ht="12"/>
    <row r="4" ht="12"/>
    <row r="5" ht="12"/>
    <row r="6" spans="1:12" s="20" customFormat="1" ht="16.5">
      <c r="A6" s="372" t="s">
        <v>50</v>
      </c>
      <c r="B6" s="372"/>
      <c r="C6" s="372"/>
      <c r="D6" s="372"/>
      <c r="E6" s="372"/>
      <c r="F6" s="372"/>
      <c r="G6" s="372"/>
      <c r="H6" s="372"/>
      <c r="I6" s="372"/>
      <c r="J6" s="372"/>
      <c r="K6" s="372"/>
      <c r="L6" s="372"/>
    </row>
    <row r="7" spans="1:12" ht="15" customHeight="1">
      <c r="A7" s="23" t="s">
        <v>131</v>
      </c>
      <c r="B7" s="23"/>
      <c r="C7" s="23"/>
      <c r="D7" s="23"/>
      <c r="E7" s="23"/>
      <c r="F7" s="23"/>
      <c r="G7" s="23"/>
      <c r="H7" s="23"/>
      <c r="I7" s="23"/>
      <c r="J7" s="23"/>
      <c r="K7" s="23"/>
      <c r="L7" s="23"/>
    </row>
    <row r="8" spans="1:12" ht="15" customHeight="1">
      <c r="A8" s="23" t="s">
        <v>134</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24" t="s">
        <v>166</v>
      </c>
      <c r="B11" s="24"/>
      <c r="C11" s="24"/>
      <c r="D11" s="24"/>
      <c r="E11" s="24"/>
      <c r="F11" s="24"/>
      <c r="G11" s="24"/>
      <c r="H11" s="24"/>
      <c r="I11" s="24"/>
      <c r="J11" s="24"/>
      <c r="K11" s="24"/>
      <c r="L11" s="24"/>
    </row>
    <row r="12" spans="1:12" ht="15" customHeight="1">
      <c r="A12" s="367" t="s">
        <v>4</v>
      </c>
      <c r="B12" s="373" t="s">
        <v>5</v>
      </c>
      <c r="C12" s="380" t="s">
        <v>15</v>
      </c>
      <c r="D12" s="365"/>
      <c r="E12" s="365"/>
      <c r="F12" s="365"/>
      <c r="G12" s="365"/>
      <c r="H12" s="366"/>
      <c r="I12" s="365" t="s">
        <v>10</v>
      </c>
      <c r="J12" s="365"/>
      <c r="K12" s="388"/>
      <c r="L12" s="389"/>
    </row>
    <row r="13" spans="1:12" ht="52.5" customHeight="1">
      <c r="A13" s="368"/>
      <c r="B13" s="374"/>
      <c r="C13" s="377" t="s">
        <v>132</v>
      </c>
      <c r="D13" s="378"/>
      <c r="E13" s="379"/>
      <c r="F13" s="378" t="s">
        <v>133</v>
      </c>
      <c r="G13" s="378"/>
      <c r="H13" s="379"/>
      <c r="I13" s="377" t="s">
        <v>132</v>
      </c>
      <c r="J13" s="378"/>
      <c r="K13" s="377" t="s">
        <v>133</v>
      </c>
      <c r="L13" s="379"/>
    </row>
    <row r="14" spans="1:12" ht="45" customHeight="1">
      <c r="A14" s="369"/>
      <c r="B14" s="375"/>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f aca="true" t="shared" si="0" ref="C15:H15">SUM(C16:C18)</f>
        <v>7202</v>
      </c>
      <c r="D15" s="153">
        <f t="shared" si="0"/>
        <v>650</v>
      </c>
      <c r="E15" s="154">
        <f t="shared" si="0"/>
        <v>6552</v>
      </c>
      <c r="F15" s="153">
        <f t="shared" si="0"/>
        <v>7201</v>
      </c>
      <c r="G15" s="153">
        <f t="shared" si="0"/>
        <v>253</v>
      </c>
      <c r="H15" s="154">
        <f t="shared" si="0"/>
        <v>6948</v>
      </c>
      <c r="I15" s="92">
        <f aca="true" t="shared" si="1" ref="I15:J18">(D15/$C15)*100</f>
        <v>9.025270758122744</v>
      </c>
      <c r="J15" s="91">
        <f t="shared" si="1"/>
        <v>90.97472924187726</v>
      </c>
      <c r="K15" s="166">
        <f aca="true" t="shared" si="2" ref="K15:L18">(G15/$F15)*100</f>
        <v>3.513400916539369</v>
      </c>
      <c r="L15" s="276">
        <f t="shared" si="2"/>
        <v>96.48659908346063</v>
      </c>
    </row>
    <row r="16" spans="1:12" ht="15" customHeight="1">
      <c r="A16" s="163" t="s">
        <v>116</v>
      </c>
      <c r="B16" s="94" t="s">
        <v>113</v>
      </c>
      <c r="C16" s="78">
        <f aca="true" t="shared" si="3" ref="C16:H16">SUM(C26:C47)</f>
        <v>2177</v>
      </c>
      <c r="D16" s="76">
        <f t="shared" si="3"/>
        <v>216</v>
      </c>
      <c r="E16" s="77">
        <f t="shared" si="3"/>
        <v>1961</v>
      </c>
      <c r="F16" s="78">
        <f t="shared" si="3"/>
        <v>2177</v>
      </c>
      <c r="G16" s="76">
        <f t="shared" si="3"/>
        <v>84</v>
      </c>
      <c r="H16" s="77">
        <f t="shared" si="3"/>
        <v>2093</v>
      </c>
      <c r="I16" s="79">
        <f t="shared" si="1"/>
        <v>9.921910886541111</v>
      </c>
      <c r="J16" s="80">
        <f t="shared" si="1"/>
        <v>90.07808911345889</v>
      </c>
      <c r="K16" s="79">
        <f t="shared" si="2"/>
        <v>3.858520900321544</v>
      </c>
      <c r="L16" s="80">
        <f t="shared" si="2"/>
        <v>96.14147909967846</v>
      </c>
    </row>
    <row r="17" spans="1:12" ht="12">
      <c r="A17" s="164" t="s">
        <v>117</v>
      </c>
      <c r="B17" s="277" t="s">
        <v>114</v>
      </c>
      <c r="C17" s="162">
        <f aca="true" t="shared" si="4" ref="C17:H17">SUM(C48:C50)</f>
        <v>2587</v>
      </c>
      <c r="D17" s="68">
        <f t="shared" si="4"/>
        <v>126</v>
      </c>
      <c r="E17" s="158">
        <f t="shared" si="4"/>
        <v>2461</v>
      </c>
      <c r="F17" s="68">
        <f t="shared" si="4"/>
        <v>2587</v>
      </c>
      <c r="G17" s="68">
        <f t="shared" si="4"/>
        <v>42</v>
      </c>
      <c r="H17" s="158">
        <f t="shared" si="4"/>
        <v>2545</v>
      </c>
      <c r="I17" s="157">
        <f t="shared" si="1"/>
        <v>4.870506378044066</v>
      </c>
      <c r="J17" s="172">
        <f t="shared" si="1"/>
        <v>95.12949362195593</v>
      </c>
      <c r="K17" s="157">
        <f t="shared" si="2"/>
        <v>1.623502126014689</v>
      </c>
      <c r="L17" s="172">
        <f t="shared" si="2"/>
        <v>98.37649787398531</v>
      </c>
    </row>
    <row r="18" spans="1:12" ht="15" customHeight="1">
      <c r="A18" s="165" t="s">
        <v>118</v>
      </c>
      <c r="B18" s="67" t="s">
        <v>115</v>
      </c>
      <c r="C18" s="84">
        <f aca="true" t="shared" si="5" ref="C18:H18">SUM(C51:C81)</f>
        <v>2438</v>
      </c>
      <c r="D18" s="82">
        <f t="shared" si="5"/>
        <v>308</v>
      </c>
      <c r="E18" s="83">
        <f t="shared" si="5"/>
        <v>2130</v>
      </c>
      <c r="F18" s="84">
        <f t="shared" si="5"/>
        <v>2437</v>
      </c>
      <c r="G18" s="82">
        <f t="shared" si="5"/>
        <v>127</v>
      </c>
      <c r="H18" s="83">
        <f t="shared" si="5"/>
        <v>2310</v>
      </c>
      <c r="I18" s="85">
        <f t="shared" si="1"/>
        <v>12.633305988515175</v>
      </c>
      <c r="J18" s="86">
        <f t="shared" si="1"/>
        <v>87.36669401148482</v>
      </c>
      <c r="K18" s="85">
        <f t="shared" si="2"/>
        <v>5.211325400082068</v>
      </c>
      <c r="L18" s="86">
        <f t="shared" si="2"/>
        <v>94.78867459991793</v>
      </c>
    </row>
    <row r="19" spans="1:12" s="37" customFormat="1" ht="15" customHeight="1">
      <c r="A19" s="11" t="s">
        <v>123</v>
      </c>
      <c r="B19" s="94"/>
      <c r="C19" s="58"/>
      <c r="D19" s="58"/>
      <c r="E19" s="58"/>
      <c r="F19" s="58"/>
      <c r="G19" s="58"/>
      <c r="H19" s="58"/>
      <c r="I19" s="58"/>
      <c r="J19" s="58"/>
      <c r="K19" s="58"/>
      <c r="L19" s="58"/>
    </row>
    <row r="20" spans="1:12" s="37" customFormat="1" ht="15" customHeight="1">
      <c r="A20" s="93"/>
      <c r="B20" s="94"/>
      <c r="C20" s="58"/>
      <c r="D20" s="58"/>
      <c r="E20" s="58"/>
      <c r="F20" s="58"/>
      <c r="G20" s="58"/>
      <c r="H20" s="58"/>
      <c r="I20" s="58"/>
      <c r="J20" s="58"/>
      <c r="K20" s="58"/>
      <c r="L20" s="58"/>
    </row>
    <row r="21" spans="1:12" s="37" customFormat="1" ht="15" customHeight="1">
      <c r="A21" s="58"/>
      <c r="B21" s="58"/>
      <c r="C21" s="58"/>
      <c r="D21" s="58"/>
      <c r="E21" s="58"/>
      <c r="F21" s="58"/>
      <c r="G21" s="58"/>
      <c r="H21" s="58"/>
      <c r="I21" s="58"/>
      <c r="J21" s="58"/>
      <c r="K21" s="58"/>
      <c r="L21" s="58"/>
    </row>
    <row r="22" spans="1:12" ht="14.25">
      <c r="A22" s="367" t="s">
        <v>4</v>
      </c>
      <c r="B22" s="376" t="s">
        <v>5</v>
      </c>
      <c r="C22" s="380" t="s">
        <v>15</v>
      </c>
      <c r="D22" s="365"/>
      <c r="E22" s="365"/>
      <c r="F22" s="365"/>
      <c r="G22" s="365"/>
      <c r="H22" s="366"/>
      <c r="I22" s="365" t="s">
        <v>10</v>
      </c>
      <c r="J22" s="365"/>
      <c r="K22" s="388"/>
      <c r="L22" s="389"/>
    </row>
    <row r="23" spans="1:12" ht="45.75" customHeight="1">
      <c r="A23" s="368"/>
      <c r="B23" s="370"/>
      <c r="C23" s="377" t="s">
        <v>132</v>
      </c>
      <c r="D23" s="378"/>
      <c r="E23" s="379"/>
      <c r="F23" s="378" t="s">
        <v>133</v>
      </c>
      <c r="G23" s="378"/>
      <c r="H23" s="379"/>
      <c r="I23" s="377" t="s">
        <v>132</v>
      </c>
      <c r="J23" s="378"/>
      <c r="K23" s="377" t="s">
        <v>133</v>
      </c>
      <c r="L23" s="379"/>
    </row>
    <row r="24" spans="1:12" ht="36">
      <c r="A24" s="369"/>
      <c r="B24" s="371"/>
      <c r="C24" s="51" t="s">
        <v>111</v>
      </c>
      <c r="D24" s="26" t="s">
        <v>2</v>
      </c>
      <c r="E24" s="26" t="s">
        <v>14</v>
      </c>
      <c r="F24" s="51" t="s">
        <v>111</v>
      </c>
      <c r="G24" s="26" t="s">
        <v>2</v>
      </c>
      <c r="H24" s="43" t="s">
        <v>14</v>
      </c>
      <c r="I24" s="52" t="s">
        <v>2</v>
      </c>
      <c r="J24" s="26" t="s">
        <v>14</v>
      </c>
      <c r="K24" s="51" t="s">
        <v>2</v>
      </c>
      <c r="L24" s="49" t="s">
        <v>14</v>
      </c>
    </row>
    <row r="25" spans="1:12" ht="15" customHeight="1">
      <c r="A25" s="242" t="s">
        <v>0</v>
      </c>
      <c r="B25" s="134" t="s">
        <v>112</v>
      </c>
      <c r="C25" s="161">
        <f aca="true" t="shared" si="6" ref="C25:H25">SUM(C26:C81)</f>
        <v>7202</v>
      </c>
      <c r="D25" s="153">
        <f t="shared" si="6"/>
        <v>650</v>
      </c>
      <c r="E25" s="154">
        <f t="shared" si="6"/>
        <v>6552</v>
      </c>
      <c r="F25" s="153">
        <f t="shared" si="6"/>
        <v>7201</v>
      </c>
      <c r="G25" s="153">
        <f t="shared" si="6"/>
        <v>253</v>
      </c>
      <c r="H25" s="154">
        <f t="shared" si="6"/>
        <v>6948</v>
      </c>
      <c r="I25" s="92">
        <f>(D25/$C25)*100</f>
        <v>9.025270758122744</v>
      </c>
      <c r="J25" s="91">
        <f>(E25/$C25)*100</f>
        <v>90.97472924187726</v>
      </c>
      <c r="K25" s="166">
        <f>(G25/$F25)*100</f>
        <v>3.513400916539369</v>
      </c>
      <c r="L25" s="276">
        <f>(H25/$F25)*100</f>
        <v>96.48659908346063</v>
      </c>
    </row>
    <row r="26" spans="1:12" ht="12">
      <c r="A26" s="245">
        <v>10</v>
      </c>
      <c r="B26" s="139" t="s">
        <v>57</v>
      </c>
      <c r="C26" s="53">
        <f>SUM(D26:E26)</f>
        <v>454</v>
      </c>
      <c r="D26" s="27">
        <v>57</v>
      </c>
      <c r="E26" s="27">
        <v>397</v>
      </c>
      <c r="F26" s="53">
        <f>SUM(G26:H26)</f>
        <v>454</v>
      </c>
      <c r="G26" s="27">
        <v>15</v>
      </c>
      <c r="H26" s="45">
        <v>439</v>
      </c>
      <c r="I26" s="102">
        <f aca="true" t="shared" si="7" ref="I26:J47">(D26/$C26)*100</f>
        <v>12.555066079295155</v>
      </c>
      <c r="J26" s="103">
        <f t="shared" si="7"/>
        <v>87.44493392070484</v>
      </c>
      <c r="K26" s="102">
        <f aca="true" t="shared" si="8" ref="K26:L47">(G26/$F26)*100</f>
        <v>3.303964757709251</v>
      </c>
      <c r="L26" s="103">
        <f t="shared" si="8"/>
        <v>96.69603524229075</v>
      </c>
    </row>
    <row r="27" spans="1:12" ht="12">
      <c r="A27" s="164">
        <v>11</v>
      </c>
      <c r="B27" s="284" t="s">
        <v>58</v>
      </c>
      <c r="C27" s="162">
        <f aca="true" t="shared" si="9" ref="C27:C81">SUM(D27:E27)</f>
        <v>48</v>
      </c>
      <c r="D27" s="68">
        <v>3</v>
      </c>
      <c r="E27" s="158">
        <v>45</v>
      </c>
      <c r="F27" s="68">
        <f aca="true" t="shared" si="10" ref="F27:F81">SUM(G27:H27)</f>
        <v>48</v>
      </c>
      <c r="G27" s="68">
        <v>3</v>
      </c>
      <c r="H27" s="158">
        <v>45</v>
      </c>
      <c r="I27" s="157">
        <f t="shared" si="7"/>
        <v>6.25</v>
      </c>
      <c r="J27" s="172">
        <f t="shared" si="7"/>
        <v>93.75</v>
      </c>
      <c r="K27" s="157">
        <f t="shared" si="8"/>
        <v>6.25</v>
      </c>
      <c r="L27" s="172">
        <f t="shared" si="8"/>
        <v>93.75</v>
      </c>
    </row>
    <row r="28" spans="1:12" ht="12">
      <c r="A28" s="245">
        <v>13</v>
      </c>
      <c r="B28" s="141" t="s">
        <v>59</v>
      </c>
      <c r="C28" s="53">
        <f t="shared" si="9"/>
        <v>69</v>
      </c>
      <c r="D28" s="27">
        <v>13</v>
      </c>
      <c r="E28" s="27">
        <v>56</v>
      </c>
      <c r="F28" s="53">
        <f t="shared" si="10"/>
        <v>69</v>
      </c>
      <c r="G28" s="27">
        <v>2</v>
      </c>
      <c r="H28" s="45">
        <v>67</v>
      </c>
      <c r="I28" s="102">
        <f t="shared" si="7"/>
        <v>18.84057971014493</v>
      </c>
      <c r="J28" s="103">
        <f t="shared" si="7"/>
        <v>81.15942028985508</v>
      </c>
      <c r="K28" s="102">
        <f t="shared" si="8"/>
        <v>2.898550724637681</v>
      </c>
      <c r="L28" s="103">
        <f t="shared" si="8"/>
        <v>97.10144927536231</v>
      </c>
    </row>
    <row r="29" spans="1:12" ht="12">
      <c r="A29" s="164">
        <v>14</v>
      </c>
      <c r="B29" s="284" t="s">
        <v>60</v>
      </c>
      <c r="C29" s="162">
        <f t="shared" si="9"/>
        <v>156</v>
      </c>
      <c r="D29" s="68">
        <v>11</v>
      </c>
      <c r="E29" s="158">
        <v>145</v>
      </c>
      <c r="F29" s="68">
        <f t="shared" si="10"/>
        <v>156</v>
      </c>
      <c r="G29" s="68">
        <v>8</v>
      </c>
      <c r="H29" s="158">
        <v>148</v>
      </c>
      <c r="I29" s="157">
        <f t="shared" si="7"/>
        <v>7.051282051282051</v>
      </c>
      <c r="J29" s="172">
        <f t="shared" si="7"/>
        <v>92.94871794871796</v>
      </c>
      <c r="K29" s="157">
        <f t="shared" si="8"/>
        <v>5.128205128205128</v>
      </c>
      <c r="L29" s="172">
        <f t="shared" si="8"/>
        <v>94.87179487179486</v>
      </c>
    </row>
    <row r="30" spans="1:12" ht="12">
      <c r="A30" s="245">
        <v>15</v>
      </c>
      <c r="B30" s="141" t="s">
        <v>61</v>
      </c>
      <c r="C30" s="53">
        <f t="shared" si="9"/>
        <v>93</v>
      </c>
      <c r="D30" s="27">
        <v>3</v>
      </c>
      <c r="E30" s="27">
        <v>90</v>
      </c>
      <c r="F30" s="53">
        <f t="shared" si="10"/>
        <v>93</v>
      </c>
      <c r="G30" s="27">
        <v>2</v>
      </c>
      <c r="H30" s="45">
        <v>91</v>
      </c>
      <c r="I30" s="102">
        <f t="shared" si="7"/>
        <v>3.225806451612903</v>
      </c>
      <c r="J30" s="103">
        <f t="shared" si="7"/>
        <v>96.7741935483871</v>
      </c>
      <c r="K30" s="102">
        <f t="shared" si="8"/>
        <v>2.1505376344086025</v>
      </c>
      <c r="L30" s="103">
        <f t="shared" si="8"/>
        <v>97.84946236559139</v>
      </c>
    </row>
    <row r="31" spans="1:12" ht="12">
      <c r="A31" s="164">
        <v>16</v>
      </c>
      <c r="B31" s="284" t="s">
        <v>62</v>
      </c>
      <c r="C31" s="162">
        <f t="shared" si="9"/>
        <v>57</v>
      </c>
      <c r="D31" s="68">
        <v>1</v>
      </c>
      <c r="E31" s="158">
        <v>56</v>
      </c>
      <c r="F31" s="68">
        <f t="shared" si="10"/>
        <v>57</v>
      </c>
      <c r="G31" s="68"/>
      <c r="H31" s="158">
        <v>57</v>
      </c>
      <c r="I31" s="157">
        <f t="shared" si="7"/>
        <v>1.7543859649122806</v>
      </c>
      <c r="J31" s="172">
        <f t="shared" si="7"/>
        <v>98.24561403508771</v>
      </c>
      <c r="K31" s="157">
        <f t="shared" si="8"/>
        <v>0</v>
      </c>
      <c r="L31" s="172">
        <f t="shared" si="8"/>
        <v>100</v>
      </c>
    </row>
    <row r="32" spans="1:12" ht="12">
      <c r="A32" s="245">
        <v>17</v>
      </c>
      <c r="B32" s="141" t="s">
        <v>63</v>
      </c>
      <c r="C32" s="53">
        <f t="shared" si="9"/>
        <v>44</v>
      </c>
      <c r="D32" s="27">
        <v>7</v>
      </c>
      <c r="E32" s="27">
        <v>37</v>
      </c>
      <c r="F32" s="53">
        <f t="shared" si="10"/>
        <v>44</v>
      </c>
      <c r="G32" s="27">
        <v>1</v>
      </c>
      <c r="H32" s="45">
        <v>43</v>
      </c>
      <c r="I32" s="102">
        <f t="shared" si="7"/>
        <v>15.909090909090908</v>
      </c>
      <c r="J32" s="103">
        <f t="shared" si="7"/>
        <v>84.0909090909091</v>
      </c>
      <c r="K32" s="102">
        <f t="shared" si="8"/>
        <v>2.272727272727273</v>
      </c>
      <c r="L32" s="103">
        <f t="shared" si="8"/>
        <v>97.72727272727273</v>
      </c>
    </row>
    <row r="33" spans="1:12" ht="12">
      <c r="A33" s="164">
        <v>18</v>
      </c>
      <c r="B33" s="284" t="s">
        <v>64</v>
      </c>
      <c r="C33" s="162">
        <f t="shared" si="9"/>
        <v>104</v>
      </c>
      <c r="D33" s="68">
        <v>6</v>
      </c>
      <c r="E33" s="158">
        <v>98</v>
      </c>
      <c r="F33" s="68">
        <f t="shared" si="10"/>
        <v>104</v>
      </c>
      <c r="G33" s="68">
        <v>2</v>
      </c>
      <c r="H33" s="158">
        <v>102</v>
      </c>
      <c r="I33" s="157">
        <f t="shared" si="7"/>
        <v>5.769230769230769</v>
      </c>
      <c r="J33" s="172">
        <f t="shared" si="7"/>
        <v>94.23076923076923</v>
      </c>
      <c r="K33" s="157">
        <f t="shared" si="8"/>
        <v>1.9230769230769231</v>
      </c>
      <c r="L33" s="172">
        <f t="shared" si="8"/>
        <v>98.07692307692307</v>
      </c>
    </row>
    <row r="34" spans="1:12" ht="12">
      <c r="A34" s="245">
        <v>19</v>
      </c>
      <c r="B34" s="143" t="s">
        <v>65</v>
      </c>
      <c r="C34" s="53">
        <f t="shared" si="9"/>
        <v>32</v>
      </c>
      <c r="D34" s="27">
        <v>9</v>
      </c>
      <c r="E34" s="27">
        <v>23</v>
      </c>
      <c r="F34" s="53">
        <f t="shared" si="10"/>
        <v>32</v>
      </c>
      <c r="G34" s="27">
        <v>2</v>
      </c>
      <c r="H34" s="45">
        <v>30</v>
      </c>
      <c r="I34" s="102">
        <f t="shared" si="7"/>
        <v>28.125</v>
      </c>
      <c r="J34" s="103">
        <f t="shared" si="7"/>
        <v>71.875</v>
      </c>
      <c r="K34" s="102">
        <f t="shared" si="8"/>
        <v>6.25</v>
      </c>
      <c r="L34" s="103">
        <f t="shared" si="8"/>
        <v>93.75</v>
      </c>
    </row>
    <row r="35" spans="1:12" ht="12">
      <c r="A35" s="164">
        <v>20</v>
      </c>
      <c r="B35" s="284" t="s">
        <v>66</v>
      </c>
      <c r="C35" s="162">
        <f t="shared" si="9"/>
        <v>187</v>
      </c>
      <c r="D35" s="68">
        <v>27</v>
      </c>
      <c r="E35" s="158">
        <v>160</v>
      </c>
      <c r="F35" s="68">
        <f t="shared" si="10"/>
        <v>187</v>
      </c>
      <c r="G35" s="68">
        <v>10</v>
      </c>
      <c r="H35" s="158">
        <v>177</v>
      </c>
      <c r="I35" s="157">
        <f t="shared" si="7"/>
        <v>14.43850267379679</v>
      </c>
      <c r="J35" s="172">
        <f t="shared" si="7"/>
        <v>85.56149732620321</v>
      </c>
      <c r="K35" s="157">
        <f t="shared" si="8"/>
        <v>5.347593582887701</v>
      </c>
      <c r="L35" s="172">
        <f t="shared" si="8"/>
        <v>94.6524064171123</v>
      </c>
    </row>
    <row r="36" spans="1:12" ht="12.75" customHeight="1">
      <c r="A36" s="245">
        <v>21</v>
      </c>
      <c r="B36" s="141" t="s">
        <v>67</v>
      </c>
      <c r="C36" s="53">
        <f t="shared" si="9"/>
        <v>58</v>
      </c>
      <c r="D36" s="27">
        <v>8</v>
      </c>
      <c r="E36" s="27">
        <v>50</v>
      </c>
      <c r="F36" s="53">
        <f t="shared" si="10"/>
        <v>58</v>
      </c>
      <c r="G36" s="27">
        <v>2</v>
      </c>
      <c r="H36" s="45">
        <v>56</v>
      </c>
      <c r="I36" s="102">
        <f t="shared" si="7"/>
        <v>13.793103448275861</v>
      </c>
      <c r="J36" s="103">
        <f t="shared" si="7"/>
        <v>86.20689655172413</v>
      </c>
      <c r="K36" s="102">
        <f t="shared" si="8"/>
        <v>3.4482758620689653</v>
      </c>
      <c r="L36" s="103">
        <f t="shared" si="8"/>
        <v>96.55172413793103</v>
      </c>
    </row>
    <row r="37" spans="1:12" ht="12">
      <c r="A37" s="164">
        <v>22</v>
      </c>
      <c r="B37" s="284" t="s">
        <v>68</v>
      </c>
      <c r="C37" s="162">
        <f t="shared" si="9"/>
        <v>160</v>
      </c>
      <c r="D37" s="68">
        <v>12</v>
      </c>
      <c r="E37" s="158">
        <v>148</v>
      </c>
      <c r="F37" s="68">
        <f t="shared" si="10"/>
        <v>160</v>
      </c>
      <c r="G37" s="68">
        <v>4</v>
      </c>
      <c r="H37" s="158">
        <v>156</v>
      </c>
      <c r="I37" s="157">
        <f t="shared" si="7"/>
        <v>7.5</v>
      </c>
      <c r="J37" s="172">
        <f t="shared" si="7"/>
        <v>92.5</v>
      </c>
      <c r="K37" s="157">
        <f t="shared" si="8"/>
        <v>2.5</v>
      </c>
      <c r="L37" s="172">
        <f t="shared" si="8"/>
        <v>97.5</v>
      </c>
    </row>
    <row r="38" spans="1:12" ht="12">
      <c r="A38" s="245">
        <v>23</v>
      </c>
      <c r="B38" s="143" t="s">
        <v>69</v>
      </c>
      <c r="C38" s="53">
        <f t="shared" si="9"/>
        <v>127</v>
      </c>
      <c r="D38" s="27">
        <v>5</v>
      </c>
      <c r="E38" s="27">
        <v>122</v>
      </c>
      <c r="F38" s="53">
        <f t="shared" si="10"/>
        <v>127</v>
      </c>
      <c r="G38" s="27">
        <v>3</v>
      </c>
      <c r="H38" s="45">
        <v>124</v>
      </c>
      <c r="I38" s="102">
        <f t="shared" si="7"/>
        <v>3.937007874015748</v>
      </c>
      <c r="J38" s="103">
        <f t="shared" si="7"/>
        <v>96.06299212598425</v>
      </c>
      <c r="K38" s="102">
        <f t="shared" si="8"/>
        <v>2.3622047244094486</v>
      </c>
      <c r="L38" s="103">
        <f t="shared" si="8"/>
        <v>97.63779527559055</v>
      </c>
    </row>
    <row r="39" spans="1:12" ht="12">
      <c r="A39" s="164">
        <v>24</v>
      </c>
      <c r="B39" s="284" t="s">
        <v>70</v>
      </c>
      <c r="C39" s="162">
        <f t="shared" si="9"/>
        <v>46</v>
      </c>
      <c r="D39" s="68">
        <v>6</v>
      </c>
      <c r="E39" s="158">
        <v>40</v>
      </c>
      <c r="F39" s="68">
        <f t="shared" si="10"/>
        <v>46</v>
      </c>
      <c r="G39" s="68">
        <v>2</v>
      </c>
      <c r="H39" s="158">
        <v>44</v>
      </c>
      <c r="I39" s="157">
        <f t="shared" si="7"/>
        <v>13.043478260869565</v>
      </c>
      <c r="J39" s="172">
        <f t="shared" si="7"/>
        <v>86.95652173913044</v>
      </c>
      <c r="K39" s="157">
        <f t="shared" si="8"/>
        <v>4.3478260869565215</v>
      </c>
      <c r="L39" s="172">
        <f t="shared" si="8"/>
        <v>95.65217391304348</v>
      </c>
    </row>
    <row r="40" spans="1:12" ht="12">
      <c r="A40" s="245">
        <v>25</v>
      </c>
      <c r="B40" s="143" t="s">
        <v>71</v>
      </c>
      <c r="C40" s="53">
        <f t="shared" si="9"/>
        <v>143</v>
      </c>
      <c r="D40" s="27">
        <v>9</v>
      </c>
      <c r="E40" s="27">
        <v>134</v>
      </c>
      <c r="F40" s="53">
        <f t="shared" si="10"/>
        <v>143</v>
      </c>
      <c r="G40" s="27">
        <v>8</v>
      </c>
      <c r="H40" s="45">
        <v>135</v>
      </c>
      <c r="I40" s="102">
        <f t="shared" si="7"/>
        <v>6.293706293706294</v>
      </c>
      <c r="J40" s="103">
        <f t="shared" si="7"/>
        <v>93.7062937062937</v>
      </c>
      <c r="K40" s="102">
        <f t="shared" si="8"/>
        <v>5.594405594405594</v>
      </c>
      <c r="L40" s="103">
        <f t="shared" si="8"/>
        <v>94.4055944055944</v>
      </c>
    </row>
    <row r="41" spans="1:12" ht="12">
      <c r="A41" s="164">
        <v>27</v>
      </c>
      <c r="B41" s="284" t="s">
        <v>72</v>
      </c>
      <c r="C41" s="162">
        <f t="shared" si="9"/>
        <v>49</v>
      </c>
      <c r="D41" s="68">
        <v>6</v>
      </c>
      <c r="E41" s="158">
        <v>43</v>
      </c>
      <c r="F41" s="68">
        <f t="shared" si="10"/>
        <v>49</v>
      </c>
      <c r="G41" s="68">
        <v>4</v>
      </c>
      <c r="H41" s="158">
        <v>45</v>
      </c>
      <c r="I41" s="157">
        <f t="shared" si="7"/>
        <v>12.244897959183673</v>
      </c>
      <c r="J41" s="172">
        <f t="shared" si="7"/>
        <v>87.75510204081633</v>
      </c>
      <c r="K41" s="157">
        <f t="shared" si="8"/>
        <v>8.16326530612245</v>
      </c>
      <c r="L41" s="172">
        <f t="shared" si="8"/>
        <v>91.83673469387756</v>
      </c>
    </row>
    <row r="42" spans="1:12" ht="12">
      <c r="A42" s="245">
        <v>28</v>
      </c>
      <c r="B42" s="143" t="s">
        <v>73</v>
      </c>
      <c r="C42" s="53">
        <f t="shared" si="9"/>
        <v>110</v>
      </c>
      <c r="D42" s="27">
        <v>11</v>
      </c>
      <c r="E42" s="27">
        <v>99</v>
      </c>
      <c r="F42" s="53">
        <f t="shared" si="10"/>
        <v>110</v>
      </c>
      <c r="G42" s="27">
        <v>7</v>
      </c>
      <c r="H42" s="45">
        <v>103</v>
      </c>
      <c r="I42" s="102">
        <f t="shared" si="7"/>
        <v>10</v>
      </c>
      <c r="J42" s="103">
        <f t="shared" si="7"/>
        <v>90</v>
      </c>
      <c r="K42" s="102">
        <f t="shared" si="8"/>
        <v>6.363636363636363</v>
      </c>
      <c r="L42" s="103">
        <f t="shared" si="8"/>
        <v>93.63636363636364</v>
      </c>
    </row>
    <row r="43" spans="1:12" ht="12">
      <c r="A43" s="164">
        <v>29</v>
      </c>
      <c r="B43" s="284" t="s">
        <v>74</v>
      </c>
      <c r="C43" s="162">
        <f t="shared" si="9"/>
        <v>57</v>
      </c>
      <c r="D43" s="68">
        <v>4</v>
      </c>
      <c r="E43" s="158">
        <v>53</v>
      </c>
      <c r="F43" s="68">
        <f t="shared" si="10"/>
        <v>57</v>
      </c>
      <c r="G43" s="68">
        <v>3</v>
      </c>
      <c r="H43" s="158">
        <v>54</v>
      </c>
      <c r="I43" s="157">
        <f t="shared" si="7"/>
        <v>7.017543859649122</v>
      </c>
      <c r="J43" s="172">
        <f t="shared" si="7"/>
        <v>92.98245614035088</v>
      </c>
      <c r="K43" s="157">
        <f t="shared" si="8"/>
        <v>5.263157894736842</v>
      </c>
      <c r="L43" s="172">
        <f t="shared" si="8"/>
        <v>94.73684210526315</v>
      </c>
    </row>
    <row r="44" spans="1:12" ht="12">
      <c r="A44" s="245">
        <v>30</v>
      </c>
      <c r="B44" s="143" t="s">
        <v>75</v>
      </c>
      <c r="C44" s="53">
        <f t="shared" si="9"/>
        <v>19</v>
      </c>
      <c r="D44" s="27">
        <v>1</v>
      </c>
      <c r="E44" s="27">
        <v>18</v>
      </c>
      <c r="F44" s="53">
        <f t="shared" si="10"/>
        <v>19</v>
      </c>
      <c r="G44" s="27">
        <v>1</v>
      </c>
      <c r="H44" s="45">
        <v>18</v>
      </c>
      <c r="I44" s="102">
        <f t="shared" si="7"/>
        <v>5.263157894736842</v>
      </c>
      <c r="J44" s="103">
        <f t="shared" si="7"/>
        <v>94.73684210526315</v>
      </c>
      <c r="K44" s="102">
        <f t="shared" si="8"/>
        <v>5.263157894736842</v>
      </c>
      <c r="L44" s="103">
        <f t="shared" si="8"/>
        <v>94.73684210526315</v>
      </c>
    </row>
    <row r="45" spans="1:12" ht="12">
      <c r="A45" s="164">
        <v>31</v>
      </c>
      <c r="B45" s="284" t="s">
        <v>76</v>
      </c>
      <c r="C45" s="162">
        <f t="shared" si="9"/>
        <v>93</v>
      </c>
      <c r="D45" s="68">
        <v>7</v>
      </c>
      <c r="E45" s="158">
        <v>86</v>
      </c>
      <c r="F45" s="68">
        <f t="shared" si="10"/>
        <v>93</v>
      </c>
      <c r="G45" s="68">
        <v>4</v>
      </c>
      <c r="H45" s="158">
        <v>89</v>
      </c>
      <c r="I45" s="157">
        <f t="shared" si="7"/>
        <v>7.526881720430108</v>
      </c>
      <c r="J45" s="172">
        <f t="shared" si="7"/>
        <v>92.47311827956989</v>
      </c>
      <c r="K45" s="157">
        <f t="shared" si="8"/>
        <v>4.301075268817205</v>
      </c>
      <c r="L45" s="172">
        <f t="shared" si="8"/>
        <v>95.6989247311828</v>
      </c>
    </row>
    <row r="46" spans="1:12" ht="12">
      <c r="A46" s="245">
        <v>32</v>
      </c>
      <c r="B46" s="143" t="s">
        <v>9</v>
      </c>
      <c r="C46" s="53">
        <f t="shared" si="9"/>
        <v>57</v>
      </c>
      <c r="D46" s="27">
        <v>9</v>
      </c>
      <c r="E46" s="27">
        <v>48</v>
      </c>
      <c r="F46" s="53">
        <f t="shared" si="10"/>
        <v>57</v>
      </c>
      <c r="G46" s="27">
        <v>1</v>
      </c>
      <c r="H46" s="45">
        <v>56</v>
      </c>
      <c r="I46" s="102">
        <f t="shared" si="7"/>
        <v>15.789473684210526</v>
      </c>
      <c r="J46" s="103">
        <f t="shared" si="7"/>
        <v>84.21052631578947</v>
      </c>
      <c r="K46" s="102">
        <f t="shared" si="8"/>
        <v>1.7543859649122806</v>
      </c>
      <c r="L46" s="103">
        <f t="shared" si="8"/>
        <v>98.24561403508771</v>
      </c>
    </row>
    <row r="47" spans="1:12" ht="12">
      <c r="A47" s="164">
        <v>33</v>
      </c>
      <c r="B47" s="284" t="s">
        <v>142</v>
      </c>
      <c r="C47" s="162">
        <f t="shared" si="9"/>
        <v>14</v>
      </c>
      <c r="D47" s="68">
        <v>1</v>
      </c>
      <c r="E47" s="158">
        <v>13</v>
      </c>
      <c r="F47" s="68">
        <f t="shared" si="10"/>
        <v>14</v>
      </c>
      <c r="G47" s="68"/>
      <c r="H47" s="158">
        <v>14</v>
      </c>
      <c r="I47" s="157">
        <f t="shared" si="7"/>
        <v>7.142857142857142</v>
      </c>
      <c r="J47" s="172">
        <f t="shared" si="7"/>
        <v>92.85714285714286</v>
      </c>
      <c r="K47" s="157">
        <f t="shared" si="8"/>
        <v>0</v>
      </c>
      <c r="L47" s="172">
        <f t="shared" si="8"/>
        <v>100</v>
      </c>
    </row>
    <row r="48" spans="1:12" ht="12">
      <c r="A48" s="249">
        <v>45</v>
      </c>
      <c r="B48" s="143" t="s">
        <v>77</v>
      </c>
      <c r="C48" s="53">
        <f t="shared" si="9"/>
        <v>460</v>
      </c>
      <c r="D48" s="27">
        <v>19</v>
      </c>
      <c r="E48" s="27">
        <v>441</v>
      </c>
      <c r="F48" s="53">
        <f t="shared" si="10"/>
        <v>460</v>
      </c>
      <c r="G48" s="27">
        <v>6</v>
      </c>
      <c r="H48" s="45">
        <v>454</v>
      </c>
      <c r="I48" s="102">
        <f aca="true" t="shared" si="11" ref="I48:J50">(D48/$C48)*100</f>
        <v>4.130434782608695</v>
      </c>
      <c r="J48" s="103">
        <f t="shared" si="11"/>
        <v>95.86956521739131</v>
      </c>
      <c r="K48" s="102">
        <f aca="true" t="shared" si="12" ref="K48:L50">(G48/$F48)*100</f>
        <v>1.3043478260869565</v>
      </c>
      <c r="L48" s="103">
        <f t="shared" si="12"/>
        <v>98.69565217391305</v>
      </c>
    </row>
    <row r="49" spans="1:12" ht="12">
      <c r="A49" s="164">
        <v>46</v>
      </c>
      <c r="B49" s="284" t="s">
        <v>78</v>
      </c>
      <c r="C49" s="162">
        <f t="shared" si="9"/>
        <v>1074</v>
      </c>
      <c r="D49" s="68">
        <v>56</v>
      </c>
      <c r="E49" s="158">
        <v>1018</v>
      </c>
      <c r="F49" s="68">
        <f t="shared" si="10"/>
        <v>1074</v>
      </c>
      <c r="G49" s="68">
        <v>19</v>
      </c>
      <c r="H49" s="158">
        <v>1055</v>
      </c>
      <c r="I49" s="157">
        <f t="shared" si="11"/>
        <v>5.21415270018622</v>
      </c>
      <c r="J49" s="172">
        <f t="shared" si="11"/>
        <v>94.78584729981378</v>
      </c>
      <c r="K49" s="157">
        <f t="shared" si="12"/>
        <v>1.7690875232774672</v>
      </c>
      <c r="L49" s="172">
        <f t="shared" si="12"/>
        <v>98.23091247672254</v>
      </c>
    </row>
    <row r="50" spans="1:12" ht="12">
      <c r="A50" s="249">
        <v>47</v>
      </c>
      <c r="B50" s="143" t="s">
        <v>79</v>
      </c>
      <c r="C50" s="53">
        <f t="shared" si="9"/>
        <v>1053</v>
      </c>
      <c r="D50" s="27">
        <v>51</v>
      </c>
      <c r="E50" s="27">
        <v>1002</v>
      </c>
      <c r="F50" s="53">
        <f t="shared" si="10"/>
        <v>1053</v>
      </c>
      <c r="G50" s="27">
        <v>17</v>
      </c>
      <c r="H50" s="45">
        <v>1036</v>
      </c>
      <c r="I50" s="102">
        <f t="shared" si="11"/>
        <v>4.843304843304843</v>
      </c>
      <c r="J50" s="103">
        <f t="shared" si="11"/>
        <v>95.15669515669516</v>
      </c>
      <c r="K50" s="102">
        <f t="shared" si="12"/>
        <v>1.6144349477682813</v>
      </c>
      <c r="L50" s="103">
        <f t="shared" si="12"/>
        <v>98.38556505223171</v>
      </c>
    </row>
    <row r="51" spans="1:12" ht="12">
      <c r="A51" s="164">
        <v>52</v>
      </c>
      <c r="B51" s="284" t="s">
        <v>80</v>
      </c>
      <c r="C51" s="162">
        <f t="shared" si="9"/>
        <v>157</v>
      </c>
      <c r="D51" s="68">
        <v>6</v>
      </c>
      <c r="E51" s="158">
        <v>151</v>
      </c>
      <c r="F51" s="68">
        <f t="shared" si="10"/>
        <v>157</v>
      </c>
      <c r="G51" s="68">
        <v>6</v>
      </c>
      <c r="H51" s="158">
        <v>151</v>
      </c>
      <c r="I51" s="157">
        <f aca="true" t="shared" si="13" ref="I51:I81">(D51/$C51)*100</f>
        <v>3.821656050955414</v>
      </c>
      <c r="J51" s="172">
        <f aca="true" t="shared" si="14" ref="J51:J81">(E51/$C51)*100</f>
        <v>96.17834394904459</v>
      </c>
      <c r="K51" s="157">
        <f aca="true" t="shared" si="15" ref="K51:K81">(G51/$F51)*100</f>
        <v>3.821656050955414</v>
      </c>
      <c r="L51" s="172">
        <f aca="true" t="shared" si="16" ref="L51:L81">(H51/$F51)*100</f>
        <v>96.17834394904459</v>
      </c>
    </row>
    <row r="52" spans="1:12" s="16" customFormat="1" ht="12">
      <c r="A52" s="249">
        <v>53</v>
      </c>
      <c r="B52" s="143" t="s">
        <v>81</v>
      </c>
      <c r="C52" s="53">
        <f t="shared" si="9"/>
        <v>37</v>
      </c>
      <c r="D52" s="196">
        <v>1</v>
      </c>
      <c r="E52" s="196">
        <v>36</v>
      </c>
      <c r="F52" s="53">
        <f t="shared" si="10"/>
        <v>37</v>
      </c>
      <c r="G52" s="196">
        <v>1</v>
      </c>
      <c r="H52" s="197">
        <v>36</v>
      </c>
      <c r="I52" s="102">
        <f t="shared" si="13"/>
        <v>2.7027027027027026</v>
      </c>
      <c r="J52" s="103">
        <f t="shared" si="14"/>
        <v>97.2972972972973</v>
      </c>
      <c r="K52" s="102">
        <f t="shared" si="15"/>
        <v>2.7027027027027026</v>
      </c>
      <c r="L52" s="103">
        <f t="shared" si="16"/>
        <v>97.2972972972973</v>
      </c>
    </row>
    <row r="53" spans="1:12" ht="12">
      <c r="A53" s="164">
        <v>55</v>
      </c>
      <c r="B53" s="284" t="s">
        <v>82</v>
      </c>
      <c r="C53" s="162">
        <f t="shared" si="9"/>
        <v>442</v>
      </c>
      <c r="D53" s="68">
        <v>76</v>
      </c>
      <c r="E53" s="158">
        <v>366</v>
      </c>
      <c r="F53" s="68">
        <f t="shared" si="10"/>
        <v>441</v>
      </c>
      <c r="G53" s="68">
        <v>23</v>
      </c>
      <c r="H53" s="158">
        <v>418</v>
      </c>
      <c r="I53" s="157">
        <f t="shared" si="13"/>
        <v>17.194570135746606</v>
      </c>
      <c r="J53" s="172">
        <f t="shared" si="14"/>
        <v>82.80542986425338</v>
      </c>
      <c r="K53" s="157">
        <f t="shared" si="15"/>
        <v>5.215419501133787</v>
      </c>
      <c r="L53" s="172">
        <f t="shared" si="16"/>
        <v>94.7845804988662</v>
      </c>
    </row>
    <row r="54" spans="1:12" ht="12">
      <c r="A54" s="249">
        <v>56</v>
      </c>
      <c r="B54" s="143" t="s">
        <v>83</v>
      </c>
      <c r="C54" s="53">
        <f t="shared" si="9"/>
        <v>126</v>
      </c>
      <c r="D54" s="196">
        <v>6</v>
      </c>
      <c r="E54" s="196">
        <v>120</v>
      </c>
      <c r="F54" s="53">
        <f t="shared" si="10"/>
        <v>126</v>
      </c>
      <c r="G54" s="196">
        <v>9</v>
      </c>
      <c r="H54" s="197">
        <v>117</v>
      </c>
      <c r="I54" s="102">
        <f t="shared" si="13"/>
        <v>4.761904761904762</v>
      </c>
      <c r="J54" s="103">
        <f t="shared" si="14"/>
        <v>95.23809523809523</v>
      </c>
      <c r="K54" s="102">
        <f t="shared" si="15"/>
        <v>7.142857142857142</v>
      </c>
      <c r="L54" s="103">
        <f t="shared" si="16"/>
        <v>92.85714285714286</v>
      </c>
    </row>
    <row r="55" spans="1:12" s="13" customFormat="1" ht="12">
      <c r="A55" s="164">
        <v>58</v>
      </c>
      <c r="B55" s="284" t="s">
        <v>84</v>
      </c>
      <c r="C55" s="162">
        <f t="shared" si="9"/>
        <v>58</v>
      </c>
      <c r="D55" s="68">
        <v>2</v>
      </c>
      <c r="E55" s="158">
        <v>56</v>
      </c>
      <c r="F55" s="68">
        <f t="shared" si="10"/>
        <v>58</v>
      </c>
      <c r="G55" s="68">
        <v>1</v>
      </c>
      <c r="H55" s="158">
        <v>57</v>
      </c>
      <c r="I55" s="157">
        <f t="shared" si="13"/>
        <v>3.4482758620689653</v>
      </c>
      <c r="J55" s="172">
        <f t="shared" si="14"/>
        <v>96.55172413793103</v>
      </c>
      <c r="K55" s="157">
        <f t="shared" si="15"/>
        <v>1.7241379310344827</v>
      </c>
      <c r="L55" s="172">
        <f t="shared" si="16"/>
        <v>98.27586206896551</v>
      </c>
    </row>
    <row r="56" spans="1:12" s="13" customFormat="1" ht="12">
      <c r="A56" s="249">
        <v>59</v>
      </c>
      <c r="B56" s="143" t="s">
        <v>85</v>
      </c>
      <c r="C56" s="53">
        <f t="shared" si="9"/>
        <v>33</v>
      </c>
      <c r="D56" s="196">
        <v>1</v>
      </c>
      <c r="E56" s="196">
        <v>32</v>
      </c>
      <c r="F56" s="53">
        <f t="shared" si="10"/>
        <v>33</v>
      </c>
      <c r="G56" s="196">
        <v>1</v>
      </c>
      <c r="H56" s="197">
        <v>32</v>
      </c>
      <c r="I56" s="102">
        <f t="shared" si="13"/>
        <v>3.0303030303030303</v>
      </c>
      <c r="J56" s="103">
        <f t="shared" si="14"/>
        <v>96.96969696969697</v>
      </c>
      <c r="K56" s="102">
        <f t="shared" si="15"/>
        <v>3.0303030303030303</v>
      </c>
      <c r="L56" s="103">
        <f t="shared" si="16"/>
        <v>96.96969696969697</v>
      </c>
    </row>
    <row r="57" spans="1:12" s="13" customFormat="1" ht="12">
      <c r="A57" s="164">
        <v>60</v>
      </c>
      <c r="B57" s="284" t="s">
        <v>86</v>
      </c>
      <c r="C57" s="162">
        <f t="shared" si="9"/>
        <v>35</v>
      </c>
      <c r="D57" s="68">
        <v>3</v>
      </c>
      <c r="E57" s="158">
        <v>32</v>
      </c>
      <c r="F57" s="68">
        <f t="shared" si="10"/>
        <v>35</v>
      </c>
      <c r="G57" s="68"/>
      <c r="H57" s="158">
        <v>35</v>
      </c>
      <c r="I57" s="157">
        <f t="shared" si="13"/>
        <v>8.571428571428571</v>
      </c>
      <c r="J57" s="172">
        <f t="shared" si="14"/>
        <v>91.42857142857143</v>
      </c>
      <c r="K57" s="157">
        <f t="shared" si="15"/>
        <v>0</v>
      </c>
      <c r="L57" s="172">
        <f t="shared" si="16"/>
        <v>100</v>
      </c>
    </row>
    <row r="58" spans="1:12" s="13" customFormat="1" ht="12">
      <c r="A58" s="249">
        <v>61</v>
      </c>
      <c r="B58" s="143" t="s">
        <v>87</v>
      </c>
      <c r="C58" s="53">
        <f t="shared" si="9"/>
        <v>87</v>
      </c>
      <c r="D58" s="196">
        <v>12</v>
      </c>
      <c r="E58" s="196">
        <v>75</v>
      </c>
      <c r="F58" s="53">
        <f t="shared" si="10"/>
        <v>87</v>
      </c>
      <c r="G58" s="196">
        <v>3</v>
      </c>
      <c r="H58" s="197">
        <v>84</v>
      </c>
      <c r="I58" s="102">
        <f t="shared" si="13"/>
        <v>13.793103448275861</v>
      </c>
      <c r="J58" s="103">
        <f t="shared" si="14"/>
        <v>86.20689655172413</v>
      </c>
      <c r="K58" s="102">
        <f t="shared" si="15"/>
        <v>3.4482758620689653</v>
      </c>
      <c r="L58" s="103">
        <f t="shared" si="16"/>
        <v>96.55172413793103</v>
      </c>
    </row>
    <row r="59" spans="1:12" ht="12">
      <c r="A59" s="164">
        <v>62</v>
      </c>
      <c r="B59" s="284" t="s">
        <v>88</v>
      </c>
      <c r="C59" s="162">
        <f t="shared" si="9"/>
        <v>118</v>
      </c>
      <c r="D59" s="68">
        <v>18</v>
      </c>
      <c r="E59" s="158">
        <v>100</v>
      </c>
      <c r="F59" s="68">
        <f t="shared" si="10"/>
        <v>118</v>
      </c>
      <c r="G59" s="68">
        <v>2</v>
      </c>
      <c r="H59" s="158">
        <v>116</v>
      </c>
      <c r="I59" s="157">
        <f t="shared" si="13"/>
        <v>15.254237288135593</v>
      </c>
      <c r="J59" s="172">
        <f t="shared" si="14"/>
        <v>84.7457627118644</v>
      </c>
      <c r="K59" s="157">
        <f t="shared" si="15"/>
        <v>1.694915254237288</v>
      </c>
      <c r="L59" s="172">
        <f t="shared" si="16"/>
        <v>98.30508474576271</v>
      </c>
    </row>
    <row r="60" spans="1:12" ht="12">
      <c r="A60" s="249">
        <v>63</v>
      </c>
      <c r="B60" s="143" t="s">
        <v>89</v>
      </c>
      <c r="C60" s="53">
        <f t="shared" si="9"/>
        <v>36</v>
      </c>
      <c r="D60" s="196">
        <v>4</v>
      </c>
      <c r="E60" s="196">
        <v>32</v>
      </c>
      <c r="F60" s="53">
        <f t="shared" si="10"/>
        <v>36</v>
      </c>
      <c r="G60" s="196">
        <v>1</v>
      </c>
      <c r="H60" s="197">
        <v>35</v>
      </c>
      <c r="I60" s="102">
        <f t="shared" si="13"/>
        <v>11.11111111111111</v>
      </c>
      <c r="J60" s="103">
        <f t="shared" si="14"/>
        <v>88.88888888888889</v>
      </c>
      <c r="K60" s="102">
        <f t="shared" si="15"/>
        <v>2.7777777777777777</v>
      </c>
      <c r="L60" s="103">
        <f t="shared" si="16"/>
        <v>97.22222222222221</v>
      </c>
    </row>
    <row r="61" spans="1:12" ht="12">
      <c r="A61" s="164">
        <v>68</v>
      </c>
      <c r="B61" s="284" t="s">
        <v>90</v>
      </c>
      <c r="C61" s="162">
        <f t="shared" si="9"/>
        <v>106</v>
      </c>
      <c r="D61" s="68">
        <v>11</v>
      </c>
      <c r="E61" s="158">
        <v>95</v>
      </c>
      <c r="F61" s="68">
        <f t="shared" si="10"/>
        <v>106</v>
      </c>
      <c r="G61" s="68">
        <v>7</v>
      </c>
      <c r="H61" s="158">
        <v>99</v>
      </c>
      <c r="I61" s="157">
        <f t="shared" si="13"/>
        <v>10.377358490566039</v>
      </c>
      <c r="J61" s="172">
        <f t="shared" si="14"/>
        <v>89.62264150943396</v>
      </c>
      <c r="K61" s="157">
        <f t="shared" si="15"/>
        <v>6.60377358490566</v>
      </c>
      <c r="L61" s="172">
        <f t="shared" si="16"/>
        <v>93.39622641509435</v>
      </c>
    </row>
    <row r="62" spans="1:12" ht="12">
      <c r="A62" s="249">
        <v>69</v>
      </c>
      <c r="B62" s="143" t="s">
        <v>91</v>
      </c>
      <c r="C62" s="53">
        <f t="shared" si="9"/>
        <v>46</v>
      </c>
      <c r="D62" s="196">
        <v>2</v>
      </c>
      <c r="E62" s="196">
        <v>44</v>
      </c>
      <c r="F62" s="53">
        <f t="shared" si="10"/>
        <v>46</v>
      </c>
      <c r="G62" s="196"/>
      <c r="H62" s="197">
        <v>46</v>
      </c>
      <c r="I62" s="102">
        <f t="shared" si="13"/>
        <v>4.3478260869565215</v>
      </c>
      <c r="J62" s="103">
        <f t="shared" si="14"/>
        <v>95.65217391304348</v>
      </c>
      <c r="K62" s="102">
        <f t="shared" si="15"/>
        <v>0</v>
      </c>
      <c r="L62" s="103">
        <f t="shared" si="16"/>
        <v>100</v>
      </c>
    </row>
    <row r="63" spans="1:12" ht="12">
      <c r="A63" s="164">
        <v>70</v>
      </c>
      <c r="B63" s="284" t="s">
        <v>92</v>
      </c>
      <c r="C63" s="162">
        <f t="shared" si="9"/>
        <v>52</v>
      </c>
      <c r="D63" s="68">
        <v>4</v>
      </c>
      <c r="E63" s="158">
        <v>48</v>
      </c>
      <c r="F63" s="68">
        <f t="shared" si="10"/>
        <v>52</v>
      </c>
      <c r="G63" s="68">
        <v>1</v>
      </c>
      <c r="H63" s="158">
        <v>51</v>
      </c>
      <c r="I63" s="157">
        <f t="shared" si="13"/>
        <v>7.6923076923076925</v>
      </c>
      <c r="J63" s="172">
        <f t="shared" si="14"/>
        <v>92.3076923076923</v>
      </c>
      <c r="K63" s="157">
        <f t="shared" si="15"/>
        <v>1.9230769230769231</v>
      </c>
      <c r="L63" s="172">
        <f t="shared" si="16"/>
        <v>98.07692307692307</v>
      </c>
    </row>
    <row r="64" spans="1:12" ht="12">
      <c r="A64" s="249">
        <v>71</v>
      </c>
      <c r="B64" s="143" t="s">
        <v>93</v>
      </c>
      <c r="C64" s="53">
        <f t="shared" si="9"/>
        <v>93</v>
      </c>
      <c r="D64" s="196">
        <v>9</v>
      </c>
      <c r="E64" s="196">
        <v>84</v>
      </c>
      <c r="F64" s="53">
        <f t="shared" si="10"/>
        <v>93</v>
      </c>
      <c r="G64" s="196">
        <v>3</v>
      </c>
      <c r="H64" s="197">
        <v>90</v>
      </c>
      <c r="I64" s="102">
        <f t="shared" si="13"/>
        <v>9.67741935483871</v>
      </c>
      <c r="J64" s="103">
        <f t="shared" si="14"/>
        <v>90.32258064516128</v>
      </c>
      <c r="K64" s="102">
        <f t="shared" si="15"/>
        <v>3.225806451612903</v>
      </c>
      <c r="L64" s="103">
        <f t="shared" si="16"/>
        <v>96.7741935483871</v>
      </c>
    </row>
    <row r="65" spans="1:12" ht="12">
      <c r="A65" s="164">
        <v>72</v>
      </c>
      <c r="B65" s="284" t="s">
        <v>94</v>
      </c>
      <c r="C65" s="162">
        <f t="shared" si="9"/>
        <v>18</v>
      </c>
      <c r="D65" s="68">
        <v>5</v>
      </c>
      <c r="E65" s="158">
        <v>13</v>
      </c>
      <c r="F65" s="68">
        <f t="shared" si="10"/>
        <v>18</v>
      </c>
      <c r="G65" s="68">
        <v>1</v>
      </c>
      <c r="H65" s="158">
        <v>17</v>
      </c>
      <c r="I65" s="157">
        <f t="shared" si="13"/>
        <v>27.77777777777778</v>
      </c>
      <c r="J65" s="172">
        <f t="shared" si="14"/>
        <v>72.22222222222221</v>
      </c>
      <c r="K65" s="157">
        <f t="shared" si="15"/>
        <v>5.555555555555555</v>
      </c>
      <c r="L65" s="172">
        <f t="shared" si="16"/>
        <v>94.44444444444444</v>
      </c>
    </row>
    <row r="66" spans="1:12" ht="12">
      <c r="A66" s="249">
        <v>73</v>
      </c>
      <c r="B66" s="143" t="s">
        <v>95</v>
      </c>
      <c r="C66" s="53">
        <f t="shared" si="9"/>
        <v>87</v>
      </c>
      <c r="D66" s="196">
        <v>17</v>
      </c>
      <c r="E66" s="196">
        <v>70</v>
      </c>
      <c r="F66" s="53">
        <f t="shared" si="10"/>
        <v>87</v>
      </c>
      <c r="G66" s="196">
        <v>6</v>
      </c>
      <c r="H66" s="197">
        <v>81</v>
      </c>
      <c r="I66" s="102">
        <f t="shared" si="13"/>
        <v>19.54022988505747</v>
      </c>
      <c r="J66" s="103">
        <f t="shared" si="14"/>
        <v>80.45977011494253</v>
      </c>
      <c r="K66" s="102">
        <f t="shared" si="15"/>
        <v>6.896551724137931</v>
      </c>
      <c r="L66" s="103">
        <f t="shared" si="16"/>
        <v>93.10344827586206</v>
      </c>
    </row>
    <row r="67" spans="1:12" ht="12">
      <c r="A67" s="164">
        <v>74</v>
      </c>
      <c r="B67" s="284" t="s">
        <v>96</v>
      </c>
      <c r="C67" s="162">
        <f t="shared" si="9"/>
        <v>10</v>
      </c>
      <c r="D67" s="68"/>
      <c r="E67" s="158">
        <v>10</v>
      </c>
      <c r="F67" s="68">
        <f t="shared" si="10"/>
        <v>10</v>
      </c>
      <c r="G67" s="68"/>
      <c r="H67" s="158">
        <v>10</v>
      </c>
      <c r="I67" s="157">
        <f t="shared" si="13"/>
        <v>0</v>
      </c>
      <c r="J67" s="172">
        <f t="shared" si="14"/>
        <v>100</v>
      </c>
      <c r="K67" s="157">
        <f t="shared" si="15"/>
        <v>0</v>
      </c>
      <c r="L67" s="172">
        <f t="shared" si="16"/>
        <v>100</v>
      </c>
    </row>
    <row r="68" spans="1:12" ht="12">
      <c r="A68" s="249">
        <v>77</v>
      </c>
      <c r="B68" s="143" t="s">
        <v>97</v>
      </c>
      <c r="C68" s="53">
        <f t="shared" si="9"/>
        <v>62</v>
      </c>
      <c r="D68" s="196">
        <v>11</v>
      </c>
      <c r="E68" s="196">
        <v>51</v>
      </c>
      <c r="F68" s="53">
        <f t="shared" si="10"/>
        <v>62</v>
      </c>
      <c r="G68" s="196">
        <v>6</v>
      </c>
      <c r="H68" s="197">
        <v>56</v>
      </c>
      <c r="I68" s="102">
        <f t="shared" si="13"/>
        <v>17.741935483870968</v>
      </c>
      <c r="J68" s="103">
        <f t="shared" si="14"/>
        <v>82.25806451612904</v>
      </c>
      <c r="K68" s="102">
        <f t="shared" si="15"/>
        <v>9.67741935483871</v>
      </c>
      <c r="L68" s="103">
        <f t="shared" si="16"/>
        <v>90.32258064516128</v>
      </c>
    </row>
    <row r="69" spans="1:12" ht="12">
      <c r="A69" s="164">
        <v>78</v>
      </c>
      <c r="B69" s="284" t="s">
        <v>98</v>
      </c>
      <c r="C69" s="162">
        <f t="shared" si="9"/>
        <v>101</v>
      </c>
      <c r="D69" s="68">
        <v>7</v>
      </c>
      <c r="E69" s="158">
        <v>94</v>
      </c>
      <c r="F69" s="68">
        <f t="shared" si="10"/>
        <v>101</v>
      </c>
      <c r="G69" s="68">
        <v>3</v>
      </c>
      <c r="H69" s="158">
        <v>98</v>
      </c>
      <c r="I69" s="157">
        <f t="shared" si="13"/>
        <v>6.9306930693069315</v>
      </c>
      <c r="J69" s="172">
        <f t="shared" si="14"/>
        <v>93.06930693069307</v>
      </c>
      <c r="K69" s="157">
        <f t="shared" si="15"/>
        <v>2.9702970297029703</v>
      </c>
      <c r="L69" s="172">
        <f t="shared" si="16"/>
        <v>97.02970297029702</v>
      </c>
    </row>
    <row r="70" spans="1:12" ht="12">
      <c r="A70" s="249">
        <v>79</v>
      </c>
      <c r="B70" s="143" t="s">
        <v>99</v>
      </c>
      <c r="C70" s="53">
        <f t="shared" si="9"/>
        <v>69</v>
      </c>
      <c r="D70" s="196">
        <v>5</v>
      </c>
      <c r="E70" s="196">
        <v>64</v>
      </c>
      <c r="F70" s="53">
        <f t="shared" si="10"/>
        <v>69</v>
      </c>
      <c r="G70" s="196">
        <v>8</v>
      </c>
      <c r="H70" s="197">
        <v>61</v>
      </c>
      <c r="I70" s="102">
        <f t="shared" si="13"/>
        <v>7.246376811594203</v>
      </c>
      <c r="J70" s="103">
        <f t="shared" si="14"/>
        <v>92.7536231884058</v>
      </c>
      <c r="K70" s="102">
        <f t="shared" si="15"/>
        <v>11.594202898550725</v>
      </c>
      <c r="L70" s="103">
        <f t="shared" si="16"/>
        <v>88.40579710144928</v>
      </c>
    </row>
    <row r="71" spans="1:12" ht="12">
      <c r="A71" s="164">
        <v>80</v>
      </c>
      <c r="B71" s="284" t="s">
        <v>100</v>
      </c>
      <c r="C71" s="162">
        <f t="shared" si="9"/>
        <v>85</v>
      </c>
      <c r="D71" s="68">
        <v>16</v>
      </c>
      <c r="E71" s="158">
        <v>69</v>
      </c>
      <c r="F71" s="68">
        <f t="shared" si="10"/>
        <v>85</v>
      </c>
      <c r="G71" s="68">
        <v>1</v>
      </c>
      <c r="H71" s="158">
        <v>84</v>
      </c>
      <c r="I71" s="157">
        <f t="shared" si="13"/>
        <v>18.823529411764707</v>
      </c>
      <c r="J71" s="172">
        <f t="shared" si="14"/>
        <v>81.17647058823529</v>
      </c>
      <c r="K71" s="157">
        <f t="shared" si="15"/>
        <v>1.1764705882352942</v>
      </c>
      <c r="L71" s="172">
        <f t="shared" si="16"/>
        <v>98.82352941176471</v>
      </c>
    </row>
    <row r="72" spans="1:12" ht="12">
      <c r="A72" s="249">
        <v>81</v>
      </c>
      <c r="B72" s="143" t="s">
        <v>101</v>
      </c>
      <c r="C72" s="53">
        <f t="shared" si="9"/>
        <v>25</v>
      </c>
      <c r="D72" s="196">
        <v>2</v>
      </c>
      <c r="E72" s="196">
        <v>23</v>
      </c>
      <c r="F72" s="53">
        <f t="shared" si="10"/>
        <v>25</v>
      </c>
      <c r="G72" s="196"/>
      <c r="H72" s="197">
        <v>25</v>
      </c>
      <c r="I72" s="102">
        <f t="shared" si="13"/>
        <v>8</v>
      </c>
      <c r="J72" s="103">
        <f t="shared" si="14"/>
        <v>92</v>
      </c>
      <c r="K72" s="102">
        <f t="shared" si="15"/>
        <v>0</v>
      </c>
      <c r="L72" s="103">
        <f t="shared" si="16"/>
        <v>100</v>
      </c>
    </row>
    <row r="73" spans="1:12" ht="12">
      <c r="A73" s="164">
        <v>82</v>
      </c>
      <c r="B73" s="284" t="s">
        <v>102</v>
      </c>
      <c r="C73" s="162">
        <f t="shared" si="9"/>
        <v>114</v>
      </c>
      <c r="D73" s="68">
        <v>16</v>
      </c>
      <c r="E73" s="158">
        <v>98</v>
      </c>
      <c r="F73" s="68">
        <f t="shared" si="10"/>
        <v>114</v>
      </c>
      <c r="G73" s="68">
        <v>6</v>
      </c>
      <c r="H73" s="158">
        <v>108</v>
      </c>
      <c r="I73" s="157">
        <f t="shared" si="13"/>
        <v>14.035087719298245</v>
      </c>
      <c r="J73" s="172">
        <f t="shared" si="14"/>
        <v>85.96491228070175</v>
      </c>
      <c r="K73" s="157">
        <f t="shared" si="15"/>
        <v>5.263157894736842</v>
      </c>
      <c r="L73" s="172">
        <f t="shared" si="16"/>
        <v>94.73684210526315</v>
      </c>
    </row>
    <row r="74" spans="1:12" ht="12">
      <c r="A74" s="249">
        <v>85</v>
      </c>
      <c r="B74" s="143" t="s">
        <v>103</v>
      </c>
      <c r="C74" s="53">
        <f t="shared" si="9"/>
        <v>79</v>
      </c>
      <c r="D74" s="196">
        <v>26</v>
      </c>
      <c r="E74" s="196">
        <v>53</v>
      </c>
      <c r="F74" s="53">
        <f t="shared" si="10"/>
        <v>79</v>
      </c>
      <c r="G74" s="196">
        <v>18</v>
      </c>
      <c r="H74" s="197">
        <v>61</v>
      </c>
      <c r="I74" s="102">
        <f t="shared" si="13"/>
        <v>32.91139240506329</v>
      </c>
      <c r="J74" s="103">
        <f t="shared" si="14"/>
        <v>67.08860759493672</v>
      </c>
      <c r="K74" s="102">
        <f t="shared" si="15"/>
        <v>22.78481012658228</v>
      </c>
      <c r="L74" s="103">
        <f t="shared" si="16"/>
        <v>77.21518987341773</v>
      </c>
    </row>
    <row r="75" spans="1:12" ht="12">
      <c r="A75" s="164">
        <v>86</v>
      </c>
      <c r="B75" s="284" t="s">
        <v>104</v>
      </c>
      <c r="C75" s="162">
        <f t="shared" si="9"/>
        <v>232</v>
      </c>
      <c r="D75" s="68">
        <v>32</v>
      </c>
      <c r="E75" s="158">
        <v>200</v>
      </c>
      <c r="F75" s="68">
        <f t="shared" si="10"/>
        <v>232</v>
      </c>
      <c r="G75" s="68">
        <v>15</v>
      </c>
      <c r="H75" s="158">
        <v>217</v>
      </c>
      <c r="I75" s="157">
        <f t="shared" si="13"/>
        <v>13.793103448275861</v>
      </c>
      <c r="J75" s="172">
        <f t="shared" si="14"/>
        <v>86.20689655172413</v>
      </c>
      <c r="K75" s="157">
        <f t="shared" si="15"/>
        <v>6.4655172413793105</v>
      </c>
      <c r="L75" s="172">
        <f t="shared" si="16"/>
        <v>93.53448275862068</v>
      </c>
    </row>
    <row r="76" spans="1:12" ht="12">
      <c r="A76" s="249">
        <v>87</v>
      </c>
      <c r="B76" s="143" t="s">
        <v>105</v>
      </c>
      <c r="C76" s="53">
        <f t="shared" si="9"/>
        <v>2</v>
      </c>
      <c r="D76" s="196"/>
      <c r="E76" s="196">
        <v>2</v>
      </c>
      <c r="F76" s="53">
        <f t="shared" si="10"/>
        <v>2</v>
      </c>
      <c r="G76" s="196"/>
      <c r="H76" s="197">
        <v>2</v>
      </c>
      <c r="I76" s="102">
        <f t="shared" si="13"/>
        <v>0</v>
      </c>
      <c r="J76" s="103">
        <f t="shared" si="14"/>
        <v>100</v>
      </c>
      <c r="K76" s="102">
        <f t="shared" si="15"/>
        <v>0</v>
      </c>
      <c r="L76" s="103">
        <f t="shared" si="16"/>
        <v>100</v>
      </c>
    </row>
    <row r="77" spans="1:12" ht="12">
      <c r="A77" s="164">
        <v>90</v>
      </c>
      <c r="B77" s="284" t="s">
        <v>106</v>
      </c>
      <c r="C77" s="162">
        <f t="shared" si="9"/>
        <v>12</v>
      </c>
      <c r="D77" s="68">
        <v>3</v>
      </c>
      <c r="E77" s="158">
        <v>9</v>
      </c>
      <c r="F77" s="68">
        <f t="shared" si="10"/>
        <v>12</v>
      </c>
      <c r="G77" s="68">
        <v>1</v>
      </c>
      <c r="H77" s="158">
        <v>11</v>
      </c>
      <c r="I77" s="157">
        <f t="shared" si="13"/>
        <v>25</v>
      </c>
      <c r="J77" s="172">
        <f t="shared" si="14"/>
        <v>75</v>
      </c>
      <c r="K77" s="157">
        <f t="shared" si="15"/>
        <v>8.333333333333332</v>
      </c>
      <c r="L77" s="172">
        <f t="shared" si="16"/>
        <v>91.66666666666666</v>
      </c>
    </row>
    <row r="78" spans="1:12" s="37" customFormat="1" ht="12">
      <c r="A78" s="163">
        <v>92</v>
      </c>
      <c r="B78" s="135" t="s">
        <v>107</v>
      </c>
      <c r="C78" s="53">
        <f t="shared" si="9"/>
        <v>39</v>
      </c>
      <c r="D78" s="93">
        <v>6</v>
      </c>
      <c r="E78" s="93">
        <v>33</v>
      </c>
      <c r="F78" s="53">
        <f t="shared" si="10"/>
        <v>39</v>
      </c>
      <c r="G78" s="93"/>
      <c r="H78" s="177">
        <v>39</v>
      </c>
      <c r="I78" s="102">
        <f t="shared" si="13"/>
        <v>15.384615384615385</v>
      </c>
      <c r="J78" s="103">
        <f t="shared" si="14"/>
        <v>84.61538461538461</v>
      </c>
      <c r="K78" s="102">
        <f t="shared" si="15"/>
        <v>0</v>
      </c>
      <c r="L78" s="103">
        <f t="shared" si="16"/>
        <v>100</v>
      </c>
    </row>
    <row r="79" spans="1:12" ht="12">
      <c r="A79" s="164">
        <v>93</v>
      </c>
      <c r="B79" s="284" t="s">
        <v>108</v>
      </c>
      <c r="C79" s="162">
        <f t="shared" si="9"/>
        <v>43</v>
      </c>
      <c r="D79" s="68">
        <v>1</v>
      </c>
      <c r="E79" s="158">
        <v>42</v>
      </c>
      <c r="F79" s="68">
        <f t="shared" si="10"/>
        <v>43</v>
      </c>
      <c r="G79" s="68">
        <v>3</v>
      </c>
      <c r="H79" s="158">
        <v>40</v>
      </c>
      <c r="I79" s="157">
        <f t="shared" si="13"/>
        <v>2.3255813953488373</v>
      </c>
      <c r="J79" s="172">
        <f t="shared" si="14"/>
        <v>97.67441860465115</v>
      </c>
      <c r="K79" s="157">
        <f t="shared" si="15"/>
        <v>6.976744186046512</v>
      </c>
      <c r="L79" s="172">
        <f t="shared" si="16"/>
        <v>93.02325581395348</v>
      </c>
    </row>
    <row r="80" spans="1:12" s="37" customFormat="1" ht="12">
      <c r="A80" s="163">
        <v>95</v>
      </c>
      <c r="B80" s="135" t="s">
        <v>109</v>
      </c>
      <c r="C80" s="53">
        <f t="shared" si="9"/>
        <v>6</v>
      </c>
      <c r="D80" s="93">
        <v>1</v>
      </c>
      <c r="E80" s="93">
        <v>5</v>
      </c>
      <c r="F80" s="53">
        <f t="shared" si="10"/>
        <v>6</v>
      </c>
      <c r="G80" s="93"/>
      <c r="H80" s="177">
        <v>6</v>
      </c>
      <c r="I80" s="102">
        <f t="shared" si="13"/>
        <v>16.666666666666664</v>
      </c>
      <c r="J80" s="103">
        <f t="shared" si="14"/>
        <v>83.33333333333334</v>
      </c>
      <c r="K80" s="102">
        <f t="shared" si="15"/>
        <v>0</v>
      </c>
      <c r="L80" s="103">
        <f t="shared" si="16"/>
        <v>100</v>
      </c>
    </row>
    <row r="81" spans="1:12" ht="12">
      <c r="A81" s="202">
        <v>96</v>
      </c>
      <c r="B81" s="285" t="s">
        <v>110</v>
      </c>
      <c r="C81" s="207">
        <f t="shared" si="9"/>
        <v>28</v>
      </c>
      <c r="D81" s="205">
        <v>5</v>
      </c>
      <c r="E81" s="206">
        <v>23</v>
      </c>
      <c r="F81" s="205">
        <f t="shared" si="10"/>
        <v>28</v>
      </c>
      <c r="G81" s="205">
        <v>1</v>
      </c>
      <c r="H81" s="206">
        <v>27</v>
      </c>
      <c r="I81" s="269">
        <f t="shared" si="13"/>
        <v>17.857142857142858</v>
      </c>
      <c r="J81" s="271">
        <f t="shared" si="14"/>
        <v>82.14285714285714</v>
      </c>
      <c r="K81" s="270">
        <f t="shared" si="15"/>
        <v>3.571428571428571</v>
      </c>
      <c r="L81" s="271">
        <f t="shared" si="16"/>
        <v>96.42857142857143</v>
      </c>
    </row>
    <row r="82" ht="12">
      <c r="A82" s="11" t="s">
        <v>123</v>
      </c>
    </row>
  </sheetData>
  <sheetProtection/>
  <mergeCells count="17">
    <mergeCell ref="A22:A24"/>
    <mergeCell ref="B22:B24"/>
    <mergeCell ref="C22:H22"/>
    <mergeCell ref="I22:L22"/>
    <mergeCell ref="C23:E23"/>
    <mergeCell ref="F23:H23"/>
    <mergeCell ref="I23:J23"/>
    <mergeCell ref="K23:L23"/>
    <mergeCell ref="A6:L6"/>
    <mergeCell ref="A12:A14"/>
    <mergeCell ref="B12:B14"/>
    <mergeCell ref="C12:H12"/>
    <mergeCell ref="I12:L12"/>
    <mergeCell ref="C13:E13"/>
    <mergeCell ref="F13:H13"/>
    <mergeCell ref="I13:J13"/>
    <mergeCell ref="K13:L13"/>
  </mergeCells>
  <printOptions/>
  <pageMargins left="0.75" right="0.75" top="1" bottom="1" header="0" footer="0"/>
  <pageSetup horizontalDpi="600" verticalDpi="600" orientation="portrait"/>
  <ignoredErrors>
    <ignoredError sqref="A16"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Temática Social</dc:creator>
  <cp:keywords/>
  <dc:description/>
  <cp:lastModifiedBy>Horacio Coral Diaz</cp:lastModifiedBy>
  <dcterms:created xsi:type="dcterms:W3CDTF">2008-05-07T20:44:14Z</dcterms:created>
  <dcterms:modified xsi:type="dcterms:W3CDTF">2020-11-18T20:12:05Z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