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Esquema 1" sheetId="10" r:id="rId10"/>
  </sheets>
  <definedNames>
    <definedName name="_xlnm.Print_Area" localSheetId="9">'Esquema 1'!$A$1:$L$23</definedName>
  </definedNames>
  <calcPr fullCalcOnLoad="1"/>
</workbook>
</file>

<file path=xl/sharedStrings.xml><?xml version="1.0" encoding="utf-8"?>
<sst xmlns="http://schemas.openxmlformats.org/spreadsheetml/2006/main" count="261" uniqueCount="130">
  <si>
    <t>Localidades</t>
  </si>
  <si>
    <t>Población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</si>
  <si>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</si>
  <si>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</si>
  <si>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</si>
  <si>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</si>
  <si>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</si>
  <si>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</si>
  <si>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</si>
  <si>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</si>
  <si>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</si>
  <si>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Engativá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</si>
  <si>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</si>
  <si>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</si>
  <si>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</si>
  <si>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</si>
  <si>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</si>
  <si>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</si>
  <si>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</si>
  <si>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</t>
  </si>
  <si>
    <t>Ciudad Bolivar</t>
  </si>
  <si>
    <t>Sumapaz</t>
  </si>
  <si>
    <t>Total</t>
  </si>
  <si>
    <t>%</t>
  </si>
  <si>
    <t>Localidad</t>
  </si>
  <si>
    <t>Engativa</t>
  </si>
  <si>
    <t>Hombres</t>
  </si>
  <si>
    <t>Mujeres</t>
  </si>
  <si>
    <t>Totales</t>
  </si>
  <si>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</si>
  <si>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</si>
  <si>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</si>
  <si>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</si>
  <si>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</si>
  <si>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</si>
  <si>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</si>
  <si>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</si>
  <si>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</si>
  <si>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</si>
  <si>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</si>
  <si>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</si>
  <si>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</si>
  <si>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</si>
  <si>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</si>
  <si>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</si>
  <si>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</si>
  <si>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Edad</t>
  </si>
  <si>
    <t>Mártires</t>
  </si>
  <si>
    <t>Rafael Uribe</t>
  </si>
  <si>
    <t>Cuadro 5</t>
  </si>
  <si>
    <t>Cuadro 6</t>
  </si>
  <si>
    <t>Condición de Ocupación</t>
  </si>
  <si>
    <t>Completas</t>
  </si>
  <si>
    <t>Desocupadas</t>
  </si>
  <si>
    <t>Incompletas</t>
  </si>
  <si>
    <t>Total general</t>
  </si>
  <si>
    <t>Rafael Uribe Uribe</t>
  </si>
  <si>
    <t>Ciudad Bolívar</t>
  </si>
  <si>
    <t>Cuadro 7</t>
  </si>
  <si>
    <t>Cobertura ECV-2007, Bogotá D.C., por localidad</t>
  </si>
  <si>
    <t>% Completas</t>
  </si>
  <si>
    <t>Fuente: DANE, División de Metodología y Producción Estadística DIMPE</t>
  </si>
  <si>
    <t>Cuadro 8</t>
  </si>
  <si>
    <t xml:space="preserve"> Cobertura ECV – 2007, Bogotá D.C.</t>
  </si>
  <si>
    <t>Condición de ocupación</t>
  </si>
  <si>
    <t xml:space="preserve"> Completas</t>
  </si>
  <si>
    <t xml:space="preserve"> Desocupadas</t>
  </si>
  <si>
    <t xml:space="preserve"> Incompletas</t>
  </si>
  <si>
    <t>Cuadro 1</t>
  </si>
  <si>
    <t xml:space="preserve"> según proceso de conciliación censal y proyecciones de población</t>
  </si>
  <si>
    <t>Año</t>
  </si>
  <si>
    <t>Fuente: DANE, Grupo de proyecciones</t>
  </si>
  <si>
    <t>0-4</t>
  </si>
  <si>
    <t>5-9</t>
  </si>
  <si>
    <t>80 +</t>
  </si>
  <si>
    <t>Fuente: DANE, Proyecciones de Población 2006-2020</t>
  </si>
  <si>
    <t>Cuadro 2</t>
  </si>
  <si>
    <t>Cuadro 3.</t>
  </si>
  <si>
    <t>24 de octubre</t>
  </si>
  <si>
    <t>15 de octubre</t>
  </si>
  <si>
    <t>30 de junio</t>
  </si>
  <si>
    <r>
      <t>1973</t>
    </r>
    <r>
      <rPr>
        <b/>
        <vertAlign val="superscript"/>
        <sz val="10"/>
        <rFont val="Arial"/>
        <family val="2"/>
      </rPr>
      <t>1</t>
    </r>
  </si>
  <si>
    <r>
      <t>1985</t>
    </r>
    <r>
      <rPr>
        <b/>
        <vertAlign val="superscript"/>
        <sz val="10"/>
        <rFont val="Arial"/>
        <family val="2"/>
      </rPr>
      <t>2</t>
    </r>
  </si>
  <si>
    <r>
      <t>1993</t>
    </r>
    <r>
      <rPr>
        <b/>
        <vertAlign val="superscript"/>
        <sz val="10"/>
        <rFont val="Arial"/>
        <family val="2"/>
      </rPr>
      <t>2</t>
    </r>
  </si>
  <si>
    <r>
      <t>2005</t>
    </r>
    <r>
      <rPr>
        <b/>
        <vertAlign val="superscript"/>
        <sz val="10"/>
        <rFont val="Arial"/>
        <family val="2"/>
      </rPr>
      <t>3</t>
    </r>
  </si>
  <si>
    <t>Teusaquuillo</t>
  </si>
  <si>
    <t xml:space="preserve">La Candelaria </t>
  </si>
  <si>
    <t>2. DANE. Edición de información por localidades de Santafe de Bogotá Censo 1993.</t>
  </si>
  <si>
    <t>3. DANE. Colombia. proceso de conciliación censal 1985-2005.</t>
  </si>
  <si>
    <t>Fuente: 1.  CCRP. Proyecciones de población del Distrito Capital y su distribución espacial al año 2010.</t>
  </si>
  <si>
    <t>Participación de la población ajustada de Bogotá D.C.</t>
  </si>
  <si>
    <t>Cuadro 4</t>
  </si>
  <si>
    <t>1973</t>
  </si>
  <si>
    <t>1985</t>
  </si>
  <si>
    <t>1993</t>
  </si>
  <si>
    <t>2005</t>
  </si>
  <si>
    <t xml:space="preserve">Fuente: SDP. Dirección de Información, Cartografía y Estadística </t>
  </si>
  <si>
    <t>Fuente: SDP. Dirección de Información, Cartografía y Estadística</t>
  </si>
  <si>
    <t>Segmentos fusionados*</t>
  </si>
  <si>
    <t>Segmentos Faltantes</t>
  </si>
  <si>
    <t>Total sin Sumapaz</t>
  </si>
  <si>
    <r>
      <t>Segmentos Obtenidos de la muestra</t>
    </r>
    <r>
      <rPr>
        <b/>
        <vertAlign val="superscript"/>
        <sz val="10"/>
        <rFont val="Arial"/>
        <family val="2"/>
      </rPr>
      <t>1</t>
    </r>
  </si>
  <si>
    <r>
      <t>Segmentos en la muestra</t>
    </r>
    <r>
      <rPr>
        <b/>
        <vertAlign val="superscript"/>
        <sz val="10"/>
        <rFont val="Arial"/>
        <family val="2"/>
      </rPr>
      <t>2</t>
    </r>
  </si>
  <si>
    <r>
      <t>Tamaño de muestra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(Segmentos)</t>
    </r>
  </si>
  <si>
    <t>Bogotá D.C., por localidad</t>
  </si>
  <si>
    <t>Cuadro 9</t>
  </si>
  <si>
    <t>Cobertura a nivel de segmentos ECVB-2007,</t>
  </si>
  <si>
    <t xml:space="preserve"> Evolución de la población 1985-2005, Bogotá D.C.  </t>
  </si>
  <si>
    <t>a 30 de junio de 2007</t>
  </si>
  <si>
    <t>Estructura de la población de Bogotá D.C.</t>
  </si>
  <si>
    <t xml:space="preserve"> Población Ajustada de Bogotá D.C.,  por localidad</t>
  </si>
  <si>
    <t>por localidad, según censos de población</t>
  </si>
  <si>
    <t>Estructura de la población de Bogotá D.C.,</t>
  </si>
  <si>
    <t>a 30 de junio de 2003</t>
  </si>
  <si>
    <t>Población por localidades Bogotá D.C.,</t>
  </si>
  <si>
    <t>0 a 4</t>
  </si>
  <si>
    <t>5 a 9</t>
  </si>
  <si>
    <t>10 a 14</t>
  </si>
  <si>
    <t>75 a 79</t>
  </si>
  <si>
    <t>…</t>
  </si>
  <si>
    <t>80 y más</t>
  </si>
  <si>
    <t>Bogotá D.C., cabecera y resto</t>
  </si>
  <si>
    <t>Distribución de datos para tabla</t>
  </si>
  <si>
    <t>Tabla Cuadrada</t>
  </si>
  <si>
    <t>Población proyectada de Bogotá por grupos de edad quinquenal</t>
  </si>
  <si>
    <t>Población proyectada de</t>
  </si>
  <si>
    <t>Bogotá por localidad a</t>
  </si>
  <si>
    <t>30 de junio de 2007</t>
  </si>
  <si>
    <t>Esquema 1</t>
  </si>
  <si>
    <t>7´035.155      100%</t>
  </si>
</sst>
</file>

<file path=xl/styles.xml><?xml version="1.0" encoding="utf-8"?>
<styleSheet xmlns="http://schemas.openxmlformats.org/spreadsheetml/2006/main">
  <numFmts count="5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0000000"/>
    <numFmt numFmtId="187" formatCode="#,##0.0"/>
    <numFmt numFmtId="188" formatCode="#,##0.000"/>
    <numFmt numFmtId="189" formatCode="_ * #,##0.000_ ;_ * \-#,##0.000_ ;_ * &quot;-&quot;??_ ;_ @_ "/>
    <numFmt numFmtId="190" formatCode="_ * #,##0.0000_ ;_ * \-#,##0.0000_ ;_ * &quot;-&quot;??_ ;_ @_ "/>
    <numFmt numFmtId="191" formatCode="_ * #,##0.0_ ;_ * \-#,##0.0_ ;_ * &quot;-&quot;??_ ;_ @_ "/>
    <numFmt numFmtId="192" formatCode="_ * #,##0_ ;_ * \-#,##0_ ;_ * &quot;-&quot;??_ ;_ @_ "/>
    <numFmt numFmtId="193" formatCode="0.000000000"/>
    <numFmt numFmtId="194" formatCode="0.00000000"/>
    <numFmt numFmtId="195" formatCode="_ * #,##0.00000_ ;_ * \-#,##0.00000_ ;_ * &quot;-&quot;??_ ;_ @_ "/>
    <numFmt numFmtId="196" formatCode="_ * #,##0.000000_ ;_ * \-#,##0.000000_ ;_ * &quot;-&quot;??_ ;_ @_ "/>
    <numFmt numFmtId="197" formatCode="_ * #,##0.0000000_ ;_ * \-#,##0.0000000_ ;_ * &quot;-&quot;??_ ;_ @_ "/>
    <numFmt numFmtId="198" formatCode="_ * #,##0.00000000_ ;_ * \-#,##0.00000000_ ;_ * &quot;-&quot;??_ ;_ @_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\ _€_-;\-* #,##0.0\ _€_-;_-* &quot;-&quot;??\ _€_-;_-@_-"/>
    <numFmt numFmtId="204" formatCode="_-* #,##0\ _€_-;\-* #,##0\ _€_-;_-* &quot;-&quot;??\ _€_-;_-@_-"/>
    <numFmt numFmtId="205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8"/>
      <color indexed="23"/>
      <name val="Arial"/>
      <family val="0"/>
    </font>
    <font>
      <b/>
      <sz val="12"/>
      <name val="Arial"/>
      <family val="2"/>
    </font>
    <font>
      <sz val="10"/>
      <color indexed="5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4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3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3" fontId="7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/>
    </xf>
    <xf numFmtId="204" fontId="8" fillId="0" borderId="0" xfId="18" applyNumberFormat="1" applyFont="1" applyFill="1" applyBorder="1" applyAlignment="1">
      <alignment/>
    </xf>
    <xf numFmtId="204" fontId="4" fillId="0" borderId="0" xfId="18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204" fontId="3" fillId="2" borderId="1" xfId="18" applyNumberFormat="1" applyFont="1" applyFill="1" applyBorder="1" applyAlignment="1">
      <alignment horizontal="center"/>
    </xf>
    <xf numFmtId="204" fontId="3" fillId="3" borderId="0" xfId="18" applyNumberFormat="1" applyFont="1" applyFill="1" applyBorder="1" applyAlignment="1">
      <alignment horizontal="center"/>
    </xf>
    <xf numFmtId="204" fontId="3" fillId="2" borderId="0" xfId="18" applyNumberFormat="1" applyFont="1" applyFill="1" applyBorder="1" applyAlignment="1">
      <alignment horizontal="center"/>
    </xf>
    <xf numFmtId="204" fontId="3" fillId="3" borderId="2" xfId="18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04" fontId="4" fillId="0" borderId="4" xfId="18" applyNumberFormat="1" applyFont="1" applyBorder="1" applyAlignment="1">
      <alignment/>
    </xf>
    <xf numFmtId="204" fontId="4" fillId="0" borderId="5" xfId="18" applyNumberFormat="1" applyFont="1" applyBorder="1" applyAlignment="1">
      <alignment/>
    </xf>
    <xf numFmtId="0" fontId="3" fillId="2" borderId="6" xfId="0" applyFont="1" applyFill="1" applyBorder="1" applyAlignment="1">
      <alignment horizontal="center"/>
    </xf>
    <xf numFmtId="204" fontId="3" fillId="2" borderId="7" xfId="18" applyNumberFormat="1" applyFont="1" applyFill="1" applyBorder="1" applyAlignment="1">
      <alignment horizontal="center"/>
    </xf>
    <xf numFmtId="204" fontId="3" fillId="2" borderId="8" xfId="18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04" fontId="3" fillId="3" borderId="10" xfId="18" applyNumberFormat="1" applyFont="1" applyFill="1" applyBorder="1" applyAlignment="1">
      <alignment horizontal="center"/>
    </xf>
    <xf numFmtId="204" fontId="3" fillId="3" borderId="11" xfId="18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204" fontId="3" fillId="2" borderId="10" xfId="18" applyNumberFormat="1" applyFont="1" applyFill="1" applyBorder="1" applyAlignment="1">
      <alignment horizontal="center"/>
    </xf>
    <xf numFmtId="204" fontId="3" fillId="2" borderId="11" xfId="18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04" fontId="3" fillId="2" borderId="13" xfId="18" applyNumberFormat="1" applyFont="1" applyFill="1" applyBorder="1" applyAlignment="1">
      <alignment horizontal="center"/>
    </xf>
    <xf numFmtId="204" fontId="3" fillId="2" borderId="14" xfId="18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204" fontId="3" fillId="2" borderId="9" xfId="18" applyNumberFormat="1" applyFont="1" applyFill="1" applyBorder="1" applyAlignment="1">
      <alignment horizontal="center"/>
    </xf>
    <xf numFmtId="204" fontId="3" fillId="3" borderId="9" xfId="18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204" fontId="3" fillId="3" borderId="12" xfId="18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5" fontId="3" fillId="2" borderId="9" xfId="18" applyNumberFormat="1" applyFont="1" applyFill="1" applyBorder="1" applyAlignment="1">
      <alignment horizontal="center"/>
    </xf>
    <xf numFmtId="205" fontId="3" fillId="3" borderId="9" xfId="18" applyNumberFormat="1" applyFont="1" applyFill="1" applyBorder="1" applyAlignment="1">
      <alignment horizontal="center"/>
    </xf>
    <xf numFmtId="205" fontId="4" fillId="0" borderId="4" xfId="18" applyNumberFormat="1" applyFont="1" applyBorder="1" applyAlignment="1">
      <alignment horizontal="center"/>
    </xf>
    <xf numFmtId="205" fontId="3" fillId="3" borderId="12" xfId="18" applyNumberFormat="1" applyFont="1" applyFill="1" applyBorder="1" applyAlignment="1">
      <alignment horizontal="center"/>
    </xf>
    <xf numFmtId="205" fontId="4" fillId="0" borderId="5" xfId="18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4" fillId="2" borderId="4" xfId="0" applyNumberFormat="1" applyFont="1" applyFill="1" applyBorder="1" applyAlignment="1">
      <alignment horizontal="center" vertical="center" wrapText="1"/>
    </xf>
    <xf numFmtId="43" fontId="4" fillId="2" borderId="5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43" fontId="4" fillId="2" borderId="3" xfId="0" applyFont="1" applyFill="1" applyBorder="1" applyAlignment="1">
      <alignment horizontal="center" vertical="top" wrapText="1"/>
    </xf>
    <xf numFmtId="43" fontId="4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10" fontId="3" fillId="0" borderId="8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10" fontId="3" fillId="0" borderId="14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204" fontId="4" fillId="0" borderId="4" xfId="18" applyNumberFormat="1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center"/>
    </xf>
    <xf numFmtId="10" fontId="3" fillId="3" borderId="11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04" fontId="3" fillId="2" borderId="10" xfId="18" applyNumberFormat="1" applyFont="1" applyFill="1" applyBorder="1" applyAlignment="1">
      <alignment horizontal="right"/>
    </xf>
    <xf numFmtId="185" fontId="3" fillId="2" borderId="11" xfId="0" applyNumberFormat="1" applyFont="1" applyFill="1" applyBorder="1" applyAlignment="1">
      <alignment horizontal="center"/>
    </xf>
    <xf numFmtId="204" fontId="3" fillId="3" borderId="10" xfId="18" applyNumberFormat="1" applyFont="1" applyFill="1" applyBorder="1" applyAlignment="1">
      <alignment horizontal="right"/>
    </xf>
    <xf numFmtId="185" fontId="3" fillId="3" borderId="11" xfId="0" applyNumberFormat="1" applyFont="1" applyFill="1" applyBorder="1" applyAlignment="1">
      <alignment horizontal="center"/>
    </xf>
    <xf numFmtId="204" fontId="3" fillId="3" borderId="13" xfId="18" applyNumberFormat="1" applyFont="1" applyFill="1" applyBorder="1" applyAlignment="1">
      <alignment horizontal="right"/>
    </xf>
    <xf numFmtId="185" fontId="3" fillId="3" borderId="14" xfId="0" applyNumberFormat="1" applyFont="1" applyFill="1" applyBorder="1" applyAlignment="1">
      <alignment horizontal="center"/>
    </xf>
    <xf numFmtId="204" fontId="4" fillId="0" borderId="3" xfId="18" applyNumberFormat="1" applyFont="1" applyFill="1" applyBorder="1" applyAlignment="1">
      <alignment horizontal="left"/>
    </xf>
    <xf numFmtId="204" fontId="4" fillId="0" borderId="4" xfId="18" applyNumberFormat="1" applyFont="1" applyFill="1" applyBorder="1" applyAlignment="1">
      <alignment horizontal="left"/>
    </xf>
    <xf numFmtId="203" fontId="4" fillId="0" borderId="5" xfId="18" applyNumberFormat="1" applyFont="1" applyFill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04" fontId="4" fillId="0" borderId="4" xfId="18" applyNumberFormat="1" applyFont="1" applyBorder="1" applyAlignment="1">
      <alignment vertical="center" wrapText="1"/>
    </xf>
    <xf numFmtId="204" fontId="4" fillId="0" borderId="5" xfId="18" applyNumberFormat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92" fontId="0" fillId="0" borderId="0" xfId="18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192" fontId="5" fillId="2" borderId="4" xfId="18" applyNumberFormat="1" applyFont="1" applyFill="1" applyBorder="1" applyAlignment="1">
      <alignment horizontal="center" vertical="center" wrapText="1"/>
    </xf>
    <xf numFmtId="49" fontId="5" fillId="2" borderId="4" xfId="18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8" xfId="0" applyFont="1" applyFill="1" applyBorder="1" applyAlignment="1">
      <alignment/>
    </xf>
    <xf numFmtId="204" fontId="10" fillId="2" borderId="1" xfId="18" applyNumberFormat="1" applyFont="1" applyFill="1" applyBorder="1" applyAlignment="1">
      <alignment horizontal="center"/>
    </xf>
    <xf numFmtId="204" fontId="10" fillId="2" borderId="6" xfId="18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204" fontId="10" fillId="2" borderId="0" xfId="18" applyNumberFormat="1" applyFont="1" applyFill="1" applyBorder="1" applyAlignment="1">
      <alignment horizontal="center"/>
    </xf>
    <xf numFmtId="204" fontId="10" fillId="2" borderId="9" xfId="18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204" fontId="5" fillId="2" borderId="2" xfId="18" applyNumberFormat="1" applyFont="1" applyFill="1" applyBorder="1" applyAlignment="1">
      <alignment horizontal="center"/>
    </xf>
    <xf numFmtId="204" fontId="5" fillId="2" borderId="12" xfId="18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9" fontId="11" fillId="2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43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5</xdr:row>
      <xdr:rowOff>19050</xdr:rowOff>
    </xdr:from>
    <xdr:to>
      <xdr:col>10</xdr:col>
      <xdr:colOff>28575</xdr:colOff>
      <xdr:row>5</xdr:row>
      <xdr:rowOff>428625</xdr:rowOff>
    </xdr:to>
    <xdr:sp>
      <xdr:nvSpPr>
        <xdr:cNvPr id="1" name="AutoShape 1"/>
        <xdr:cNvSpPr>
          <a:spLocks/>
        </xdr:cNvSpPr>
      </xdr:nvSpPr>
      <xdr:spPr>
        <a:xfrm>
          <a:off x="4591050" y="1038225"/>
          <a:ext cx="285750" cy="409575"/>
        </a:xfrm>
        <a:prstGeom prst="up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</xdr:row>
      <xdr:rowOff>19050</xdr:rowOff>
    </xdr:from>
    <xdr:to>
      <xdr:col>3</xdr:col>
      <xdr:colOff>161925</xdr:colOff>
      <xdr:row>20</xdr:row>
      <xdr:rowOff>314325</xdr:rowOff>
    </xdr:to>
    <xdr:sp>
      <xdr:nvSpPr>
        <xdr:cNvPr id="2" name="AutoShape 2"/>
        <xdr:cNvSpPr>
          <a:spLocks/>
        </xdr:cNvSpPr>
      </xdr:nvSpPr>
      <xdr:spPr>
        <a:xfrm rot="10800000">
          <a:off x="1866900" y="3771900"/>
          <a:ext cx="285750" cy="295275"/>
        </a:xfrm>
        <a:prstGeom prst="up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</xdr:row>
      <xdr:rowOff>142875</xdr:rowOff>
    </xdr:from>
    <xdr:to>
      <xdr:col>10</xdr:col>
      <xdr:colOff>514350</xdr:colOff>
      <xdr:row>14</xdr:row>
      <xdr:rowOff>142875</xdr:rowOff>
    </xdr:to>
    <xdr:sp>
      <xdr:nvSpPr>
        <xdr:cNvPr id="3" name="AutoShape 3"/>
        <xdr:cNvSpPr>
          <a:spLocks/>
        </xdr:cNvSpPr>
      </xdr:nvSpPr>
      <xdr:spPr>
        <a:xfrm rot="16200000">
          <a:off x="4895850" y="2562225"/>
          <a:ext cx="466725" cy="323850"/>
        </a:xfrm>
        <a:prstGeom prst="up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190500</xdr:colOff>
      <xdr:row>8</xdr:row>
      <xdr:rowOff>85725</xdr:rowOff>
    </xdr:from>
    <xdr:ext cx="219075" cy="561975"/>
    <xdr:sp>
      <xdr:nvSpPr>
        <xdr:cNvPr id="4" name="TextBox 6"/>
        <xdr:cNvSpPr txBox="1">
          <a:spLocks noChangeArrowheads="1"/>
        </xdr:cNvSpPr>
      </xdr:nvSpPr>
      <xdr:spPr>
        <a:xfrm>
          <a:off x="5038725" y="1857375"/>
          <a:ext cx="219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Prorrateo</a:t>
          </a:r>
        </a:p>
      </xdr:txBody>
    </xdr:sp>
    <xdr:clientData/>
  </xdr:oneCellAnchor>
  <xdr:oneCellAnchor>
    <xdr:from>
      <xdr:col>0</xdr:col>
      <xdr:colOff>457200</xdr:colOff>
      <xdr:row>8</xdr:row>
      <xdr:rowOff>66675</xdr:rowOff>
    </xdr:from>
    <xdr:ext cx="3648075" cy="1019175"/>
    <xdr:sp>
      <xdr:nvSpPr>
        <xdr:cNvPr id="5" name="TextBox 5"/>
        <xdr:cNvSpPr txBox="1">
          <a:spLocks noChangeArrowheads="1"/>
        </xdr:cNvSpPr>
      </xdr:nvSpPr>
      <xdr:spPr>
        <a:xfrm>
          <a:off x="457200" y="1838325"/>
          <a:ext cx="36480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Población Censada de Bogotá por
grupos de edad quinquenales según
localidad 2005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:D1"/>
    </sheetView>
  </sheetViews>
  <sheetFormatPr defaultColWidth="11.421875" defaultRowHeight="12.75"/>
  <cols>
    <col min="1" max="4" width="18.7109375" style="0" customWidth="1"/>
  </cols>
  <sheetData>
    <row r="1" spans="1:4" ht="15">
      <c r="A1" s="151" t="s">
        <v>68</v>
      </c>
      <c r="B1" s="151"/>
      <c r="C1" s="151"/>
      <c r="D1" s="151"/>
    </row>
    <row r="2" spans="1:4" ht="15">
      <c r="A2" s="151" t="s">
        <v>107</v>
      </c>
      <c r="B2" s="151"/>
      <c r="C2" s="151"/>
      <c r="D2" s="151"/>
    </row>
    <row r="3" spans="1:4" ht="15">
      <c r="A3" s="151" t="s">
        <v>69</v>
      </c>
      <c r="B3" s="151"/>
      <c r="C3" s="151"/>
      <c r="D3" s="151"/>
    </row>
    <row r="5" spans="1:4" ht="15">
      <c r="A5" s="35" t="s">
        <v>70</v>
      </c>
      <c r="B5" s="36" t="s">
        <v>22</v>
      </c>
      <c r="C5" s="36" t="s">
        <v>26</v>
      </c>
      <c r="D5" s="37" t="s">
        <v>27</v>
      </c>
    </row>
    <row r="6" spans="1:4" ht="12.75">
      <c r="A6" s="6">
        <v>1985</v>
      </c>
      <c r="B6" s="39">
        <f>SUM(C6:D6)</f>
        <v>4225649</v>
      </c>
      <c r="C6" s="39">
        <v>1999538</v>
      </c>
      <c r="D6" s="39">
        <v>2226111</v>
      </c>
    </row>
    <row r="7" spans="1:4" ht="12.75">
      <c r="A7" s="7">
        <v>1990</v>
      </c>
      <c r="B7" s="40">
        <f aca="true" t="shared" si="0" ref="B7:B13">SUM(C7:D7)</f>
        <v>4947891</v>
      </c>
      <c r="C7" s="40">
        <v>2351994</v>
      </c>
      <c r="D7" s="40">
        <v>2595897</v>
      </c>
    </row>
    <row r="8" spans="1:4" ht="12.75">
      <c r="A8" s="8">
        <v>1995</v>
      </c>
      <c r="B8" s="41">
        <f t="shared" si="0"/>
        <v>5699655</v>
      </c>
      <c r="C8" s="41">
        <v>2717698</v>
      </c>
      <c r="D8" s="41">
        <v>2981957</v>
      </c>
    </row>
    <row r="9" spans="1:4" ht="12.75">
      <c r="A9" s="7">
        <v>2000</v>
      </c>
      <c r="B9" s="40">
        <f t="shared" si="0"/>
        <v>6302880</v>
      </c>
      <c r="C9" s="40">
        <v>3016760</v>
      </c>
      <c r="D9" s="40">
        <v>3286120</v>
      </c>
    </row>
    <row r="10" spans="1:4" ht="12.75">
      <c r="A10" s="8">
        <v>2005</v>
      </c>
      <c r="B10" s="41">
        <f t="shared" si="0"/>
        <v>6840116</v>
      </c>
      <c r="C10" s="41">
        <v>3285708</v>
      </c>
      <c r="D10" s="41">
        <v>3554408</v>
      </c>
    </row>
    <row r="11" spans="1:4" ht="12.75">
      <c r="A11" s="7">
        <v>2010</v>
      </c>
      <c r="B11" s="40">
        <f t="shared" si="0"/>
        <v>7363782</v>
      </c>
      <c r="C11" s="40">
        <v>3548713</v>
      </c>
      <c r="D11" s="40">
        <v>3815069</v>
      </c>
    </row>
    <row r="12" spans="1:4" ht="12.75">
      <c r="A12" s="8">
        <v>2015</v>
      </c>
      <c r="B12" s="41">
        <f t="shared" si="0"/>
        <v>7878783</v>
      </c>
      <c r="C12" s="41">
        <v>3810013</v>
      </c>
      <c r="D12" s="41">
        <v>4068770</v>
      </c>
    </row>
    <row r="13" spans="1:4" ht="12.75">
      <c r="A13" s="38">
        <v>2020</v>
      </c>
      <c r="B13" s="42">
        <f t="shared" si="0"/>
        <v>8380801</v>
      </c>
      <c r="C13" s="42">
        <v>4064669</v>
      </c>
      <c r="D13" s="42">
        <v>4316132</v>
      </c>
    </row>
    <row r="14" ht="12.75">
      <c r="A14" t="s">
        <v>71</v>
      </c>
    </row>
  </sheetData>
  <mergeCells count="3"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1" sqref="A1:L1"/>
    </sheetView>
  </sheetViews>
  <sheetFormatPr defaultColWidth="11.421875" defaultRowHeight="12.75"/>
  <cols>
    <col min="1" max="1" width="12.7109375" style="0" bestFit="1" customWidth="1"/>
    <col min="2" max="2" width="9.00390625" style="0" bestFit="1" customWidth="1"/>
    <col min="3" max="5" width="8.140625" style="0" bestFit="1" customWidth="1"/>
    <col min="6" max="6" width="3.7109375" style="0" bestFit="1" customWidth="1"/>
    <col min="7" max="7" width="7.28125" style="0" bestFit="1" customWidth="1"/>
    <col min="8" max="8" width="7.7109375" style="0" bestFit="1" customWidth="1"/>
    <col min="9" max="9" width="4.140625" style="0" customWidth="1"/>
    <col min="10" max="10" width="3.7109375" style="0" customWidth="1"/>
    <col min="11" max="11" width="8.8515625" style="0" customWidth="1"/>
    <col min="12" max="12" width="3.7109375" style="0" customWidth="1"/>
    <col min="17" max="17" width="11.421875" style="124" customWidth="1"/>
  </cols>
  <sheetData>
    <row r="1" spans="1:12" ht="15.75">
      <c r="A1" s="169" t="s">
        <v>128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15.75">
      <c r="A2" s="169" t="s">
        <v>122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2.75">
      <c r="A3" s="131"/>
      <c r="B3" s="131"/>
      <c r="C3" s="131"/>
      <c r="D3" s="131"/>
      <c r="E3" s="131"/>
      <c r="F3" s="131"/>
      <c r="G3" s="131"/>
      <c r="H3" s="131"/>
      <c r="I3" s="171" t="s">
        <v>125</v>
      </c>
      <c r="J3" s="171"/>
      <c r="K3" s="171"/>
      <c r="L3" s="171"/>
    </row>
    <row r="4" spans="1:12" ht="18">
      <c r="A4" s="172" t="s">
        <v>123</v>
      </c>
      <c r="B4" s="172"/>
      <c r="C4" s="172"/>
      <c r="D4" s="172"/>
      <c r="E4" s="172"/>
      <c r="F4" s="131"/>
      <c r="G4" s="131"/>
      <c r="H4" s="131"/>
      <c r="I4" s="171" t="s">
        <v>126</v>
      </c>
      <c r="J4" s="171"/>
      <c r="K4" s="171"/>
      <c r="L4" s="171"/>
    </row>
    <row r="5" spans="1:12" ht="18">
      <c r="A5" s="132"/>
      <c r="B5" s="132"/>
      <c r="C5" s="132"/>
      <c r="D5" s="132"/>
      <c r="E5" s="132"/>
      <c r="F5" s="131"/>
      <c r="G5" s="131"/>
      <c r="H5" s="131"/>
      <c r="I5" s="171" t="s">
        <v>127</v>
      </c>
      <c r="J5" s="171"/>
      <c r="K5" s="171"/>
      <c r="L5" s="171"/>
    </row>
    <row r="6" spans="1:12" s="123" customFormat="1" ht="33.75">
      <c r="A6" s="133" t="s">
        <v>121</v>
      </c>
      <c r="B6" s="133" t="s">
        <v>22</v>
      </c>
      <c r="C6" s="134" t="s">
        <v>115</v>
      </c>
      <c r="D6" s="134" t="s">
        <v>116</v>
      </c>
      <c r="E6" s="135" t="s">
        <v>117</v>
      </c>
      <c r="F6" s="134" t="s">
        <v>119</v>
      </c>
      <c r="G6" s="134" t="s">
        <v>118</v>
      </c>
      <c r="H6" s="134" t="s">
        <v>120</v>
      </c>
      <c r="I6" s="136"/>
      <c r="J6" s="128"/>
      <c r="L6" s="129"/>
    </row>
    <row r="7" spans="1:19" ht="12.75">
      <c r="A7" s="137" t="s">
        <v>2</v>
      </c>
      <c r="B7" s="138">
        <v>418792</v>
      </c>
      <c r="C7" s="138">
        <v>27399</v>
      </c>
      <c r="D7" s="138">
        <v>31219</v>
      </c>
      <c r="E7" s="138">
        <v>31206</v>
      </c>
      <c r="F7" s="138" t="s">
        <v>119</v>
      </c>
      <c r="G7" s="138">
        <v>6163</v>
      </c>
      <c r="H7" s="139">
        <v>3351</v>
      </c>
      <c r="I7" s="131"/>
      <c r="J7" s="127"/>
      <c r="K7" s="131"/>
      <c r="L7" s="127"/>
      <c r="N7" s="130"/>
      <c r="O7" s="130"/>
      <c r="P7" s="130"/>
      <c r="Q7" s="130"/>
      <c r="R7" s="130"/>
      <c r="S7" s="130"/>
    </row>
    <row r="8" spans="1:12" ht="12.75">
      <c r="A8" s="140" t="s">
        <v>3</v>
      </c>
      <c r="B8" s="141">
        <v>122089</v>
      </c>
      <c r="C8" s="141">
        <v>5988</v>
      </c>
      <c r="D8" s="141">
        <v>6096</v>
      </c>
      <c r="E8" s="141">
        <v>6310</v>
      </c>
      <c r="F8" s="141" t="s">
        <v>119</v>
      </c>
      <c r="G8" s="141">
        <v>2476</v>
      </c>
      <c r="H8" s="142">
        <v>1528</v>
      </c>
      <c r="I8" s="131"/>
      <c r="J8" s="125"/>
      <c r="K8" s="131"/>
      <c r="L8" s="125"/>
    </row>
    <row r="9" spans="1:12" ht="12.75">
      <c r="A9" s="140" t="s">
        <v>4</v>
      </c>
      <c r="B9" s="141">
        <v>102588</v>
      </c>
      <c r="C9" s="141">
        <v>8647</v>
      </c>
      <c r="D9" s="141">
        <v>9287</v>
      </c>
      <c r="E9" s="141">
        <v>9150</v>
      </c>
      <c r="F9" s="141" t="s">
        <v>119</v>
      </c>
      <c r="G9" s="141">
        <v>1464</v>
      </c>
      <c r="H9" s="142">
        <v>823</v>
      </c>
      <c r="I9" s="131"/>
      <c r="J9" s="125"/>
      <c r="K9" s="131"/>
      <c r="L9" s="125"/>
    </row>
    <row r="10" spans="1:12" ht="12.75">
      <c r="A10" s="140"/>
      <c r="B10" s="143"/>
      <c r="C10" s="141"/>
      <c r="D10" s="141"/>
      <c r="E10" s="141"/>
      <c r="F10" s="141"/>
      <c r="G10" s="141"/>
      <c r="H10" s="142"/>
      <c r="I10" s="131"/>
      <c r="J10" s="125"/>
      <c r="K10" s="131"/>
      <c r="L10" s="125"/>
    </row>
    <row r="11" spans="1:12" ht="12.75">
      <c r="A11" s="144" t="s">
        <v>119</v>
      </c>
      <c r="B11" s="143"/>
      <c r="C11" s="141"/>
      <c r="D11" s="141"/>
      <c r="E11" s="141"/>
      <c r="F11" s="141"/>
      <c r="G11" s="141"/>
      <c r="H11" s="142"/>
      <c r="I11" s="131"/>
      <c r="J11" s="125"/>
      <c r="K11" s="131"/>
      <c r="L11" s="125"/>
    </row>
    <row r="12" spans="1:12" ht="12.75">
      <c r="A12" s="144" t="s">
        <v>119</v>
      </c>
      <c r="B12" s="143"/>
      <c r="C12" s="141"/>
      <c r="D12" s="141"/>
      <c r="E12" s="141"/>
      <c r="F12" s="141"/>
      <c r="G12" s="141"/>
      <c r="H12" s="142"/>
      <c r="I12" s="131"/>
      <c r="J12" s="125"/>
      <c r="K12" s="131"/>
      <c r="L12" s="125"/>
    </row>
    <row r="13" spans="1:12" ht="12.75">
      <c r="A13" s="144" t="s">
        <v>119</v>
      </c>
      <c r="B13" s="143"/>
      <c r="C13" s="141"/>
      <c r="D13" s="141"/>
      <c r="E13" s="141"/>
      <c r="F13" s="141"/>
      <c r="G13" s="141"/>
      <c r="H13" s="142"/>
      <c r="I13" s="131"/>
      <c r="J13" s="125"/>
      <c r="K13" s="131"/>
      <c r="L13" s="125"/>
    </row>
    <row r="14" spans="1:12" ht="12.75">
      <c r="A14" s="140"/>
      <c r="B14" s="143"/>
      <c r="C14" s="141"/>
      <c r="D14" s="141"/>
      <c r="E14" s="141"/>
      <c r="F14" s="141"/>
      <c r="G14" s="141"/>
      <c r="H14" s="142"/>
      <c r="I14" s="131"/>
      <c r="J14" s="125"/>
      <c r="K14" s="131"/>
      <c r="L14" s="125"/>
    </row>
    <row r="15" spans="1:12" ht="12.75">
      <c r="A15" s="145" t="s">
        <v>18</v>
      </c>
      <c r="B15" s="141">
        <v>23615</v>
      </c>
      <c r="C15" s="141">
        <v>1344</v>
      </c>
      <c r="D15" s="141">
        <v>1605</v>
      </c>
      <c r="E15" s="141">
        <v>1551</v>
      </c>
      <c r="F15" s="141" t="s">
        <v>119</v>
      </c>
      <c r="G15" s="141">
        <v>346</v>
      </c>
      <c r="H15" s="142">
        <v>277</v>
      </c>
      <c r="I15" s="131"/>
      <c r="J15" s="125"/>
      <c r="K15" s="131"/>
      <c r="L15" s="125"/>
    </row>
    <row r="16" spans="1:12" ht="12.75">
      <c r="A16" s="145" t="s">
        <v>48</v>
      </c>
      <c r="B16" s="141">
        <v>375625</v>
      </c>
      <c r="C16" s="141">
        <v>32944</v>
      </c>
      <c r="D16" s="141">
        <v>36668</v>
      </c>
      <c r="E16" s="141">
        <v>36121</v>
      </c>
      <c r="F16" s="141" t="s">
        <v>119</v>
      </c>
      <c r="G16" s="141">
        <v>4077</v>
      </c>
      <c r="H16" s="142">
        <v>2363</v>
      </c>
      <c r="I16" s="131"/>
      <c r="J16" s="125"/>
      <c r="K16" s="131"/>
      <c r="L16" s="125"/>
    </row>
    <row r="17" spans="1:12" ht="12.75">
      <c r="A17" s="145" t="s">
        <v>20</v>
      </c>
      <c r="B17" s="141">
        <v>562625</v>
      </c>
      <c r="C17" s="141">
        <v>59657</v>
      </c>
      <c r="D17" s="141">
        <v>64893</v>
      </c>
      <c r="E17" s="141">
        <v>61671</v>
      </c>
      <c r="F17" s="141" t="s">
        <v>119</v>
      </c>
      <c r="G17" s="141">
        <v>3386</v>
      </c>
      <c r="H17" s="142">
        <v>1659</v>
      </c>
      <c r="I17" s="131"/>
      <c r="J17" s="125"/>
      <c r="K17" s="131"/>
      <c r="L17" s="125"/>
    </row>
    <row r="18" spans="1:12" ht="12.75">
      <c r="A18" s="146" t="s">
        <v>21</v>
      </c>
      <c r="B18" s="147">
        <v>15366</v>
      </c>
      <c r="C18" s="147">
        <v>1454</v>
      </c>
      <c r="D18" s="147">
        <v>1666</v>
      </c>
      <c r="E18" s="147">
        <v>1875</v>
      </c>
      <c r="F18" s="147" t="s">
        <v>119</v>
      </c>
      <c r="G18" s="147">
        <v>176</v>
      </c>
      <c r="H18" s="148">
        <v>76</v>
      </c>
      <c r="I18" s="131"/>
      <c r="J18" s="126"/>
      <c r="K18" s="131"/>
      <c r="L18" s="126"/>
    </row>
    <row r="19" spans="1:12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30" ht="15.75">
      <c r="A20" s="173"/>
      <c r="B20" s="174"/>
      <c r="C20" s="174"/>
      <c r="D20" s="174"/>
      <c r="E20" s="174"/>
      <c r="F20" s="174"/>
      <c r="G20" s="174"/>
      <c r="H20" s="175"/>
      <c r="I20" s="149" t="s">
        <v>129</v>
      </c>
      <c r="J20" s="149"/>
      <c r="K20" s="131"/>
      <c r="L20" s="150"/>
      <c r="AC20">
        <v>73089</v>
      </c>
      <c r="AD20">
        <v>39378</v>
      </c>
    </row>
    <row r="21" spans="1:12" ht="27.75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12.75">
      <c r="A22" s="170" t="s">
        <v>124</v>
      </c>
      <c r="B22" s="170"/>
      <c r="C22" s="170"/>
      <c r="D22" s="170"/>
      <c r="E22" s="170"/>
      <c r="F22" s="170"/>
      <c r="G22" s="170"/>
      <c r="H22" s="170"/>
      <c r="I22" s="131"/>
      <c r="J22" s="131"/>
      <c r="K22" s="131"/>
      <c r="L22" s="131"/>
    </row>
    <row r="23" spans="1:12" ht="12.75">
      <c r="A23" s="170" t="s">
        <v>108</v>
      </c>
      <c r="B23" s="170"/>
      <c r="C23" s="170"/>
      <c r="D23" s="170"/>
      <c r="E23" s="170"/>
      <c r="F23" s="170"/>
      <c r="G23" s="170"/>
      <c r="H23" s="170"/>
      <c r="I23" s="131"/>
      <c r="J23" s="131"/>
      <c r="K23" s="131"/>
      <c r="L23" s="131"/>
    </row>
  </sheetData>
  <mergeCells count="9">
    <mergeCell ref="A1:L1"/>
    <mergeCell ref="A2:L2"/>
    <mergeCell ref="A22:H22"/>
    <mergeCell ref="A23:H23"/>
    <mergeCell ref="I3:L3"/>
    <mergeCell ref="I4:L4"/>
    <mergeCell ref="I5:L5"/>
    <mergeCell ref="A4:E4"/>
    <mergeCell ref="A20:H2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:D1"/>
    </sheetView>
  </sheetViews>
  <sheetFormatPr defaultColWidth="11.421875" defaultRowHeight="12.75"/>
  <cols>
    <col min="1" max="4" width="15.7109375" style="0" customWidth="1"/>
  </cols>
  <sheetData>
    <row r="1" spans="1:4" ht="15">
      <c r="A1" s="151" t="s">
        <v>76</v>
      </c>
      <c r="B1" s="151"/>
      <c r="C1" s="151"/>
      <c r="D1" s="151"/>
    </row>
    <row r="2" spans="1:4" ht="15">
      <c r="A2" s="151" t="s">
        <v>109</v>
      </c>
      <c r="B2" s="151"/>
      <c r="C2" s="151"/>
      <c r="D2" s="151"/>
    </row>
    <row r="3" spans="1:4" ht="15">
      <c r="A3" s="151" t="s">
        <v>108</v>
      </c>
      <c r="B3" s="151"/>
      <c r="C3" s="151"/>
      <c r="D3" s="151"/>
    </row>
    <row r="5" spans="1:4" s="34" customFormat="1" ht="12.75">
      <c r="A5" s="43" t="s">
        <v>46</v>
      </c>
      <c r="B5" s="36" t="s">
        <v>22</v>
      </c>
      <c r="C5" s="36" t="s">
        <v>26</v>
      </c>
      <c r="D5" s="37" t="s">
        <v>27</v>
      </c>
    </row>
    <row r="6" spans="1:4" s="26" customFormat="1" ht="12.75">
      <c r="A6" s="43" t="s">
        <v>22</v>
      </c>
      <c r="B6" s="44">
        <f>SUM(B7:B23)</f>
        <v>7050228</v>
      </c>
      <c r="C6" s="44">
        <f>SUM(C7:C23)</f>
        <v>3390872</v>
      </c>
      <c r="D6" s="45">
        <f>SUM(D7:D23)</f>
        <v>3659356</v>
      </c>
    </row>
    <row r="7" spans="1:4" ht="12.75">
      <c r="A7" s="46" t="s">
        <v>72</v>
      </c>
      <c r="B7" s="47">
        <f>SUM(C7:D7)</f>
        <v>590109</v>
      </c>
      <c r="C7" s="47">
        <v>301841</v>
      </c>
      <c r="D7" s="48">
        <v>288268</v>
      </c>
    </row>
    <row r="8" spans="1:4" ht="12.75">
      <c r="A8" s="49" t="s">
        <v>73</v>
      </c>
      <c r="B8" s="50">
        <f aca="true" t="shared" si="0" ref="B8:B23">SUM(C8:D8)</f>
        <v>613023</v>
      </c>
      <c r="C8" s="50">
        <v>312756</v>
      </c>
      <c r="D8" s="51">
        <v>300267</v>
      </c>
    </row>
    <row r="9" spans="1:4" ht="12.75">
      <c r="A9" s="52" t="s">
        <v>31</v>
      </c>
      <c r="B9" s="53">
        <f t="shared" si="0"/>
        <v>640890</v>
      </c>
      <c r="C9" s="53">
        <v>326542</v>
      </c>
      <c r="D9" s="54">
        <v>314348</v>
      </c>
    </row>
    <row r="10" spans="1:4" ht="12.75">
      <c r="A10" s="49" t="s">
        <v>32</v>
      </c>
      <c r="B10" s="50">
        <f t="shared" si="0"/>
        <v>623002</v>
      </c>
      <c r="C10" s="50">
        <v>317315</v>
      </c>
      <c r="D10" s="51">
        <v>305687</v>
      </c>
    </row>
    <row r="11" spans="1:4" ht="12.75">
      <c r="A11" s="52" t="s">
        <v>33</v>
      </c>
      <c r="B11" s="53">
        <f t="shared" si="0"/>
        <v>637437</v>
      </c>
      <c r="C11" s="53">
        <v>310514</v>
      </c>
      <c r="D11" s="54">
        <v>326923</v>
      </c>
    </row>
    <row r="12" spans="1:4" ht="12.75">
      <c r="A12" s="49" t="s">
        <v>34</v>
      </c>
      <c r="B12" s="50">
        <f t="shared" si="0"/>
        <v>635966</v>
      </c>
      <c r="C12" s="50">
        <v>303059</v>
      </c>
      <c r="D12" s="51">
        <v>332907</v>
      </c>
    </row>
    <row r="13" spans="1:4" ht="12.75">
      <c r="A13" s="52" t="s">
        <v>35</v>
      </c>
      <c r="B13" s="53">
        <f t="shared" si="0"/>
        <v>564367</v>
      </c>
      <c r="C13" s="53">
        <v>269910</v>
      </c>
      <c r="D13" s="54">
        <v>294457</v>
      </c>
    </row>
    <row r="14" spans="1:4" ht="12.75">
      <c r="A14" s="49" t="s">
        <v>36</v>
      </c>
      <c r="B14" s="50">
        <f t="shared" si="0"/>
        <v>524201</v>
      </c>
      <c r="C14" s="50">
        <v>248112</v>
      </c>
      <c r="D14" s="51">
        <v>276089</v>
      </c>
    </row>
    <row r="15" spans="1:4" ht="12.75">
      <c r="A15" s="52" t="s">
        <v>37</v>
      </c>
      <c r="B15" s="53">
        <f t="shared" si="0"/>
        <v>512923</v>
      </c>
      <c r="C15" s="53">
        <v>239315</v>
      </c>
      <c r="D15" s="54">
        <v>273608</v>
      </c>
    </row>
    <row r="16" spans="1:4" ht="12.75">
      <c r="A16" s="49" t="s">
        <v>38</v>
      </c>
      <c r="B16" s="50">
        <f t="shared" si="0"/>
        <v>454264</v>
      </c>
      <c r="C16" s="50">
        <v>208728</v>
      </c>
      <c r="D16" s="51">
        <v>245536</v>
      </c>
    </row>
    <row r="17" spans="1:4" ht="12.75">
      <c r="A17" s="52" t="s">
        <v>39</v>
      </c>
      <c r="B17" s="53">
        <f t="shared" si="0"/>
        <v>361508</v>
      </c>
      <c r="C17" s="53">
        <v>164277</v>
      </c>
      <c r="D17" s="54">
        <v>197231</v>
      </c>
    </row>
    <row r="18" spans="1:4" ht="12.75">
      <c r="A18" s="49" t="s">
        <v>40</v>
      </c>
      <c r="B18" s="50">
        <f t="shared" si="0"/>
        <v>278870</v>
      </c>
      <c r="C18" s="50">
        <v>126307</v>
      </c>
      <c r="D18" s="51">
        <v>152563</v>
      </c>
    </row>
    <row r="19" spans="1:4" ht="12.75">
      <c r="A19" s="52" t="s">
        <v>41</v>
      </c>
      <c r="B19" s="53">
        <f t="shared" si="0"/>
        <v>208321</v>
      </c>
      <c r="C19" s="53">
        <v>94258</v>
      </c>
      <c r="D19" s="54">
        <v>114063</v>
      </c>
    </row>
    <row r="20" spans="1:4" ht="12.75">
      <c r="A20" s="49" t="s">
        <v>42</v>
      </c>
      <c r="B20" s="50">
        <f t="shared" si="0"/>
        <v>149204</v>
      </c>
      <c r="C20" s="50">
        <v>65106</v>
      </c>
      <c r="D20" s="51">
        <v>84098</v>
      </c>
    </row>
    <row r="21" spans="1:4" ht="12.75">
      <c r="A21" s="52" t="s">
        <v>43</v>
      </c>
      <c r="B21" s="53">
        <f t="shared" si="0"/>
        <v>106536</v>
      </c>
      <c r="C21" s="53">
        <v>44177</v>
      </c>
      <c r="D21" s="54">
        <v>62359</v>
      </c>
    </row>
    <row r="22" spans="1:4" ht="12.75">
      <c r="A22" s="49" t="s">
        <v>44</v>
      </c>
      <c r="B22" s="50">
        <f t="shared" si="0"/>
        <v>76272</v>
      </c>
      <c r="C22" s="50">
        <v>31837</v>
      </c>
      <c r="D22" s="51">
        <v>44435</v>
      </c>
    </row>
    <row r="23" spans="1:4" ht="12.75">
      <c r="A23" s="55" t="s">
        <v>74</v>
      </c>
      <c r="B23" s="56">
        <f t="shared" si="0"/>
        <v>73335</v>
      </c>
      <c r="C23" s="56">
        <v>26818</v>
      </c>
      <c r="D23" s="57">
        <v>46517</v>
      </c>
    </row>
    <row r="24" spans="1:4" ht="12.75">
      <c r="A24" s="152" t="s">
        <v>75</v>
      </c>
      <c r="B24" s="152"/>
      <c r="C24" s="152"/>
      <c r="D24" s="152"/>
    </row>
  </sheetData>
  <mergeCells count="4">
    <mergeCell ref="A24:D24"/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5" ht="15">
      <c r="A1" s="151" t="s">
        <v>77</v>
      </c>
      <c r="B1" s="151"/>
      <c r="C1" s="151"/>
      <c r="D1" s="151"/>
      <c r="E1" s="151"/>
    </row>
    <row r="2" spans="1:5" ht="15">
      <c r="A2" s="151" t="s">
        <v>110</v>
      </c>
      <c r="B2" s="151"/>
      <c r="C2" s="151"/>
      <c r="D2" s="151"/>
      <c r="E2" s="151"/>
    </row>
    <row r="4" spans="1:5" s="26" customFormat="1" ht="14.25">
      <c r="A4" s="154" t="s">
        <v>0</v>
      </c>
      <c r="B4" s="59" t="s">
        <v>81</v>
      </c>
      <c r="C4" s="59" t="s">
        <v>82</v>
      </c>
      <c r="D4" s="59" t="s">
        <v>83</v>
      </c>
      <c r="E4" s="60" t="s">
        <v>84</v>
      </c>
    </row>
    <row r="5" spans="1:5" s="26" customFormat="1" ht="12.75">
      <c r="A5" s="154"/>
      <c r="B5" s="67" t="s">
        <v>78</v>
      </c>
      <c r="C5" s="67" t="s">
        <v>79</v>
      </c>
      <c r="D5" s="67" t="s">
        <v>78</v>
      </c>
      <c r="E5" s="68" t="s">
        <v>80</v>
      </c>
    </row>
    <row r="6" spans="1:5" s="26" customFormat="1" ht="12.75">
      <c r="A6" s="43" t="s">
        <v>22</v>
      </c>
      <c r="B6" s="44">
        <f>SUM(B7:B25)</f>
        <v>2496172</v>
      </c>
      <c r="C6" s="44">
        <f>SUM(C7:C25)</f>
        <v>4262127</v>
      </c>
      <c r="D6" s="44">
        <f>SUM(D7:D25)</f>
        <v>5440401</v>
      </c>
      <c r="E6" s="45">
        <f>SUM(E7:E26)</f>
        <v>6840115</v>
      </c>
    </row>
    <row r="7" spans="1:5" ht="12.75">
      <c r="A7" s="62" t="s">
        <v>9</v>
      </c>
      <c r="B7" s="63">
        <v>195955</v>
      </c>
      <c r="C7" s="63">
        <v>561710</v>
      </c>
      <c r="D7" s="63">
        <v>758870</v>
      </c>
      <c r="E7" s="63">
        <v>951073</v>
      </c>
    </row>
    <row r="8" spans="1:5" ht="12.75">
      <c r="A8" s="61" t="s">
        <v>12</v>
      </c>
      <c r="B8" s="64">
        <v>97459</v>
      </c>
      <c r="C8" s="64">
        <v>334700</v>
      </c>
      <c r="D8" s="64">
        <v>564658</v>
      </c>
      <c r="E8" s="64">
        <v>923064</v>
      </c>
    </row>
    <row r="9" spans="1:5" ht="12.75">
      <c r="A9" s="62" t="s">
        <v>11</v>
      </c>
      <c r="B9" s="63">
        <v>319367</v>
      </c>
      <c r="C9" s="63">
        <v>530610</v>
      </c>
      <c r="D9" s="63">
        <v>671360</v>
      </c>
      <c r="E9" s="63">
        <v>804470</v>
      </c>
    </row>
    <row r="10" spans="1:5" ht="12.75">
      <c r="A10" s="61" t="s">
        <v>20</v>
      </c>
      <c r="B10" s="64">
        <v>35451</v>
      </c>
      <c r="C10" s="64">
        <v>326118</v>
      </c>
      <c r="D10" s="64">
        <v>418609</v>
      </c>
      <c r="E10" s="64">
        <v>570619</v>
      </c>
    </row>
    <row r="11" spans="1:5" ht="12.75">
      <c r="A11" s="62" t="s">
        <v>8</v>
      </c>
      <c r="B11" s="63">
        <v>23871</v>
      </c>
      <c r="C11" s="63">
        <v>122737</v>
      </c>
      <c r="D11" s="63">
        <v>215816</v>
      </c>
      <c r="E11" s="63">
        <v>508828</v>
      </c>
    </row>
    <row r="12" spans="1:5" ht="12.75">
      <c r="A12" s="61" t="s">
        <v>2</v>
      </c>
      <c r="B12" s="64">
        <v>71427</v>
      </c>
      <c r="C12" s="64">
        <v>216320</v>
      </c>
      <c r="D12" s="64">
        <v>348852</v>
      </c>
      <c r="E12" s="64">
        <v>425192</v>
      </c>
    </row>
    <row r="13" spans="1:5" ht="12.75">
      <c r="A13" s="62" t="s">
        <v>5</v>
      </c>
      <c r="B13" s="63">
        <v>177445</v>
      </c>
      <c r="C13" s="63">
        <v>346001</v>
      </c>
      <c r="D13" s="63">
        <v>439559</v>
      </c>
      <c r="E13" s="63">
        <v>407552</v>
      </c>
    </row>
    <row r="14" spans="1:5" ht="12.75">
      <c r="A14" s="61" t="s">
        <v>48</v>
      </c>
      <c r="B14" s="64">
        <v>255454</v>
      </c>
      <c r="C14" s="64">
        <v>283213</v>
      </c>
      <c r="D14" s="64">
        <v>379259</v>
      </c>
      <c r="E14" s="64">
        <v>378164</v>
      </c>
    </row>
    <row r="15" spans="1:5" ht="12.75">
      <c r="A15" s="62" t="s">
        <v>10</v>
      </c>
      <c r="B15" s="63">
        <v>90060</v>
      </c>
      <c r="C15" s="63">
        <v>166427</v>
      </c>
      <c r="D15" s="63">
        <v>201610</v>
      </c>
      <c r="E15" s="63">
        <v>301375</v>
      </c>
    </row>
    <row r="16" spans="1:5" ht="12.75">
      <c r="A16" s="61" t="s">
        <v>6</v>
      </c>
      <c r="B16" s="64">
        <v>6394</v>
      </c>
      <c r="C16" s="64">
        <v>164847</v>
      </c>
      <c r="D16" s="64">
        <v>200892</v>
      </c>
      <c r="E16" s="64">
        <v>298992</v>
      </c>
    </row>
    <row r="17" spans="1:5" ht="12.75">
      <c r="A17" s="62" t="s">
        <v>17</v>
      </c>
      <c r="B17" s="63">
        <v>221776</v>
      </c>
      <c r="C17" s="63">
        <v>305123</v>
      </c>
      <c r="D17" s="63">
        <v>282491</v>
      </c>
      <c r="E17" s="63">
        <v>253638</v>
      </c>
    </row>
    <row r="18" spans="1:5" ht="12.75">
      <c r="A18" s="61" t="s">
        <v>13</v>
      </c>
      <c r="B18" s="64">
        <v>221839</v>
      </c>
      <c r="C18" s="64">
        <v>199701</v>
      </c>
      <c r="D18" s="64">
        <v>176552</v>
      </c>
      <c r="E18" s="64">
        <v>223073</v>
      </c>
    </row>
    <row r="19" spans="1:5" ht="12.75">
      <c r="A19" s="62" t="s">
        <v>7</v>
      </c>
      <c r="B19" s="63">
        <v>164871</v>
      </c>
      <c r="C19" s="63">
        <v>85217</v>
      </c>
      <c r="D19" s="63">
        <v>204367</v>
      </c>
      <c r="E19" s="63">
        <v>184528</v>
      </c>
    </row>
    <row r="20" spans="1:5" ht="12.75">
      <c r="A20" s="61" t="s">
        <v>85</v>
      </c>
      <c r="B20" s="64">
        <v>127251</v>
      </c>
      <c r="C20" s="64">
        <v>132501</v>
      </c>
      <c r="D20" s="64">
        <v>126125</v>
      </c>
      <c r="E20" s="64">
        <v>137530</v>
      </c>
    </row>
    <row r="21" spans="1:5" ht="12.75">
      <c r="A21" s="62" t="s">
        <v>3</v>
      </c>
      <c r="B21" s="63">
        <v>90324</v>
      </c>
      <c r="C21" s="63">
        <v>110235</v>
      </c>
      <c r="D21" s="63">
        <v>122991</v>
      </c>
      <c r="E21" s="63">
        <v>122827</v>
      </c>
    </row>
    <row r="22" spans="1:5" ht="12.75">
      <c r="A22" s="61" t="s">
        <v>16</v>
      </c>
      <c r="B22" s="64">
        <v>116283</v>
      </c>
      <c r="C22" s="64">
        <v>111247</v>
      </c>
      <c r="D22" s="64">
        <v>98355</v>
      </c>
      <c r="E22" s="64">
        <v>116828</v>
      </c>
    </row>
    <row r="23" spans="1:5" ht="12.75">
      <c r="A23" s="62" t="s">
        <v>4</v>
      </c>
      <c r="B23" s="63">
        <v>118130</v>
      </c>
      <c r="C23" s="63">
        <v>120694</v>
      </c>
      <c r="D23" s="63">
        <v>107044</v>
      </c>
      <c r="E23" s="63">
        <v>109107</v>
      </c>
    </row>
    <row r="24" spans="1:5" ht="12.75">
      <c r="A24" s="61" t="s">
        <v>15</v>
      </c>
      <c r="B24" s="64">
        <v>127768</v>
      </c>
      <c r="C24" s="64">
        <v>113778</v>
      </c>
      <c r="D24" s="64">
        <v>95541</v>
      </c>
      <c r="E24" s="64">
        <v>94842</v>
      </c>
    </row>
    <row r="25" spans="1:5" ht="12.75">
      <c r="A25" s="62" t="s">
        <v>86</v>
      </c>
      <c r="B25" s="63">
        <v>35047</v>
      </c>
      <c r="C25" s="63">
        <v>30948</v>
      </c>
      <c r="D25" s="63">
        <v>27450</v>
      </c>
      <c r="E25" s="63">
        <v>22621</v>
      </c>
    </row>
    <row r="26" spans="1:5" ht="12.75">
      <c r="A26" s="65" t="s">
        <v>21</v>
      </c>
      <c r="B26" s="66"/>
      <c r="C26" s="66"/>
      <c r="D26" s="66"/>
      <c r="E26" s="66">
        <v>5792</v>
      </c>
    </row>
    <row r="27" spans="1:5" ht="12.75">
      <c r="A27" s="155" t="s">
        <v>89</v>
      </c>
      <c r="B27" s="155"/>
      <c r="C27" s="155"/>
      <c r="D27" s="155"/>
      <c r="E27" s="155"/>
    </row>
    <row r="28" spans="1:5" ht="12.75">
      <c r="A28" s="153" t="s">
        <v>87</v>
      </c>
      <c r="B28" s="153"/>
      <c r="C28" s="153"/>
      <c r="D28" s="153"/>
      <c r="E28" s="153"/>
    </row>
    <row r="29" spans="1:5" ht="12.75">
      <c r="A29" s="153" t="s">
        <v>88</v>
      </c>
      <c r="B29" s="153"/>
      <c r="C29" s="153"/>
      <c r="D29" s="153"/>
      <c r="E29" s="153"/>
    </row>
  </sheetData>
  <mergeCells count="6">
    <mergeCell ref="A28:E28"/>
    <mergeCell ref="A29:E29"/>
    <mergeCell ref="A4:A5"/>
    <mergeCell ref="A1:E1"/>
    <mergeCell ref="A2:E2"/>
    <mergeCell ref="A27:E2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E1"/>
    </sheetView>
  </sheetViews>
  <sheetFormatPr defaultColWidth="11.421875" defaultRowHeight="12.75"/>
  <cols>
    <col min="1" max="5" width="15.7109375" style="0" customWidth="1"/>
  </cols>
  <sheetData>
    <row r="1" spans="1:5" ht="15">
      <c r="A1" s="151" t="s">
        <v>91</v>
      </c>
      <c r="B1" s="151"/>
      <c r="C1" s="151"/>
      <c r="D1" s="151"/>
      <c r="E1" s="151"/>
    </row>
    <row r="2" spans="1:5" ht="15">
      <c r="A2" s="151" t="s">
        <v>90</v>
      </c>
      <c r="B2" s="151"/>
      <c r="C2" s="151"/>
      <c r="D2" s="151"/>
      <c r="E2" s="151"/>
    </row>
    <row r="3" spans="1:5" ht="15">
      <c r="A3" s="156" t="s">
        <v>111</v>
      </c>
      <c r="B3" s="156"/>
      <c r="C3" s="156"/>
      <c r="D3" s="156"/>
      <c r="E3" s="156"/>
    </row>
    <row r="4" spans="1:5" ht="12.75">
      <c r="A4" s="154" t="s">
        <v>0</v>
      </c>
      <c r="B4" s="59" t="s">
        <v>92</v>
      </c>
      <c r="C4" s="59" t="s">
        <v>93</v>
      </c>
      <c r="D4" s="59" t="s">
        <v>94</v>
      </c>
      <c r="E4" s="60" t="s">
        <v>95</v>
      </c>
    </row>
    <row r="5" spans="1:5" ht="12.75">
      <c r="A5" s="154"/>
      <c r="B5" s="67" t="s">
        <v>78</v>
      </c>
      <c r="C5" s="67" t="s">
        <v>79</v>
      </c>
      <c r="D5" s="67" t="s">
        <v>78</v>
      </c>
      <c r="E5" s="68" t="s">
        <v>80</v>
      </c>
    </row>
    <row r="6" spans="1:5" ht="12.75">
      <c r="A6" s="43" t="s">
        <v>22</v>
      </c>
      <c r="B6" s="71">
        <f>SUM(B7:B25)</f>
        <v>1</v>
      </c>
      <c r="C6" s="71">
        <f>SUM(C7:C25)</f>
        <v>1</v>
      </c>
      <c r="D6" s="71">
        <f>SUM(D7:D25)</f>
        <v>0.9999999999999999</v>
      </c>
      <c r="E6" s="73">
        <f>SUM(E7:E26)</f>
        <v>0.9999999999999999</v>
      </c>
    </row>
    <row r="7" spans="1:5" ht="12.75">
      <c r="A7" s="62" t="s">
        <v>9</v>
      </c>
      <c r="B7" s="69">
        <f>'Cuadro 3'!B7/'Cuadro 3'!$B$6</f>
        <v>0.07850220257257913</v>
      </c>
      <c r="C7" s="69">
        <f>'Cuadro 3'!C7/'Cuadro 3'!$C$6</f>
        <v>0.13179100481989392</v>
      </c>
      <c r="D7" s="69">
        <f>'Cuadro 3'!D7/'Cuadro 3'!$D$6</f>
        <v>0.1394878796618117</v>
      </c>
      <c r="E7" s="69">
        <f>'Cuadro 3'!E7/'Cuadro 3'!$E$6</f>
        <v>0.13904342251555712</v>
      </c>
    </row>
    <row r="8" spans="1:5" ht="12.75">
      <c r="A8" s="61" t="s">
        <v>12</v>
      </c>
      <c r="B8" s="70">
        <f>'Cuadro 3'!B8/'Cuadro 3'!$B$6</f>
        <v>0.03904338322839933</v>
      </c>
      <c r="C8" s="70">
        <f>'Cuadro 3'!C8/'Cuadro 3'!$C$6</f>
        <v>0.078528865986396</v>
      </c>
      <c r="D8" s="70">
        <f>'Cuadro 3'!D8/'Cuadro 3'!$D$6</f>
        <v>0.10378977579042427</v>
      </c>
      <c r="E8" s="70">
        <f>'Cuadro 3'!E8/'Cuadro 3'!$E$6</f>
        <v>0.13494860832018174</v>
      </c>
    </row>
    <row r="9" spans="1:5" ht="12.75">
      <c r="A9" s="62" t="s">
        <v>11</v>
      </c>
      <c r="B9" s="69">
        <f>'Cuadro 3'!B9/'Cuadro 3'!$B$6</f>
        <v>0.12794270587123002</v>
      </c>
      <c r="C9" s="69">
        <f>'Cuadro 3'!C9/'Cuadro 3'!$C$6</f>
        <v>0.12449417861082038</v>
      </c>
      <c r="D9" s="69">
        <f>'Cuadro 3'!D9/'Cuadro 3'!$D$6</f>
        <v>0.12340266829595833</v>
      </c>
      <c r="E9" s="69">
        <f>'Cuadro 3'!E9/'Cuadro 3'!$E$6</f>
        <v>0.11761059572828819</v>
      </c>
    </row>
    <row r="10" spans="1:5" ht="12.75">
      <c r="A10" s="61" t="s">
        <v>20</v>
      </c>
      <c r="B10" s="70">
        <f>'Cuadro 3'!B10/'Cuadro 3'!$B$6</f>
        <v>0.014202146326455068</v>
      </c>
      <c r="C10" s="70">
        <f>'Cuadro 3'!C10/'Cuadro 3'!$C$6</f>
        <v>0.07651531735211081</v>
      </c>
      <c r="D10" s="70">
        <f>'Cuadro 3'!D10/'Cuadro 3'!$D$6</f>
        <v>0.07694451199461216</v>
      </c>
      <c r="E10" s="70">
        <f>'Cuadro 3'!E10/'Cuadro 3'!$E$6</f>
        <v>0.08342242783929803</v>
      </c>
    </row>
    <row r="11" spans="1:5" ht="12.75">
      <c r="A11" s="62" t="s">
        <v>8</v>
      </c>
      <c r="B11" s="69">
        <f>'Cuadro 3'!B11/'Cuadro 3'!$B$6</f>
        <v>0.009563042931336462</v>
      </c>
      <c r="C11" s="69">
        <f>'Cuadro 3'!C11/'Cuadro 3'!$C$6</f>
        <v>0.02879712406505015</v>
      </c>
      <c r="D11" s="69">
        <f>'Cuadro 3'!D11/'Cuadro 3'!$D$6</f>
        <v>0.03966913468327059</v>
      </c>
      <c r="E11" s="69">
        <f>'Cuadro 3'!E11/'Cuadro 3'!$E$6</f>
        <v>0.0743888077905123</v>
      </c>
    </row>
    <row r="12" spans="1:5" ht="12.75">
      <c r="A12" s="61" t="s">
        <v>2</v>
      </c>
      <c r="B12" s="70">
        <f>'Cuadro 3'!B12/'Cuadro 3'!$B$6</f>
        <v>0.028614614698025616</v>
      </c>
      <c r="C12" s="70">
        <f>'Cuadro 3'!C12/'Cuadro 3'!$C$6</f>
        <v>0.050754001464526986</v>
      </c>
      <c r="D12" s="70">
        <f>'Cuadro 3'!D12/'Cuadro 3'!$D$6</f>
        <v>0.06412247920695552</v>
      </c>
      <c r="E12" s="70">
        <f>'Cuadro 3'!E12/'Cuadro 3'!$E$6</f>
        <v>0.062161527986006083</v>
      </c>
    </row>
    <row r="13" spans="1:5" ht="12.75">
      <c r="A13" s="62" t="s">
        <v>5</v>
      </c>
      <c r="B13" s="69">
        <f>'Cuadro 3'!B13/'Cuadro 3'!$B$6</f>
        <v>0.07108684818193618</v>
      </c>
      <c r="C13" s="69">
        <f>'Cuadro 3'!C13/'Cuadro 3'!$C$6</f>
        <v>0.08118035900854198</v>
      </c>
      <c r="D13" s="69">
        <f>'Cuadro 3'!D13/'Cuadro 3'!$D$6</f>
        <v>0.08079533107945536</v>
      </c>
      <c r="E13" s="69">
        <f>'Cuadro 3'!E13/'Cuadro 3'!$E$6</f>
        <v>0.05958262397635127</v>
      </c>
    </row>
    <row r="14" spans="1:5" ht="12.75">
      <c r="A14" s="61" t="s">
        <v>48</v>
      </c>
      <c r="B14" s="70">
        <f>'Cuadro 3'!B14/'Cuadro 3'!$B$6</f>
        <v>0.10233830040558102</v>
      </c>
      <c r="C14" s="70">
        <f>'Cuadro 3'!C14/'Cuadro 3'!$C$6</f>
        <v>0.06644874730386964</v>
      </c>
      <c r="D14" s="70">
        <f>'Cuadro 3'!D14/'Cuadro 3'!$D$6</f>
        <v>0.06971158927439355</v>
      </c>
      <c r="E14" s="70">
        <f>'Cuadro 3'!E14/'Cuadro 3'!$E$6</f>
        <v>0.055286204983395745</v>
      </c>
    </row>
    <row r="15" spans="1:5" ht="12.75">
      <c r="A15" s="62" t="s">
        <v>10</v>
      </c>
      <c r="B15" s="69">
        <f>'Cuadro 3'!B15/'Cuadro 3'!$B$6</f>
        <v>0.036079244539238484</v>
      </c>
      <c r="C15" s="69">
        <f>'Cuadro 3'!C15/'Cuadro 3'!$C$6</f>
        <v>0.039047874453295266</v>
      </c>
      <c r="D15" s="69">
        <f>'Cuadro 3'!D15/'Cuadro 3'!$D$6</f>
        <v>0.03705793010478456</v>
      </c>
      <c r="E15" s="69">
        <f>'Cuadro 3'!E15/'Cuadro 3'!$E$6</f>
        <v>0.044059931740913716</v>
      </c>
    </row>
    <row r="16" spans="1:5" ht="12.75">
      <c r="A16" s="61" t="s">
        <v>6</v>
      </c>
      <c r="B16" s="70">
        <f>'Cuadro 3'!B16/'Cuadro 3'!$B$6</f>
        <v>0.0025615222027969226</v>
      </c>
      <c r="C16" s="70">
        <f>'Cuadro 3'!C16/'Cuadro 3'!$C$6</f>
        <v>0.0386771675269179</v>
      </c>
      <c r="D16" s="70">
        <f>'Cuadro 3'!D16/'Cuadro 3'!$D$6</f>
        <v>0.03692595453901284</v>
      </c>
      <c r="E16" s="70">
        <f>'Cuadro 3'!E16/'Cuadro 3'!$E$6</f>
        <v>0.043711545785414425</v>
      </c>
    </row>
    <row r="17" spans="1:5" ht="12.75">
      <c r="A17" s="62" t="s">
        <v>17</v>
      </c>
      <c r="B17" s="69">
        <f>'Cuadro 3'!B17/'Cuadro 3'!$B$6</f>
        <v>0.08884644167148738</v>
      </c>
      <c r="C17" s="69">
        <f>'Cuadro 3'!C17/'Cuadro 3'!$C$6</f>
        <v>0.0715893730993938</v>
      </c>
      <c r="D17" s="69">
        <f>'Cuadro 3'!D17/'Cuadro 3'!$D$6</f>
        <v>0.051924665112001854</v>
      </c>
      <c r="E17" s="69">
        <f>'Cuadro 3'!E17/'Cuadro 3'!$E$6</f>
        <v>0.037080955510250924</v>
      </c>
    </row>
    <row r="18" spans="1:5" ht="12.75">
      <c r="A18" s="61" t="s">
        <v>13</v>
      </c>
      <c r="B18" s="70">
        <f>'Cuadro 3'!B18/'Cuadro 3'!$B$6</f>
        <v>0.08887168031690124</v>
      </c>
      <c r="C18" s="70">
        <f>'Cuadro 3'!C18/'Cuadro 3'!$C$6</f>
        <v>0.04685477462309312</v>
      </c>
      <c r="D18" s="70">
        <f>'Cuadro 3'!D18/'Cuadro 3'!$D$6</f>
        <v>0.032452019621347764</v>
      </c>
      <c r="E18" s="70">
        <f>'Cuadro 3'!E18/'Cuadro 3'!$E$6</f>
        <v>0.032612463386945977</v>
      </c>
    </row>
    <row r="19" spans="1:5" ht="12.75">
      <c r="A19" s="62" t="s">
        <v>7</v>
      </c>
      <c r="B19" s="69">
        <f>'Cuadro 3'!B19/'Cuadro 3'!$B$6</f>
        <v>0.0660495350480656</v>
      </c>
      <c r="C19" s="69">
        <f>'Cuadro 3'!C19/'Cuadro 3'!$C$6</f>
        <v>0.019994007686772355</v>
      </c>
      <c r="D19" s="69">
        <f>'Cuadro 3'!D19/'Cuadro 3'!$D$6</f>
        <v>0.03756469422015032</v>
      </c>
      <c r="E19" s="69">
        <f>'Cuadro 3'!E19/'Cuadro 3'!$E$6</f>
        <v>0.026977324211654337</v>
      </c>
    </row>
    <row r="20" spans="1:5" ht="12.75">
      <c r="A20" s="61" t="s">
        <v>85</v>
      </c>
      <c r="B20" s="70">
        <f>'Cuadro 3'!B20/'Cuadro 3'!$B$6</f>
        <v>0.050978458215219145</v>
      </c>
      <c r="C20" s="70">
        <f>'Cuadro 3'!C20/'Cuadro 3'!$C$6</f>
        <v>0.031087999020207518</v>
      </c>
      <c r="D20" s="70">
        <f>'Cuadro 3'!D20/'Cuadro 3'!$D$6</f>
        <v>0.02318303375063713</v>
      </c>
      <c r="E20" s="70">
        <f>'Cuadro 3'!E20/'Cuadro 3'!$E$6</f>
        <v>0.020106387100216883</v>
      </c>
    </row>
    <row r="21" spans="1:5" ht="12.75">
      <c r="A21" s="62" t="s">
        <v>3</v>
      </c>
      <c r="B21" s="69">
        <f>'Cuadro 3'!B21/'Cuadro 3'!$B$6</f>
        <v>0.036185006481925124</v>
      </c>
      <c r="C21" s="69">
        <f>'Cuadro 3'!C21/'Cuadro 3'!$C$6</f>
        <v>0.025863846853929975</v>
      </c>
      <c r="D21" s="69">
        <f>'Cuadro 3'!D21/'Cuadro 3'!$D$6</f>
        <v>0.022606973272742213</v>
      </c>
      <c r="E21" s="69">
        <f>'Cuadro 3'!E21/'Cuadro 3'!$E$6</f>
        <v>0.017956861836387252</v>
      </c>
    </row>
    <row r="22" spans="1:5" ht="12.75">
      <c r="A22" s="61" t="s">
        <v>16</v>
      </c>
      <c r="B22" s="70">
        <f>'Cuadro 3'!B22/'Cuadro 3'!$B$6</f>
        <v>0.046584530232692295</v>
      </c>
      <c r="C22" s="70">
        <f>'Cuadro 3'!C22/'Cuadro 3'!$C$6</f>
        <v>0.02610128698652105</v>
      </c>
      <c r="D22" s="70">
        <f>'Cuadro 3'!D22/'Cuadro 3'!$D$6</f>
        <v>0.018078630600942835</v>
      </c>
      <c r="E22" s="70">
        <f>'Cuadro 3'!E22/'Cuadro 3'!$E$6</f>
        <v>0.01707982979818322</v>
      </c>
    </row>
    <row r="23" spans="1:5" ht="12.75">
      <c r="A23" s="62" t="s">
        <v>4</v>
      </c>
      <c r="B23" s="69">
        <f>'Cuadro 3'!B23/'Cuadro 3'!$B$6</f>
        <v>0.047324463218079524</v>
      </c>
      <c r="C23" s="69">
        <f>'Cuadro 3'!C23/'Cuadro 3'!$C$6</f>
        <v>0.028317785931765992</v>
      </c>
      <c r="D23" s="69">
        <f>'Cuadro 3'!D23/'Cuadro 3'!$D$6</f>
        <v>0.019675755518756798</v>
      </c>
      <c r="E23" s="69">
        <f>'Cuadro 3'!E23/'Cuadro 3'!$E$6</f>
        <v>0.015951047606655736</v>
      </c>
    </row>
    <row r="24" spans="1:5" ht="12.75">
      <c r="A24" s="61" t="s">
        <v>15</v>
      </c>
      <c r="B24" s="70">
        <f>'Cuadro 3'!B24/'Cuadro 3'!$B$6</f>
        <v>0.05118557535298048</v>
      </c>
      <c r="C24" s="70">
        <f>'Cuadro 3'!C24/'Cuadro 3'!$C$6</f>
        <v>0.026695121942635684</v>
      </c>
      <c r="D24" s="70">
        <f>'Cuadro 3'!D24/'Cuadro 3'!$D$6</f>
        <v>0.01756138931670662</v>
      </c>
      <c r="E24" s="70">
        <f>'Cuadro 3'!E24/'Cuadro 3'!$E$6</f>
        <v>0.01386555635395019</v>
      </c>
    </row>
    <row r="25" spans="1:5" ht="12.75">
      <c r="A25" s="62" t="s">
        <v>86</v>
      </c>
      <c r="B25" s="69">
        <f>'Cuadro 3'!B25/'Cuadro 3'!$B$6</f>
        <v>0.014040298505070964</v>
      </c>
      <c r="C25" s="69">
        <f>'Cuadro 3'!C25/'Cuadro 3'!$C$6</f>
        <v>0.007261163264257494</v>
      </c>
      <c r="D25" s="69">
        <f>'Cuadro 3'!D25/'Cuadro 3'!$D$6</f>
        <v>0.005045583956035594</v>
      </c>
      <c r="E25" s="69">
        <f>'Cuadro 3'!E25/'Cuadro 3'!$E$6</f>
        <v>0.003307108140725704</v>
      </c>
    </row>
    <row r="26" spans="1:5" ht="12.75">
      <c r="A26" s="65" t="s">
        <v>21</v>
      </c>
      <c r="B26" s="66"/>
      <c r="C26" s="66"/>
      <c r="D26" s="66"/>
      <c r="E26" s="72">
        <f>'Cuadro 3'!E26/'Cuadro 3'!$E$6</f>
        <v>0.000846769389111148</v>
      </c>
    </row>
  </sheetData>
  <mergeCells count="4">
    <mergeCell ref="A4:A5"/>
    <mergeCell ref="A1:E1"/>
    <mergeCell ref="A2:E2"/>
    <mergeCell ref="A3:E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">
      <selection activeCell="A1" sqref="A1:D1"/>
    </sheetView>
  </sheetViews>
  <sheetFormatPr defaultColWidth="11.421875" defaultRowHeight="12.75"/>
  <cols>
    <col min="1" max="1" width="13.421875" style="4" customWidth="1"/>
    <col min="2" max="4" width="11.421875" style="5" customWidth="1"/>
    <col min="5" max="16384" width="11.421875" style="3" customWidth="1"/>
  </cols>
  <sheetData>
    <row r="1" spans="1:4" s="1" customFormat="1" ht="15">
      <c r="A1" s="151" t="s">
        <v>49</v>
      </c>
      <c r="B1" s="151"/>
      <c r="C1" s="151"/>
      <c r="D1" s="151"/>
    </row>
    <row r="2" spans="1:4" s="1" customFormat="1" ht="15">
      <c r="A2" s="151" t="s">
        <v>112</v>
      </c>
      <c r="B2" s="151"/>
      <c r="C2" s="151"/>
      <c r="D2" s="151"/>
    </row>
    <row r="3" spans="1:4" s="1" customFormat="1" ht="15">
      <c r="A3" s="159" t="s">
        <v>113</v>
      </c>
      <c r="B3" s="159"/>
      <c r="C3" s="159"/>
      <c r="D3" s="159"/>
    </row>
    <row r="4" spans="1:4" s="1" customFormat="1" ht="15">
      <c r="A4" s="11"/>
      <c r="B4" s="11"/>
      <c r="C4" s="11"/>
      <c r="D4" s="11"/>
    </row>
    <row r="5" spans="1:4" s="12" customFormat="1" ht="12.75">
      <c r="A5" s="74" t="s">
        <v>46</v>
      </c>
      <c r="B5" s="75" t="s">
        <v>26</v>
      </c>
      <c r="C5" s="75" t="s">
        <v>27</v>
      </c>
      <c r="D5" s="76" t="s">
        <v>22</v>
      </c>
    </row>
    <row r="6" spans="1:4" s="12" customFormat="1" ht="12.75">
      <c r="A6" s="74" t="s">
        <v>28</v>
      </c>
      <c r="B6" s="77">
        <f>SUM(B7:B23)</f>
        <v>3178129.2</v>
      </c>
      <c r="C6" s="77">
        <f>SUM(C7:C23)</f>
        <v>3447092.8000000003</v>
      </c>
      <c r="D6" s="78">
        <f aca="true" t="shared" si="0" ref="D6:D23">SUM(B6:C6)</f>
        <v>6625222</v>
      </c>
    </row>
    <row r="7" spans="1:4" s="1" customFormat="1" ht="12">
      <c r="A7" s="46" t="s">
        <v>29</v>
      </c>
      <c r="B7" s="79">
        <v>309240.2</v>
      </c>
      <c r="C7" s="79">
        <v>295892.6</v>
      </c>
      <c r="D7" s="80">
        <f t="shared" si="0"/>
        <v>605132.8</v>
      </c>
    </row>
    <row r="8" spans="1:4" s="1" customFormat="1" ht="12">
      <c r="A8" s="49" t="s">
        <v>30</v>
      </c>
      <c r="B8" s="81">
        <v>319861.4</v>
      </c>
      <c r="C8" s="81">
        <v>306988</v>
      </c>
      <c r="D8" s="82">
        <f t="shared" si="0"/>
        <v>626849.4</v>
      </c>
    </row>
    <row r="9" spans="1:4" s="1" customFormat="1" ht="12">
      <c r="A9" s="52" t="s">
        <v>31</v>
      </c>
      <c r="B9" s="83">
        <v>316423.8</v>
      </c>
      <c r="C9" s="83">
        <v>305141.6</v>
      </c>
      <c r="D9" s="84">
        <f t="shared" si="0"/>
        <v>621565.3999999999</v>
      </c>
    </row>
    <row r="10" spans="1:4" s="1" customFormat="1" ht="12">
      <c r="A10" s="49" t="s">
        <v>32</v>
      </c>
      <c r="B10" s="81">
        <v>306456</v>
      </c>
      <c r="C10" s="81">
        <v>311442.4</v>
      </c>
      <c r="D10" s="82">
        <f t="shared" si="0"/>
        <v>617898.4</v>
      </c>
    </row>
    <row r="11" spans="1:4" s="1" customFormat="1" ht="12">
      <c r="A11" s="52" t="s">
        <v>33</v>
      </c>
      <c r="B11" s="83">
        <v>301396.6</v>
      </c>
      <c r="C11" s="83">
        <v>326635</v>
      </c>
      <c r="D11" s="84">
        <f t="shared" si="0"/>
        <v>628031.6</v>
      </c>
    </row>
    <row r="12" spans="1:4" s="1" customFormat="1" ht="12">
      <c r="A12" s="49" t="s">
        <v>34</v>
      </c>
      <c r="B12" s="81">
        <v>278185.6</v>
      </c>
      <c r="C12" s="81">
        <v>302215</v>
      </c>
      <c r="D12" s="82">
        <f t="shared" si="0"/>
        <v>580400.6</v>
      </c>
    </row>
    <row r="13" spans="1:4" s="1" customFormat="1" ht="12">
      <c r="A13" s="52" t="s">
        <v>35</v>
      </c>
      <c r="B13" s="83">
        <v>252797.8</v>
      </c>
      <c r="C13" s="83">
        <v>278455</v>
      </c>
      <c r="D13" s="84">
        <f t="shared" si="0"/>
        <v>531252.8</v>
      </c>
    </row>
    <row r="14" spans="1:4" s="1" customFormat="1" ht="12">
      <c r="A14" s="49" t="s">
        <v>36</v>
      </c>
      <c r="B14" s="81">
        <v>241162.6</v>
      </c>
      <c r="C14" s="81">
        <v>272605</v>
      </c>
      <c r="D14" s="82">
        <f t="shared" si="0"/>
        <v>513767.6</v>
      </c>
    </row>
    <row r="15" spans="1:4" s="1" customFormat="1" ht="12">
      <c r="A15" s="52" t="s">
        <v>37</v>
      </c>
      <c r="B15" s="83">
        <v>216824</v>
      </c>
      <c r="C15" s="83">
        <v>251675.4</v>
      </c>
      <c r="D15" s="84">
        <f t="shared" si="0"/>
        <v>468499.4</v>
      </c>
    </row>
    <row r="16" spans="1:4" s="1" customFormat="1" ht="12">
      <c r="A16" s="49" t="s">
        <v>38</v>
      </c>
      <c r="B16" s="81">
        <v>175800.2</v>
      </c>
      <c r="C16" s="81">
        <v>208625.2</v>
      </c>
      <c r="D16" s="82">
        <f t="shared" si="0"/>
        <v>384425.4</v>
      </c>
    </row>
    <row r="17" spans="1:4" s="1" customFormat="1" ht="12">
      <c r="A17" s="52" t="s">
        <v>39</v>
      </c>
      <c r="B17" s="83">
        <v>136624</v>
      </c>
      <c r="C17" s="83">
        <v>163362.4</v>
      </c>
      <c r="D17" s="84">
        <f t="shared" si="0"/>
        <v>299986.4</v>
      </c>
    </row>
    <row r="18" spans="1:4" s="1" customFormat="1" ht="12">
      <c r="A18" s="49" t="s">
        <v>40</v>
      </c>
      <c r="B18" s="81">
        <v>104278</v>
      </c>
      <c r="C18" s="81">
        <v>124835.6</v>
      </c>
      <c r="D18" s="82">
        <f t="shared" si="0"/>
        <v>229113.6</v>
      </c>
    </row>
    <row r="19" spans="1:4" s="1" customFormat="1" ht="12">
      <c r="A19" s="52" t="s">
        <v>41</v>
      </c>
      <c r="B19" s="83">
        <v>75930.8</v>
      </c>
      <c r="C19" s="83">
        <v>93733</v>
      </c>
      <c r="D19" s="84">
        <f t="shared" si="0"/>
        <v>169663.8</v>
      </c>
    </row>
    <row r="20" spans="1:4" s="1" customFormat="1" ht="12">
      <c r="A20" s="49" t="s">
        <v>42</v>
      </c>
      <c r="B20" s="81">
        <v>54354.6</v>
      </c>
      <c r="C20" s="81">
        <v>71753.2</v>
      </c>
      <c r="D20" s="82">
        <f t="shared" si="0"/>
        <v>126107.79999999999</v>
      </c>
    </row>
    <row r="21" spans="1:4" s="1" customFormat="1" ht="12">
      <c r="A21" s="52" t="s">
        <v>43</v>
      </c>
      <c r="B21" s="83">
        <v>39882</v>
      </c>
      <c r="C21" s="83">
        <v>54867</v>
      </c>
      <c r="D21" s="84">
        <f t="shared" si="0"/>
        <v>94749</v>
      </c>
    </row>
    <row r="22" spans="1:4" s="1" customFormat="1" ht="12">
      <c r="A22" s="49" t="s">
        <v>44</v>
      </c>
      <c r="B22" s="81">
        <v>26969.2</v>
      </c>
      <c r="C22" s="81">
        <v>40187.4</v>
      </c>
      <c r="D22" s="82">
        <f t="shared" si="0"/>
        <v>67156.6</v>
      </c>
    </row>
    <row r="23" spans="1:4" s="1" customFormat="1" ht="12">
      <c r="A23" s="55" t="s">
        <v>45</v>
      </c>
      <c r="B23" s="85">
        <v>21942.4</v>
      </c>
      <c r="C23" s="85">
        <v>38679</v>
      </c>
      <c r="D23" s="86">
        <f t="shared" si="0"/>
        <v>60621.4</v>
      </c>
    </row>
    <row r="24" spans="1:4" ht="12.75">
      <c r="A24" s="155" t="s">
        <v>96</v>
      </c>
      <c r="B24" s="155"/>
      <c r="C24" s="155"/>
      <c r="D24" s="155"/>
    </row>
    <row r="25" spans="1:4" ht="12.75">
      <c r="A25" s="2"/>
      <c r="B25" s="3"/>
      <c r="C25" s="3"/>
      <c r="D25" s="3"/>
    </row>
    <row r="26" s="14" customFormat="1" ht="12.75">
      <c r="A26" s="13"/>
    </row>
    <row r="27" s="14" customFormat="1" ht="12.75">
      <c r="A27" s="15"/>
    </row>
    <row r="28" spans="1:4" s="17" customFormat="1" ht="12">
      <c r="A28" s="157"/>
      <c r="B28" s="158"/>
      <c r="C28" s="158"/>
      <c r="D28" s="158"/>
    </row>
    <row r="29" spans="1:4" s="17" customFormat="1" ht="12">
      <c r="A29" s="157"/>
      <c r="B29" s="18"/>
      <c r="C29" s="18"/>
      <c r="D29" s="16"/>
    </row>
    <row r="30" spans="1:4" s="14" customFormat="1" ht="12.75">
      <c r="A30" s="15"/>
      <c r="B30" s="19"/>
      <c r="C30" s="19"/>
      <c r="D30" s="19"/>
    </row>
    <row r="31" spans="1:4" s="14" customFormat="1" ht="12.75">
      <c r="A31" s="20"/>
      <c r="B31" s="21"/>
      <c r="C31" s="21"/>
      <c r="D31" s="21"/>
    </row>
    <row r="32" spans="1:4" s="14" customFormat="1" ht="12.75">
      <c r="A32" s="20"/>
      <c r="B32" s="21"/>
      <c r="C32" s="21"/>
      <c r="D32" s="21"/>
    </row>
    <row r="33" spans="1:4" s="14" customFormat="1" ht="12.75">
      <c r="A33" s="20"/>
      <c r="B33" s="21"/>
      <c r="C33" s="21"/>
      <c r="D33" s="21"/>
    </row>
    <row r="34" spans="1:4" s="14" customFormat="1" ht="12.75">
      <c r="A34" s="20"/>
      <c r="B34" s="21"/>
      <c r="C34" s="21"/>
      <c r="D34" s="21"/>
    </row>
    <row r="35" spans="1:4" s="14" customFormat="1" ht="12.75">
      <c r="A35" s="20"/>
      <c r="B35" s="21"/>
      <c r="C35" s="21"/>
      <c r="D35" s="21"/>
    </row>
    <row r="36" spans="1:4" s="14" customFormat="1" ht="12.75">
      <c r="A36" s="20"/>
      <c r="B36" s="21"/>
      <c r="C36" s="21"/>
      <c r="D36" s="21"/>
    </row>
    <row r="37" spans="1:4" s="14" customFormat="1" ht="12.75">
      <c r="A37" s="20"/>
      <c r="B37" s="21"/>
      <c r="C37" s="21"/>
      <c r="D37" s="21"/>
    </row>
    <row r="38" spans="1:4" s="14" customFormat="1" ht="12.75">
      <c r="A38" s="20"/>
      <c r="B38" s="21"/>
      <c r="C38" s="21"/>
      <c r="D38" s="21"/>
    </row>
    <row r="39" spans="1:4" s="14" customFormat="1" ht="12.75">
      <c r="A39" s="20"/>
      <c r="B39" s="21"/>
      <c r="C39" s="21"/>
      <c r="D39" s="21"/>
    </row>
    <row r="40" spans="1:4" s="14" customFormat="1" ht="12.75">
      <c r="A40" s="20"/>
      <c r="B40" s="21"/>
      <c r="C40" s="21"/>
      <c r="D40" s="21"/>
    </row>
    <row r="41" spans="1:4" s="14" customFormat="1" ht="12.75">
      <c r="A41" s="20"/>
      <c r="B41" s="21"/>
      <c r="C41" s="21"/>
      <c r="D41" s="21"/>
    </row>
    <row r="42" spans="1:4" s="14" customFormat="1" ht="12.75">
      <c r="A42" s="20"/>
      <c r="B42" s="21"/>
      <c r="C42" s="21"/>
      <c r="D42" s="21"/>
    </row>
    <row r="43" spans="1:4" s="14" customFormat="1" ht="12.75">
      <c r="A43" s="20"/>
      <c r="B43" s="21"/>
      <c r="C43" s="21"/>
      <c r="D43" s="21"/>
    </row>
    <row r="44" spans="1:4" s="14" customFormat="1" ht="12.75">
      <c r="A44" s="20"/>
      <c r="B44" s="21"/>
      <c r="C44" s="21"/>
      <c r="D44" s="21"/>
    </row>
    <row r="45" spans="1:4" s="14" customFormat="1" ht="12.75">
      <c r="A45" s="20"/>
      <c r="B45" s="21"/>
      <c r="C45" s="21"/>
      <c r="D45" s="21"/>
    </row>
    <row r="46" spans="1:4" s="14" customFormat="1" ht="12.75">
      <c r="A46" s="20"/>
      <c r="B46" s="21"/>
      <c r="C46" s="21"/>
      <c r="D46" s="21"/>
    </row>
    <row r="47" spans="1:4" s="14" customFormat="1" ht="12.75">
      <c r="A47" s="20"/>
      <c r="B47" s="21"/>
      <c r="C47" s="21"/>
      <c r="D47" s="21"/>
    </row>
    <row r="48" spans="1:4" s="14" customFormat="1" ht="12.75">
      <c r="A48" s="20"/>
      <c r="B48" s="21"/>
      <c r="C48" s="21"/>
      <c r="D48" s="21"/>
    </row>
    <row r="49" spans="1:4" s="14" customFormat="1" ht="12.75">
      <c r="A49" s="20"/>
      <c r="B49" s="21"/>
      <c r="C49" s="21"/>
      <c r="D49" s="21"/>
    </row>
    <row r="50" spans="1:4" s="14" customFormat="1" ht="12.75">
      <c r="A50" s="20"/>
      <c r="B50" s="21"/>
      <c r="C50" s="21"/>
      <c r="D50" s="21"/>
    </row>
    <row r="51" spans="1:4" s="14" customFormat="1" ht="12.75">
      <c r="A51" s="20"/>
      <c r="B51" s="21"/>
      <c r="C51" s="21"/>
      <c r="D51" s="21"/>
    </row>
    <row r="52" spans="1:4" s="14" customFormat="1" ht="12.75">
      <c r="A52" s="20"/>
      <c r="B52" s="21"/>
      <c r="C52" s="21"/>
      <c r="D52" s="21"/>
    </row>
    <row r="53" spans="1:4" s="14" customFormat="1" ht="12.75">
      <c r="A53" s="20"/>
      <c r="B53" s="21"/>
      <c r="C53" s="21"/>
      <c r="D53" s="21"/>
    </row>
    <row r="54" spans="1:4" s="14" customFormat="1" ht="12.75">
      <c r="A54" s="20"/>
      <c r="B54" s="21"/>
      <c r="C54" s="21"/>
      <c r="D54" s="21"/>
    </row>
    <row r="55" spans="1:4" s="14" customFormat="1" ht="12.75">
      <c r="A55" s="20"/>
      <c r="B55" s="21"/>
      <c r="C55" s="21"/>
      <c r="D55" s="21"/>
    </row>
    <row r="56" spans="1:4" s="17" customFormat="1" ht="12">
      <c r="A56" s="20"/>
      <c r="B56" s="22"/>
      <c r="C56" s="22"/>
      <c r="D56" s="22"/>
    </row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pans="1:4" ht="12.75">
      <c r="A70" s="3"/>
      <c r="B70" s="3"/>
      <c r="C70" s="3"/>
      <c r="D70" s="3"/>
    </row>
    <row r="71" spans="1:4" ht="12.75">
      <c r="A71" s="3"/>
      <c r="B71" s="3"/>
      <c r="C71" s="3"/>
      <c r="D71" s="3"/>
    </row>
    <row r="72" spans="1:4" ht="12.75">
      <c r="A72" s="3"/>
      <c r="B72" s="3"/>
      <c r="C72" s="3"/>
      <c r="D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4" ht="12.75">
      <c r="A75" s="3"/>
      <c r="B75" s="3"/>
      <c r="C75" s="3"/>
      <c r="D75" s="3"/>
    </row>
    <row r="76" spans="1:4" ht="12.75">
      <c r="A76" s="3"/>
      <c r="B76" s="3"/>
      <c r="C76" s="3"/>
      <c r="D76" s="3"/>
    </row>
    <row r="77" spans="1:4" ht="12.75">
      <c r="A77" s="3"/>
      <c r="B77" s="3"/>
      <c r="C77" s="3"/>
      <c r="D77" s="3"/>
    </row>
    <row r="78" spans="1:4" ht="12.75">
      <c r="A78" s="3"/>
      <c r="B78" s="3"/>
      <c r="C78" s="3"/>
      <c r="D78" s="3"/>
    </row>
    <row r="79" spans="1:4" ht="12.75">
      <c r="A79" s="3"/>
      <c r="B79" s="3"/>
      <c r="C79" s="3"/>
      <c r="D79" s="3"/>
    </row>
    <row r="80" spans="1:4" ht="12.75">
      <c r="A80" s="3"/>
      <c r="B80" s="3"/>
      <c r="C80" s="3"/>
      <c r="D80" s="3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2"/>
      <c r="B120" s="3"/>
      <c r="C120" s="3"/>
      <c r="D120" s="3"/>
    </row>
    <row r="121" spans="1:4" ht="12.75">
      <c r="A121" s="2"/>
      <c r="B121" s="3"/>
      <c r="C121" s="3"/>
      <c r="D121" s="3"/>
    </row>
    <row r="122" spans="1:4" ht="12.75">
      <c r="A122" s="2"/>
      <c r="B122" s="3"/>
      <c r="C122" s="3"/>
      <c r="D122" s="3"/>
    </row>
    <row r="123" spans="1:4" ht="12.75">
      <c r="A123" s="2"/>
      <c r="B123" s="3"/>
      <c r="C123" s="3"/>
      <c r="D123" s="3"/>
    </row>
    <row r="124" spans="1:4" ht="12.75">
      <c r="A124" s="2"/>
      <c r="B124" s="3"/>
      <c r="C124" s="3"/>
      <c r="D124" s="3"/>
    </row>
    <row r="125" spans="1:4" ht="12.75">
      <c r="A125" s="2"/>
      <c r="B125" s="3"/>
      <c r="C125" s="3"/>
      <c r="D125" s="3"/>
    </row>
    <row r="126" spans="1:4" ht="12.75">
      <c r="A126" s="2"/>
      <c r="B126" s="3"/>
      <c r="C126" s="3"/>
      <c r="D126" s="3"/>
    </row>
    <row r="127" spans="1:4" ht="12.75">
      <c r="A127" s="2"/>
      <c r="B127" s="3"/>
      <c r="C127" s="3"/>
      <c r="D127" s="3"/>
    </row>
    <row r="128" spans="1:4" ht="12.75">
      <c r="A128" s="2"/>
      <c r="B128" s="3"/>
      <c r="C128" s="3"/>
      <c r="D128" s="3"/>
    </row>
    <row r="129" spans="1:4" ht="12.75">
      <c r="A129" s="2"/>
      <c r="B129" s="3"/>
      <c r="C129" s="3"/>
      <c r="D129" s="3"/>
    </row>
    <row r="130" spans="1:4" ht="12.75">
      <c r="A130" s="2"/>
      <c r="B130" s="3"/>
      <c r="C130" s="3"/>
      <c r="D130" s="3"/>
    </row>
    <row r="131" spans="1:4" ht="12.75">
      <c r="A131" s="2"/>
      <c r="B131" s="3"/>
      <c r="C131" s="3"/>
      <c r="D131" s="3"/>
    </row>
    <row r="132" spans="1:4" ht="12.75">
      <c r="A132" s="2"/>
      <c r="B132" s="3"/>
      <c r="C132" s="3"/>
      <c r="D132" s="3"/>
    </row>
    <row r="133" spans="1:4" ht="12.75">
      <c r="A133" s="2"/>
      <c r="B133" s="3"/>
      <c r="C133" s="3"/>
      <c r="D133" s="3"/>
    </row>
    <row r="134" spans="1:4" ht="12.75">
      <c r="A134" s="2"/>
      <c r="B134" s="3"/>
      <c r="C134" s="3"/>
      <c r="D134" s="3"/>
    </row>
    <row r="135" spans="1:4" ht="12.75">
      <c r="A135" s="2"/>
      <c r="B135" s="3"/>
      <c r="C135" s="3"/>
      <c r="D135" s="3"/>
    </row>
    <row r="136" spans="1:4" ht="12.75">
      <c r="A136" s="2"/>
      <c r="B136" s="3"/>
      <c r="C136" s="3"/>
      <c r="D136" s="3"/>
    </row>
    <row r="137" spans="1:4" ht="12.75">
      <c r="A137" s="2"/>
      <c r="B137" s="3"/>
      <c r="C137" s="3"/>
      <c r="D137" s="3"/>
    </row>
    <row r="138" spans="1:4" ht="12.75">
      <c r="A138" s="2"/>
      <c r="B138" s="3"/>
      <c r="C138" s="3"/>
      <c r="D138" s="3"/>
    </row>
    <row r="139" spans="1:4" ht="12.75">
      <c r="A139" s="2"/>
      <c r="B139" s="3"/>
      <c r="C139" s="3"/>
      <c r="D139" s="3"/>
    </row>
    <row r="140" spans="1:4" ht="12.75">
      <c r="A140" s="2"/>
      <c r="B140" s="3"/>
      <c r="C140" s="3"/>
      <c r="D140" s="3"/>
    </row>
  </sheetData>
  <mergeCells count="6">
    <mergeCell ref="A28:A29"/>
    <mergeCell ref="B28:D28"/>
    <mergeCell ref="A1:D1"/>
    <mergeCell ref="A2:D2"/>
    <mergeCell ref="A3:D3"/>
    <mergeCell ref="A24:D24"/>
  </mergeCells>
  <printOptions/>
  <pageMargins left="0.3937007874015748" right="0.3937007874015748" top="0.984251968503937" bottom="0.984251968503937" header="0" footer="0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:B1"/>
    </sheetView>
  </sheetViews>
  <sheetFormatPr defaultColWidth="11.421875" defaultRowHeight="12.75"/>
  <cols>
    <col min="1" max="1" width="20.7109375" style="25" customWidth="1"/>
    <col min="2" max="2" width="20.7109375" style="24" customWidth="1"/>
    <col min="3" max="16384" width="11.421875" style="24" customWidth="1"/>
  </cols>
  <sheetData>
    <row r="1" spans="1:4" ht="15">
      <c r="A1" s="160" t="s">
        <v>50</v>
      </c>
      <c r="B1" s="160"/>
      <c r="C1" s="10"/>
      <c r="D1" s="10"/>
    </row>
    <row r="2" spans="1:4" ht="15">
      <c r="A2" s="160" t="s">
        <v>114</v>
      </c>
      <c r="B2" s="160"/>
      <c r="C2" s="10"/>
      <c r="D2" s="10"/>
    </row>
    <row r="3" spans="1:4" ht="15">
      <c r="A3" s="161" t="s">
        <v>113</v>
      </c>
      <c r="B3" s="161"/>
      <c r="C3" s="27"/>
      <c r="D3" s="27"/>
    </row>
    <row r="4" spans="1:4" ht="15">
      <c r="A4" s="29"/>
      <c r="B4" s="29"/>
      <c r="C4" s="27"/>
      <c r="D4" s="27"/>
    </row>
    <row r="5" spans="1:2" s="23" customFormat="1" ht="12.75">
      <c r="A5" s="88" t="s">
        <v>0</v>
      </c>
      <c r="B5" s="89" t="s">
        <v>1</v>
      </c>
    </row>
    <row r="6" spans="1:2" s="26" customFormat="1" ht="12.75">
      <c r="A6" s="90" t="s">
        <v>22</v>
      </c>
      <c r="B6" s="91">
        <v>6625222</v>
      </c>
    </row>
    <row r="7" spans="1:2" ht="12.75">
      <c r="A7" s="61" t="s">
        <v>2</v>
      </c>
      <c r="B7" s="82">
        <v>411029</v>
      </c>
    </row>
    <row r="8" spans="1:2" ht="12.75">
      <c r="A8" s="62" t="s">
        <v>3</v>
      </c>
      <c r="B8" s="84">
        <v>120307</v>
      </c>
    </row>
    <row r="9" spans="1:2" ht="12.75">
      <c r="A9" s="61" t="s">
        <v>4</v>
      </c>
      <c r="B9" s="82">
        <v>95351</v>
      </c>
    </row>
    <row r="10" spans="1:2" ht="12.75">
      <c r="A10" s="62" t="s">
        <v>5</v>
      </c>
      <c r="B10" s="84">
        <v>396543</v>
      </c>
    </row>
    <row r="11" spans="1:2" ht="12.75">
      <c r="A11" s="61" t="s">
        <v>6</v>
      </c>
      <c r="B11" s="82">
        <v>288538</v>
      </c>
    </row>
    <row r="12" spans="1:2" ht="12.75">
      <c r="A12" s="62" t="s">
        <v>7</v>
      </c>
      <c r="B12" s="84">
        <v>180455</v>
      </c>
    </row>
    <row r="13" spans="1:2" ht="12.75">
      <c r="A13" s="61" t="s">
        <v>8</v>
      </c>
      <c r="B13" s="82">
        <v>491220</v>
      </c>
    </row>
    <row r="14" spans="1:2" ht="12.75">
      <c r="A14" s="62" t="s">
        <v>9</v>
      </c>
      <c r="B14" s="84">
        <v>919226</v>
      </c>
    </row>
    <row r="15" spans="1:2" ht="12.75">
      <c r="A15" s="61" t="s">
        <v>10</v>
      </c>
      <c r="B15" s="82">
        <v>291850</v>
      </c>
    </row>
    <row r="16" spans="1:2" ht="12.75">
      <c r="A16" s="62" t="s">
        <v>25</v>
      </c>
      <c r="B16" s="84">
        <v>779586</v>
      </c>
    </row>
    <row r="17" spans="1:2" ht="12.75">
      <c r="A17" s="61" t="s">
        <v>12</v>
      </c>
      <c r="B17" s="82">
        <v>893766</v>
      </c>
    </row>
    <row r="18" spans="1:2" ht="12.75">
      <c r="A18" s="62" t="s">
        <v>13</v>
      </c>
      <c r="B18" s="84">
        <v>220067</v>
      </c>
    </row>
    <row r="19" spans="1:2" ht="12.75">
      <c r="A19" s="61" t="s">
        <v>14</v>
      </c>
      <c r="B19" s="82">
        <v>134830</v>
      </c>
    </row>
    <row r="20" spans="1:2" ht="12.75">
      <c r="A20" s="62" t="s">
        <v>47</v>
      </c>
      <c r="B20" s="84">
        <v>94009</v>
      </c>
    </row>
    <row r="21" spans="1:2" ht="12.75">
      <c r="A21" s="61" t="s">
        <v>16</v>
      </c>
      <c r="B21" s="82">
        <v>112797</v>
      </c>
    </row>
    <row r="22" spans="1:2" ht="12.75">
      <c r="A22" s="62" t="s">
        <v>17</v>
      </c>
      <c r="B22" s="84">
        <v>252214</v>
      </c>
    </row>
    <row r="23" spans="1:2" ht="12.75">
      <c r="A23" s="61" t="s">
        <v>18</v>
      </c>
      <c r="B23" s="82">
        <v>23243</v>
      </c>
    </row>
    <row r="24" spans="1:2" ht="12.75">
      <c r="A24" s="62" t="s">
        <v>48</v>
      </c>
      <c r="B24" s="84">
        <v>368467</v>
      </c>
    </row>
    <row r="25" spans="1:2" ht="12.75">
      <c r="A25" s="65" t="s">
        <v>20</v>
      </c>
      <c r="B25" s="87">
        <v>551722</v>
      </c>
    </row>
    <row r="26" ht="12.75">
      <c r="A26" s="32" t="s">
        <v>97</v>
      </c>
    </row>
  </sheetData>
  <mergeCells count="3">
    <mergeCell ref="A1:B1"/>
    <mergeCell ref="A2:B2"/>
    <mergeCell ref="A3:B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:C1"/>
    </sheetView>
  </sheetViews>
  <sheetFormatPr defaultColWidth="11.421875" defaultRowHeight="12.75"/>
  <cols>
    <col min="1" max="1" width="37.57421875" style="0" bestFit="1" customWidth="1"/>
    <col min="2" max="3" width="12.7109375" style="0" customWidth="1"/>
  </cols>
  <sheetData>
    <row r="1" spans="1:3" ht="15">
      <c r="A1" s="151" t="s">
        <v>58</v>
      </c>
      <c r="B1" s="151"/>
      <c r="C1" s="151"/>
    </row>
    <row r="2" spans="1:3" ht="15">
      <c r="A2" s="151" t="s">
        <v>63</v>
      </c>
      <c r="B2" s="151"/>
      <c r="C2" s="151"/>
    </row>
    <row r="3" ht="15">
      <c r="A3" s="33"/>
    </row>
    <row r="4" spans="1:3" ht="12.75">
      <c r="A4" s="95" t="s">
        <v>64</v>
      </c>
      <c r="B4" s="96" t="s">
        <v>22</v>
      </c>
      <c r="C4" s="163" t="s">
        <v>23</v>
      </c>
    </row>
    <row r="5" spans="1:3" ht="12.75">
      <c r="A5" s="95" t="s">
        <v>22</v>
      </c>
      <c r="B5" s="98">
        <f>SUM(B6:B8)</f>
        <v>29724</v>
      </c>
      <c r="C5" s="163"/>
    </row>
    <row r="6" spans="1:3" ht="12.75">
      <c r="A6" s="99" t="s">
        <v>65</v>
      </c>
      <c r="B6" s="100">
        <v>26007</v>
      </c>
      <c r="C6" s="92">
        <f>B6/$B$5</f>
        <v>0.874949535728704</v>
      </c>
    </row>
    <row r="7" spans="1:3" ht="12.75">
      <c r="A7" s="61" t="s">
        <v>66</v>
      </c>
      <c r="B7" s="82">
        <v>2862</v>
      </c>
      <c r="C7" s="101">
        <f>B7/$B$5</f>
        <v>0.0962858296326201</v>
      </c>
    </row>
    <row r="8" spans="1:3" ht="12.75">
      <c r="A8" s="93" t="s">
        <v>67</v>
      </c>
      <c r="B8" s="102">
        <v>855</v>
      </c>
      <c r="C8" s="94">
        <f>B8/$B$5</f>
        <v>0.028764634638675818</v>
      </c>
    </row>
    <row r="9" spans="1:3" ht="12.75">
      <c r="A9" s="162" t="s">
        <v>61</v>
      </c>
      <c r="B9" s="162"/>
      <c r="C9" s="162"/>
    </row>
  </sheetData>
  <mergeCells count="4">
    <mergeCell ref="A9:C9"/>
    <mergeCell ref="A1:C1"/>
    <mergeCell ref="A2:C2"/>
    <mergeCell ref="C4:C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F1"/>
    </sheetView>
  </sheetViews>
  <sheetFormatPr defaultColWidth="11.421875" defaultRowHeight="12.75"/>
  <cols>
    <col min="1" max="1" width="16.140625" style="0" customWidth="1"/>
    <col min="2" max="2" width="13.28125" style="0" bestFit="1" customWidth="1"/>
    <col min="3" max="3" width="14.8515625" style="0" bestFit="1" customWidth="1"/>
    <col min="4" max="4" width="13.28125" style="0" bestFit="1" customWidth="1"/>
    <col min="5" max="5" width="11.00390625" style="0" customWidth="1"/>
  </cols>
  <sheetData>
    <row r="1" spans="1:6" ht="15">
      <c r="A1" s="160" t="s">
        <v>62</v>
      </c>
      <c r="B1" s="160"/>
      <c r="C1" s="160"/>
      <c r="D1" s="160"/>
      <c r="E1" s="160"/>
      <c r="F1" s="160"/>
    </row>
    <row r="2" spans="1:6" ht="15">
      <c r="A2" s="160" t="s">
        <v>59</v>
      </c>
      <c r="B2" s="160"/>
      <c r="C2" s="160"/>
      <c r="D2" s="160"/>
      <c r="E2" s="160"/>
      <c r="F2" s="160"/>
    </row>
    <row r="3" spans="1:6" ht="15">
      <c r="A3" s="28"/>
      <c r="B3" s="28"/>
      <c r="C3" s="28"/>
      <c r="D3" s="28"/>
      <c r="E3" s="28"/>
      <c r="F3" s="28"/>
    </row>
    <row r="4" spans="1:6" ht="15">
      <c r="A4" s="166" t="s">
        <v>24</v>
      </c>
      <c r="B4" s="167" t="s">
        <v>51</v>
      </c>
      <c r="C4" s="167"/>
      <c r="D4" s="167"/>
      <c r="E4" s="164" t="s">
        <v>55</v>
      </c>
      <c r="F4" s="165" t="s">
        <v>60</v>
      </c>
    </row>
    <row r="5" spans="1:6" ht="15">
      <c r="A5" s="166"/>
      <c r="B5" s="103" t="s">
        <v>52</v>
      </c>
      <c r="C5" s="103" t="s">
        <v>53</v>
      </c>
      <c r="D5" s="103" t="s">
        <v>54</v>
      </c>
      <c r="E5" s="164"/>
      <c r="F5" s="165"/>
    </row>
    <row r="6" spans="1:7" s="31" customFormat="1" ht="15">
      <c r="A6" s="110" t="s">
        <v>22</v>
      </c>
      <c r="B6" s="111">
        <f>SUM(B7:B26)</f>
        <v>26007</v>
      </c>
      <c r="C6" s="111">
        <f>SUM(C7:C26)</f>
        <v>2862</v>
      </c>
      <c r="D6" s="111">
        <f>SUM(D7:D26)</f>
        <v>855</v>
      </c>
      <c r="E6" s="111">
        <f>SUM(E7:E26)</f>
        <v>29724</v>
      </c>
      <c r="F6" s="112">
        <f>B6/E6*100</f>
        <v>87.4949535728704</v>
      </c>
      <c r="G6" s="30"/>
    </row>
    <row r="7" spans="1:6" ht="12.75">
      <c r="A7" s="62" t="s">
        <v>2</v>
      </c>
      <c r="B7" s="104">
        <v>1532</v>
      </c>
      <c r="C7" s="104">
        <v>164</v>
      </c>
      <c r="D7" s="104">
        <v>24</v>
      </c>
      <c r="E7" s="104">
        <v>1720</v>
      </c>
      <c r="F7" s="105">
        <f aca="true" t="shared" si="0" ref="F7:F26">B7/E7*100</f>
        <v>89.06976744186046</v>
      </c>
    </row>
    <row r="8" spans="1:6" ht="12.75">
      <c r="A8" s="61" t="s">
        <v>3</v>
      </c>
      <c r="B8" s="106">
        <v>1873</v>
      </c>
      <c r="C8" s="106">
        <v>468</v>
      </c>
      <c r="D8" s="106">
        <v>56</v>
      </c>
      <c r="E8" s="106">
        <v>2397</v>
      </c>
      <c r="F8" s="107">
        <f t="shared" si="0"/>
        <v>78.13934084272006</v>
      </c>
    </row>
    <row r="9" spans="1:6" ht="12.75">
      <c r="A9" s="62" t="s">
        <v>4</v>
      </c>
      <c r="B9" s="104">
        <v>1477</v>
      </c>
      <c r="C9" s="104">
        <v>172</v>
      </c>
      <c r="D9" s="104">
        <v>46</v>
      </c>
      <c r="E9" s="104">
        <v>1695</v>
      </c>
      <c r="F9" s="105">
        <f t="shared" si="0"/>
        <v>87.13864306784662</v>
      </c>
    </row>
    <row r="10" spans="1:6" ht="12.75">
      <c r="A10" s="61" t="s">
        <v>5</v>
      </c>
      <c r="B10" s="106">
        <v>1309</v>
      </c>
      <c r="C10" s="106">
        <v>112</v>
      </c>
      <c r="D10" s="106">
        <v>54</v>
      </c>
      <c r="E10" s="106">
        <v>1475</v>
      </c>
      <c r="F10" s="107">
        <f t="shared" si="0"/>
        <v>88.7457627118644</v>
      </c>
    </row>
    <row r="11" spans="1:6" ht="12.75">
      <c r="A11" s="62" t="s">
        <v>6</v>
      </c>
      <c r="B11" s="104">
        <v>1197</v>
      </c>
      <c r="C11" s="104">
        <v>76</v>
      </c>
      <c r="D11" s="104">
        <v>20</v>
      </c>
      <c r="E11" s="104">
        <v>1293</v>
      </c>
      <c r="F11" s="105">
        <f t="shared" si="0"/>
        <v>92.5754060324826</v>
      </c>
    </row>
    <row r="12" spans="1:6" ht="12.75">
      <c r="A12" s="61" t="s">
        <v>7</v>
      </c>
      <c r="B12" s="106">
        <v>1427</v>
      </c>
      <c r="C12" s="106">
        <v>95</v>
      </c>
      <c r="D12" s="106">
        <v>53</v>
      </c>
      <c r="E12" s="106">
        <v>1575</v>
      </c>
      <c r="F12" s="107">
        <f t="shared" si="0"/>
        <v>90.60317460317461</v>
      </c>
    </row>
    <row r="13" spans="1:6" ht="12.75">
      <c r="A13" s="62" t="s">
        <v>8</v>
      </c>
      <c r="B13" s="104">
        <v>1348</v>
      </c>
      <c r="C13" s="104">
        <v>55</v>
      </c>
      <c r="D13" s="104">
        <v>74</v>
      </c>
      <c r="E13" s="104">
        <v>1477</v>
      </c>
      <c r="F13" s="105">
        <f t="shared" si="0"/>
        <v>91.26607989167232</v>
      </c>
    </row>
    <row r="14" spans="1:6" ht="12.75">
      <c r="A14" s="61" t="s">
        <v>9</v>
      </c>
      <c r="B14" s="106">
        <v>1049</v>
      </c>
      <c r="C14" s="106">
        <v>97</v>
      </c>
      <c r="D14" s="106">
        <v>31</v>
      </c>
      <c r="E14" s="106">
        <v>1177</v>
      </c>
      <c r="F14" s="107">
        <f t="shared" si="0"/>
        <v>89.12489379779099</v>
      </c>
    </row>
    <row r="15" spans="1:6" ht="12.75">
      <c r="A15" s="62" t="s">
        <v>10</v>
      </c>
      <c r="B15" s="104">
        <v>1247</v>
      </c>
      <c r="C15" s="104">
        <v>118</v>
      </c>
      <c r="D15" s="104">
        <v>34</v>
      </c>
      <c r="E15" s="104">
        <v>1399</v>
      </c>
      <c r="F15" s="105">
        <f t="shared" si="0"/>
        <v>89.13509649749821</v>
      </c>
    </row>
    <row r="16" spans="1:6" ht="12.75">
      <c r="A16" s="61" t="s">
        <v>11</v>
      </c>
      <c r="B16" s="106">
        <v>1322</v>
      </c>
      <c r="C16" s="106">
        <v>109</v>
      </c>
      <c r="D16" s="106">
        <v>82</v>
      </c>
      <c r="E16" s="106">
        <v>1513</v>
      </c>
      <c r="F16" s="107">
        <f t="shared" si="0"/>
        <v>87.37607402511567</v>
      </c>
    </row>
    <row r="17" spans="1:6" ht="12.75">
      <c r="A17" s="62" t="s">
        <v>12</v>
      </c>
      <c r="B17" s="104">
        <v>1654</v>
      </c>
      <c r="C17" s="104">
        <v>170</v>
      </c>
      <c r="D17" s="104">
        <v>68</v>
      </c>
      <c r="E17" s="104">
        <v>1892</v>
      </c>
      <c r="F17" s="105">
        <f t="shared" si="0"/>
        <v>87.42071881606765</v>
      </c>
    </row>
    <row r="18" spans="1:6" ht="12.75">
      <c r="A18" s="61" t="s">
        <v>13</v>
      </c>
      <c r="B18" s="106">
        <v>1325</v>
      </c>
      <c r="C18" s="106">
        <v>173</v>
      </c>
      <c r="D18" s="106">
        <v>38</v>
      </c>
      <c r="E18" s="106">
        <v>1536</v>
      </c>
      <c r="F18" s="107">
        <f t="shared" si="0"/>
        <v>86.26302083333334</v>
      </c>
    </row>
    <row r="19" spans="1:6" ht="12.75">
      <c r="A19" s="62" t="s">
        <v>14</v>
      </c>
      <c r="B19" s="104">
        <v>1565</v>
      </c>
      <c r="C19" s="104">
        <v>238</v>
      </c>
      <c r="D19" s="104">
        <v>34</v>
      </c>
      <c r="E19" s="104">
        <v>1837</v>
      </c>
      <c r="F19" s="105">
        <f t="shared" si="0"/>
        <v>85.19324986390855</v>
      </c>
    </row>
    <row r="20" spans="1:6" ht="12.75">
      <c r="A20" s="61" t="s">
        <v>15</v>
      </c>
      <c r="B20" s="106">
        <v>1183</v>
      </c>
      <c r="C20" s="106">
        <v>143</v>
      </c>
      <c r="D20" s="106">
        <v>31</v>
      </c>
      <c r="E20" s="106">
        <v>1357</v>
      </c>
      <c r="F20" s="107">
        <f t="shared" si="0"/>
        <v>87.17759764185703</v>
      </c>
    </row>
    <row r="21" spans="1:6" ht="12.75">
      <c r="A21" s="62" t="s">
        <v>16</v>
      </c>
      <c r="B21" s="104">
        <v>1159</v>
      </c>
      <c r="C21" s="104">
        <v>130</v>
      </c>
      <c r="D21" s="104">
        <v>35</v>
      </c>
      <c r="E21" s="104">
        <v>1324</v>
      </c>
      <c r="F21" s="105">
        <f t="shared" si="0"/>
        <v>87.53776435045317</v>
      </c>
    </row>
    <row r="22" spans="1:6" ht="12.75">
      <c r="A22" s="61" t="s">
        <v>17</v>
      </c>
      <c r="B22" s="106">
        <v>1355</v>
      </c>
      <c r="C22" s="106">
        <v>143</v>
      </c>
      <c r="D22" s="106">
        <v>51</v>
      </c>
      <c r="E22" s="106">
        <v>1549</v>
      </c>
      <c r="F22" s="107">
        <f t="shared" si="0"/>
        <v>87.47579083279535</v>
      </c>
    </row>
    <row r="23" spans="1:6" ht="12.75">
      <c r="A23" s="62" t="s">
        <v>18</v>
      </c>
      <c r="B23" s="104">
        <v>1143</v>
      </c>
      <c r="C23" s="104">
        <v>172</v>
      </c>
      <c r="D23" s="104">
        <v>28</v>
      </c>
      <c r="E23" s="104">
        <v>1343</v>
      </c>
      <c r="F23" s="105">
        <f t="shared" si="0"/>
        <v>85.10796723752793</v>
      </c>
    </row>
    <row r="24" spans="1:6" ht="12.75">
      <c r="A24" s="61" t="s">
        <v>56</v>
      </c>
      <c r="B24" s="106">
        <v>1294</v>
      </c>
      <c r="C24" s="106">
        <v>69</v>
      </c>
      <c r="D24" s="106">
        <v>46</v>
      </c>
      <c r="E24" s="106">
        <v>1409</v>
      </c>
      <c r="F24" s="107">
        <f t="shared" si="0"/>
        <v>91.83818310858764</v>
      </c>
    </row>
    <row r="25" spans="1:6" ht="12.75">
      <c r="A25" s="62" t="s">
        <v>57</v>
      </c>
      <c r="B25" s="104">
        <v>1249</v>
      </c>
      <c r="C25" s="104">
        <v>54</v>
      </c>
      <c r="D25" s="104">
        <v>39</v>
      </c>
      <c r="E25" s="104">
        <v>1342</v>
      </c>
      <c r="F25" s="105">
        <f t="shared" si="0"/>
        <v>93.07004470938898</v>
      </c>
    </row>
    <row r="26" spans="1:6" ht="12.75">
      <c r="A26" s="65" t="s">
        <v>21</v>
      </c>
      <c r="B26" s="108">
        <v>299</v>
      </c>
      <c r="C26" s="108">
        <v>104</v>
      </c>
      <c r="D26" s="108">
        <v>11</v>
      </c>
      <c r="E26" s="108">
        <v>414</v>
      </c>
      <c r="F26" s="109">
        <f t="shared" si="0"/>
        <v>72.22222222222221</v>
      </c>
    </row>
    <row r="27" spans="1:6" ht="12.75">
      <c r="A27" s="152" t="s">
        <v>61</v>
      </c>
      <c r="B27" s="152"/>
      <c r="C27" s="152"/>
      <c r="D27" s="152"/>
      <c r="E27" s="152"/>
      <c r="F27" s="152"/>
    </row>
  </sheetData>
  <mergeCells count="7">
    <mergeCell ref="A27:F27"/>
    <mergeCell ref="A1:F1"/>
    <mergeCell ref="A2:F2"/>
    <mergeCell ref="E4:E5"/>
    <mergeCell ref="F4:F5"/>
    <mergeCell ref="A4:A5"/>
    <mergeCell ref="B4:D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:F1"/>
    </sheetView>
  </sheetViews>
  <sheetFormatPr defaultColWidth="11.421875" defaultRowHeight="12.75"/>
  <cols>
    <col min="1" max="1" width="19.00390625" style="0" customWidth="1"/>
    <col min="2" max="2" width="14.00390625" style="0" customWidth="1"/>
    <col min="3" max="3" width="12.00390625" style="0" customWidth="1"/>
    <col min="4" max="5" width="14.00390625" style="0" customWidth="1"/>
    <col min="6" max="6" width="13.00390625" style="0" customWidth="1"/>
  </cols>
  <sheetData>
    <row r="1" spans="1:6" ht="15">
      <c r="A1" s="151" t="s">
        <v>105</v>
      </c>
      <c r="B1" s="151"/>
      <c r="C1" s="151"/>
      <c r="D1" s="151"/>
      <c r="E1" s="151"/>
      <c r="F1" s="151"/>
    </row>
    <row r="2" spans="1:6" ht="15">
      <c r="A2" s="151" t="s">
        <v>106</v>
      </c>
      <c r="B2" s="151"/>
      <c r="C2" s="151"/>
      <c r="D2" s="151"/>
      <c r="E2" s="151"/>
      <c r="F2" s="151"/>
    </row>
    <row r="3" spans="1:6" ht="15">
      <c r="A3" s="151" t="s">
        <v>104</v>
      </c>
      <c r="B3" s="151"/>
      <c r="C3" s="151"/>
      <c r="D3" s="151"/>
      <c r="E3" s="151"/>
      <c r="F3" s="151"/>
    </row>
    <row r="5" spans="1:6" ht="39.75">
      <c r="A5" s="58" t="s">
        <v>24</v>
      </c>
      <c r="B5" s="113" t="s">
        <v>101</v>
      </c>
      <c r="C5" s="113" t="s">
        <v>98</v>
      </c>
      <c r="D5" s="113" t="s">
        <v>102</v>
      </c>
      <c r="E5" s="113" t="s">
        <v>103</v>
      </c>
      <c r="F5" s="97" t="s">
        <v>99</v>
      </c>
    </row>
    <row r="6" spans="1:6" ht="12.75">
      <c r="A6" s="58" t="s">
        <v>22</v>
      </c>
      <c r="B6" s="121">
        <f>SUM(B8:B27)</f>
        <v>2984</v>
      </c>
      <c r="C6" s="121">
        <f>SUM(C8:C27)</f>
        <v>110</v>
      </c>
      <c r="D6" s="121">
        <f>SUM(D8:D27)</f>
        <v>3094</v>
      </c>
      <c r="E6" s="121">
        <f>SUM(E8:E27)</f>
        <v>3100</v>
      </c>
      <c r="F6" s="122">
        <f>SUM(F8:F27)</f>
        <v>6</v>
      </c>
    </row>
    <row r="7" spans="1:6" ht="12.75">
      <c r="A7" s="58" t="s">
        <v>100</v>
      </c>
      <c r="B7" s="121">
        <f>B6-B27</f>
        <v>2916</v>
      </c>
      <c r="C7" s="121">
        <f>C6-C27</f>
        <v>110</v>
      </c>
      <c r="D7" s="121">
        <f>D6-D27</f>
        <v>3026</v>
      </c>
      <c r="E7" s="121">
        <f>E6-E27</f>
        <v>3031</v>
      </c>
      <c r="F7" s="122">
        <f>F6-F27</f>
        <v>5</v>
      </c>
    </row>
    <row r="8" spans="1:6" ht="12.75">
      <c r="A8" s="61" t="s">
        <v>2</v>
      </c>
      <c r="B8" s="115">
        <v>172</v>
      </c>
      <c r="C8" s="116"/>
      <c r="D8" s="116">
        <v>172</v>
      </c>
      <c r="E8" s="116">
        <v>172</v>
      </c>
      <c r="F8" s="117">
        <v>0</v>
      </c>
    </row>
    <row r="9" spans="1:6" ht="12.75">
      <c r="A9" s="62" t="s">
        <v>3</v>
      </c>
      <c r="B9" s="118">
        <v>215</v>
      </c>
      <c r="C9" s="52">
        <v>6</v>
      </c>
      <c r="D9" s="52">
        <v>221</v>
      </c>
      <c r="E9" s="52">
        <v>221</v>
      </c>
      <c r="F9" s="8">
        <v>0</v>
      </c>
    </row>
    <row r="10" spans="1:6" ht="12.75">
      <c r="A10" s="61" t="s">
        <v>4</v>
      </c>
      <c r="B10" s="119">
        <v>168</v>
      </c>
      <c r="C10" s="49">
        <v>8</v>
      </c>
      <c r="D10" s="49">
        <v>176</v>
      </c>
      <c r="E10" s="49">
        <v>177</v>
      </c>
      <c r="F10" s="7">
        <v>1</v>
      </c>
    </row>
    <row r="11" spans="1:6" ht="12.75">
      <c r="A11" s="62" t="s">
        <v>5</v>
      </c>
      <c r="B11" s="118">
        <v>146</v>
      </c>
      <c r="C11" s="52"/>
      <c r="D11" s="52">
        <v>146</v>
      </c>
      <c r="E11" s="52">
        <v>146</v>
      </c>
      <c r="F11" s="8">
        <v>0</v>
      </c>
    </row>
    <row r="12" spans="1:6" ht="12.75">
      <c r="A12" s="61" t="s">
        <v>6</v>
      </c>
      <c r="B12" s="119">
        <v>124</v>
      </c>
      <c r="C12" s="49">
        <v>1</v>
      </c>
      <c r="D12" s="49">
        <v>125</v>
      </c>
      <c r="E12" s="49">
        <v>125</v>
      </c>
      <c r="F12" s="7">
        <v>0</v>
      </c>
    </row>
    <row r="13" spans="1:6" ht="12.75">
      <c r="A13" s="62" t="s">
        <v>7</v>
      </c>
      <c r="B13" s="118">
        <v>154</v>
      </c>
      <c r="C13" s="52">
        <v>5</v>
      </c>
      <c r="D13" s="52">
        <v>159</v>
      </c>
      <c r="E13" s="52">
        <v>159</v>
      </c>
      <c r="F13" s="8">
        <v>0</v>
      </c>
    </row>
    <row r="14" spans="1:6" ht="12.75">
      <c r="A14" s="61" t="s">
        <v>8</v>
      </c>
      <c r="B14" s="119">
        <v>149</v>
      </c>
      <c r="C14" s="49"/>
      <c r="D14" s="49">
        <v>149</v>
      </c>
      <c r="E14" s="49">
        <v>149</v>
      </c>
      <c r="F14" s="7">
        <v>0</v>
      </c>
    </row>
    <row r="15" spans="1:6" ht="12.75">
      <c r="A15" s="62" t="s">
        <v>9</v>
      </c>
      <c r="B15" s="118">
        <v>142</v>
      </c>
      <c r="C15" s="52"/>
      <c r="D15" s="52">
        <v>142</v>
      </c>
      <c r="E15" s="52">
        <v>143</v>
      </c>
      <c r="F15" s="8">
        <v>1</v>
      </c>
    </row>
    <row r="16" spans="1:6" ht="12.75">
      <c r="A16" s="61" t="s">
        <v>10</v>
      </c>
      <c r="B16" s="119">
        <v>142</v>
      </c>
      <c r="C16" s="49">
        <v>5</v>
      </c>
      <c r="D16" s="49">
        <v>147</v>
      </c>
      <c r="E16" s="49">
        <v>147</v>
      </c>
      <c r="F16" s="7">
        <v>0</v>
      </c>
    </row>
    <row r="17" spans="1:6" ht="12.75">
      <c r="A17" s="62" t="s">
        <v>11</v>
      </c>
      <c r="B17" s="118">
        <v>159</v>
      </c>
      <c r="C17" s="52"/>
      <c r="D17" s="52">
        <v>159</v>
      </c>
      <c r="E17" s="52">
        <v>159</v>
      </c>
      <c r="F17" s="8">
        <v>0</v>
      </c>
    </row>
    <row r="18" spans="1:6" ht="12.75">
      <c r="A18" s="61" t="s">
        <v>12</v>
      </c>
      <c r="B18" s="119">
        <v>173</v>
      </c>
      <c r="C18" s="49"/>
      <c r="D18" s="49">
        <v>173</v>
      </c>
      <c r="E18" s="49">
        <v>173</v>
      </c>
      <c r="F18" s="7">
        <v>0</v>
      </c>
    </row>
    <row r="19" spans="1:6" ht="12.75">
      <c r="A19" s="62" t="s">
        <v>13</v>
      </c>
      <c r="B19" s="118">
        <v>156</v>
      </c>
      <c r="C19" s="52">
        <v>7</v>
      </c>
      <c r="D19" s="52">
        <v>163</v>
      </c>
      <c r="E19" s="52">
        <v>163</v>
      </c>
      <c r="F19" s="8">
        <v>0</v>
      </c>
    </row>
    <row r="20" spans="1:6" ht="12.75">
      <c r="A20" s="61" t="s">
        <v>14</v>
      </c>
      <c r="B20" s="119">
        <v>184</v>
      </c>
      <c r="C20" s="49">
        <v>14</v>
      </c>
      <c r="D20" s="49">
        <v>198</v>
      </c>
      <c r="E20" s="49">
        <v>198</v>
      </c>
      <c r="F20" s="7">
        <v>0</v>
      </c>
    </row>
    <row r="21" spans="1:6" ht="12.75">
      <c r="A21" s="62" t="s">
        <v>15</v>
      </c>
      <c r="B21" s="118">
        <v>143</v>
      </c>
      <c r="C21" s="52">
        <v>6</v>
      </c>
      <c r="D21" s="52">
        <v>149</v>
      </c>
      <c r="E21" s="52">
        <v>149</v>
      </c>
      <c r="F21" s="8">
        <v>0</v>
      </c>
    </row>
    <row r="22" spans="1:6" ht="12.75">
      <c r="A22" s="61" t="s">
        <v>16</v>
      </c>
      <c r="B22" s="119">
        <v>149</v>
      </c>
      <c r="C22" s="49">
        <v>5</v>
      </c>
      <c r="D22" s="49">
        <v>154</v>
      </c>
      <c r="E22" s="49">
        <v>155</v>
      </c>
      <c r="F22" s="7">
        <v>1</v>
      </c>
    </row>
    <row r="23" spans="1:6" ht="12.75">
      <c r="A23" s="62" t="s">
        <v>17</v>
      </c>
      <c r="B23" s="118">
        <v>153</v>
      </c>
      <c r="C23" s="52">
        <v>1</v>
      </c>
      <c r="D23" s="52">
        <v>154</v>
      </c>
      <c r="E23" s="52">
        <v>154</v>
      </c>
      <c r="F23" s="8">
        <v>0</v>
      </c>
    </row>
    <row r="24" spans="1:6" ht="12.75">
      <c r="A24" s="61" t="s">
        <v>18</v>
      </c>
      <c r="B24" s="119">
        <v>102</v>
      </c>
      <c r="C24" s="49">
        <v>52</v>
      </c>
      <c r="D24" s="49">
        <v>154</v>
      </c>
      <c r="E24" s="49">
        <v>154</v>
      </c>
      <c r="F24" s="7">
        <v>0</v>
      </c>
    </row>
    <row r="25" spans="1:6" ht="12.75">
      <c r="A25" s="62" t="s">
        <v>19</v>
      </c>
      <c r="B25" s="118">
        <v>142</v>
      </c>
      <c r="C25" s="52"/>
      <c r="D25" s="52">
        <v>142</v>
      </c>
      <c r="E25" s="52">
        <v>143</v>
      </c>
      <c r="F25" s="8">
        <v>1</v>
      </c>
    </row>
    <row r="26" spans="1:6" ht="12.75">
      <c r="A26" s="61" t="s">
        <v>57</v>
      </c>
      <c r="B26" s="119">
        <v>143</v>
      </c>
      <c r="C26" s="49"/>
      <c r="D26" s="49">
        <v>143</v>
      </c>
      <c r="E26" s="49">
        <v>144</v>
      </c>
      <c r="F26" s="7">
        <v>1</v>
      </c>
    </row>
    <row r="27" spans="1:6" ht="12.75">
      <c r="A27" s="114" t="s">
        <v>21</v>
      </c>
      <c r="B27" s="120">
        <v>68</v>
      </c>
      <c r="C27" s="55"/>
      <c r="D27" s="55">
        <v>68</v>
      </c>
      <c r="E27" s="55">
        <v>69</v>
      </c>
      <c r="F27" s="9">
        <v>1</v>
      </c>
    </row>
    <row r="28" spans="1:6" ht="12.75">
      <c r="A28" s="168" t="s">
        <v>61</v>
      </c>
      <c r="B28" s="168"/>
      <c r="C28" s="168"/>
      <c r="D28" s="168"/>
      <c r="E28" s="168"/>
      <c r="F28" s="168"/>
    </row>
  </sheetData>
  <mergeCells count="4">
    <mergeCell ref="A28:F28"/>
    <mergeCell ref="A2:F2"/>
    <mergeCell ref="A3:F3"/>
    <mergeCell ref="A1:F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SDP-DICE</dc:creator>
  <cp:keywords/>
  <dc:description/>
  <cp:lastModifiedBy>DAPD</cp:lastModifiedBy>
  <cp:lastPrinted>2007-11-15T21:34:15Z</cp:lastPrinted>
  <dcterms:created xsi:type="dcterms:W3CDTF">2007-10-29T20:36:48Z</dcterms:created>
  <dcterms:modified xsi:type="dcterms:W3CDTF">2007-12-13T13:19:16Z</dcterms:modified>
  <cp:category/>
  <cp:version/>
  <cp:contentType/>
  <cp:contentStatus/>
</cp:coreProperties>
</file>