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0" yWindow="65506" windowWidth="10950" windowHeight="8175" tabRatio="848" activeTab="0"/>
  </bookViews>
  <sheets>
    <sheet name="Población Estimada" sheetId="1" r:id="rId1"/>
  </sheets>
  <definedNames/>
  <calcPr fullCalcOnLoad="1"/>
</workbook>
</file>

<file path=xl/sharedStrings.xml><?xml version="1.0" encoding="utf-8"?>
<sst xmlns="http://schemas.openxmlformats.org/spreadsheetml/2006/main" count="25" uniqueCount="15">
  <si>
    <t>Cuadro 1</t>
  </si>
  <si>
    <t>Rangos de edad</t>
  </si>
  <si>
    <t>Total</t>
  </si>
  <si>
    <t>c.v.e.%</t>
  </si>
  <si>
    <t>5 a 11 años</t>
  </si>
  <si>
    <t>12 a 25 años</t>
  </si>
  <si>
    <t>26 a 40 años</t>
  </si>
  <si>
    <t xml:space="preserve">41 a 64 años </t>
  </si>
  <si>
    <t xml:space="preserve">65 años y más </t>
  </si>
  <si>
    <t>Hombre</t>
  </si>
  <si>
    <t>Mujer</t>
  </si>
  <si>
    <t>Personas</t>
  </si>
  <si>
    <t>Proporción %</t>
  </si>
  <si>
    <t>Colombia cabeceras municipales. Población estimada de 5 años y más por sexo según rangos de edad</t>
  </si>
  <si>
    <t xml:space="preserve">Fuente: DANE – Encuesta de Consumo Cultural 2008 </t>
  </si>
</sst>
</file>

<file path=xl/styles.xml><?xml version="1.0" encoding="utf-8"?>
<styleSheet xmlns="http://schemas.openxmlformats.org/spreadsheetml/2006/main">
  <numFmts count="5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"/>
    <numFmt numFmtId="187" formatCode="_(* #,##0_);_(* \(#,##0\);_(* &quot;-&quot;??_);_(@_)"/>
    <numFmt numFmtId="188" formatCode="0.0_)"/>
    <numFmt numFmtId="189" formatCode="0_)"/>
    <numFmt numFmtId="190" formatCode="\-"/>
    <numFmt numFmtId="191" formatCode="_(* #,##0.0_);_(* \(#,##0.0\);_(* &quot;-&quot;??_);_(@_)"/>
    <numFmt numFmtId="192" formatCode="0.0000"/>
    <numFmt numFmtId="193" formatCode="#.#"/>
    <numFmt numFmtId="194" formatCode="#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0.00000000"/>
    <numFmt numFmtId="200" formatCode="0.0000000"/>
    <numFmt numFmtId="201" formatCode="0.000000"/>
    <numFmt numFmtId="202" formatCode="0.00000"/>
    <numFmt numFmtId="203" formatCode="0.000"/>
    <numFmt numFmtId="204" formatCode="#,##0.0"/>
    <numFmt numFmtId="205" formatCode="0.000000000"/>
    <numFmt numFmtId="206" formatCode="_-* #,##0\ _€_-;\-* #,##0\ _€_-;_-* &quot;-&quot;??\ _€_-;_-@_-"/>
  </numFmts>
  <fonts count="43">
    <font>
      <sz val="10"/>
      <name val="Arial"/>
      <family val="0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33" borderId="0" xfId="0" applyFont="1" applyFill="1" applyAlignment="1">
      <alignment horizontal="justify" vertical="center"/>
    </xf>
    <xf numFmtId="0" fontId="1" fillId="33" borderId="0" xfId="0" applyFont="1" applyFill="1" applyBorder="1" applyAlignment="1">
      <alignment horizontal="left" vertical="center"/>
    </xf>
    <xf numFmtId="2" fontId="3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justify" vertical="center" wrapText="1"/>
    </xf>
    <xf numFmtId="0" fontId="1" fillId="33" borderId="0" xfId="0" applyFont="1" applyFill="1" applyBorder="1" applyAlignment="1" applyProtection="1">
      <alignment horizontal="left" vertical="center"/>
      <protection/>
    </xf>
    <xf numFmtId="0" fontId="2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2" fontId="3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0" xfId="0" applyFont="1" applyFill="1" applyAlignment="1" quotePrefix="1">
      <alignment horizontal="left" vertical="center"/>
    </xf>
    <xf numFmtId="0" fontId="3" fillId="34" borderId="12" xfId="0" applyFont="1" applyFill="1" applyBorder="1" applyAlignment="1">
      <alignment vertical="center" wrapText="1"/>
    </xf>
    <xf numFmtId="3" fontId="3" fillId="34" borderId="12" xfId="0" applyNumberFormat="1" applyFont="1" applyFill="1" applyBorder="1" applyAlignment="1">
      <alignment horizontal="right" vertical="center"/>
    </xf>
    <xf numFmtId="0" fontId="3" fillId="34" borderId="0" xfId="0" applyFont="1" applyFill="1" applyBorder="1" applyAlignment="1">
      <alignment vertical="center" wrapText="1"/>
    </xf>
    <xf numFmtId="3" fontId="3" fillId="34" borderId="0" xfId="0" applyNumberFormat="1" applyFont="1" applyFill="1" applyBorder="1" applyAlignment="1">
      <alignment horizontal="right" vertical="center"/>
    </xf>
    <xf numFmtId="2" fontId="3" fillId="33" borderId="0" xfId="0" applyNumberFormat="1" applyFont="1" applyFill="1" applyBorder="1" applyAlignment="1">
      <alignment horizontal="center" vertical="center"/>
    </xf>
    <xf numFmtId="2" fontId="3" fillId="34" borderId="12" xfId="54" applyNumberFormat="1" applyFont="1" applyFill="1" applyBorder="1" applyAlignment="1">
      <alignment horizontal="center" vertical="center"/>
    </xf>
    <xf numFmtId="2" fontId="3" fillId="34" borderId="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2" fontId="3" fillId="34" borderId="12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333375</xdr:colOff>
      <xdr:row>4</xdr:row>
      <xdr:rowOff>0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24"/>
  <sheetViews>
    <sheetView tabSelected="1" zoomScalePageLayoutView="0" workbookViewId="0" topLeftCell="A1">
      <selection activeCell="F12" sqref="F12:F23"/>
    </sheetView>
  </sheetViews>
  <sheetFormatPr defaultColWidth="11.421875" defaultRowHeight="12.75"/>
  <cols>
    <col min="1" max="1" width="26.57421875" style="2" customWidth="1"/>
    <col min="2" max="2" width="9.8515625" style="2" bestFit="1" customWidth="1"/>
    <col min="3" max="3" width="13.28125" style="2" customWidth="1"/>
    <col min="4" max="4" width="12.421875" style="2" bestFit="1" customWidth="1"/>
    <col min="5" max="5" width="11.421875" style="2" customWidth="1"/>
    <col min="6" max="6" width="12.421875" style="2" bestFit="1" customWidth="1"/>
    <col min="7" max="7" width="12.28125" style="2" customWidth="1"/>
    <col min="8" max="8" width="15.57421875" style="2" bestFit="1" customWidth="1"/>
    <col min="9" max="9" width="10.7109375" style="2" bestFit="1" customWidth="1"/>
    <col min="10" max="10" width="15.28125" style="2" bestFit="1" customWidth="1"/>
    <col min="11" max="11" width="15.00390625" style="2" customWidth="1"/>
    <col min="12" max="16384" width="11.421875" style="2" customWidth="1"/>
  </cols>
  <sheetData>
    <row r="1" ht="12"/>
    <row r="2" ht="12"/>
    <row r="3" ht="12"/>
    <row r="4" ht="12"/>
    <row r="5" ht="12"/>
    <row r="7" spans="1:2" ht="12">
      <c r="A7" s="1" t="s">
        <v>0</v>
      </c>
      <c r="B7" s="11"/>
    </row>
    <row r="8" ht="12">
      <c r="A8" s="13" t="s">
        <v>13</v>
      </c>
    </row>
    <row r="9" spans="1:7" ht="12">
      <c r="A9" s="12">
        <v>2008</v>
      </c>
      <c r="B9" s="10"/>
      <c r="C9" s="10"/>
      <c r="D9" s="10"/>
      <c r="E9" s="10"/>
      <c r="F9" s="10"/>
      <c r="G9" s="10"/>
    </row>
    <row r="10" spans="1:7" ht="12">
      <c r="A10" s="25" t="s">
        <v>1</v>
      </c>
      <c r="B10" s="24" t="s">
        <v>2</v>
      </c>
      <c r="C10" s="24"/>
      <c r="D10" s="23" t="s">
        <v>9</v>
      </c>
      <c r="E10" s="23"/>
      <c r="F10" s="23" t="s">
        <v>10</v>
      </c>
      <c r="G10" s="23"/>
    </row>
    <row r="11" spans="1:7" ht="24">
      <c r="A11" s="26"/>
      <c r="B11" s="6" t="s">
        <v>11</v>
      </c>
      <c r="C11" s="6" t="s">
        <v>12</v>
      </c>
      <c r="D11" s="6" t="s">
        <v>11</v>
      </c>
      <c r="E11" s="6" t="s">
        <v>12</v>
      </c>
      <c r="F11" s="6" t="s">
        <v>11</v>
      </c>
      <c r="G11" s="6" t="s">
        <v>12</v>
      </c>
    </row>
    <row r="12" spans="1:7" ht="12">
      <c r="A12" s="14" t="s">
        <v>2</v>
      </c>
      <c r="B12" s="15">
        <v>30396858.42271848</v>
      </c>
      <c r="C12" s="19">
        <f>1*100</f>
        <v>100</v>
      </c>
      <c r="D12" s="15">
        <v>13975663.18983053</v>
      </c>
      <c r="E12" s="22">
        <f>0.4597732764*100</f>
        <v>45.97732764</v>
      </c>
      <c r="F12" s="15">
        <v>16421195.232887931</v>
      </c>
      <c r="G12" s="22">
        <f>0.5402267236*100</f>
        <v>54.02267236</v>
      </c>
    </row>
    <row r="13" spans="1:7" ht="12">
      <c r="A13" s="7" t="s">
        <v>3</v>
      </c>
      <c r="B13" s="8">
        <v>0.46966592946254176</v>
      </c>
      <c r="C13" s="18">
        <v>0</v>
      </c>
      <c r="D13" s="8">
        <v>0.7663005611482536</v>
      </c>
      <c r="E13" s="18">
        <v>0.6779203798669537</v>
      </c>
      <c r="F13" s="8">
        <v>0.7953449206421079</v>
      </c>
      <c r="G13" s="18">
        <v>0.5769608584201515</v>
      </c>
    </row>
    <row r="14" spans="1:7" ht="12">
      <c r="A14" s="16" t="s">
        <v>4</v>
      </c>
      <c r="B14" s="17">
        <v>4046489.717950928</v>
      </c>
      <c r="C14" s="20">
        <f>0.1331219714*100</f>
        <v>13.31219714</v>
      </c>
      <c r="D14" s="17">
        <v>2061023.0455928962</v>
      </c>
      <c r="E14" s="20">
        <f>0.0678038176*100</f>
        <v>6.78038176</v>
      </c>
      <c r="F14" s="17">
        <v>1985466.67235803</v>
      </c>
      <c r="G14" s="20">
        <f>0.0653181538*100</f>
        <v>6.53181538</v>
      </c>
    </row>
    <row r="15" spans="1:7" ht="12">
      <c r="A15" s="9" t="s">
        <v>3</v>
      </c>
      <c r="B15" s="8">
        <v>1.7921209663424122</v>
      </c>
      <c r="C15" s="18">
        <v>1.6754746389994193</v>
      </c>
      <c r="D15" s="8">
        <v>1.8666210106861332</v>
      </c>
      <c r="E15" s="18">
        <v>1.7829382779443261</v>
      </c>
      <c r="F15" s="8">
        <v>3.0461477082704174</v>
      </c>
      <c r="G15" s="18">
        <v>2.961703227834482</v>
      </c>
    </row>
    <row r="16" spans="1:7" ht="12">
      <c r="A16" s="16" t="s">
        <v>5</v>
      </c>
      <c r="B16" s="17">
        <v>8250098.01414889</v>
      </c>
      <c r="C16" s="20">
        <f>0.2714128513*100</f>
        <v>27.141285129999996</v>
      </c>
      <c r="D16" s="17">
        <v>3874576.763578938</v>
      </c>
      <c r="E16" s="20">
        <f>0.1274663556*100</f>
        <v>12.74663556</v>
      </c>
      <c r="F16" s="17">
        <v>4375521.250569953</v>
      </c>
      <c r="G16" s="20">
        <f>0.1439464957*100</f>
        <v>14.39464957</v>
      </c>
    </row>
    <row r="17" spans="1:7" ht="12">
      <c r="A17" s="9" t="s">
        <v>3</v>
      </c>
      <c r="B17" s="8">
        <v>1.1003874729475445</v>
      </c>
      <c r="C17" s="18">
        <v>1.025680519307875</v>
      </c>
      <c r="D17" s="8">
        <v>1.771441643284087</v>
      </c>
      <c r="E17" s="18">
        <v>1.782255561816901</v>
      </c>
      <c r="F17" s="8">
        <v>1.402870361870911</v>
      </c>
      <c r="G17" s="18">
        <v>1.2784896534880743</v>
      </c>
    </row>
    <row r="18" spans="1:7" ht="12">
      <c r="A18" s="16" t="s">
        <v>6</v>
      </c>
      <c r="B18" s="17">
        <v>7461428.217503204</v>
      </c>
      <c r="C18" s="20">
        <f>0.2454670846*100</f>
        <v>24.546708459999998</v>
      </c>
      <c r="D18" s="17">
        <v>3324737.9504138464</v>
      </c>
      <c r="E18" s="20">
        <f>0.1093776832*100</f>
        <v>10.93776832</v>
      </c>
      <c r="F18" s="17">
        <v>4136690.2670893553</v>
      </c>
      <c r="G18" s="20">
        <f>0.1360894014*100</f>
        <v>13.60894014</v>
      </c>
    </row>
    <row r="19" spans="1:7" ht="12">
      <c r="A19" s="9" t="s">
        <v>3</v>
      </c>
      <c r="B19" s="8">
        <v>1.2828417905057203</v>
      </c>
      <c r="C19" s="18">
        <v>1.164970456839905</v>
      </c>
      <c r="D19" s="8">
        <v>1.7060608833207342</v>
      </c>
      <c r="E19" s="18">
        <v>1.6320493513387853</v>
      </c>
      <c r="F19" s="8">
        <v>1.8726185820756136</v>
      </c>
      <c r="G19" s="18">
        <v>1.784613300319881</v>
      </c>
    </row>
    <row r="20" spans="1:7" ht="12">
      <c r="A20" s="16" t="s">
        <v>7</v>
      </c>
      <c r="B20" s="17">
        <v>8195375.936270137</v>
      </c>
      <c r="C20" s="20">
        <f>0.2696125969*100</f>
        <v>26.96125969</v>
      </c>
      <c r="D20" s="17">
        <v>3675502.300507611</v>
      </c>
      <c r="E20" s="20">
        <f>0.1209171767*100</f>
        <v>12.09171767</v>
      </c>
      <c r="F20" s="17">
        <v>4519873.635762532</v>
      </c>
      <c r="G20" s="20">
        <f>0.1486954202*100</f>
        <v>14.86954202</v>
      </c>
    </row>
    <row r="21" spans="1:7" ht="12">
      <c r="A21" s="9" t="s">
        <v>3</v>
      </c>
      <c r="B21" s="8">
        <v>1.1470194598248455</v>
      </c>
      <c r="C21" s="18">
        <v>1.0869475509096287</v>
      </c>
      <c r="D21" s="8">
        <v>1.6847567626599622</v>
      </c>
      <c r="E21" s="18">
        <v>1.6847222337559378</v>
      </c>
      <c r="F21" s="8">
        <v>1.640548796645636</v>
      </c>
      <c r="G21" s="18">
        <v>1.5646621673833776</v>
      </c>
    </row>
    <row r="22" spans="1:7" ht="12">
      <c r="A22" s="16" t="s">
        <v>8</v>
      </c>
      <c r="B22" s="17">
        <v>2443466.536845326</v>
      </c>
      <c r="C22" s="20">
        <f>0.0803854959*100</f>
        <v>8.03854959</v>
      </c>
      <c r="D22" s="17">
        <v>1039823.1297372605</v>
      </c>
      <c r="E22" s="20">
        <f>0.0342082433*100</f>
        <v>3.4208243300000003</v>
      </c>
      <c r="F22" s="17">
        <v>1403643.407108065</v>
      </c>
      <c r="G22" s="20">
        <f>0.0461772525*100</f>
        <v>4.61772525</v>
      </c>
    </row>
    <row r="23" spans="1:7" ht="12">
      <c r="A23" s="4" t="s">
        <v>3</v>
      </c>
      <c r="B23" s="3">
        <v>1.7827387578776233</v>
      </c>
      <c r="C23" s="21">
        <v>1.723754234918739</v>
      </c>
      <c r="D23" s="3">
        <v>2.6890961028499363</v>
      </c>
      <c r="E23" s="21">
        <v>2.601576247921631</v>
      </c>
      <c r="F23" s="3">
        <v>2.2188151302391965</v>
      </c>
      <c r="G23" s="21">
        <v>2.2149747056550857</v>
      </c>
    </row>
    <row r="24" spans="1:3" ht="12.75" customHeight="1">
      <c r="A24" s="5" t="s">
        <v>14</v>
      </c>
      <c r="B24" s="7"/>
      <c r="C24" s="7"/>
    </row>
  </sheetData>
  <sheetProtection/>
  <mergeCells count="4">
    <mergeCell ref="D10:E10"/>
    <mergeCell ref="B10:C10"/>
    <mergeCell ref="F10:G10"/>
    <mergeCell ref="A10:A11"/>
  </mergeCells>
  <printOptions/>
  <pageMargins left="0.3937007874015748" right="0.3937007874015748" top="0.7874015748031497" bottom="0.7874015748031497" header="0" footer="0"/>
  <pageSetup horizontalDpi="300" verticalDpi="3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aspiñerosp</cp:lastModifiedBy>
  <cp:lastPrinted>2008-05-13T16:49:29Z</cp:lastPrinted>
  <dcterms:created xsi:type="dcterms:W3CDTF">2000-01-05T14:59:57Z</dcterms:created>
  <dcterms:modified xsi:type="dcterms:W3CDTF">2009-03-17T20:16:57Z</dcterms:modified>
  <cp:category/>
  <cp:version/>
  <cp:contentType/>
  <cp:contentStatus/>
</cp:coreProperties>
</file>