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Riesgo profesional" sheetId="1" r:id="rId1"/>
  </sheets>
  <externalReferences>
    <externalReference r:id="rId4"/>
  </externalReferences>
  <definedNames>
    <definedName name="_xlnm.Print_Area" localSheetId="0">'Riesgo profesional'!$B$1:$H$33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<sst xmlns="http://schemas.openxmlformats.org/spreadsheetml/2006/main" count="38" uniqueCount="37">
  <si>
    <t>Cuadro 8</t>
  </si>
  <si>
    <t>Cuenta Intermedia de la Salud - CIS</t>
  </si>
  <si>
    <t>Ingresos y Gastos de las Administradoras de Riesgos Profesionales - ARP</t>
  </si>
  <si>
    <t>Año 2000</t>
  </si>
  <si>
    <t>Datos Revisados</t>
  </si>
  <si>
    <t>Millones de pesos</t>
  </si>
  <si>
    <t>Conceptos</t>
  </si>
  <si>
    <t xml:space="preserve">ARP Privadas </t>
  </si>
  <si>
    <t>ISS</t>
  </si>
  <si>
    <t>Total Riesgos Profesionales</t>
  </si>
  <si>
    <t>A</t>
  </si>
  <si>
    <t>B</t>
  </si>
  <si>
    <t>C</t>
  </si>
  <si>
    <t>INGRESOS</t>
  </si>
  <si>
    <t>8.1</t>
  </si>
  <si>
    <t>Cotizaciones sociales para riesgo profesional</t>
  </si>
  <si>
    <t>8.1.1</t>
  </si>
  <si>
    <t>Cotización patronal de riesgo profesional</t>
  </si>
  <si>
    <t>8.2</t>
  </si>
  <si>
    <t>Ingresos no operacionales</t>
  </si>
  <si>
    <t>Total ingresos</t>
  </si>
  <si>
    <t xml:space="preserve"> </t>
  </si>
  <si>
    <t>GASTOS</t>
  </si>
  <si>
    <t>8.3</t>
  </si>
  <si>
    <t>Prestaciones de la seguridad social en salud</t>
  </si>
  <si>
    <t>8.4</t>
  </si>
  <si>
    <t>Gastos y costos de administración</t>
  </si>
  <si>
    <t>8.4.1</t>
  </si>
  <si>
    <t>Consumo intermedio</t>
  </si>
  <si>
    <t>8.4.2</t>
  </si>
  <si>
    <t>Remuneración a los empleados</t>
  </si>
  <si>
    <t>8.5</t>
  </si>
  <si>
    <t>Gastos no operacionales ( Incluyendo otras prestaciones diferentes a salud)</t>
  </si>
  <si>
    <t>Total gastos</t>
  </si>
  <si>
    <t>Diferencia entre ingresos y gastos</t>
  </si>
  <si>
    <t>Fuente: Superintendencia Financiera, Estados Financieros del Instituto de seguros sociales</t>
  </si>
  <si>
    <t xml:space="preserve">                      Cálculos : DANE - Dirección Síntesis y Cuentas Nacionales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</si>
</sst>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0" fillId="0" borderId="0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22" applyFont="1" applyFill="1" applyBorder="1">
      <alignment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4" fillId="2" borderId="0" xfId="22" applyFont="1" applyFill="1" applyBorder="1" applyAlignment="1">
      <alignment horizontal="center" vertical="center" wrapText="1"/>
      <protection/>
    </xf>
    <xf numFmtId="3" fontId="0" fillId="2" borderId="0" xfId="22" applyNumberFormat="1" applyFont="1" applyFill="1" applyBorder="1">
      <alignment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>
      <alignment/>
      <protection/>
    </xf>
    <xf numFmtId="172" fontId="0" fillId="2" borderId="0" xfId="18" applyNumberFormat="1" applyFont="1" applyFill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0" fillId="0" borderId="2" xfId="22" applyFont="1" applyFill="1" applyBorder="1">
      <alignment/>
      <protection/>
    </xf>
    <xf numFmtId="0" fontId="4" fillId="0" borderId="2" xfId="22" applyFont="1" applyFill="1" applyBorder="1" applyAlignment="1">
      <alignment horizontal="center" vertical="center"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0" fontId="0" fillId="0" borderId="3" xfId="22" applyFont="1" applyFill="1" applyBorder="1">
      <alignment/>
      <protection/>
    </xf>
    <xf numFmtId="0" fontId="4" fillId="0" borderId="3" xfId="22" applyFont="1" applyFill="1" applyBorder="1" applyAlignment="1">
      <alignment horizontal="center" vertical="center"/>
      <protection/>
    </xf>
    <xf numFmtId="3" fontId="4" fillId="0" borderId="3" xfId="22" applyNumberFormat="1" applyFont="1" applyFill="1" applyBorder="1" applyAlignment="1">
      <alignment horizontal="right" vertical="center"/>
      <protection/>
    </xf>
    <xf numFmtId="172" fontId="0" fillId="0" borderId="0" xfId="18" applyNumberFormat="1" applyFont="1" applyFill="1" applyBorder="1" applyAlignment="1">
      <alignment horizontal="left" inden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RPTOTAL00 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466725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0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85" zoomScaleNormal="85" workbookViewId="0" topLeftCell="A1">
      <selection activeCell="G17" sqref="G17"/>
    </sheetView>
  </sheetViews>
  <sheetFormatPr defaultColWidth="11.421875" defaultRowHeight="12.75" zeroHeight="1"/>
  <cols>
    <col min="1" max="1" width="4.140625" style="1" customWidth="1"/>
    <col min="2" max="2" width="4.8515625" style="1" customWidth="1"/>
    <col min="3" max="3" width="4.57421875" style="1" customWidth="1"/>
    <col min="4" max="4" width="5.00390625" style="1" customWidth="1"/>
    <col min="5" max="5" width="40.140625" style="1" customWidth="1"/>
    <col min="6" max="6" width="13.57421875" style="1" customWidth="1"/>
    <col min="7" max="7" width="10.8515625" style="1" customWidth="1"/>
    <col min="8" max="8" width="19.57421875" style="1" customWidth="1"/>
    <col min="9" max="9" width="9.140625" style="1" customWidth="1"/>
    <col min="10" max="16384" width="9.140625" style="1" hidden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ht="12.75">
      <c r="C3" s="3"/>
    </row>
    <row r="4" spans="2:8" ht="12.75">
      <c r="B4" s="3"/>
      <c r="G4" s="4"/>
      <c r="H4" s="4"/>
    </row>
    <row r="5" spans="2:8" ht="14.25" customHeight="1">
      <c r="B5" s="3"/>
      <c r="G5" s="5"/>
      <c r="H5" s="5"/>
    </row>
    <row r="6" spans="1:8" ht="17.25" customHeight="1">
      <c r="A6" s="6" t="s">
        <v>0</v>
      </c>
      <c r="G6" s="5"/>
      <c r="H6" s="5"/>
    </row>
    <row r="7" spans="1:7" s="7" customFormat="1" ht="12.75">
      <c r="A7" s="6" t="s">
        <v>1</v>
      </c>
      <c r="C7" s="6"/>
      <c r="D7" s="6"/>
      <c r="E7" s="6"/>
      <c r="F7" s="8"/>
      <c r="G7" s="9"/>
    </row>
    <row r="8" spans="1:7" s="7" customFormat="1" ht="12.75">
      <c r="A8" s="6" t="s">
        <v>2</v>
      </c>
      <c r="C8" s="6"/>
      <c r="D8" s="6"/>
      <c r="E8" s="6"/>
      <c r="F8" s="8"/>
      <c r="G8" s="9"/>
    </row>
    <row r="9" spans="1:7" s="7" customFormat="1" ht="12.75">
      <c r="A9" s="6" t="s">
        <v>3</v>
      </c>
      <c r="F9" s="10"/>
      <c r="G9" s="9"/>
    </row>
    <row r="10" spans="1:7" s="7" customFormat="1" ht="12.75">
      <c r="A10" s="6" t="s">
        <v>4</v>
      </c>
      <c r="F10" s="10"/>
      <c r="G10" s="9"/>
    </row>
    <row r="11" spans="3:7" s="7" customFormat="1" ht="12.75">
      <c r="C11" s="6"/>
      <c r="E11" s="10"/>
      <c r="F11" s="10"/>
      <c r="G11" s="9"/>
    </row>
    <row r="12" spans="3:7" s="7" customFormat="1" ht="12.75">
      <c r="C12" s="6"/>
      <c r="E12" s="10"/>
      <c r="F12" s="10"/>
      <c r="G12" s="9"/>
    </row>
    <row r="13" spans="2:8" s="7" customFormat="1" ht="12.75">
      <c r="B13" s="6"/>
      <c r="C13" s="6"/>
      <c r="E13" s="10"/>
      <c r="F13" s="10"/>
      <c r="G13" s="9"/>
      <c r="H13" s="11" t="s">
        <v>5</v>
      </c>
    </row>
    <row r="14" spans="1:8" ht="45" customHeight="1">
      <c r="A14" s="12"/>
      <c r="B14" s="13" t="s">
        <v>6</v>
      </c>
      <c r="C14" s="13"/>
      <c r="D14" s="13"/>
      <c r="E14" s="13"/>
      <c r="F14" s="14" t="s">
        <v>7</v>
      </c>
      <c r="G14" s="14" t="s">
        <v>8</v>
      </c>
      <c r="H14" s="14" t="s">
        <v>9</v>
      </c>
    </row>
    <row r="15" spans="2:9" s="15" customFormat="1" ht="12.75">
      <c r="B15" s="16"/>
      <c r="C15" s="16"/>
      <c r="D15" s="16"/>
      <c r="E15" s="16"/>
      <c r="F15" s="16" t="s">
        <v>10</v>
      </c>
      <c r="G15" s="16" t="s">
        <v>11</v>
      </c>
      <c r="H15" s="16" t="s">
        <v>12</v>
      </c>
      <c r="I15" s="1"/>
    </row>
    <row r="16" ht="12.75">
      <c r="B16" s="3" t="s">
        <v>13</v>
      </c>
    </row>
    <row r="17" spans="1:9" s="15" customFormat="1" ht="12.75">
      <c r="A17" s="15" t="s">
        <v>14</v>
      </c>
      <c r="B17" s="15" t="s">
        <v>15</v>
      </c>
      <c r="F17" s="17">
        <f>+F18</f>
        <v>190714.62079501</v>
      </c>
      <c r="G17" s="17">
        <f>+G18</f>
        <v>178895</v>
      </c>
      <c r="H17" s="17">
        <f>+H18</f>
        <v>369609.62079501</v>
      </c>
      <c r="I17" s="1"/>
    </row>
    <row r="18" spans="2:8" ht="12.75">
      <c r="B18" s="1" t="s">
        <v>16</v>
      </c>
      <c r="C18" s="1" t="s">
        <v>17</v>
      </c>
      <c r="F18" s="18">
        <v>190714.62079501</v>
      </c>
      <c r="G18" s="18">
        <v>178895</v>
      </c>
      <c r="H18" s="19">
        <f>+SUM(F18:G18)</f>
        <v>369609.62079501</v>
      </c>
    </row>
    <row r="19" spans="1:9" s="15" customFormat="1" ht="12.75">
      <c r="A19" s="15" t="s">
        <v>18</v>
      </c>
      <c r="B19" s="15" t="s">
        <v>19</v>
      </c>
      <c r="F19" s="20">
        <v>4689.59120894</v>
      </c>
      <c r="G19" s="20">
        <v>21796</v>
      </c>
      <c r="H19" s="17">
        <f>+SUM(F19:G19)</f>
        <v>26485.59120894</v>
      </c>
      <c r="I19" s="1"/>
    </row>
    <row r="20" spans="5:8" ht="12.75">
      <c r="E20" s="5" t="s">
        <v>20</v>
      </c>
      <c r="F20" s="21">
        <f>+F19+F17</f>
        <v>195404.21200395</v>
      </c>
      <c r="G20" s="21">
        <f>+G19+G17</f>
        <v>200691</v>
      </c>
      <c r="H20" s="21">
        <f>+H19+H17</f>
        <v>396095.21200395003</v>
      </c>
    </row>
    <row r="21" spans="8:9" s="15" customFormat="1" ht="12.75">
      <c r="H21" s="17" t="s">
        <v>21</v>
      </c>
      <c r="I21" s="1"/>
    </row>
    <row r="22" spans="2:8" ht="12.75">
      <c r="B22" s="3" t="s">
        <v>22</v>
      </c>
      <c r="H22" s="19" t="s">
        <v>21</v>
      </c>
    </row>
    <row r="23" spans="1:9" s="15" customFormat="1" ht="12.75">
      <c r="A23" s="15" t="s">
        <v>23</v>
      </c>
      <c r="B23" s="15" t="s">
        <v>24</v>
      </c>
      <c r="F23" s="17">
        <v>56929.367538</v>
      </c>
      <c r="G23" s="17">
        <v>17771</v>
      </c>
      <c r="H23" s="17">
        <f>+SUM(F23:G23)</f>
        <v>74700.36753799999</v>
      </c>
      <c r="I23" s="1"/>
    </row>
    <row r="24" spans="1:8" ht="12.75">
      <c r="A24" s="1" t="s">
        <v>25</v>
      </c>
      <c r="B24" s="1" t="s">
        <v>26</v>
      </c>
      <c r="F24" s="19">
        <f>+SUM(F25:F26)</f>
        <v>111552.86222913</v>
      </c>
      <c r="G24" s="19">
        <f>+SUM(G25:G26)</f>
        <v>23706</v>
      </c>
      <c r="H24" s="19">
        <f>+SUM(F24:G24)</f>
        <v>135258.86222913</v>
      </c>
    </row>
    <row r="25" spans="2:9" s="15" customFormat="1" ht="12.75">
      <c r="B25" s="15" t="s">
        <v>27</v>
      </c>
      <c r="C25" s="15" t="s">
        <v>28</v>
      </c>
      <c r="F25" s="17">
        <v>74979.73775598</v>
      </c>
      <c r="G25" s="17">
        <v>14705</v>
      </c>
      <c r="H25" s="17">
        <f>+SUM(F25:G25)</f>
        <v>89684.73775598</v>
      </c>
      <c r="I25" s="1"/>
    </row>
    <row r="26" spans="2:8" ht="12.75">
      <c r="B26" s="1" t="s">
        <v>29</v>
      </c>
      <c r="C26" s="1" t="s">
        <v>30</v>
      </c>
      <c r="F26" s="19">
        <v>36573.124473150005</v>
      </c>
      <c r="G26" s="19">
        <v>9001</v>
      </c>
      <c r="H26" s="19">
        <f>+SUM(F26:G26)</f>
        <v>45574.124473150005</v>
      </c>
    </row>
    <row r="27" spans="1:9" s="15" customFormat="1" ht="12.75">
      <c r="A27" s="15" t="s">
        <v>31</v>
      </c>
      <c r="B27" s="15" t="s">
        <v>32</v>
      </c>
      <c r="F27" s="17">
        <v>30149.005125522468</v>
      </c>
      <c r="G27" s="17">
        <v>110244</v>
      </c>
      <c r="H27" s="17">
        <f>+SUM(F27:G27)</f>
        <v>140393.00512552247</v>
      </c>
      <c r="I27" s="1"/>
    </row>
    <row r="28" spans="5:8" ht="12.75">
      <c r="E28" s="5" t="s">
        <v>33</v>
      </c>
      <c r="F28" s="21">
        <f>+F23+F27+F24</f>
        <v>198631.23489265246</v>
      </c>
      <c r="G28" s="21">
        <f>+G23+G27+G24</f>
        <v>151721</v>
      </c>
      <c r="H28" s="21">
        <f>+H23+H27+H24</f>
        <v>350352.2348926525</v>
      </c>
    </row>
    <row r="29" spans="1:8" ht="12.75">
      <c r="A29" s="22"/>
      <c r="B29" s="23" t="s">
        <v>34</v>
      </c>
      <c r="C29" s="23"/>
      <c r="D29" s="23"/>
      <c r="E29" s="23"/>
      <c r="F29" s="24">
        <f>+F20-F28</f>
        <v>-3227.022888702457</v>
      </c>
      <c r="G29" s="24">
        <f>+G20-G28</f>
        <v>48970</v>
      </c>
      <c r="H29" s="24">
        <f>+H20-H28</f>
        <v>45742.97711129754</v>
      </c>
    </row>
    <row r="30" spans="1:8" ht="12.75">
      <c r="A30" s="25"/>
      <c r="B30" s="26"/>
      <c r="C30" s="26"/>
      <c r="D30" s="26"/>
      <c r="E30" s="26"/>
      <c r="F30" s="27"/>
      <c r="G30" s="27"/>
      <c r="H30" s="27"/>
    </row>
    <row r="31" ht="12.75"/>
    <row r="32" ht="12.75">
      <c r="B32" s="9" t="s">
        <v>35</v>
      </c>
    </row>
    <row r="33" ht="12.75">
      <c r="A33" s="28" t="s">
        <v>36</v>
      </c>
    </row>
    <row r="34" spans="3:6" ht="12.75">
      <c r="C34" s="3"/>
      <c r="D34" s="3"/>
      <c r="E34" s="3"/>
      <c r="F34" s="3"/>
    </row>
  </sheetData>
  <mergeCells count="8">
    <mergeCell ref="H29:H30"/>
    <mergeCell ref="B29:E30"/>
    <mergeCell ref="F29:F30"/>
    <mergeCell ref="G29:G30"/>
    <mergeCell ref="B1:H1"/>
    <mergeCell ref="B2:H2"/>
    <mergeCell ref="G4:H4"/>
    <mergeCell ref="B14:E14"/>
  </mergeCells>
  <printOptions/>
  <pageMargins left="0.89" right="0.32" top="1.81" bottom="1" header="0.07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2008-06-12T21:44:37Z</dcterms:created>
  <dcterms:modified xsi:type="dcterms:W3CDTF">2008-06-12T21:44:54Z</dcterms:modified>
  <cp:category/>
  <cp:version/>
  <cp:contentType/>
  <cp:contentStatus/>
</cp:coreProperties>
</file>