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EPS" sheetId="1" r:id="rId1"/>
  </sheets>
  <externalReferences>
    <externalReference r:id="rId4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<sst xmlns="http://schemas.openxmlformats.org/spreadsheetml/2006/main" count="64" uniqueCount="63">
  <si>
    <t>Cuadro No 1</t>
  </si>
  <si>
    <t>Cuenta Intermedia de la Salud - CIS</t>
  </si>
  <si>
    <t>Entidades Obligadas a Compensar - EOC</t>
  </si>
  <si>
    <t>Ingresos y Gastos de Empresas Promotoras de salud - EPS, Entidades Adaptadas al Sistema - EAS</t>
  </si>
  <si>
    <t>Año 2005</t>
  </si>
  <si>
    <t>Millones de pesos</t>
  </si>
  <si>
    <t>Conceptos</t>
  </si>
  <si>
    <t>EPS Privadas</t>
  </si>
  <si>
    <t xml:space="preserve">EPS Públicas (2)  </t>
  </si>
  <si>
    <t>EAS</t>
  </si>
  <si>
    <t>Total EOC</t>
  </si>
  <si>
    <t>A</t>
  </si>
  <si>
    <t>B</t>
  </si>
  <si>
    <t>C</t>
  </si>
  <si>
    <t>D</t>
  </si>
  <si>
    <t>INGRESOS</t>
  </si>
  <si>
    <t>1.1</t>
  </si>
  <si>
    <t>Ingresos por UPC contributivo (1)</t>
  </si>
  <si>
    <t>1.2</t>
  </si>
  <si>
    <t>Pagos suplementarios hogares: cuotas moderadoras, copagos, etc.</t>
  </si>
  <si>
    <t>1.3</t>
  </si>
  <si>
    <t>Transferencias de las Administraciones Públicas</t>
  </si>
  <si>
    <t>1.4</t>
  </si>
  <si>
    <t>Primas brutas de planes complementarios</t>
  </si>
  <si>
    <t>1.5</t>
  </si>
  <si>
    <t>Otras ventas de servicios</t>
  </si>
  <si>
    <t>1.6</t>
  </si>
  <si>
    <t>Ingresos no operacionales</t>
  </si>
  <si>
    <t>Total ingresos</t>
  </si>
  <si>
    <t>GASTOS</t>
  </si>
  <si>
    <t>1.7</t>
  </si>
  <si>
    <t>POS del sistema contributivo (neto)</t>
  </si>
  <si>
    <t>1.7.1</t>
  </si>
  <si>
    <t xml:space="preserve">POS del sistema contributivo </t>
  </si>
  <si>
    <t>1.7.2</t>
  </si>
  <si>
    <t>menos recobros</t>
  </si>
  <si>
    <t>1.8</t>
  </si>
  <si>
    <t>Acciones de Promoción y Prevención</t>
  </si>
  <si>
    <t xml:space="preserve"> </t>
  </si>
  <si>
    <t>1.9</t>
  </si>
  <si>
    <t>Indemnizaciones de planes complementarios</t>
  </si>
  <si>
    <t>1.10</t>
  </si>
  <si>
    <t>Gastos y costos de administración</t>
  </si>
  <si>
    <t>1.10.1</t>
  </si>
  <si>
    <t>Consumo intermedio</t>
  </si>
  <si>
    <t>1.10.2</t>
  </si>
  <si>
    <t>Remuneración a los empleados</t>
  </si>
  <si>
    <t>1.10.3</t>
  </si>
  <si>
    <t>Impuestos y otros</t>
  </si>
  <si>
    <t>1.11</t>
  </si>
  <si>
    <t>Transferencia interinstitucional</t>
  </si>
  <si>
    <t>1.12</t>
  </si>
  <si>
    <t>Gastos no operacionales</t>
  </si>
  <si>
    <t>Total gastos</t>
  </si>
  <si>
    <t>Diferencia entre ingresos  y gastos</t>
  </si>
  <si>
    <t>Fuente: Estados financieros  EPS públicas y EAS: Contaduría General de la Nación</t>
  </si>
  <si>
    <t xml:space="preserve">             EPS privadas: Spersalud</t>
  </si>
  <si>
    <t xml:space="preserve">       EPS privadas: Supersalud</t>
  </si>
  <si>
    <t xml:space="preserve">              Cálculos : DANE</t>
  </si>
  <si>
    <t xml:space="preserve">      Calculos: DANE - Dirección de Sintesis y Cuentas Nacionales</t>
  </si>
  <si>
    <t xml:space="preserve">(1) Incluye el giro para promoción y prevención al régimen contributivo </t>
  </si>
  <si>
    <t>(2) Incluye la EPS del ISS</t>
  </si>
  <si>
    <t>EPS privadas y EPS públicas: solo se refiere a la parte EPS de las unidades institucionales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</si>
</sst>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  <numFmt numFmtId="179" formatCode="_-* #,##0.0\ _€_-;\-* #,##0.0\ _€_-;_-* &quot;-&quot;??\ _€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5" fontId="0" fillId="0" borderId="0" xfId="18" applyNumberFormat="1" applyFont="1" applyFill="1" applyBorder="1" applyAlignment="1">
      <alignment/>
    </xf>
    <xf numFmtId="165" fontId="3" fillId="0" borderId="0" xfId="18" applyNumberFormat="1" applyFont="1" applyFill="1" applyBorder="1" applyAlignment="1">
      <alignment/>
    </xf>
    <xf numFmtId="165" fontId="3" fillId="0" borderId="0" xfId="18" applyNumberFormat="1" applyFont="1" applyFill="1" applyBorder="1" applyAlignment="1">
      <alignment horizontal="left"/>
    </xf>
    <xf numFmtId="165" fontId="3" fillId="0" borderId="0" xfId="18" applyNumberFormat="1" applyFont="1" applyFill="1" applyBorder="1" applyAlignment="1">
      <alignment/>
    </xf>
    <xf numFmtId="165" fontId="3" fillId="0" borderId="0" xfId="18" applyNumberFormat="1" applyFont="1" applyFill="1" applyBorder="1" applyAlignment="1">
      <alignment horizontal="right"/>
    </xf>
    <xf numFmtId="165" fontId="0" fillId="0" borderId="0" xfId="18" applyNumberFormat="1" applyFont="1" applyFill="1" applyBorder="1" applyAlignment="1">
      <alignment horizontal="right"/>
    </xf>
    <xf numFmtId="165" fontId="3" fillId="0" borderId="1" xfId="18" applyNumberFormat="1" applyFont="1" applyFill="1" applyBorder="1" applyAlignment="1">
      <alignment horizontal="center" vertical="center" wrapText="1"/>
    </xf>
    <xf numFmtId="165" fontId="3" fillId="0" borderId="1" xfId="18" applyNumberFormat="1" applyFont="1" applyFill="1" applyBorder="1" applyAlignment="1">
      <alignment horizontal="center" vertical="center"/>
    </xf>
    <xf numFmtId="165" fontId="3" fillId="0" borderId="0" xfId="18" applyNumberFormat="1" applyFont="1" applyFill="1" applyBorder="1" applyAlignment="1">
      <alignment horizontal="center" vertical="center" wrapText="1"/>
    </xf>
    <xf numFmtId="165" fontId="0" fillId="2" borderId="0" xfId="18" applyNumberFormat="1" applyFont="1" applyFill="1" applyBorder="1" applyAlignment="1">
      <alignment/>
    </xf>
    <xf numFmtId="165" fontId="3" fillId="2" borderId="0" xfId="18" applyNumberFormat="1" applyFont="1" applyFill="1" applyBorder="1" applyAlignment="1">
      <alignment horizontal="center" vertical="center"/>
    </xf>
    <xf numFmtId="165" fontId="3" fillId="2" borderId="0" xfId="18" applyNumberFormat="1" applyFont="1" applyFill="1" applyBorder="1" applyAlignment="1">
      <alignment horizontal="center" vertical="center" wrapText="1"/>
    </xf>
    <xf numFmtId="165" fontId="4" fillId="0" borderId="0" xfId="18" applyNumberFormat="1" applyFont="1" applyFill="1" applyBorder="1" applyAlignment="1">
      <alignment/>
    </xf>
    <xf numFmtId="165" fontId="5" fillId="0" borderId="0" xfId="18" applyNumberFormat="1" applyFont="1" applyFill="1" applyBorder="1" applyAlignment="1">
      <alignment/>
    </xf>
    <xf numFmtId="165" fontId="0" fillId="2" borderId="0" xfId="18" applyNumberFormat="1" applyFont="1" applyFill="1" applyBorder="1" applyAlignment="1">
      <alignment horizontal="right"/>
    </xf>
    <xf numFmtId="9" fontId="0" fillId="2" borderId="0" xfId="22" applyFont="1" applyFill="1" applyBorder="1" applyAlignment="1">
      <alignment/>
    </xf>
    <xf numFmtId="165" fontId="5" fillId="2" borderId="0" xfId="18" applyNumberFormat="1" applyFont="1" applyFill="1" applyBorder="1" applyAlignment="1">
      <alignment/>
    </xf>
    <xf numFmtId="165" fontId="0" fillId="2" borderId="0" xfId="18" applyNumberFormat="1" applyFont="1" applyFill="1" applyBorder="1" applyAlignment="1">
      <alignment/>
    </xf>
    <xf numFmtId="165" fontId="0" fillId="0" borderId="0" xfId="18" applyNumberFormat="1" applyFont="1" applyFill="1" applyBorder="1" applyAlignment="1">
      <alignment horizontal="right" vertical="top" wrapText="1"/>
    </xf>
    <xf numFmtId="165" fontId="3" fillId="2" borderId="0" xfId="18" applyNumberFormat="1" applyFont="1" applyFill="1" applyBorder="1" applyAlignment="1">
      <alignment horizontal="right"/>
    </xf>
    <xf numFmtId="165" fontId="4" fillId="2" borderId="0" xfId="18" applyNumberFormat="1" applyFont="1" applyFill="1" applyBorder="1" applyAlignment="1">
      <alignment horizontal="right"/>
    </xf>
    <xf numFmtId="165" fontId="3" fillId="2" borderId="0" xfId="18" applyNumberFormat="1" applyFont="1" applyFill="1" applyBorder="1" applyAlignment="1">
      <alignment/>
    </xf>
    <xf numFmtId="165" fontId="0" fillId="0" borderId="0" xfId="18" applyNumberFormat="1" applyFont="1" applyFill="1" applyBorder="1" applyAlignment="1">
      <alignment/>
    </xf>
    <xf numFmtId="165" fontId="4" fillId="2" borderId="0" xfId="18" applyNumberFormat="1" applyFont="1" applyFill="1" applyBorder="1" applyAlignment="1">
      <alignment/>
    </xf>
    <xf numFmtId="165" fontId="3" fillId="2" borderId="0" xfId="18" applyNumberFormat="1" applyFont="1" applyFill="1" applyBorder="1" applyAlignment="1">
      <alignment/>
    </xf>
    <xf numFmtId="165" fontId="5" fillId="0" borderId="0" xfId="18" applyNumberFormat="1" applyFont="1" applyFill="1" applyBorder="1" applyAlignment="1">
      <alignment/>
    </xf>
    <xf numFmtId="165" fontId="0" fillId="0" borderId="0" xfId="18" applyNumberFormat="1" applyFont="1" applyFill="1" applyBorder="1" applyAlignment="1">
      <alignment/>
    </xf>
    <xf numFmtId="165" fontId="0" fillId="2" borderId="0" xfId="18" applyNumberFormat="1" applyFont="1" applyFill="1" applyBorder="1" applyAlignment="1">
      <alignment wrapText="1"/>
    </xf>
    <xf numFmtId="165" fontId="5" fillId="0" borderId="0" xfId="18" applyNumberFormat="1" applyFont="1" applyFill="1" applyBorder="1" applyAlignment="1">
      <alignment horizontal="right"/>
    </xf>
    <xf numFmtId="165" fontId="3" fillId="2" borderId="0" xfId="18" applyNumberFormat="1" applyFont="1" applyFill="1" applyBorder="1" applyAlignment="1">
      <alignment horizontal="right"/>
    </xf>
    <xf numFmtId="165" fontId="3" fillId="2" borderId="0" xfId="18" applyNumberFormat="1" applyFont="1" applyFill="1" applyBorder="1" applyAlignment="1">
      <alignment/>
    </xf>
    <xf numFmtId="165" fontId="3" fillId="0" borderId="2" xfId="18" applyNumberFormat="1" applyFont="1" applyFill="1" applyBorder="1" applyAlignment="1">
      <alignment horizontal="center" vertical="center" wrapText="1"/>
    </xf>
    <xf numFmtId="165" fontId="3" fillId="0" borderId="2" xfId="18" applyNumberFormat="1" applyFont="1" applyFill="1" applyBorder="1" applyAlignment="1">
      <alignment horizontal="right" vertical="center"/>
    </xf>
    <xf numFmtId="165" fontId="3" fillId="0" borderId="2" xfId="18" applyNumberFormat="1" applyFont="1" applyFill="1" applyBorder="1" applyAlignment="1">
      <alignment vertical="center"/>
    </xf>
    <xf numFmtId="165" fontId="3" fillId="0" borderId="2" xfId="18" applyNumberFormat="1" applyFont="1" applyFill="1" applyBorder="1" applyAlignment="1">
      <alignment horizontal="center" vertical="center"/>
    </xf>
    <xf numFmtId="165" fontId="3" fillId="0" borderId="3" xfId="18" applyNumberFormat="1" applyFont="1" applyFill="1" applyBorder="1" applyAlignment="1">
      <alignment horizontal="center" vertical="center" wrapText="1"/>
    </xf>
    <xf numFmtId="165" fontId="3" fillId="0" borderId="3" xfId="18" applyNumberFormat="1" applyFont="1" applyFill="1" applyBorder="1" applyAlignment="1">
      <alignment horizontal="right" vertical="center"/>
    </xf>
    <xf numFmtId="165" fontId="3" fillId="0" borderId="3" xfId="18" applyNumberFormat="1" applyFont="1" applyFill="1" applyBorder="1" applyAlignment="1">
      <alignment vertical="center"/>
    </xf>
    <xf numFmtId="165" fontId="3" fillId="0" borderId="3" xfId="18" applyNumberFormat="1" applyFont="1" applyFill="1" applyBorder="1" applyAlignment="1">
      <alignment horizontal="center" vertical="center"/>
    </xf>
    <xf numFmtId="165" fontId="3" fillId="0" borderId="0" xfId="18" applyNumberFormat="1" applyFont="1" applyFill="1" applyBorder="1" applyAlignment="1">
      <alignment horizontal="right" vertical="center"/>
    </xf>
    <xf numFmtId="165" fontId="3" fillId="0" borderId="0" xfId="1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4</xdr:col>
      <xdr:colOff>19050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4"/>
  <sheetViews>
    <sheetView showGridLines="0" tabSelected="1" zoomScale="85" zoomScaleNormal="85" workbookViewId="0" topLeftCell="A4">
      <selection activeCell="C17" sqref="C17"/>
    </sheetView>
  </sheetViews>
  <sheetFormatPr defaultColWidth="11.421875" defaultRowHeight="12.75" zeroHeight="1"/>
  <cols>
    <col min="1" max="1" width="5.140625" style="1" customWidth="1"/>
    <col min="2" max="2" width="6.8515625" style="1" customWidth="1"/>
    <col min="3" max="3" width="54.00390625" style="1" customWidth="1"/>
    <col min="4" max="4" width="13.140625" style="1" customWidth="1"/>
    <col min="5" max="5" width="11.7109375" style="1" bestFit="1" customWidth="1"/>
    <col min="6" max="6" width="13.140625" style="1" bestFit="1" customWidth="1"/>
    <col min="7" max="7" width="13.8515625" style="1" bestFit="1" customWidth="1"/>
    <col min="8" max="8" width="11.421875" style="1" customWidth="1"/>
    <col min="9" max="16384" width="0" style="1" hidden="1" customWidth="1"/>
  </cols>
  <sheetData>
    <row r="1" ht="12.75"/>
    <row r="2" ht="12.75"/>
    <row r="3" ht="12.75"/>
    <row r="4" ht="12.75"/>
    <row r="5" ht="12.75"/>
    <row r="6" spans="1:4" ht="12.75">
      <c r="A6" s="2" t="s">
        <v>0</v>
      </c>
      <c r="B6" s="3"/>
      <c r="C6" s="3"/>
      <c r="D6" s="3"/>
    </row>
    <row r="7" spans="1:5" ht="12.75">
      <c r="A7" s="2" t="s">
        <v>1</v>
      </c>
      <c r="C7" s="2"/>
      <c r="D7" s="2"/>
      <c r="E7" s="2"/>
    </row>
    <row r="8" spans="1:5" ht="12.75">
      <c r="A8" s="2" t="s">
        <v>2</v>
      </c>
      <c r="C8" s="2"/>
      <c r="D8" s="2"/>
      <c r="E8" s="2"/>
    </row>
    <row r="9" spans="1:5" ht="12.75">
      <c r="A9" s="2" t="s">
        <v>3</v>
      </c>
      <c r="C9" s="2"/>
      <c r="D9" s="2"/>
      <c r="E9" s="2"/>
    </row>
    <row r="10" ht="12.75">
      <c r="A10" s="4" t="s">
        <v>4</v>
      </c>
    </row>
    <row r="11" spans="3:5" ht="12.75">
      <c r="C11" s="2"/>
      <c r="E11" s="5"/>
    </row>
    <row r="12" spans="2:6" ht="12.75">
      <c r="B12" s="2"/>
      <c r="C12" s="2"/>
      <c r="E12" s="5"/>
      <c r="F12" s="6" t="s">
        <v>5</v>
      </c>
    </row>
    <row r="13" spans="1:9" ht="22.5" customHeight="1">
      <c r="A13" s="7"/>
      <c r="B13" s="8" t="s">
        <v>6</v>
      </c>
      <c r="C13" s="8"/>
      <c r="D13" s="7" t="s">
        <v>7</v>
      </c>
      <c r="E13" s="7" t="s">
        <v>8</v>
      </c>
      <c r="F13" s="7" t="s">
        <v>9</v>
      </c>
      <c r="G13" s="7" t="s">
        <v>10</v>
      </c>
      <c r="H13" s="9"/>
      <c r="I13" s="9"/>
    </row>
    <row r="14" spans="2:9" s="10" customFormat="1" ht="12.75">
      <c r="B14" s="11"/>
      <c r="C14" s="11"/>
      <c r="D14" s="12" t="s">
        <v>11</v>
      </c>
      <c r="E14" s="12" t="s">
        <v>12</v>
      </c>
      <c r="F14" s="12" t="s">
        <v>13</v>
      </c>
      <c r="G14" s="12" t="s">
        <v>14</v>
      </c>
      <c r="H14" s="9"/>
      <c r="I14" s="12"/>
    </row>
    <row r="15" spans="2:3" ht="12.75">
      <c r="B15" s="13" t="s">
        <v>15</v>
      </c>
      <c r="C15" s="14"/>
    </row>
    <row r="16" spans="1:9" s="10" customFormat="1" ht="12.75">
      <c r="A16" s="15" t="s">
        <v>16</v>
      </c>
      <c r="B16" s="10" t="s">
        <v>17</v>
      </c>
      <c r="D16" s="10">
        <v>4045210.019462506</v>
      </c>
      <c r="E16" s="10">
        <v>1368236.0284152934</v>
      </c>
      <c r="F16" s="10">
        <v>51354.36272979471</v>
      </c>
      <c r="G16" s="10">
        <f aca="true" t="shared" si="0" ref="G16:G21">+SUM(D16:F16)</f>
        <v>5464800.410607594</v>
      </c>
      <c r="H16" s="1"/>
      <c r="I16" s="16"/>
    </row>
    <row r="17" spans="1:7" ht="12.75">
      <c r="A17" s="6" t="s">
        <v>18</v>
      </c>
      <c r="B17" s="1" t="s">
        <v>19</v>
      </c>
      <c r="D17" s="1">
        <v>208295.24179875845</v>
      </c>
      <c r="E17" s="1">
        <v>40196.88807593542</v>
      </c>
      <c r="F17" s="1">
        <v>2179.8567753976563</v>
      </c>
      <c r="G17" s="1">
        <f t="shared" si="0"/>
        <v>250671.98665009154</v>
      </c>
    </row>
    <row r="18" spans="1:8" s="10" customFormat="1" ht="12.75" customHeight="1">
      <c r="A18" s="15" t="s">
        <v>20</v>
      </c>
      <c r="B18" s="17" t="s">
        <v>21</v>
      </c>
      <c r="C18" s="17"/>
      <c r="D18" s="15"/>
      <c r="E18" s="10">
        <v>140822</v>
      </c>
      <c r="F18" s="18">
        <v>291930.5273479596</v>
      </c>
      <c r="G18" s="10">
        <f t="shared" si="0"/>
        <v>432752.5273479596</v>
      </c>
      <c r="H18" s="1"/>
    </row>
    <row r="19" spans="1:7" ht="12.75">
      <c r="A19" s="6" t="s">
        <v>22</v>
      </c>
      <c r="B19" s="1" t="s">
        <v>23</v>
      </c>
      <c r="D19" s="1">
        <v>3703.609</v>
      </c>
      <c r="F19" s="19">
        <v>0</v>
      </c>
      <c r="G19" s="1">
        <f t="shared" si="0"/>
        <v>3703.609</v>
      </c>
    </row>
    <row r="20" spans="1:8" s="10" customFormat="1" ht="12.75">
      <c r="A20" s="15" t="s">
        <v>24</v>
      </c>
      <c r="B20" s="10" t="s">
        <v>25</v>
      </c>
      <c r="D20" s="10">
        <v>18928.61599162378</v>
      </c>
      <c r="E20" s="10">
        <v>71142</v>
      </c>
      <c r="F20" s="10">
        <v>1226.1470000000002</v>
      </c>
      <c r="G20" s="10">
        <f t="shared" si="0"/>
        <v>91296.76299162378</v>
      </c>
      <c r="H20" s="1"/>
    </row>
    <row r="21" spans="1:7" ht="12.75">
      <c r="A21" s="6" t="s">
        <v>26</v>
      </c>
      <c r="B21" s="1" t="s">
        <v>27</v>
      </c>
      <c r="D21" s="1">
        <v>72618.36864715756</v>
      </c>
      <c r="E21" s="1">
        <v>18934.809783613116</v>
      </c>
      <c r="F21" s="1">
        <v>3714.7470000000003</v>
      </c>
      <c r="G21" s="1">
        <f t="shared" si="0"/>
        <v>95267.92543077069</v>
      </c>
    </row>
    <row r="22" spans="1:8" s="22" customFormat="1" ht="12.75">
      <c r="A22" s="20"/>
      <c r="B22" s="21" t="s">
        <v>28</v>
      </c>
      <c r="C22" s="21"/>
      <c r="D22" s="20">
        <f>+SUM(D16:D21)</f>
        <v>4348755.854900045</v>
      </c>
      <c r="E22" s="20">
        <f>+SUM(E16:E21)</f>
        <v>1639331.726274842</v>
      </c>
      <c r="F22" s="20">
        <f>+SUM(F16:F21)</f>
        <v>350405.6408531519</v>
      </c>
      <c r="G22" s="20">
        <f>+SUM(G16:G21)</f>
        <v>6338493.22202804</v>
      </c>
      <c r="H22" s="4"/>
    </row>
    <row r="23" spans="1:3" ht="12.75">
      <c r="A23" s="6"/>
      <c r="B23" s="23"/>
      <c r="C23" s="23"/>
    </row>
    <row r="24" spans="1:8" s="10" customFormat="1" ht="12.75">
      <c r="A24" s="15"/>
      <c r="B24" s="22" t="s">
        <v>29</v>
      </c>
      <c r="C24" s="24"/>
      <c r="D24" s="25"/>
      <c r="E24" s="25"/>
      <c r="F24" s="20"/>
      <c r="G24" s="25"/>
      <c r="H24" s="1"/>
    </row>
    <row r="25" spans="1:7" ht="12.75">
      <c r="A25" s="6" t="s">
        <v>30</v>
      </c>
      <c r="B25" s="26" t="s">
        <v>31</v>
      </c>
      <c r="C25" s="26"/>
      <c r="D25" s="6">
        <f>+SUM(D26:D27)</f>
        <v>2871346.1003917726</v>
      </c>
      <c r="E25" s="6">
        <f>+SUM(E26:E27)</f>
        <v>1148957.3754689205</v>
      </c>
      <c r="F25" s="6">
        <f>+SUM(F26:F27)</f>
        <v>103699.74858300001</v>
      </c>
      <c r="G25" s="1">
        <f aca="true" t="shared" si="1" ref="G25:G35">+SUM(D25:F25)</f>
        <v>4124003.224443693</v>
      </c>
    </row>
    <row r="26" spans="1:8" s="10" customFormat="1" ht="12.75">
      <c r="A26" s="15"/>
      <c r="B26" s="17" t="s">
        <v>32</v>
      </c>
      <c r="C26" s="17" t="s">
        <v>33</v>
      </c>
      <c r="D26" s="15">
        <v>2887420.2330705053</v>
      </c>
      <c r="E26" s="15">
        <v>1151358.3754689205</v>
      </c>
      <c r="F26" s="15">
        <v>103709.59458300001</v>
      </c>
      <c r="G26" s="10">
        <f t="shared" si="1"/>
        <v>4142488.203122426</v>
      </c>
      <c r="H26" s="1"/>
    </row>
    <row r="27" spans="1:7" ht="12.75">
      <c r="A27" s="6"/>
      <c r="B27" s="1" t="s">
        <v>34</v>
      </c>
      <c r="C27" s="26" t="s">
        <v>35</v>
      </c>
      <c r="D27" s="1">
        <v>-16074.13267873261</v>
      </c>
      <c r="E27" s="1">
        <v>-2401</v>
      </c>
      <c r="F27" s="1">
        <v>-9.846</v>
      </c>
      <c r="G27" s="1">
        <f t="shared" si="1"/>
        <v>-18484.978678732612</v>
      </c>
    </row>
    <row r="28" spans="1:9" s="10" customFormat="1" ht="12.75">
      <c r="A28" s="15" t="s">
        <v>36</v>
      </c>
      <c r="B28" s="10" t="s">
        <v>37</v>
      </c>
      <c r="D28" s="10">
        <v>231379.59863151232</v>
      </c>
      <c r="E28" s="10">
        <v>96711.33073431165</v>
      </c>
      <c r="F28" s="10">
        <v>6866.044560214956</v>
      </c>
      <c r="G28" s="10">
        <f t="shared" si="1"/>
        <v>334956.97392603895</v>
      </c>
      <c r="H28" s="1"/>
      <c r="I28" s="10" t="s">
        <v>38</v>
      </c>
    </row>
    <row r="29" spans="1:9" ht="12.75" customHeight="1">
      <c r="A29" s="6" t="s">
        <v>39</v>
      </c>
      <c r="B29" s="26" t="s">
        <v>40</v>
      </c>
      <c r="C29" s="26"/>
      <c r="D29" s="6">
        <v>3703.609</v>
      </c>
      <c r="F29" s="27"/>
      <c r="G29" s="1">
        <f t="shared" si="1"/>
        <v>3703.609</v>
      </c>
      <c r="I29" s="1" t="s">
        <v>38</v>
      </c>
    </row>
    <row r="30" spans="1:8" s="10" customFormat="1" ht="12.75">
      <c r="A30" s="15" t="s">
        <v>41</v>
      </c>
      <c r="B30" s="10" t="s">
        <v>42</v>
      </c>
      <c r="D30" s="10">
        <f>+SUM(D31:D33)</f>
        <v>504408.36270829313</v>
      </c>
      <c r="E30" s="10">
        <f>+SUM(E31:E33)</f>
        <v>350062.2758383448</v>
      </c>
      <c r="F30" s="10">
        <f>+SUM(F31:F33)</f>
        <v>8251.957</v>
      </c>
      <c r="G30" s="10">
        <f t="shared" si="1"/>
        <v>862722.595546638</v>
      </c>
      <c r="H30" s="1"/>
    </row>
    <row r="31" spans="1:7" ht="12.75">
      <c r="A31" s="6"/>
      <c r="B31" s="26" t="s">
        <v>43</v>
      </c>
      <c r="C31" s="26" t="s">
        <v>44</v>
      </c>
      <c r="D31" s="6">
        <v>241107.57964939487</v>
      </c>
      <c r="E31" s="6">
        <v>216830.03493575222</v>
      </c>
      <c r="F31" s="6">
        <v>2772.592</v>
      </c>
      <c r="G31" s="1">
        <f t="shared" si="1"/>
        <v>460710.2065851471</v>
      </c>
    </row>
    <row r="32" spans="1:8" s="10" customFormat="1" ht="12.75">
      <c r="A32" s="15"/>
      <c r="B32" s="10" t="s">
        <v>45</v>
      </c>
      <c r="C32" s="10" t="s">
        <v>46</v>
      </c>
      <c r="D32" s="10">
        <v>262926.91268530383</v>
      </c>
      <c r="E32" s="10">
        <v>133127.24419586518</v>
      </c>
      <c r="F32" s="28">
        <v>5479.365</v>
      </c>
      <c r="G32" s="10">
        <f t="shared" si="1"/>
        <v>401533.521881169</v>
      </c>
      <c r="H32" s="1"/>
    </row>
    <row r="33" spans="1:7" ht="12.75">
      <c r="A33" s="6"/>
      <c r="B33" s="26" t="s">
        <v>47</v>
      </c>
      <c r="C33" s="26" t="s">
        <v>48</v>
      </c>
      <c r="D33" s="6">
        <v>373.8703735944502</v>
      </c>
      <c r="E33" s="6">
        <v>104.99670672744523</v>
      </c>
      <c r="F33" s="27"/>
      <c r="G33" s="1">
        <f t="shared" si="1"/>
        <v>478.8670803218954</v>
      </c>
    </row>
    <row r="34" spans="1:8" s="10" customFormat="1" ht="12.75">
      <c r="A34" s="15" t="s">
        <v>49</v>
      </c>
      <c r="B34" s="10" t="s">
        <v>50</v>
      </c>
      <c r="E34" s="10">
        <v>363417</v>
      </c>
      <c r="F34" s="28"/>
      <c r="G34" s="10">
        <f t="shared" si="1"/>
        <v>363417</v>
      </c>
      <c r="H34" s="1"/>
    </row>
    <row r="35" spans="1:7" ht="12.75">
      <c r="A35" s="6" t="s">
        <v>51</v>
      </c>
      <c r="B35" s="26" t="s">
        <v>52</v>
      </c>
      <c r="C35" s="29"/>
      <c r="D35" s="6">
        <v>53911.122453908</v>
      </c>
      <c r="E35" s="6">
        <v>4821.33748705624</v>
      </c>
      <c r="F35" s="6">
        <v>5951.659047999999</v>
      </c>
      <c r="G35" s="1">
        <f t="shared" si="1"/>
        <v>64684.11898896424</v>
      </c>
    </row>
    <row r="36" spans="2:8" s="22" customFormat="1" ht="12.75">
      <c r="B36" s="30" t="s">
        <v>53</v>
      </c>
      <c r="C36" s="31"/>
      <c r="D36" s="22">
        <f>+D25+D28+D29+D30+D34+D35</f>
        <v>3664748.793185486</v>
      </c>
      <c r="E36" s="22">
        <f>+E25+E28+E29+E30+E34+E35</f>
        <v>1963969.319528633</v>
      </c>
      <c r="F36" s="22">
        <f>+F25+F28+F29+F30+F34+F35</f>
        <v>124769.40919121496</v>
      </c>
      <c r="G36" s="22">
        <f>+G25+G28+G29+G30+G34+G35</f>
        <v>5753487.521905335</v>
      </c>
      <c r="H36" s="4"/>
    </row>
    <row r="37" spans="1:7" ht="12.75">
      <c r="A37" s="32"/>
      <c r="B37" s="33" t="s">
        <v>54</v>
      </c>
      <c r="C37" s="33"/>
      <c r="D37" s="34">
        <f>+D22-D36</f>
        <v>684007.0617145593</v>
      </c>
      <c r="E37" s="34">
        <f>+E22-E36</f>
        <v>-324637.5932537911</v>
      </c>
      <c r="F37" s="34">
        <f>+F22-F36</f>
        <v>225636.23166193697</v>
      </c>
      <c r="G37" s="35">
        <f>+SUM(D37:F38)</f>
        <v>585005.7001227052</v>
      </c>
    </row>
    <row r="38" spans="1:7" ht="12.75">
      <c r="A38" s="36"/>
      <c r="B38" s="37"/>
      <c r="C38" s="37"/>
      <c r="D38" s="38"/>
      <c r="E38" s="38"/>
      <c r="F38" s="38"/>
      <c r="G38" s="39"/>
    </row>
    <row r="39" spans="2:6" ht="12.75">
      <c r="B39" s="1" t="s">
        <v>55</v>
      </c>
      <c r="C39" s="40"/>
      <c r="D39" s="41"/>
      <c r="E39" s="41"/>
      <c r="F39" s="41"/>
    </row>
    <row r="40" spans="2:3" ht="12.75">
      <c r="B40" s="1" t="s">
        <v>56</v>
      </c>
      <c r="C40" s="1" t="s">
        <v>57</v>
      </c>
    </row>
    <row r="41" spans="2:3" ht="12.75">
      <c r="B41" s="1" t="s">
        <v>58</v>
      </c>
      <c r="C41" s="42" t="s">
        <v>59</v>
      </c>
    </row>
    <row r="42" ht="12.75">
      <c r="B42" s="1" t="s">
        <v>60</v>
      </c>
    </row>
    <row r="43" ht="12.75">
      <c r="B43" s="1" t="s">
        <v>61</v>
      </c>
    </row>
    <row r="44" ht="12.75">
      <c r="B44" s="1" t="s">
        <v>62</v>
      </c>
    </row>
    <row r="45" ht="12.75"/>
  </sheetData>
  <mergeCells count="9">
    <mergeCell ref="B13:C13"/>
    <mergeCell ref="B36:C36"/>
    <mergeCell ref="B23:C23"/>
    <mergeCell ref="G37:G38"/>
    <mergeCell ref="B22:C22"/>
    <mergeCell ref="B37:C38"/>
    <mergeCell ref="D37:D38"/>
    <mergeCell ref="F37:F38"/>
    <mergeCell ref="E37:E38"/>
  </mergeCells>
  <printOptions/>
  <pageMargins left="0.75" right="0.75" top="1" bottom="1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2008-06-05T15:36:32Z</dcterms:created>
  <dcterms:modified xsi:type="dcterms:W3CDTF">2008-06-05T15:39:09Z</dcterms:modified>
  <cp:category/>
  <cp:version/>
  <cp:contentType/>
  <cp:contentStatus/>
</cp:coreProperties>
</file>