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14" activeTab="0"/>
  </bookViews>
  <sheets>
    <sheet name="Índice" sheetId="1" r:id="rId1"/>
    <sheet name="CP Regulación cultural Ctes" sheetId="2" r:id="rId2"/>
    <sheet name="CP Regulación cultural Ktes " sheetId="3" r:id="rId3"/>
    <sheet name="CPAsociacionesprofesionalesCtes" sheetId="4" r:id="rId4"/>
    <sheet name="CPAsociacionesprofesionalKtes  " sheetId="5" r:id="rId5"/>
    <sheet name="CP Otras asociaciones Ctes" sheetId="6" r:id="rId6"/>
    <sheet name="CP Otras asociaciones Ktes " sheetId="7" r:id="rId7"/>
    <sheet name="CP Total Act de regulac Ctes  " sheetId="8" r:id="rId8"/>
    <sheet name="CP Total Act de regulac Ktes" sheetId="9" r:id="rId9"/>
    <sheet name="Tabla No 5- 2014 " sheetId="10" state="hidden" r:id="rId10"/>
    <sheet name="TRM" sheetId="11" state="hidden" r:id="rId11"/>
  </sheets>
  <definedNames>
    <definedName name="_xlfn.AGGREGATE" hidden="1">#NAME?</definedName>
    <definedName name="_xlnm.Print_Area" localSheetId="9">'Tabla No 5- 2014 '!$A$1:$O$38</definedName>
  </definedNames>
  <calcPr fullCalcOnLoad="1"/>
</workbook>
</file>

<file path=xl/sharedStrings.xml><?xml version="1.0" encoding="utf-8"?>
<sst xmlns="http://schemas.openxmlformats.org/spreadsheetml/2006/main" count="234" uniqueCount="101">
  <si>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</si>
  <si>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</si>
  <si>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</si>
  <si>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</si>
  <si>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</si>
  <si>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</si>
  <si>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</si>
  <si>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</si>
  <si>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</si>
  <si>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</si>
  <si>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</si>
  <si>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</si>
  <si>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</si>
  <si>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</si>
  <si>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</si>
  <si>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</si>
  <si>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</si>
  <si>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</si>
  <si>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</si>
  <si>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</si>
  <si>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</si>
  <si>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</si>
  <si>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</si>
  <si>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</si>
  <si>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</si>
  <si>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</si>
  <si>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</si>
  <si>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</si>
  <si>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</si>
  <si>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</si>
  <si>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</si>
  <si>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</si>
  <si>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</si>
  <si>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</si>
  <si>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</si>
  <si>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</si>
  <si>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</si>
  <si>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</si>
  <si>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</si>
  <si>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</si>
  <si>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</si>
  <si>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</si>
  <si>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</si>
  <si>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</si>
  <si>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</si>
  <si>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</si>
  <si>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</si>
  <si>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</si>
  <si>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</si>
  <si>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</si>
  <si>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</si>
  <si>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</si>
  <si>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</si>
  <si>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</si>
  <si>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</si>
  <si>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</si>
  <si>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</si>
  <si>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</si>
  <si>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</si>
  <si>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</si>
  <si>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</si>
  <si>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</si>
  <si>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</si>
  <si>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</si>
  <si>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</si>
  <si>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</si>
  <si>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</si>
  <si>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</si>
  <si>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</si>
  <si>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</si>
  <si>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</si>
  <si>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Cuenta de producción</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</si>
  <si>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</si>
  <si>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</si>
  <si>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</si>
  <si>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a los asalariados</t>
  </si>
  <si>
    <t>D.11 Sueldos y salarios</t>
  </si>
  <si>
    <t>D.121 Cotizaciones efectivas</t>
  </si>
  <si>
    <t>D.29 Impuestos a la producción</t>
  </si>
  <si>
    <t>1.  Cuenta de producción</t>
  </si>
  <si>
    <t>Regulación de las actividades de organismos que prestan servicios de salud, educativos, culturales y otros servicios sociales, excepto servicios de seguridad social</t>
  </si>
  <si>
    <r>
      <t>2018</t>
    </r>
    <r>
      <rPr>
        <b/>
        <vertAlign val="superscript"/>
        <sz val="9"/>
        <color indexed="8"/>
        <rFont val="Segoe UI"/>
        <family val="2"/>
      </rPr>
      <t>p</t>
    </r>
  </si>
  <si>
    <t>Regulación de las actividades de organismos que prestan servicios de salud, educativos, culturales y otros servicios sociales, excepto servicios de seguridad social Ctes</t>
  </si>
  <si>
    <t>Regulación de las actividades de organismos que prestan servicios de salud, educativos, culturales y otros servicios sociales, excepto servicios de seguridad social Ktes</t>
  </si>
  <si>
    <t>Actividades de asociaciones profesionales</t>
  </si>
  <si>
    <t>Actividades de asociaciones profesionales Ctes</t>
  </si>
  <si>
    <t>Actividades de asociaciones profesionales Ktes</t>
  </si>
  <si>
    <t>Otras actividades asociativas n.c.p.</t>
  </si>
  <si>
    <t>Otras actividades asociativas n.c.p. Ctes</t>
  </si>
  <si>
    <t>Otras actividades asociativas n.c.p. Ktes</t>
  </si>
  <si>
    <t>Cuenta de producción y generación del ingrso</t>
  </si>
  <si>
    <t>Total  Actividades Asociativas y de Regulación</t>
  </si>
  <si>
    <t xml:space="preserve">Fuente: DANE - Alcaldía Mayor de Bogotá - Secretaría de Cultura, Recreación y Deporte </t>
  </si>
  <si>
    <t>Actualizado el 26 de septiembre de 2019</t>
  </si>
  <si>
    <t>B.2b Excedente de explotación bruto / Ingreso Mixto</t>
  </si>
  <si>
    <t xml:space="preserve">Nota: Las series encadenadas de volumen no son aditivas </t>
  </si>
  <si>
    <t>Total Actividades Asociativas y de Regulación</t>
  </si>
  <si>
    <t>Total Actividades Asociativas y de Regulación Ctes</t>
  </si>
  <si>
    <t>Total Actividades Asociativas y de Regulación Ktes</t>
  </si>
  <si>
    <r>
      <t>Cuenta Satélite de Cultura y Economía Naranja - Bogotá 2014 - 2018</t>
    </r>
    <r>
      <rPr>
        <b/>
        <vertAlign val="superscript"/>
        <sz val="12"/>
        <rFont val="Segoe UI"/>
        <family val="2"/>
      </rPr>
      <t>p</t>
    </r>
    <r>
      <rPr>
        <b/>
        <sz val="12"/>
        <rFont val="Segoe UI"/>
        <family val="2"/>
      </rPr>
      <t xml:space="preserve">
Actividades Asociativas y de Regulación </t>
    </r>
  </si>
  <si>
    <t>Cuenta Satélite de Cultura y Economía Naranja - Bogotá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</si>
</sst>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0000"/>
    <numFmt numFmtId="212" formatCode="#,##0.000000"/>
    <numFmt numFmtId="213" formatCode="#,##0.0000000"/>
    <numFmt numFmtId="214" formatCode="#,##0.00000000"/>
    <numFmt numFmtId="215" formatCode="#,##0.000000000"/>
    <numFmt numFmtId="216" formatCode="#,##0.0000000000"/>
    <numFmt numFmtId="217" formatCode="#,##0.00000000000"/>
    <numFmt numFmtId="218" formatCode="#,##0.000000000000"/>
  </numFmts>
  <fonts count="82">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cellStyleXfs>
  <cellXfs count="150">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7"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8" fillId="0" borderId="0" xfId="46" applyFont="1" applyAlignment="1">
      <alignment/>
    </xf>
    <xf numFmtId="0" fontId="0" fillId="0" borderId="0" xfId="0" applyFont="1" applyFill="1" applyAlignment="1">
      <alignment/>
    </xf>
    <xf numFmtId="0" fontId="69" fillId="33" borderId="0" xfId="63" applyFont="1" applyFill="1" applyBorder="1">
      <alignment/>
      <protection/>
    </xf>
    <xf numFmtId="0" fontId="69"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6" fillId="0" borderId="0" xfId="0" applyFont="1" applyAlignment="1">
      <alignment horizontal="center"/>
    </xf>
    <xf numFmtId="182" fontId="70" fillId="34" borderId="13" xfId="51" applyNumberFormat="1" applyFont="1" applyFill="1" applyBorder="1" applyAlignment="1">
      <alignment vertical="center" wrapText="1"/>
    </xf>
    <xf numFmtId="182" fontId="70" fillId="34" borderId="14" xfId="51" applyNumberFormat="1" applyFont="1" applyFill="1" applyBorder="1" applyAlignment="1">
      <alignment vertical="center" wrapText="1"/>
    </xf>
    <xf numFmtId="0" fontId="69" fillId="34" borderId="14" xfId="63" applyFont="1" applyFill="1" applyBorder="1" applyAlignment="1">
      <alignment horizontal="center" vertical="center" wrapText="1"/>
      <protection/>
    </xf>
    <xf numFmtId="0" fontId="69" fillId="34" borderId="15" xfId="63" applyFont="1" applyFill="1" applyBorder="1" applyAlignment="1">
      <alignment horizontal="center" vertical="center" wrapText="1"/>
      <protection/>
    </xf>
    <xf numFmtId="3" fontId="69" fillId="34" borderId="14" xfId="63" applyNumberFormat="1" applyFont="1" applyFill="1" applyBorder="1" applyAlignment="1">
      <alignment vertical="center" wrapText="1"/>
      <protection/>
    </xf>
    <xf numFmtId="3" fontId="69"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1"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1"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1"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1" fillId="0" borderId="0" xfId="0" applyFont="1" applyFill="1" applyBorder="1" applyAlignment="1">
      <alignment/>
    </xf>
    <xf numFmtId="0" fontId="66" fillId="34" borderId="0" xfId="0" applyFont="1" applyFill="1" applyAlignment="1">
      <alignment/>
    </xf>
    <xf numFmtId="3" fontId="66" fillId="34" borderId="0" xfId="0" applyNumberFormat="1" applyFont="1" applyFill="1" applyAlignment="1">
      <alignment/>
    </xf>
    <xf numFmtId="3" fontId="66" fillId="34" borderId="10" xfId="0" applyNumberFormat="1" applyFont="1" applyFill="1" applyBorder="1" applyAlignment="1">
      <alignment/>
    </xf>
    <xf numFmtId="3" fontId="71" fillId="0" borderId="0" xfId="0" applyNumberFormat="1" applyFont="1" applyFill="1" applyBorder="1" applyAlignment="1">
      <alignment/>
    </xf>
    <xf numFmtId="3" fontId="71" fillId="34" borderId="0" xfId="0" applyNumberFormat="1" applyFont="1" applyFill="1" applyBorder="1" applyAlignment="1">
      <alignment/>
    </xf>
    <xf numFmtId="3" fontId="71" fillId="34" borderId="0" xfId="69" applyNumberFormat="1" applyFont="1" applyFill="1" applyBorder="1">
      <alignment/>
      <protection/>
    </xf>
    <xf numFmtId="0" fontId="71" fillId="0" borderId="0" xfId="63" applyFont="1" applyFill="1" applyBorder="1" applyAlignment="1">
      <alignment vertical="center" wrapText="1"/>
      <protection/>
    </xf>
    <xf numFmtId="0" fontId="71" fillId="34" borderId="0" xfId="63" applyFont="1" applyFill="1" applyBorder="1" applyAlignment="1">
      <alignment vertical="center" wrapText="1"/>
      <protection/>
    </xf>
    <xf numFmtId="0" fontId="71" fillId="0" borderId="0" xfId="63" applyFont="1" applyFill="1" applyBorder="1" applyAlignment="1">
      <alignment horizontal="left" vertical="center"/>
      <protection/>
    </xf>
    <xf numFmtId="0" fontId="71" fillId="34" borderId="11" xfId="63" applyFont="1" applyFill="1" applyBorder="1" applyAlignment="1">
      <alignment horizontal="left" vertical="center" wrapText="1"/>
      <protection/>
    </xf>
    <xf numFmtId="0" fontId="0" fillId="34" borderId="11" xfId="0" applyFont="1" applyFill="1" applyBorder="1" applyAlignment="1">
      <alignment/>
    </xf>
    <xf numFmtId="3" fontId="67"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69"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6"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6" fillId="35" borderId="22" xfId="0" applyFont="1" applyFill="1" applyBorder="1" applyAlignment="1">
      <alignment horizontal="center" vertical="center" wrapText="1"/>
    </xf>
    <xf numFmtId="0" fontId="0" fillId="0" borderId="0" xfId="0" applyAlignment="1">
      <alignment horizontal="center" vertical="top" wrapText="1"/>
    </xf>
    <xf numFmtId="0" fontId="72" fillId="0" borderId="0" xfId="0" applyFont="1" applyAlignment="1">
      <alignment horizontal="left" vertical="top" wrapText="1"/>
    </xf>
    <xf numFmtId="0" fontId="66"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6" fillId="35" borderId="22" xfId="0" applyNumberFormat="1" applyFont="1" applyFill="1" applyBorder="1" applyAlignment="1">
      <alignment horizontal="center" vertical="center" wrapText="1"/>
    </xf>
    <xf numFmtId="0" fontId="0" fillId="33" borderId="0"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26"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69" fillId="37" borderId="0" xfId="0" applyFont="1" applyFill="1" applyBorder="1" applyAlignment="1">
      <alignment horizontal="left"/>
    </xf>
    <xf numFmtId="0" fontId="73" fillId="37" borderId="0" xfId="0" applyFont="1" applyFill="1" applyBorder="1" applyAlignment="1">
      <alignment horizontal="left"/>
    </xf>
    <xf numFmtId="0" fontId="11" fillId="37" borderId="11" xfId="0" applyFont="1" applyFill="1" applyBorder="1" applyAlignment="1">
      <alignment horizontal="left"/>
    </xf>
    <xf numFmtId="0" fontId="55"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4" fillId="33" borderId="25" xfId="51" applyNumberFormat="1" applyFont="1" applyFill="1" applyBorder="1" applyAlignment="1">
      <alignment vertical="top" wrapText="1"/>
    </xf>
    <xf numFmtId="3" fontId="75" fillId="33" borderId="0" xfId="0" applyNumberFormat="1" applyFont="1" applyFill="1" applyBorder="1" applyAlignment="1">
      <alignment/>
    </xf>
    <xf numFmtId="3" fontId="16" fillId="37" borderId="18" xfId="69" applyNumberFormat="1" applyFont="1" applyFill="1" applyBorder="1">
      <alignment/>
      <protection/>
    </xf>
    <xf numFmtId="3" fontId="75" fillId="37" borderId="0" xfId="0" applyNumberFormat="1" applyFont="1" applyFill="1" applyBorder="1" applyAlignment="1">
      <alignment/>
    </xf>
    <xf numFmtId="3" fontId="75" fillId="37" borderId="10" xfId="0" applyNumberFormat="1" applyFont="1" applyFill="1" applyBorder="1" applyAlignment="1">
      <alignment/>
    </xf>
    <xf numFmtId="3" fontId="76" fillId="33" borderId="26" xfId="69" applyNumberFormat="1" applyFont="1" applyFill="1" applyBorder="1">
      <alignment/>
      <protection/>
    </xf>
    <xf numFmtId="3" fontId="76" fillId="33" borderId="0" xfId="69" applyNumberFormat="1" applyFont="1" applyFill="1" applyBorder="1">
      <alignment/>
      <protection/>
    </xf>
    <xf numFmtId="3" fontId="76" fillId="33" borderId="0" xfId="0" applyNumberFormat="1"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73" fillId="37" borderId="0" xfId="0" applyFont="1" applyFill="1" applyBorder="1" applyAlignment="1">
      <alignment horizontal="left"/>
    </xf>
    <xf numFmtId="3" fontId="76" fillId="33" borderId="11" xfId="69" applyNumberFormat="1" applyFont="1" applyFill="1" applyBorder="1">
      <alignment/>
      <protection/>
    </xf>
    <xf numFmtId="3" fontId="75" fillId="33" borderId="10" xfId="0" applyNumberFormat="1" applyFont="1" applyFill="1" applyBorder="1" applyAlignment="1">
      <alignment/>
    </xf>
    <xf numFmtId="3" fontId="10" fillId="37" borderId="24" xfId="69" applyNumberFormat="1" applyFont="1" applyFill="1" applyBorder="1">
      <alignment/>
      <protection/>
    </xf>
    <xf numFmtId="3" fontId="16" fillId="37" borderId="25" xfId="69" applyNumberFormat="1" applyFont="1" applyFill="1" applyBorder="1">
      <alignment/>
      <protection/>
    </xf>
    <xf numFmtId="3" fontId="75" fillId="37" borderId="25" xfId="0" applyNumberFormat="1" applyFont="1" applyFill="1" applyBorder="1" applyAlignment="1">
      <alignment/>
    </xf>
    <xf numFmtId="3" fontId="75" fillId="37" borderId="17" xfId="0" applyNumberFormat="1" applyFont="1" applyFill="1" applyBorder="1" applyAlignment="1">
      <alignment/>
    </xf>
    <xf numFmtId="198" fontId="77" fillId="33" borderId="17" xfId="51" applyNumberFormat="1" applyFont="1" applyFill="1" applyBorder="1" applyAlignment="1">
      <alignment vertical="top" wrapText="1"/>
    </xf>
    <xf numFmtId="0" fontId="78" fillId="33" borderId="24" xfId="0" applyFont="1" applyFill="1" applyBorder="1" applyAlignment="1">
      <alignment/>
    </xf>
    <xf numFmtId="0" fontId="78"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55" fillId="33" borderId="0" xfId="46" applyFill="1" applyBorder="1" applyAlignment="1">
      <alignment/>
    </xf>
    <xf numFmtId="3" fontId="16" fillId="33" borderId="10" xfId="69" applyNumberFormat="1" applyFont="1" applyFill="1" applyBorder="1">
      <alignment/>
      <protection/>
    </xf>
    <xf numFmtId="3" fontId="76" fillId="33" borderId="12" xfId="69" applyNumberFormat="1" applyFont="1" applyFill="1" applyBorder="1">
      <alignment/>
      <protection/>
    </xf>
    <xf numFmtId="3" fontId="0" fillId="33" borderId="0" xfId="0" applyNumberFormat="1" applyFill="1" applyAlignment="1">
      <alignment/>
    </xf>
    <xf numFmtId="214" fontId="0" fillId="33" borderId="0" xfId="0" applyNumberFormat="1" applyFill="1" applyAlignment="1">
      <alignment/>
    </xf>
    <xf numFmtId="216" fontId="0" fillId="33" borderId="0" xfId="0" applyNumberFormat="1" applyFill="1" applyAlignment="1">
      <alignment/>
    </xf>
    <xf numFmtId="218" fontId="0" fillId="33" borderId="0" xfId="0" applyNumberFormat="1" applyFill="1" applyAlignment="1">
      <alignment/>
    </xf>
    <xf numFmtId="186" fontId="0" fillId="33" borderId="0" xfId="0" applyNumberFormat="1" applyFill="1" applyAlignment="1">
      <alignment/>
    </xf>
    <xf numFmtId="212" fontId="0" fillId="33" borderId="0" xfId="0" applyNumberFormat="1" applyFill="1" applyAlignment="1">
      <alignment/>
    </xf>
    <xf numFmtId="0" fontId="55" fillId="33" borderId="25" xfId="46" applyFill="1" applyBorder="1" applyAlignment="1">
      <alignment/>
    </xf>
    <xf numFmtId="0" fontId="55" fillId="33" borderId="11" xfId="46" applyFill="1" applyBorder="1" applyAlignment="1">
      <alignment/>
    </xf>
    <xf numFmtId="3" fontId="16" fillId="37" borderId="10" xfId="69" applyNumberFormat="1" applyFont="1" applyFill="1" applyBorder="1">
      <alignment/>
      <protection/>
    </xf>
    <xf numFmtId="0" fontId="79" fillId="39" borderId="13" xfId="0" applyFont="1" applyFill="1" applyBorder="1" applyAlignment="1">
      <alignment horizontal="center" vertical="center" wrapText="1"/>
    </xf>
    <xf numFmtId="0" fontId="79" fillId="39" borderId="14" xfId="0" applyFont="1" applyFill="1" applyBorder="1" applyAlignment="1">
      <alignment horizontal="center" vertical="center" wrapText="1"/>
    </xf>
    <xf numFmtId="0" fontId="79"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55" fillId="33" borderId="0" xfId="46" applyFill="1" applyBorder="1" applyAlignment="1">
      <alignment horizontal="left" wrapText="1"/>
    </xf>
    <xf numFmtId="0" fontId="55" fillId="33" borderId="10" xfId="46" applyFill="1" applyBorder="1" applyAlignment="1">
      <alignment horizontal="left" wrapText="1"/>
    </xf>
    <xf numFmtId="0" fontId="79"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3" fillId="34" borderId="25" xfId="0" applyFont="1" applyFill="1" applyBorder="1" applyAlignment="1">
      <alignment horizontal="center" vertical="center"/>
    </xf>
    <xf numFmtId="0" fontId="73" fillId="34" borderId="1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12" xfId="0" applyFont="1" applyFill="1" applyBorder="1" applyAlignment="1">
      <alignment horizontal="center" vertical="center"/>
    </xf>
    <xf numFmtId="0" fontId="10" fillId="37" borderId="0" xfId="0" applyFont="1" applyFill="1" applyBorder="1" applyAlignment="1">
      <alignment horizontal="left" vertical="center" wrapText="1"/>
    </xf>
    <xf numFmtId="0" fontId="10" fillId="37" borderId="10" xfId="0" applyFont="1" applyFill="1" applyBorder="1" applyAlignment="1">
      <alignment horizontal="left" vertical="center" wrapText="1"/>
    </xf>
    <xf numFmtId="0" fontId="66" fillId="0" borderId="11" xfId="0" applyFont="1" applyBorder="1" applyAlignment="1">
      <alignment horizontal="center"/>
    </xf>
    <xf numFmtId="0" fontId="0" fillId="0" borderId="0" xfId="0" applyAlignment="1">
      <alignment horizontal="left" vertical="top" wrapText="1"/>
    </xf>
    <xf numFmtId="0" fontId="80" fillId="0" borderId="0" xfId="0" applyFont="1" applyAlignment="1">
      <alignment horizontal="left" vertical="top" wrapText="1"/>
    </xf>
    <xf numFmtId="0" fontId="81"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371475</xdr:colOff>
      <xdr:row>0</xdr:row>
      <xdr:rowOff>171450</xdr:rowOff>
    </xdr:from>
    <xdr:to>
      <xdr:col>7</xdr:col>
      <xdr:colOff>1552575</xdr:colOff>
      <xdr:row>0</xdr:row>
      <xdr:rowOff>600075</xdr:rowOff>
    </xdr:to>
    <xdr:grpSp>
      <xdr:nvGrpSpPr>
        <xdr:cNvPr id="2" name="6 Grupo"/>
        <xdr:cNvGrpSpPr>
          <a:grpSpLocks/>
        </xdr:cNvGrpSpPr>
      </xdr:nvGrpSpPr>
      <xdr:grpSpPr>
        <a:xfrm>
          <a:off x="371475" y="1714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342900</xdr:colOff>
      <xdr:row>0</xdr:row>
      <xdr:rowOff>142875</xdr:rowOff>
    </xdr:from>
    <xdr:to>
      <xdr:col>5</xdr:col>
      <xdr:colOff>466725</xdr:colOff>
      <xdr:row>0</xdr:row>
      <xdr:rowOff>571500</xdr:rowOff>
    </xdr:to>
    <xdr:grpSp>
      <xdr:nvGrpSpPr>
        <xdr:cNvPr id="2" name="6 Grupo"/>
        <xdr:cNvGrpSpPr>
          <a:grpSpLocks/>
        </xdr:cNvGrpSpPr>
      </xdr:nvGrpSpPr>
      <xdr:grpSpPr>
        <a:xfrm>
          <a:off x="342900" y="14287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15300" cy="66675"/>
        </a:xfrm>
        <a:prstGeom prst="rect">
          <a:avLst/>
        </a:prstGeom>
        <a:noFill/>
        <a:ln w="9525" cmpd="sng">
          <a:noFill/>
        </a:ln>
      </xdr:spPr>
    </xdr:pic>
    <xdr:clientData/>
  </xdr:twoCellAnchor>
  <xdr:twoCellAnchor>
    <xdr:from>
      <xdr:col>0</xdr:col>
      <xdr:colOff>342900</xdr:colOff>
      <xdr:row>0</xdr:row>
      <xdr:rowOff>171450</xdr:rowOff>
    </xdr:from>
    <xdr:to>
      <xdr:col>5</xdr:col>
      <xdr:colOff>457200</xdr:colOff>
      <xdr:row>0</xdr:row>
      <xdr:rowOff>600075</xdr:rowOff>
    </xdr:to>
    <xdr:grpSp>
      <xdr:nvGrpSpPr>
        <xdr:cNvPr id="2" name="6 Grupo"/>
        <xdr:cNvGrpSpPr>
          <a:grpSpLocks/>
        </xdr:cNvGrpSpPr>
      </xdr:nvGrpSpPr>
      <xdr:grpSpPr>
        <a:xfrm>
          <a:off x="342900" y="1714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428625</xdr:colOff>
      <xdr:row>0</xdr:row>
      <xdr:rowOff>133350</xdr:rowOff>
    </xdr:from>
    <xdr:to>
      <xdr:col>5</xdr:col>
      <xdr:colOff>552450</xdr:colOff>
      <xdr:row>0</xdr:row>
      <xdr:rowOff>561975</xdr:rowOff>
    </xdr:to>
    <xdr:grpSp>
      <xdr:nvGrpSpPr>
        <xdr:cNvPr id="2" name="6 Grupo"/>
        <xdr:cNvGrpSpPr>
          <a:grpSpLocks/>
        </xdr:cNvGrpSpPr>
      </xdr:nvGrpSpPr>
      <xdr:grpSpPr>
        <a:xfrm>
          <a:off x="428625" y="1333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314325</xdr:colOff>
      <xdr:row>0</xdr:row>
      <xdr:rowOff>142875</xdr:rowOff>
    </xdr:from>
    <xdr:to>
      <xdr:col>5</xdr:col>
      <xdr:colOff>438150</xdr:colOff>
      <xdr:row>0</xdr:row>
      <xdr:rowOff>571500</xdr:rowOff>
    </xdr:to>
    <xdr:grpSp>
      <xdr:nvGrpSpPr>
        <xdr:cNvPr id="2" name="6 Grupo"/>
        <xdr:cNvGrpSpPr>
          <a:grpSpLocks/>
        </xdr:cNvGrpSpPr>
      </xdr:nvGrpSpPr>
      <xdr:grpSpPr>
        <a:xfrm>
          <a:off x="314325" y="14287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542925</xdr:colOff>
      <xdr:row>0</xdr:row>
      <xdr:rowOff>142875</xdr:rowOff>
    </xdr:from>
    <xdr:to>
      <xdr:col>5</xdr:col>
      <xdr:colOff>666750</xdr:colOff>
      <xdr:row>0</xdr:row>
      <xdr:rowOff>571500</xdr:rowOff>
    </xdr:to>
    <xdr:grpSp>
      <xdr:nvGrpSpPr>
        <xdr:cNvPr id="2" name="6 Grupo"/>
        <xdr:cNvGrpSpPr>
          <a:grpSpLocks/>
        </xdr:cNvGrpSpPr>
      </xdr:nvGrpSpPr>
      <xdr:grpSpPr>
        <a:xfrm>
          <a:off x="542925" y="14287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323850</xdr:colOff>
      <xdr:row>0</xdr:row>
      <xdr:rowOff>133350</xdr:rowOff>
    </xdr:from>
    <xdr:to>
      <xdr:col>5</xdr:col>
      <xdr:colOff>447675</xdr:colOff>
      <xdr:row>0</xdr:row>
      <xdr:rowOff>561975</xdr:rowOff>
    </xdr:to>
    <xdr:grpSp>
      <xdr:nvGrpSpPr>
        <xdr:cNvPr id="2" name="6 Grupo"/>
        <xdr:cNvGrpSpPr>
          <a:grpSpLocks/>
        </xdr:cNvGrpSpPr>
      </xdr:nvGrpSpPr>
      <xdr:grpSpPr>
        <a:xfrm>
          <a:off x="323850" y="1333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323850</xdr:colOff>
      <xdr:row>0</xdr:row>
      <xdr:rowOff>133350</xdr:rowOff>
    </xdr:from>
    <xdr:to>
      <xdr:col>5</xdr:col>
      <xdr:colOff>447675</xdr:colOff>
      <xdr:row>0</xdr:row>
      <xdr:rowOff>561975</xdr:rowOff>
    </xdr:to>
    <xdr:grpSp>
      <xdr:nvGrpSpPr>
        <xdr:cNvPr id="2" name="6 Grupo"/>
        <xdr:cNvGrpSpPr>
          <a:grpSpLocks/>
        </xdr:cNvGrpSpPr>
      </xdr:nvGrpSpPr>
      <xdr:grpSpPr>
        <a:xfrm>
          <a:off x="323850" y="1333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371475</xdr:colOff>
      <xdr:row>0</xdr:row>
      <xdr:rowOff>152400</xdr:rowOff>
    </xdr:from>
    <xdr:to>
      <xdr:col>5</xdr:col>
      <xdr:colOff>495300</xdr:colOff>
      <xdr:row>0</xdr:row>
      <xdr:rowOff>581025</xdr:rowOff>
    </xdr:to>
    <xdr:grpSp>
      <xdr:nvGrpSpPr>
        <xdr:cNvPr id="2" name="6 Grupo"/>
        <xdr:cNvGrpSpPr>
          <a:grpSpLocks/>
        </xdr:cNvGrpSpPr>
      </xdr:nvGrpSpPr>
      <xdr:grpSpPr>
        <a:xfrm>
          <a:off x="371475"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14"/>
  <sheetViews>
    <sheetView tabSelected="1" zoomScalePageLayoutView="0" workbookViewId="0" topLeftCell="A1">
      <selection activeCell="C21" sqref="C21"/>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27" t="s">
        <v>60</v>
      </c>
      <c r="B3" s="128"/>
      <c r="C3" s="128"/>
      <c r="D3" s="128"/>
      <c r="E3" s="128"/>
      <c r="F3" s="128"/>
      <c r="G3" s="128"/>
      <c r="H3" s="129"/>
    </row>
    <row r="4" spans="1:8" ht="39.75" customHeight="1">
      <c r="A4" s="130" t="s">
        <v>99</v>
      </c>
      <c r="B4" s="131"/>
      <c r="C4" s="131"/>
      <c r="D4" s="131"/>
      <c r="E4" s="131"/>
      <c r="F4" s="131"/>
      <c r="G4" s="131"/>
      <c r="H4" s="132"/>
    </row>
    <row r="5" spans="1:8" ht="25.5" customHeight="1">
      <c r="A5" s="113"/>
      <c r="B5" s="133" t="s">
        <v>72</v>
      </c>
      <c r="C5" s="133"/>
      <c r="D5" s="133"/>
      <c r="E5" s="133"/>
      <c r="F5" s="133"/>
      <c r="G5" s="133"/>
      <c r="H5" s="134"/>
    </row>
    <row r="6" spans="1:8" ht="30" customHeight="1">
      <c r="A6" s="100"/>
      <c r="B6" s="135" t="s">
        <v>82</v>
      </c>
      <c r="C6" s="135"/>
      <c r="D6" s="135"/>
      <c r="E6" s="135"/>
      <c r="F6" s="135"/>
      <c r="G6" s="135"/>
      <c r="H6" s="136"/>
    </row>
    <row r="7" spans="1:8" ht="30.75" customHeight="1">
      <c r="A7" s="100"/>
      <c r="B7" s="135" t="s">
        <v>83</v>
      </c>
      <c r="C7" s="135"/>
      <c r="D7" s="135"/>
      <c r="E7" s="135"/>
      <c r="F7" s="135"/>
      <c r="G7" s="135"/>
      <c r="H7" s="136"/>
    </row>
    <row r="8" spans="1:8" ht="15">
      <c r="A8" s="100"/>
      <c r="B8" s="115" t="s">
        <v>85</v>
      </c>
      <c r="C8" s="72"/>
      <c r="D8" s="72"/>
      <c r="E8" s="72"/>
      <c r="F8" s="72"/>
      <c r="G8" s="72"/>
      <c r="H8" s="99"/>
    </row>
    <row r="9" spans="1:8" ht="15">
      <c r="A9" s="100"/>
      <c r="B9" s="115" t="s">
        <v>86</v>
      </c>
      <c r="C9" s="72"/>
      <c r="D9" s="72"/>
      <c r="E9" s="72"/>
      <c r="F9" s="72"/>
      <c r="G9" s="72"/>
      <c r="H9" s="99"/>
    </row>
    <row r="10" spans="1:8" ht="15">
      <c r="A10" s="100"/>
      <c r="B10" s="115" t="s">
        <v>88</v>
      </c>
      <c r="C10" s="72"/>
      <c r="D10" s="72"/>
      <c r="E10" s="72"/>
      <c r="F10" s="72"/>
      <c r="G10" s="72"/>
      <c r="H10" s="99"/>
    </row>
    <row r="11" spans="1:8" ht="15">
      <c r="A11" s="100"/>
      <c r="B11" s="115" t="s">
        <v>89</v>
      </c>
      <c r="C11" s="72"/>
      <c r="D11" s="72"/>
      <c r="E11" s="72"/>
      <c r="F11" s="72"/>
      <c r="G11" s="72"/>
      <c r="H11" s="99"/>
    </row>
    <row r="12" spans="1:8" ht="15">
      <c r="A12" s="74"/>
      <c r="B12" s="124" t="s">
        <v>97</v>
      </c>
      <c r="C12" s="75"/>
      <c r="D12" s="75"/>
      <c r="E12" s="75"/>
      <c r="F12" s="75"/>
      <c r="G12" s="75"/>
      <c r="H12" s="76"/>
    </row>
    <row r="13" spans="1:8" ht="15">
      <c r="A13" s="77"/>
      <c r="B13" s="125" t="s">
        <v>98</v>
      </c>
      <c r="C13" s="78"/>
      <c r="D13" s="78"/>
      <c r="E13" s="78"/>
      <c r="F13" s="78"/>
      <c r="G13" s="78"/>
      <c r="H13" s="73"/>
    </row>
    <row r="14" ht="15">
      <c r="B14" s="114" t="s">
        <v>69</v>
      </c>
    </row>
  </sheetData>
  <sheetProtection/>
  <mergeCells count="5">
    <mergeCell ref="A3:H3"/>
    <mergeCell ref="A4:H4"/>
    <mergeCell ref="B5:H5"/>
    <mergeCell ref="B6:H6"/>
    <mergeCell ref="B7:H7"/>
  </mergeCells>
  <hyperlinks>
    <hyperlink ref="B6" location="'CP Educación básica y mediaCtes'!A1" display="Educación básica y média Ctes"/>
    <hyperlink ref="B8" location="CPAsociacionesprofesionalesCtes!A1" display="Actividades de asociaciones profesionales Ctes"/>
    <hyperlink ref="B9" location="'CPAsociacionesprofesionalKtes  '!A1" display="Actividades de asociaciones profesionales Ktes"/>
    <hyperlink ref="B10" location="'CP Otras asociaciones Ctes'!A1" display="Otras actividades asociativas n.c.p. Ctes"/>
    <hyperlink ref="B12" location="'CP Total Act de regulac Ctes  '!A1" display="Total otras actividades relacionadas con la educación cultural y creativa Ctes"/>
    <hyperlink ref="B13" location="'CP Total Act de regulac Ktes'!A1" display="Total otras actividades relacionadas con la educación cultural y creativa Ktes"/>
    <hyperlink ref="B6:G6" location="'CP Regulación cultural Ctes'!A1" display="Regulación de las actividades de organismos que prestan servicios de salud, educativos, culturales y otros servicios sociales, excepto servicios de seguridad social"/>
    <hyperlink ref="B7" location="'CP Educación básica y mediaCtes'!A1" display="Educación básica y média Ctes"/>
    <hyperlink ref="B7:G7" location="'CP Regulación cultural Ctes'!A1" display="Regulación de las actividades de organismos que prestan servicios de salud, educativos, culturales y otros servicios sociales, excepto servicios de seguridad social"/>
    <hyperlink ref="B7:H7" location="'CP Regulación cultural Ktes '!A1" display="Regulación de las actividades de organismos que prestan servicios de salud, educativos, culturales y otros servicios sociales, excepto servicios de seguridad social Ktes"/>
    <hyperlink ref="B11" location="'CP Otras asociaciones Ktes '!A1" display="Otras actividades asociativas n.c.p. Ktes"/>
    <hyperlink ref="B6:H6" location="'CP Regulación cultural Ctes'!A1" display="Regulación de las actividades de organismos que prestan servicios de salud, educativos, culturales y otros servicios sociales, excepto servicios de seguridad social C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46" t="s">
        <v>4</v>
      </c>
      <c r="C9" s="146"/>
      <c r="D9" s="146"/>
      <c r="E9" s="146"/>
      <c r="F9" s="146"/>
      <c r="G9" s="146"/>
      <c r="H9" s="146"/>
      <c r="I9" s="146"/>
      <c r="J9" s="146"/>
      <c r="K9" s="146"/>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11.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48" t="s">
        <v>46</v>
      </c>
      <c r="C1" s="148"/>
      <c r="D1" s="148"/>
      <c r="E1" s="148"/>
    </row>
    <row r="2" spans="2:5" ht="15.75" thickBot="1">
      <c r="B2" s="149" t="s">
        <v>47</v>
      </c>
      <c r="C2" s="149"/>
      <c r="D2" s="149"/>
      <c r="E2" s="149"/>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47" t="s">
        <v>57</v>
      </c>
      <c r="C898" s="147"/>
      <c r="D898" s="147"/>
      <c r="E898" s="147"/>
    </row>
    <row r="899" spans="2:5" ht="15">
      <c r="B899" s="147" t="s">
        <v>48</v>
      </c>
      <c r="C899" s="147"/>
      <c r="D899" s="147"/>
      <c r="E899" s="147"/>
    </row>
    <row r="900" spans="2:5" ht="15">
      <c r="B900" s="147" t="s">
        <v>58</v>
      </c>
      <c r="C900" s="147"/>
      <c r="D900" s="147"/>
      <c r="E900" s="147"/>
    </row>
    <row r="901" spans="2:5" ht="15">
      <c r="B901" s="147" t="s">
        <v>48</v>
      </c>
      <c r="C901" s="147"/>
      <c r="D901" s="147"/>
      <c r="E901" s="147"/>
    </row>
    <row r="902" spans="2:5" ht="15">
      <c r="B902" s="147" t="s">
        <v>50</v>
      </c>
      <c r="C902" s="147"/>
      <c r="D902" s="147"/>
      <c r="E902" s="147"/>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G31"/>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85" t="s">
        <v>90</v>
      </c>
      <c r="B5" s="101"/>
      <c r="C5" s="84"/>
      <c r="D5" s="84"/>
      <c r="E5" s="85"/>
      <c r="F5" s="81"/>
    </row>
    <row r="6" spans="1:6" ht="24.75" customHeight="1">
      <c r="A6" s="144" t="s">
        <v>80</v>
      </c>
      <c r="B6" s="144"/>
      <c r="C6" s="144"/>
      <c r="D6" s="144"/>
      <c r="E6" s="144"/>
      <c r="F6" s="145"/>
    </row>
    <row r="7" spans="1:6" ht="15">
      <c r="A7" s="79" t="s">
        <v>59</v>
      </c>
      <c r="B7" s="79"/>
      <c r="C7" s="84"/>
      <c r="D7" s="84"/>
      <c r="E7" s="85"/>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65</v>
      </c>
      <c r="B13" s="105"/>
      <c r="C13" s="106"/>
      <c r="D13" s="106"/>
      <c r="E13" s="106"/>
      <c r="F13" s="107"/>
    </row>
    <row r="14" spans="1:6" ht="15">
      <c r="A14" s="90" t="s">
        <v>66</v>
      </c>
      <c r="B14" s="89">
        <v>223389.5807499999</v>
      </c>
      <c r="C14" s="92">
        <v>211574.24044000002</v>
      </c>
      <c r="D14" s="92">
        <v>194863.02047000002</v>
      </c>
      <c r="E14" s="92">
        <v>258211.92266801995</v>
      </c>
      <c r="F14" s="103">
        <v>271084.7638979843</v>
      </c>
    </row>
    <row r="15" spans="1:6" ht="15">
      <c r="A15" s="93" t="s">
        <v>67</v>
      </c>
      <c r="B15" s="88">
        <v>190030.5122599999</v>
      </c>
      <c r="C15" s="94">
        <v>176650.89908000003</v>
      </c>
      <c r="D15" s="94">
        <v>159056.16406000004</v>
      </c>
      <c r="E15" s="94">
        <v>187061.19332047997</v>
      </c>
      <c r="F15" s="95">
        <v>196386.90151017552</v>
      </c>
    </row>
    <row r="16" spans="1:6" ht="15">
      <c r="A16" s="96" t="s">
        <v>68</v>
      </c>
      <c r="B16" s="102">
        <v>33359.068490000005</v>
      </c>
      <c r="C16" s="102">
        <v>34923.34135999999</v>
      </c>
      <c r="D16" s="102">
        <v>35806.85640999998</v>
      </c>
      <c r="E16" s="102">
        <v>71150.72934753998</v>
      </c>
      <c r="F16" s="102">
        <v>74697.86238780877</v>
      </c>
    </row>
    <row r="17" spans="1:6" ht="15">
      <c r="A17" s="97"/>
      <c r="B17" s="97"/>
      <c r="C17" s="97"/>
      <c r="D17" s="97"/>
      <c r="E17" s="97"/>
      <c r="F17" s="97"/>
    </row>
    <row r="18" spans="1:6" ht="15">
      <c r="A18" s="104" t="s">
        <v>74</v>
      </c>
      <c r="B18" s="105"/>
      <c r="C18" s="106"/>
      <c r="D18" s="106"/>
      <c r="E18" s="106"/>
      <c r="F18" s="107"/>
    </row>
    <row r="19" spans="1:6" ht="15">
      <c r="A19" s="90" t="s">
        <v>75</v>
      </c>
      <c r="B19" s="89">
        <v>32439.24411</v>
      </c>
      <c r="C19" s="92">
        <v>33988.40876</v>
      </c>
      <c r="D19" s="92">
        <v>34899.81267</v>
      </c>
      <c r="E19" s="92">
        <v>37476.70879608</v>
      </c>
      <c r="F19" s="103">
        <v>39345.06451400631</v>
      </c>
    </row>
    <row r="20" spans="1:6" ht="15">
      <c r="A20" s="93" t="s">
        <v>76</v>
      </c>
      <c r="B20" s="88">
        <v>28625.21281</v>
      </c>
      <c r="C20" s="94">
        <v>29958.00176</v>
      </c>
      <c r="D20" s="94">
        <v>30812.61157</v>
      </c>
      <c r="E20" s="94">
        <v>32425.265254079997</v>
      </c>
      <c r="F20" s="95">
        <v>34041.787400471745</v>
      </c>
    </row>
    <row r="21" spans="1:6" ht="15">
      <c r="A21" s="90" t="s">
        <v>77</v>
      </c>
      <c r="B21" s="89">
        <v>3814.0312999999996</v>
      </c>
      <c r="C21" s="92">
        <v>4030.407</v>
      </c>
      <c r="D21" s="92">
        <v>4087.2011</v>
      </c>
      <c r="E21" s="92">
        <v>5051.443542</v>
      </c>
      <c r="F21" s="103">
        <v>5303.277113534565</v>
      </c>
    </row>
    <row r="22" spans="1:6" ht="15">
      <c r="A22" s="93" t="s">
        <v>78</v>
      </c>
      <c r="B22" s="88">
        <v>919.82438</v>
      </c>
      <c r="C22" s="94">
        <v>934.9326</v>
      </c>
      <c r="D22" s="94">
        <v>907.04374</v>
      </c>
      <c r="E22" s="94">
        <v>33674.02055146</v>
      </c>
      <c r="F22" s="95">
        <v>35352.797873802396</v>
      </c>
    </row>
    <row r="23" spans="1:6" ht="15">
      <c r="A23" s="102" t="s">
        <v>94</v>
      </c>
      <c r="B23" s="102">
        <v>5.4569682106375694E-12</v>
      </c>
      <c r="C23" s="102">
        <v>-7.16227077646181E-12</v>
      </c>
      <c r="D23" s="102">
        <v>-2.0804691303055733E-11</v>
      </c>
      <c r="E23" s="102">
        <v>0</v>
      </c>
      <c r="F23" s="117">
        <v>5.820766091346741E-11</v>
      </c>
    </row>
    <row r="24" spans="1:6" ht="15">
      <c r="A24" s="97"/>
      <c r="B24" s="97"/>
      <c r="C24" s="98"/>
      <c r="D24" s="98"/>
      <c r="E24" s="98"/>
      <c r="F24" s="98"/>
    </row>
    <row r="25" spans="1:6" ht="12" customHeight="1">
      <c r="A25" s="109" t="s">
        <v>92</v>
      </c>
      <c r="B25" s="110"/>
      <c r="C25" s="91"/>
      <c r="D25" s="91"/>
      <c r="E25" s="91"/>
      <c r="F25" s="108"/>
    </row>
    <row r="26" spans="1:6" ht="12" customHeight="1">
      <c r="A26" s="90" t="s">
        <v>62</v>
      </c>
      <c r="B26" s="89"/>
      <c r="C26" s="92"/>
      <c r="D26" s="92"/>
      <c r="E26" s="92"/>
      <c r="F26" s="103"/>
    </row>
    <row r="27" spans="1:6" ht="12" customHeight="1">
      <c r="A27" s="111" t="s">
        <v>93</v>
      </c>
      <c r="B27" s="112"/>
      <c r="C27" s="78"/>
      <c r="D27" s="78"/>
      <c r="E27" s="78"/>
      <c r="F27" s="73"/>
    </row>
    <row r="28" ht="12" customHeight="1"/>
    <row r="30" spans="2:6" ht="15">
      <c r="B30" s="120"/>
      <c r="C30" s="120"/>
      <c r="D30" s="120"/>
      <c r="E30" s="120"/>
      <c r="F30" s="120"/>
    </row>
    <row r="31" ht="15">
      <c r="F31" s="122"/>
    </row>
  </sheetData>
  <sheetProtection/>
  <mergeCells count="8">
    <mergeCell ref="A3:F4"/>
    <mergeCell ref="A11:A12"/>
    <mergeCell ref="C11:C12"/>
    <mergeCell ref="D11:D12"/>
    <mergeCell ref="E11:E12"/>
    <mergeCell ref="B11:B12"/>
    <mergeCell ref="F11:F12"/>
    <mergeCell ref="A6:F6"/>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G26"/>
  <sheetViews>
    <sheetView zoomScalePageLayoutView="0" workbookViewId="0" topLeftCell="A1">
      <selection activeCell="A3" sqref="A3:F4"/>
    </sheetView>
  </sheetViews>
  <sheetFormatPr defaultColWidth="11.421875" defaultRowHeight="15"/>
  <cols>
    <col min="1" max="1" width="60.7109375" style="1" customWidth="1"/>
    <col min="2" max="6" width="12.421875" style="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71</v>
      </c>
      <c r="B5" s="101"/>
      <c r="C5" s="84"/>
      <c r="D5" s="84"/>
      <c r="E5" s="101"/>
      <c r="F5" s="81"/>
    </row>
    <row r="6" spans="1:6" ht="24.75" customHeight="1">
      <c r="A6" s="144" t="s">
        <v>80</v>
      </c>
      <c r="B6" s="144"/>
      <c r="C6" s="144"/>
      <c r="D6" s="144"/>
      <c r="E6" s="144"/>
      <c r="F6" s="145"/>
    </row>
    <row r="7" spans="1:6" ht="15">
      <c r="A7" s="79" t="s">
        <v>70</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79</v>
      </c>
      <c r="B13" s="105"/>
      <c r="C13" s="106"/>
      <c r="D13" s="106"/>
      <c r="E13" s="106"/>
      <c r="F13" s="107"/>
    </row>
    <row r="14" spans="1:6" ht="15">
      <c r="A14" s="90" t="s">
        <v>66</v>
      </c>
      <c r="B14" s="89">
        <v>238504.33594079653</v>
      </c>
      <c r="C14" s="92">
        <v>211574.24044000002</v>
      </c>
      <c r="D14" s="92">
        <v>184273.32136594888</v>
      </c>
      <c r="E14" s="92">
        <v>234580.6829438625</v>
      </c>
      <c r="F14" s="103">
        <v>238690.13461217514</v>
      </c>
    </row>
    <row r="15" spans="1:6" ht="15">
      <c r="A15" s="93" t="s">
        <v>67</v>
      </c>
      <c r="B15" s="88">
        <v>202888.16059770816</v>
      </c>
      <c r="C15" s="94">
        <v>176650.89908000003</v>
      </c>
      <c r="D15" s="94">
        <v>150412.36435917736</v>
      </c>
      <c r="E15" s="94">
        <v>169941.5814266226</v>
      </c>
      <c r="F15" s="95">
        <v>172918.66677970954</v>
      </c>
    </row>
    <row r="16" spans="1:6" ht="15">
      <c r="A16" s="96" t="s">
        <v>68</v>
      </c>
      <c r="B16" s="102">
        <v>35616.1753430884</v>
      </c>
      <c r="C16" s="102">
        <v>34923.34135999999</v>
      </c>
      <c r="D16" s="102">
        <v>33860.95700677154</v>
      </c>
      <c r="E16" s="102">
        <v>64639.10151723994</v>
      </c>
      <c r="F16" s="117">
        <v>65771.46783246564</v>
      </c>
    </row>
    <row r="17" spans="1:6" ht="15">
      <c r="A17" s="97"/>
      <c r="B17" s="97"/>
      <c r="C17" s="98"/>
      <c r="D17" s="98"/>
      <c r="E17" s="98"/>
      <c r="F17" s="98"/>
    </row>
    <row r="18" spans="1:6" ht="12" customHeight="1">
      <c r="A18" s="109" t="s">
        <v>92</v>
      </c>
      <c r="B18" s="110"/>
      <c r="C18" s="91"/>
      <c r="D18" s="91"/>
      <c r="E18" s="91"/>
      <c r="F18" s="108"/>
    </row>
    <row r="19" spans="1:6" ht="12" customHeight="1">
      <c r="A19" s="90" t="s">
        <v>62</v>
      </c>
      <c r="B19" s="89"/>
      <c r="C19" s="92"/>
      <c r="D19" s="92"/>
      <c r="E19" s="92"/>
      <c r="F19" s="103"/>
    </row>
    <row r="20" spans="1:6" ht="12" customHeight="1">
      <c r="A20" s="90" t="s">
        <v>95</v>
      </c>
      <c r="B20" s="89"/>
      <c r="C20" s="92"/>
      <c r="D20" s="92"/>
      <c r="E20" s="92"/>
      <c r="F20" s="103"/>
    </row>
    <row r="21" spans="1:6" ht="12" customHeight="1">
      <c r="A21" s="111" t="s">
        <v>93</v>
      </c>
      <c r="B21" s="112"/>
      <c r="C21" s="78"/>
      <c r="D21" s="78"/>
      <c r="E21" s="78"/>
      <c r="F21" s="73"/>
    </row>
    <row r="22" ht="12" customHeight="1"/>
    <row r="24" spans="2:6" ht="15">
      <c r="B24" s="121"/>
      <c r="C24" s="121"/>
      <c r="D24" s="121"/>
      <c r="E24" s="121"/>
      <c r="F24" s="121"/>
    </row>
    <row r="25" spans="2:6" ht="15">
      <c r="B25" s="118"/>
      <c r="C25" s="118"/>
      <c r="D25" s="118"/>
      <c r="E25" s="118"/>
      <c r="F25" s="118"/>
    </row>
    <row r="26" spans="2:6" ht="15">
      <c r="B26" s="118"/>
      <c r="C26" s="118"/>
      <c r="D26" s="118"/>
      <c r="E26" s="118"/>
      <c r="F26" s="118"/>
    </row>
  </sheetData>
  <sheetProtection/>
  <mergeCells count="8">
    <mergeCell ref="A3:F4"/>
    <mergeCell ref="A11:A12"/>
    <mergeCell ref="B11:B12"/>
    <mergeCell ref="C11:C12"/>
    <mergeCell ref="D11:D12"/>
    <mergeCell ref="E11:E12"/>
    <mergeCell ref="F11:F12"/>
    <mergeCell ref="A6:F6"/>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31"/>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90</v>
      </c>
      <c r="B5" s="101"/>
      <c r="C5" s="84"/>
      <c r="D5" s="84"/>
      <c r="E5" s="101"/>
      <c r="F5" s="81"/>
    </row>
    <row r="6" spans="1:6" ht="15">
      <c r="A6" s="79" t="s">
        <v>84</v>
      </c>
      <c r="B6" s="79"/>
      <c r="C6" s="84"/>
      <c r="D6" s="84"/>
      <c r="E6" s="101"/>
      <c r="F6" s="81"/>
    </row>
    <row r="7" spans="1:6" ht="15">
      <c r="A7" s="79" t="s">
        <v>59</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79</v>
      </c>
      <c r="B13" s="105"/>
      <c r="C13" s="106"/>
      <c r="D13" s="106"/>
      <c r="E13" s="106"/>
      <c r="F13" s="107"/>
    </row>
    <row r="14" spans="1:6" ht="15">
      <c r="A14" s="90" t="s">
        <v>66</v>
      </c>
      <c r="B14" s="89">
        <v>17344.013128872186</v>
      </c>
      <c r="C14" s="92">
        <v>20000.14909343296</v>
      </c>
      <c r="D14" s="92">
        <v>24232.405749789938</v>
      </c>
      <c r="E14" s="92">
        <v>18588.34263753886</v>
      </c>
      <c r="F14" s="103">
        <v>18479.105643766667</v>
      </c>
    </row>
    <row r="15" spans="1:6" ht="15">
      <c r="A15" s="93" t="s">
        <v>67</v>
      </c>
      <c r="B15" s="88">
        <v>9913.643482877242</v>
      </c>
      <c r="C15" s="94">
        <v>9832.71930421426</v>
      </c>
      <c r="D15" s="94">
        <v>14224.349620827557</v>
      </c>
      <c r="E15" s="94">
        <v>10647.023827793786</v>
      </c>
      <c r="F15" s="95">
        <v>11430.836857826838</v>
      </c>
    </row>
    <row r="16" spans="1:6" ht="15">
      <c r="A16" s="96" t="s">
        <v>68</v>
      </c>
      <c r="B16" s="102">
        <v>7430.369645994944</v>
      </c>
      <c r="C16" s="102">
        <v>10167.429789218699</v>
      </c>
      <c r="D16" s="102">
        <v>10008.05612896238</v>
      </c>
      <c r="E16" s="102">
        <v>7941.318809745073</v>
      </c>
      <c r="F16" s="117">
        <v>7048.268785939828</v>
      </c>
    </row>
    <row r="17" spans="1:6" ht="15">
      <c r="A17" s="97"/>
      <c r="B17" s="97"/>
      <c r="C17" s="98"/>
      <c r="D17" s="98"/>
      <c r="E17" s="98"/>
      <c r="F17" s="98"/>
    </row>
    <row r="18" spans="1:6" ht="15">
      <c r="A18" s="104" t="s">
        <v>74</v>
      </c>
      <c r="B18" s="105"/>
      <c r="C18" s="106"/>
      <c r="D18" s="106"/>
      <c r="E18" s="106"/>
      <c r="F18" s="107"/>
    </row>
    <row r="19" spans="1:6" ht="15">
      <c r="A19" s="90" t="s">
        <v>75</v>
      </c>
      <c r="B19" s="89">
        <v>2355.187522627092</v>
      </c>
      <c r="C19" s="92">
        <v>2649.0827105600947</v>
      </c>
      <c r="D19" s="92">
        <v>2587.0905634279443</v>
      </c>
      <c r="E19" s="92">
        <v>1673.4490319071585</v>
      </c>
      <c r="F19" s="103">
        <v>1581.75924949183</v>
      </c>
    </row>
    <row r="20" spans="1:6" ht="15">
      <c r="A20" s="93" t="s">
        <v>76</v>
      </c>
      <c r="B20" s="88">
        <v>2030.3415544870252</v>
      </c>
      <c r="C20" s="94">
        <v>2291.5308846350176</v>
      </c>
      <c r="D20" s="94">
        <v>2250.8512116721377</v>
      </c>
      <c r="E20" s="94">
        <v>1461.7680306997775</v>
      </c>
      <c r="F20" s="95">
        <v>1384.6132802969591</v>
      </c>
    </row>
    <row r="21" spans="1:6" ht="15">
      <c r="A21" s="90" t="s">
        <v>77</v>
      </c>
      <c r="B21" s="89">
        <v>324.84596814006693</v>
      </c>
      <c r="C21" s="92">
        <v>357.5518259250769</v>
      </c>
      <c r="D21" s="92">
        <v>336.23935175580687</v>
      </c>
      <c r="E21" s="92">
        <v>211.681001207381</v>
      </c>
      <c r="F21" s="103">
        <v>197.14596919487084</v>
      </c>
    </row>
    <row r="22" spans="1:6" ht="15">
      <c r="A22" s="93" t="s">
        <v>78</v>
      </c>
      <c r="B22" s="88">
        <v>125.77698537392489</v>
      </c>
      <c r="C22" s="94">
        <v>143.6929475975954</v>
      </c>
      <c r="D22" s="94">
        <v>134.7847736116397</v>
      </c>
      <c r="E22" s="94">
        <v>102.89073967182057</v>
      </c>
      <c r="F22" s="95">
        <v>79.38344619342963</v>
      </c>
    </row>
    <row r="23" spans="1:6" ht="15">
      <c r="A23" s="102" t="s">
        <v>94</v>
      </c>
      <c r="B23" s="102">
        <v>4949.405137993927</v>
      </c>
      <c r="C23" s="102">
        <v>7374.654131061008</v>
      </c>
      <c r="D23" s="102">
        <v>7286.180791922796</v>
      </c>
      <c r="E23" s="102">
        <v>6164.979038166094</v>
      </c>
      <c r="F23" s="117">
        <v>5387.126090254569</v>
      </c>
    </row>
    <row r="24" spans="1:6" ht="15">
      <c r="A24" s="97"/>
      <c r="B24" s="97"/>
      <c r="C24" s="98"/>
      <c r="D24" s="98"/>
      <c r="E24" s="98"/>
      <c r="F24" s="98"/>
    </row>
    <row r="25" spans="1:6" ht="12" customHeight="1">
      <c r="A25" s="109" t="s">
        <v>92</v>
      </c>
      <c r="B25" s="110"/>
      <c r="C25" s="91"/>
      <c r="D25" s="91"/>
      <c r="E25" s="91"/>
      <c r="F25" s="108"/>
    </row>
    <row r="26" spans="1:6" ht="12" customHeight="1">
      <c r="A26" s="90" t="s">
        <v>62</v>
      </c>
      <c r="B26" s="89"/>
      <c r="C26" s="92"/>
      <c r="D26" s="92"/>
      <c r="E26" s="92"/>
      <c r="F26" s="103"/>
    </row>
    <row r="27" spans="1:6" ht="12" customHeight="1">
      <c r="A27" s="111" t="s">
        <v>93</v>
      </c>
      <c r="B27" s="112"/>
      <c r="C27" s="78"/>
      <c r="D27" s="78"/>
      <c r="E27" s="78"/>
      <c r="F27" s="73"/>
    </row>
    <row r="28" ht="12" customHeight="1"/>
    <row r="30" spans="2:6" ht="15">
      <c r="B30" s="118"/>
      <c r="C30" s="118"/>
      <c r="D30" s="118"/>
      <c r="E30" s="118"/>
      <c r="F30" s="118"/>
    </row>
    <row r="31" spans="2:6" ht="15">
      <c r="B31" s="118"/>
      <c r="C31" s="118"/>
      <c r="D31" s="118"/>
      <c r="E31" s="118"/>
      <c r="F31"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71</v>
      </c>
      <c r="B5" s="101"/>
      <c r="C5" s="84"/>
      <c r="D5" s="84"/>
      <c r="E5" s="101"/>
      <c r="F5" s="81"/>
    </row>
    <row r="6" spans="1:6" ht="15">
      <c r="A6" s="79" t="s">
        <v>84</v>
      </c>
      <c r="B6" s="79"/>
      <c r="C6" s="84"/>
      <c r="D6" s="84"/>
      <c r="E6" s="101"/>
      <c r="F6" s="81"/>
    </row>
    <row r="7" spans="1:6" ht="15">
      <c r="A7" s="79" t="s">
        <v>70</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79</v>
      </c>
      <c r="B13" s="105"/>
      <c r="C13" s="106"/>
      <c r="D13" s="106"/>
      <c r="E13" s="106"/>
      <c r="F13" s="107"/>
    </row>
    <row r="14" spans="1:6" ht="15">
      <c r="A14" s="90" t="s">
        <v>66</v>
      </c>
      <c r="B14" s="89">
        <v>18517.525839665286</v>
      </c>
      <c r="C14" s="92">
        <v>20000.14909343296</v>
      </c>
      <c r="D14" s="92">
        <v>22915.51204241224</v>
      </c>
      <c r="E14" s="92">
        <v>16887.16022735551</v>
      </c>
      <c r="F14" s="103">
        <v>16270.852519336548</v>
      </c>
    </row>
    <row r="15" spans="1:6" ht="15">
      <c r="A15" s="93" t="s">
        <v>67</v>
      </c>
      <c r="B15" s="88">
        <v>10584.410193613932</v>
      </c>
      <c r="C15" s="94">
        <v>9832.71930421426</v>
      </c>
      <c r="D15" s="94">
        <v>13451.336957511185</v>
      </c>
      <c r="E15" s="94">
        <v>9672.621213756118</v>
      </c>
      <c r="F15" s="95">
        <v>10064.851853316532</v>
      </c>
    </row>
    <row r="16" spans="1:6" ht="15">
      <c r="A16" s="96" t="s">
        <v>68</v>
      </c>
      <c r="B16" s="102">
        <v>7933.115646051349</v>
      </c>
      <c r="C16" s="102">
        <v>10167.429789218699</v>
      </c>
      <c r="D16" s="102">
        <v>9464.17508490106</v>
      </c>
      <c r="E16" s="102">
        <v>7214.539013599399</v>
      </c>
      <c r="F16" s="117">
        <v>6206.000666020019</v>
      </c>
    </row>
    <row r="17" spans="1:6" ht="15">
      <c r="A17" s="97"/>
      <c r="B17" s="97"/>
      <c r="C17" s="98"/>
      <c r="D17" s="98"/>
      <c r="E17" s="98"/>
      <c r="F17" s="98"/>
    </row>
    <row r="18" spans="1:6" ht="12" customHeight="1">
      <c r="A18" s="109" t="s">
        <v>92</v>
      </c>
      <c r="B18" s="110"/>
      <c r="C18" s="91"/>
      <c r="D18" s="91"/>
      <c r="E18" s="91"/>
      <c r="F18" s="108"/>
    </row>
    <row r="19" spans="1:6" ht="12" customHeight="1">
      <c r="A19" s="90" t="s">
        <v>62</v>
      </c>
      <c r="B19" s="89"/>
      <c r="C19" s="92"/>
      <c r="D19" s="92"/>
      <c r="E19" s="92"/>
      <c r="F19" s="103"/>
    </row>
    <row r="20" spans="1:6" ht="12" customHeight="1">
      <c r="A20" s="90" t="s">
        <v>95</v>
      </c>
      <c r="B20" s="89"/>
      <c r="C20" s="92"/>
      <c r="D20" s="92"/>
      <c r="E20" s="92"/>
      <c r="F20" s="103"/>
    </row>
    <row r="21" spans="1:6" ht="12" customHeight="1">
      <c r="A21" s="111" t="s">
        <v>93</v>
      </c>
      <c r="B21" s="112"/>
      <c r="C21" s="78"/>
      <c r="D21" s="78"/>
      <c r="E21" s="78"/>
      <c r="F21" s="73"/>
    </row>
    <row r="22" ht="12" customHeight="1"/>
    <row r="24" spans="2:6" ht="15">
      <c r="B24" s="119"/>
      <c r="C24" s="119"/>
      <c r="D24" s="119"/>
      <c r="E24" s="119"/>
      <c r="F24" s="119"/>
    </row>
    <row r="25" spans="2:6" ht="15">
      <c r="B25" s="119"/>
      <c r="C25" s="119"/>
      <c r="D25" s="119"/>
      <c r="E25" s="119"/>
      <c r="F25" s="11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90</v>
      </c>
      <c r="B5" s="101"/>
      <c r="C5" s="84"/>
      <c r="D5" s="84"/>
      <c r="E5" s="101"/>
      <c r="F5" s="81"/>
    </row>
    <row r="6" spans="1:6" ht="15">
      <c r="A6" s="79" t="s">
        <v>87</v>
      </c>
      <c r="B6" s="79"/>
      <c r="C6" s="84"/>
      <c r="D6" s="84"/>
      <c r="E6" s="101"/>
      <c r="F6" s="81"/>
    </row>
    <row r="7" spans="1:6" ht="15">
      <c r="A7" s="79" t="s">
        <v>59</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65</v>
      </c>
      <c r="B13" s="105"/>
      <c r="C13" s="106"/>
      <c r="D13" s="106"/>
      <c r="E13" s="106"/>
      <c r="F13" s="107"/>
    </row>
    <row r="14" spans="1:6" ht="15">
      <c r="A14" s="90" t="s">
        <v>66</v>
      </c>
      <c r="B14" s="89">
        <v>350524.9663967296</v>
      </c>
      <c r="C14" s="92">
        <v>364052.5362534361</v>
      </c>
      <c r="D14" s="92">
        <v>407163.6773421153</v>
      </c>
      <c r="E14" s="92">
        <v>423972.27985502454</v>
      </c>
      <c r="F14" s="103">
        <v>377594.61243718956</v>
      </c>
    </row>
    <row r="15" spans="1:6" ht="15">
      <c r="A15" s="93" t="s">
        <v>67</v>
      </c>
      <c r="B15" s="88">
        <v>179035.20852398573</v>
      </c>
      <c r="C15" s="94">
        <v>187154.5478947759</v>
      </c>
      <c r="D15" s="94">
        <v>207964.1705002916</v>
      </c>
      <c r="E15" s="94">
        <v>217958.4880050004</v>
      </c>
      <c r="F15" s="95">
        <v>192861.38408387147</v>
      </c>
    </row>
    <row r="16" spans="1:6" ht="15">
      <c r="A16" s="96" t="s">
        <v>68</v>
      </c>
      <c r="B16" s="102">
        <v>171489.75787274385</v>
      </c>
      <c r="C16" s="102">
        <v>176897.98835866022</v>
      </c>
      <c r="D16" s="102">
        <v>199199.50684182372</v>
      </c>
      <c r="E16" s="102">
        <v>206013.79185002414</v>
      </c>
      <c r="F16" s="117">
        <v>184733.2283533181</v>
      </c>
    </row>
    <row r="17" spans="1:6" ht="15">
      <c r="A17" s="97"/>
      <c r="B17" s="97"/>
      <c r="C17" s="98"/>
      <c r="D17" s="98"/>
      <c r="E17" s="98"/>
      <c r="F17" s="98"/>
    </row>
    <row r="18" spans="1:6" ht="15">
      <c r="A18" s="104" t="s">
        <v>74</v>
      </c>
      <c r="B18" s="105"/>
      <c r="C18" s="106"/>
      <c r="D18" s="106"/>
      <c r="E18" s="106"/>
      <c r="F18" s="107"/>
    </row>
    <row r="19" spans="1:6" ht="15">
      <c r="A19" s="90" t="s">
        <v>75</v>
      </c>
      <c r="B19" s="89">
        <v>62250.36715145228</v>
      </c>
      <c r="C19" s="92">
        <v>59888.71318381968</v>
      </c>
      <c r="D19" s="92">
        <v>72142.8935681497</v>
      </c>
      <c r="E19" s="92">
        <v>69745.85186916971</v>
      </c>
      <c r="F19" s="103">
        <v>66903.72804073608</v>
      </c>
    </row>
    <row r="20" spans="1:6" ht="15">
      <c r="A20" s="93" t="s">
        <v>76</v>
      </c>
      <c r="B20" s="94">
        <v>54027.65984835452</v>
      </c>
      <c r="C20" s="94">
        <v>51554.144055534336</v>
      </c>
      <c r="D20" s="94">
        <v>62757.58582385024</v>
      </c>
      <c r="E20" s="94">
        <v>60039.48830062009</v>
      </c>
      <c r="F20" s="95">
        <v>58200.00067623734</v>
      </c>
    </row>
    <row r="21" spans="1:6" ht="15">
      <c r="A21" s="90" t="s">
        <v>77</v>
      </c>
      <c r="B21" s="92">
        <v>8222.707303097763</v>
      </c>
      <c r="C21" s="92">
        <v>8334.569128285346</v>
      </c>
      <c r="D21" s="92">
        <v>9385.30774429946</v>
      </c>
      <c r="E21" s="92">
        <v>9706.36356854962</v>
      </c>
      <c r="F21" s="103">
        <v>8703.727364498749</v>
      </c>
    </row>
    <row r="22" spans="1:6" ht="15">
      <c r="A22" s="93" t="s">
        <v>78</v>
      </c>
      <c r="B22" s="94">
        <v>3135.6221145454087</v>
      </c>
      <c r="C22" s="94">
        <v>3197.559498043665</v>
      </c>
      <c r="D22" s="94">
        <v>3642.283869356588</v>
      </c>
      <c r="E22" s="94">
        <v>3723.848772787844</v>
      </c>
      <c r="F22" s="95">
        <v>3377.7737125611525</v>
      </c>
    </row>
    <row r="23" spans="1:6" ht="15">
      <c r="A23" s="102" t="s">
        <v>94</v>
      </c>
      <c r="B23" s="102">
        <v>106103.76860674616</v>
      </c>
      <c r="C23" s="102">
        <v>113811.71567679688</v>
      </c>
      <c r="D23" s="102">
        <v>123414.32940431744</v>
      </c>
      <c r="E23" s="102">
        <v>132544.0912080666</v>
      </c>
      <c r="F23" s="117">
        <v>114451.72660002086</v>
      </c>
    </row>
    <row r="24" spans="1:6" ht="15">
      <c r="A24" s="97"/>
      <c r="B24" s="97"/>
      <c r="C24" s="98"/>
      <c r="D24" s="98"/>
      <c r="E24" s="98"/>
      <c r="F24" s="98"/>
    </row>
    <row r="25" spans="1:6" ht="12" customHeight="1">
      <c r="A25" s="109" t="s">
        <v>92</v>
      </c>
      <c r="B25" s="110"/>
      <c r="C25" s="91"/>
      <c r="D25" s="91"/>
      <c r="E25" s="91"/>
      <c r="F25" s="108"/>
    </row>
    <row r="26" spans="1:6" ht="12" customHeight="1">
      <c r="A26" s="90" t="s">
        <v>62</v>
      </c>
      <c r="B26" s="89"/>
      <c r="C26" s="92"/>
      <c r="D26" s="92"/>
      <c r="E26" s="92"/>
      <c r="F26" s="103"/>
    </row>
    <row r="27" spans="1:6" ht="12" customHeight="1">
      <c r="A27" s="111" t="s">
        <v>93</v>
      </c>
      <c r="B27" s="112"/>
      <c r="C27" s="78"/>
      <c r="D27" s="78"/>
      <c r="E27" s="78"/>
      <c r="F27" s="73"/>
    </row>
    <row r="28" ht="12" customHeight="1"/>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71</v>
      </c>
      <c r="B5" s="101"/>
      <c r="C5" s="84"/>
      <c r="D5" s="84"/>
      <c r="E5" s="101"/>
      <c r="F5" s="81"/>
    </row>
    <row r="6" spans="1:6" ht="15">
      <c r="A6" s="79" t="s">
        <v>87</v>
      </c>
      <c r="B6" s="79"/>
      <c r="C6" s="84"/>
      <c r="D6" s="84"/>
      <c r="E6" s="101"/>
      <c r="F6" s="81"/>
    </row>
    <row r="7" spans="1:6" ht="15">
      <c r="A7" s="79" t="s">
        <v>70</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65</v>
      </c>
      <c r="B13" s="105"/>
      <c r="C13" s="106"/>
      <c r="D13" s="106"/>
      <c r="E13" s="106"/>
      <c r="F13" s="107"/>
    </row>
    <row r="14" spans="1:6" ht="15">
      <c r="A14" s="90" t="s">
        <v>66</v>
      </c>
      <c r="B14" s="89">
        <v>374241.82479970943</v>
      </c>
      <c r="C14" s="92">
        <v>364052.5362534361</v>
      </c>
      <c r="D14" s="92">
        <v>385036.64257301315</v>
      </c>
      <c r="E14" s="92">
        <v>385170.8547382884</v>
      </c>
      <c r="F14" s="103">
        <v>332472.0562509454</v>
      </c>
    </row>
    <row r="15" spans="1:6" ht="15">
      <c r="A15" s="93" t="s">
        <v>67</v>
      </c>
      <c r="B15" s="88">
        <v>191148.90397158897</v>
      </c>
      <c r="C15" s="94">
        <v>187154.5478947759</v>
      </c>
      <c r="D15" s="94">
        <v>196662.49825529673</v>
      </c>
      <c r="E15" s="94">
        <v>198011.19344655686</v>
      </c>
      <c r="F15" s="95">
        <v>169814.44868584885</v>
      </c>
    </row>
    <row r="16" spans="1:6" ht="15">
      <c r="A16" s="96" t="s">
        <v>68</v>
      </c>
      <c r="B16" s="102">
        <v>183092.92082812046</v>
      </c>
      <c r="C16" s="102">
        <v>176897.98835866022</v>
      </c>
      <c r="D16" s="102">
        <v>188374.14431771648</v>
      </c>
      <c r="E16" s="102">
        <v>187159.6612917316</v>
      </c>
      <c r="F16" s="117">
        <v>162657.6075650966</v>
      </c>
    </row>
    <row r="17" spans="1:6" ht="15">
      <c r="A17" s="97"/>
      <c r="B17" s="97"/>
      <c r="C17" s="98"/>
      <c r="D17" s="98"/>
      <c r="E17" s="98"/>
      <c r="F17" s="98"/>
    </row>
    <row r="18" spans="1:6" ht="12" customHeight="1">
      <c r="A18" s="109" t="s">
        <v>92</v>
      </c>
      <c r="B18" s="110"/>
      <c r="C18" s="91"/>
      <c r="D18" s="91"/>
      <c r="E18" s="91"/>
      <c r="F18" s="108"/>
    </row>
    <row r="19" spans="1:6" ht="12" customHeight="1">
      <c r="A19" s="90" t="s">
        <v>62</v>
      </c>
      <c r="B19" s="89"/>
      <c r="C19" s="92"/>
      <c r="D19" s="92"/>
      <c r="E19" s="92"/>
      <c r="F19" s="103"/>
    </row>
    <row r="20" spans="1:6" ht="12" customHeight="1">
      <c r="A20" s="90" t="s">
        <v>95</v>
      </c>
      <c r="B20" s="89"/>
      <c r="C20" s="92"/>
      <c r="D20" s="92"/>
      <c r="E20" s="92"/>
      <c r="F20" s="103"/>
    </row>
    <row r="21" spans="1:6" ht="12" customHeight="1">
      <c r="A21" s="111" t="s">
        <v>93</v>
      </c>
      <c r="B21" s="112"/>
      <c r="C21" s="78"/>
      <c r="D21" s="78"/>
      <c r="E21" s="78"/>
      <c r="F21" s="73"/>
    </row>
    <row r="22" ht="12" customHeight="1"/>
    <row r="24" spans="2:6" ht="15">
      <c r="B24" s="118"/>
      <c r="C24" s="118"/>
      <c r="D24" s="118"/>
      <c r="E24" s="118"/>
      <c r="F24" s="118"/>
    </row>
    <row r="25" spans="2:6" ht="15">
      <c r="B25" s="118"/>
      <c r="C25" s="118"/>
      <c r="D25" s="118"/>
      <c r="E25" s="118"/>
      <c r="F25"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32"/>
  <sheetViews>
    <sheetView zoomScalePageLayoutView="0" workbookViewId="0" topLeftCell="A1">
      <selection activeCell="A1" sqref="A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90</v>
      </c>
      <c r="B5" s="101"/>
      <c r="C5" s="84"/>
      <c r="D5" s="84"/>
      <c r="E5" s="101"/>
      <c r="F5" s="81"/>
    </row>
    <row r="6" spans="1:6" ht="15">
      <c r="A6" s="79" t="s">
        <v>96</v>
      </c>
      <c r="B6" s="79"/>
      <c r="C6" s="84"/>
      <c r="D6" s="84"/>
      <c r="E6" s="101"/>
      <c r="F6" s="81"/>
    </row>
    <row r="7" spans="1:6" ht="15">
      <c r="A7" s="79" t="s">
        <v>59</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65</v>
      </c>
      <c r="B13" s="105"/>
      <c r="C13" s="106"/>
      <c r="D13" s="106"/>
      <c r="E13" s="106"/>
      <c r="F13" s="107"/>
    </row>
    <row r="14" spans="1:6" ht="15">
      <c r="A14" s="90" t="s">
        <v>66</v>
      </c>
      <c r="B14" s="89">
        <f>+'CP Regulación cultural Ctes'!B14+CPAsociacionesprofesionalesCtes!B14+'CP Otras asociaciones Ctes'!B14</f>
        <v>591258.5602756017</v>
      </c>
      <c r="C14" s="89">
        <f>+'CP Regulación cultural Ctes'!C14+CPAsociacionesprofesionalesCtes!C14+'CP Otras asociaciones Ctes'!C14</f>
        <v>595626.9257868691</v>
      </c>
      <c r="D14" s="89">
        <f>+'CP Regulación cultural Ctes'!D14+CPAsociacionesprofesionalesCtes!D14+'CP Otras asociaciones Ctes'!D14</f>
        <v>626259.1035619052</v>
      </c>
      <c r="E14" s="89">
        <f>+'CP Regulación cultural Ctes'!E14+CPAsociacionesprofesionalesCtes!E14+'CP Otras asociaciones Ctes'!E14</f>
        <v>700772.5451605833</v>
      </c>
      <c r="F14" s="116">
        <f>+'CP Regulación cultural Ctes'!F14+CPAsociacionesprofesionalesCtes!F14+'CP Otras asociaciones Ctes'!F14</f>
        <v>667158.4819789405</v>
      </c>
    </row>
    <row r="15" spans="1:6" ht="15">
      <c r="A15" s="93" t="s">
        <v>67</v>
      </c>
      <c r="B15" s="88">
        <f>+'CP Regulación cultural Ctes'!B15+CPAsociacionesprofesionalesCtes!B15+'CP Otras asociaciones Ctes'!B15</f>
        <v>378979.36426686286</v>
      </c>
      <c r="C15" s="88">
        <f>+'CP Regulación cultural Ctes'!C15+CPAsociacionesprofesionalesCtes!C15+'CP Otras asociaciones Ctes'!C15</f>
        <v>373638.1662789902</v>
      </c>
      <c r="D15" s="88">
        <f>+'CP Regulación cultural Ctes'!D15+CPAsociacionesprofesionalesCtes!D15+'CP Otras asociaciones Ctes'!D15</f>
        <v>381244.6841811192</v>
      </c>
      <c r="E15" s="88">
        <f>+'CP Regulación cultural Ctes'!E15+CPAsociacionesprofesionalesCtes!E15+'CP Otras asociaciones Ctes'!E15</f>
        <v>415666.7051532741</v>
      </c>
      <c r="F15" s="126">
        <f>+'CP Regulación cultural Ctes'!F15+CPAsociacionesprofesionalesCtes!F15+'CP Otras asociaciones Ctes'!F15</f>
        <v>400679.12245187385</v>
      </c>
    </row>
    <row r="16" spans="1:6" ht="15">
      <c r="A16" s="96" t="s">
        <v>68</v>
      </c>
      <c r="B16" s="102">
        <f>B14-B15</f>
        <v>212279.19600873883</v>
      </c>
      <c r="C16" s="102">
        <f>C14-C15</f>
        <v>221988.75950787892</v>
      </c>
      <c r="D16" s="102">
        <f>D14-D15</f>
        <v>245014.419380786</v>
      </c>
      <c r="E16" s="102">
        <f>E14-E15</f>
        <v>285105.8400073092</v>
      </c>
      <c r="F16" s="117">
        <f>F14-F15</f>
        <v>266479.3595270667</v>
      </c>
    </row>
    <row r="17" spans="1:6" ht="15">
      <c r="A17" s="97"/>
      <c r="B17" s="97"/>
      <c r="C17" s="97"/>
      <c r="D17" s="97"/>
      <c r="E17" s="97"/>
      <c r="F17" s="97"/>
    </row>
    <row r="18" spans="1:6" ht="15">
      <c r="A18" s="104" t="s">
        <v>74</v>
      </c>
      <c r="B18" s="105"/>
      <c r="C18" s="106"/>
      <c r="D18" s="106"/>
      <c r="E18" s="106"/>
      <c r="F18" s="107"/>
    </row>
    <row r="19" spans="1:6" ht="15">
      <c r="A19" s="90" t="s">
        <v>75</v>
      </c>
      <c r="B19" s="89">
        <f>B20+B21</f>
        <v>97044.79878407938</v>
      </c>
      <c r="C19" s="89">
        <f>C20+C21</f>
        <v>96526.20465437978</v>
      </c>
      <c r="D19" s="89">
        <f>D20+D21</f>
        <v>109629.79680157764</v>
      </c>
      <c r="E19" s="89">
        <f>E20+E21</f>
        <v>108896.00969715687</v>
      </c>
      <c r="F19" s="116">
        <f>F20+F21</f>
        <v>107830.55180423423</v>
      </c>
    </row>
    <row r="20" spans="1:6" ht="15">
      <c r="A20" s="93" t="s">
        <v>76</v>
      </c>
      <c r="B20" s="88">
        <f>'CP Regulación cultural Ctes'!B20+CPAsociacionesprofesionalesCtes!B20+'CP Otras asociaciones Ctes'!B20</f>
        <v>84683.21421284154</v>
      </c>
      <c r="C20" s="94">
        <f>'CP Regulación cultural Ctes'!C20+CPAsociacionesprofesionalesCtes!C20+'CP Otras asociaciones Ctes'!C20</f>
        <v>83803.67670016935</v>
      </c>
      <c r="D20" s="94">
        <f>'CP Regulación cultural Ctes'!D20+CPAsociacionesprofesionalesCtes!D20+'CP Otras asociaciones Ctes'!D20</f>
        <v>95821.04860552237</v>
      </c>
      <c r="E20" s="94">
        <f>'CP Regulación cultural Ctes'!E20+CPAsociacionesprofesionalesCtes!E20+'CP Otras asociaciones Ctes'!E20</f>
        <v>93926.52158539987</v>
      </c>
      <c r="F20" s="95">
        <f>'CP Regulación cultural Ctes'!F20+CPAsociacionesprofesionalesCtes!F20+'CP Otras asociaciones Ctes'!F20</f>
        <v>93626.40135700605</v>
      </c>
    </row>
    <row r="21" spans="1:6" ht="15">
      <c r="A21" s="90" t="s">
        <v>77</v>
      </c>
      <c r="B21" s="89">
        <f>'CP Regulación cultural Ctes'!B21+CPAsociacionesprofesionalesCtes!B21+'CP Otras asociaciones Ctes'!B21</f>
        <v>12361.584571237829</v>
      </c>
      <c r="C21" s="92">
        <f>'CP Regulación cultural Ctes'!C21+CPAsociacionesprofesionalesCtes!C21+'CP Otras asociaciones Ctes'!C21</f>
        <v>12722.527954210422</v>
      </c>
      <c r="D21" s="92">
        <f>'CP Regulación cultural Ctes'!D21+CPAsociacionesprofesionalesCtes!D21+'CP Otras asociaciones Ctes'!D21</f>
        <v>13808.748196055267</v>
      </c>
      <c r="E21" s="92">
        <f>'CP Regulación cultural Ctes'!E21+CPAsociacionesprofesionalesCtes!E21+'CP Otras asociaciones Ctes'!E21</f>
        <v>14969.488111757</v>
      </c>
      <c r="F21" s="103">
        <f>'CP Regulación cultural Ctes'!F21+CPAsociacionesprofesionalesCtes!F21+'CP Otras asociaciones Ctes'!F21</f>
        <v>14204.150447228185</v>
      </c>
    </row>
    <row r="22" spans="1:6" ht="15">
      <c r="A22" s="93" t="s">
        <v>78</v>
      </c>
      <c r="B22" s="88">
        <f>'CP Regulación cultural Ctes'!B22+CPAsociacionesprofesionalesCtes!B22+'CP Otras asociaciones Ctes'!B22</f>
        <v>4181.223479919334</v>
      </c>
      <c r="C22" s="94">
        <f>'CP Regulación cultural Ctes'!C22+CPAsociacionesprofesionalesCtes!C22+'CP Otras asociaciones Ctes'!C22</f>
        <v>4276.18504564126</v>
      </c>
      <c r="D22" s="94">
        <f>'CP Regulación cultural Ctes'!D22+CPAsociacionesprofesionalesCtes!D22+'CP Otras asociaciones Ctes'!D22</f>
        <v>4684.112382968227</v>
      </c>
      <c r="E22" s="94">
        <f>'CP Regulación cultural Ctes'!E22+CPAsociacionesprofesionalesCtes!E22+'CP Otras asociaciones Ctes'!E22</f>
        <v>37500.76006391967</v>
      </c>
      <c r="F22" s="95">
        <f>'CP Regulación cultural Ctes'!F22+CPAsociacionesprofesionalesCtes!F22+'CP Otras asociaciones Ctes'!F22</f>
        <v>38809.95503255698</v>
      </c>
    </row>
    <row r="23" spans="1:6" ht="15">
      <c r="A23" s="102" t="s">
        <v>94</v>
      </c>
      <c r="B23" s="102">
        <f>B16-B19-B22</f>
        <v>111053.17374474011</v>
      </c>
      <c r="C23" s="102">
        <f>C16-C19-C22</f>
        <v>121186.36980785787</v>
      </c>
      <c r="D23" s="102">
        <f>D16-D19-D22</f>
        <v>130700.51019624014</v>
      </c>
      <c r="E23" s="102">
        <f>E16-E19-E22</f>
        <v>138709.07024623267</v>
      </c>
      <c r="F23" s="117">
        <f>F16-F19-F22</f>
        <v>119838.8526902755</v>
      </c>
    </row>
    <row r="24" spans="1:6" ht="15">
      <c r="A24" s="97"/>
      <c r="B24" s="97"/>
      <c r="C24" s="97"/>
      <c r="D24" s="97"/>
      <c r="E24" s="97"/>
      <c r="F24" s="97"/>
    </row>
    <row r="25" spans="1:6" ht="12" customHeight="1">
      <c r="A25" s="109" t="s">
        <v>92</v>
      </c>
      <c r="B25" s="110"/>
      <c r="C25" s="91"/>
      <c r="D25" s="91"/>
      <c r="E25" s="91"/>
      <c r="F25" s="108"/>
    </row>
    <row r="26" spans="1:6" ht="12" customHeight="1">
      <c r="A26" s="90" t="s">
        <v>62</v>
      </c>
      <c r="B26" s="89"/>
      <c r="C26" s="92"/>
      <c r="D26" s="92"/>
      <c r="E26" s="92"/>
      <c r="F26" s="103"/>
    </row>
    <row r="27" spans="1:6" ht="12" customHeight="1">
      <c r="A27" s="111" t="s">
        <v>93</v>
      </c>
      <c r="B27" s="112"/>
      <c r="C27" s="78"/>
      <c r="D27" s="78"/>
      <c r="E27" s="78"/>
      <c r="F27" s="73"/>
    </row>
    <row r="28" ht="12" customHeight="1"/>
    <row r="30" spans="2:6" ht="15">
      <c r="B30" s="122"/>
      <c r="C30" s="122"/>
      <c r="D30" s="122"/>
      <c r="E30" s="122"/>
      <c r="F30" s="122"/>
    </row>
    <row r="32" spans="2:6" ht="15">
      <c r="B32" s="123"/>
      <c r="C32" s="123"/>
      <c r="D32" s="123"/>
      <c r="E32" s="123"/>
      <c r="F32" s="12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
      <selection activeCell="A1" sqref="A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7" t="s">
        <v>100</v>
      </c>
      <c r="B3" s="137"/>
      <c r="C3" s="137"/>
      <c r="D3" s="137"/>
      <c r="E3" s="137"/>
      <c r="F3" s="137"/>
    </row>
    <row r="4" spans="1:6" ht="15" customHeight="1">
      <c r="A4" s="137"/>
      <c r="B4" s="137"/>
      <c r="C4" s="137"/>
      <c r="D4" s="137"/>
      <c r="E4" s="137"/>
      <c r="F4" s="137"/>
    </row>
    <row r="5" spans="1:6" ht="15">
      <c r="A5" s="101" t="s">
        <v>71</v>
      </c>
      <c r="B5" s="101"/>
      <c r="C5" s="84"/>
      <c r="D5" s="84"/>
      <c r="E5" s="101"/>
      <c r="F5" s="81"/>
    </row>
    <row r="6" spans="1:6" ht="15">
      <c r="A6" s="79" t="s">
        <v>91</v>
      </c>
      <c r="B6" s="79"/>
      <c r="C6" s="84"/>
      <c r="D6" s="84"/>
      <c r="E6" s="101"/>
      <c r="F6" s="81"/>
    </row>
    <row r="7" spans="1:6" ht="15">
      <c r="A7" s="79" t="s">
        <v>70</v>
      </c>
      <c r="B7" s="79"/>
      <c r="C7" s="84"/>
      <c r="D7" s="84"/>
      <c r="E7" s="101"/>
      <c r="F7" s="81"/>
    </row>
    <row r="8" spans="1:6" ht="15">
      <c r="A8" s="79" t="s">
        <v>63</v>
      </c>
      <c r="B8" s="79"/>
      <c r="C8" s="80"/>
      <c r="D8" s="80"/>
      <c r="E8" s="80"/>
      <c r="F8" s="81"/>
    </row>
    <row r="9" spans="1:6" ht="15">
      <c r="A9" s="86" t="s">
        <v>73</v>
      </c>
      <c r="B9" s="86"/>
      <c r="C9" s="82"/>
      <c r="D9" s="82"/>
      <c r="E9" s="82"/>
      <c r="F9" s="83"/>
    </row>
    <row r="11" spans="1:6" ht="15">
      <c r="A11" s="138" t="s">
        <v>64</v>
      </c>
      <c r="B11" s="140">
        <v>2014</v>
      </c>
      <c r="C11" s="140">
        <v>2015</v>
      </c>
      <c r="D11" s="140">
        <v>2016</v>
      </c>
      <c r="E11" s="140">
        <v>2017</v>
      </c>
      <c r="F11" s="142" t="s">
        <v>81</v>
      </c>
    </row>
    <row r="12" spans="1:6" ht="15">
      <c r="A12" s="139"/>
      <c r="B12" s="141"/>
      <c r="C12" s="141"/>
      <c r="D12" s="141"/>
      <c r="E12" s="141"/>
      <c r="F12" s="143"/>
    </row>
    <row r="13" spans="1:6" ht="15">
      <c r="A13" s="104" t="s">
        <v>65</v>
      </c>
      <c r="B13" s="105"/>
      <c r="C13" s="106"/>
      <c r="D13" s="106"/>
      <c r="E13" s="106"/>
      <c r="F13" s="107"/>
    </row>
    <row r="14" spans="1:6" ht="15">
      <c r="A14" s="90" t="s">
        <v>66</v>
      </c>
      <c r="B14" s="89">
        <v>631263.6865801713</v>
      </c>
      <c r="C14" s="89">
        <v>595626.9257868691</v>
      </c>
      <c r="D14" s="89">
        <v>592225.4759813743</v>
      </c>
      <c r="E14" s="89">
        <v>636638.6979095065</v>
      </c>
      <c r="F14" s="116">
        <v>587433.0433824572</v>
      </c>
    </row>
    <row r="15" spans="1:6" ht="15">
      <c r="A15" s="93" t="s">
        <v>67</v>
      </c>
      <c r="B15" s="88">
        <v>404621.47476291115</v>
      </c>
      <c r="C15" s="94">
        <v>373638.1662789902</v>
      </c>
      <c r="D15" s="94">
        <v>360526.1995719852</v>
      </c>
      <c r="E15" s="94">
        <v>377625.3960869355</v>
      </c>
      <c r="F15" s="95">
        <v>352797.9673188749</v>
      </c>
    </row>
    <row r="16" spans="1:6" ht="15">
      <c r="A16" s="96" t="s">
        <v>68</v>
      </c>
      <c r="B16" s="102">
        <v>226642.21181726028</v>
      </c>
      <c r="C16" s="102">
        <v>221988.75950787892</v>
      </c>
      <c r="D16" s="102">
        <v>231699.27640938901</v>
      </c>
      <c r="E16" s="102">
        <v>259013.30182257094</v>
      </c>
      <c r="F16" s="117">
        <v>234635.0760635822</v>
      </c>
    </row>
    <row r="17" spans="1:6" ht="15">
      <c r="A17" s="97"/>
      <c r="B17" s="97"/>
      <c r="C17" s="98"/>
      <c r="D17" s="98"/>
      <c r="E17" s="98"/>
      <c r="F17" s="98"/>
    </row>
    <row r="18" spans="1:6" ht="12" customHeight="1">
      <c r="A18" s="109" t="s">
        <v>92</v>
      </c>
      <c r="B18" s="110"/>
      <c r="C18" s="91"/>
      <c r="D18" s="91"/>
      <c r="E18" s="91"/>
      <c r="F18" s="108"/>
    </row>
    <row r="19" spans="1:6" ht="12" customHeight="1">
      <c r="A19" s="90" t="s">
        <v>62</v>
      </c>
      <c r="B19" s="89"/>
      <c r="C19" s="92"/>
      <c r="D19" s="92"/>
      <c r="E19" s="92"/>
      <c r="F19" s="103"/>
    </row>
    <row r="20" spans="1:6" ht="12" customHeight="1">
      <c r="A20" s="90" t="s">
        <v>95</v>
      </c>
      <c r="B20" s="89"/>
      <c r="C20" s="92"/>
      <c r="D20" s="92"/>
      <c r="E20" s="92"/>
      <c r="F20" s="103"/>
    </row>
    <row r="21" spans="1:6" ht="12" customHeight="1">
      <c r="A21" s="111" t="s">
        <v>93</v>
      </c>
      <c r="B21" s="112"/>
      <c r="C21" s="78"/>
      <c r="D21" s="78"/>
      <c r="E21" s="78"/>
      <c r="F21" s="73"/>
    </row>
    <row r="22" ht="12" customHeight="1"/>
    <row r="24" spans="2:6" ht="15">
      <c r="B24" s="118"/>
      <c r="C24" s="118"/>
      <c r="D24" s="118"/>
      <c r="E24" s="118"/>
      <c r="F24" s="118"/>
    </row>
    <row r="25" spans="2:6" ht="15">
      <c r="B25" s="118"/>
      <c r="C25" s="118"/>
      <c r="D25" s="118"/>
      <c r="E25" s="118"/>
      <c r="F25" s="118"/>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