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3" activeTab="9"/>
  </bookViews>
  <sheets>
    <sheet name="Tabla1" sheetId="1" r:id="rId1"/>
    <sheet name="Tabla2" sheetId="2" r:id="rId2"/>
    <sheet name="Tabla3" sheetId="3" r:id="rId3"/>
    <sheet name="Tabla4" sheetId="4" r:id="rId4"/>
    <sheet name="Tabla5" sheetId="5" r:id="rId5"/>
    <sheet name="Tabla6" sheetId="6" r:id="rId6"/>
    <sheet name="Tabla7" sheetId="7" r:id="rId7"/>
    <sheet name="Demanda Turística" sheetId="8" r:id="rId8"/>
    <sheet name="Valor Agregado" sheetId="9" r:id="rId9"/>
    <sheet name="Agregados" sheetId="10" r:id="rId10"/>
  </sheets>
  <definedNames/>
  <calcPr fullCalcOnLoad="1"/>
</workbook>
</file>

<file path=xl/sharedStrings.xml><?xml version="1.0" encoding="utf-8"?>
<sst xmlns="http://schemas.openxmlformats.org/spreadsheetml/2006/main" count="342" uniqueCount="153">
  <si>
    <t>Millones de pesos</t>
  </si>
  <si>
    <t xml:space="preserve">Productos  </t>
  </si>
  <si>
    <t>Total visitantes</t>
  </si>
  <si>
    <t>A.1 Productos caracteristicos</t>
  </si>
  <si>
    <t>A.2 Productos conexos</t>
  </si>
  <si>
    <t xml:space="preserve"> servicios</t>
  </si>
  <si>
    <t>B.Productos no específicos</t>
  </si>
  <si>
    <t>Visitantes residentes que viajan únicamente dentro del país de referencia</t>
  </si>
  <si>
    <t>Todos los visitantes residentes</t>
  </si>
  <si>
    <t>Gasto en efectivo del consumo final del visitante</t>
  </si>
  <si>
    <t>Otros componentes</t>
  </si>
  <si>
    <t>Consumo turístico</t>
  </si>
  <si>
    <t xml:space="preserve">del consumo del </t>
  </si>
  <si>
    <t xml:space="preserve">interior (en efectivo  </t>
  </si>
  <si>
    <t>receptor</t>
  </si>
  <si>
    <t>interno</t>
  </si>
  <si>
    <t>interior en efectivo</t>
  </si>
  <si>
    <t>visitante</t>
  </si>
  <si>
    <t>y en especie)</t>
  </si>
  <si>
    <t>RAMAS DE ACTIVIDAD TURISTICA</t>
  </si>
  <si>
    <t>1-Agricultura, productos forestales y de pesca</t>
  </si>
  <si>
    <t>2-Minería y acero</t>
  </si>
  <si>
    <t>3-Electricidad agua y gas</t>
  </si>
  <si>
    <t>4-Manufacturas</t>
  </si>
  <si>
    <t>5-Trabajos de construcción</t>
  </si>
  <si>
    <t>6-Servicios de comercio, restaurante y hotel</t>
  </si>
  <si>
    <t>7-Servicios de transporte almacenamiento y comunicación</t>
  </si>
  <si>
    <t>8-Servicios</t>
  </si>
  <si>
    <t>9-Servicios a la comunidad, sociales y personales</t>
  </si>
  <si>
    <t>Total consumo intermedio (precios de adquisición)</t>
  </si>
  <si>
    <t>Total Valor añadido bruto de las actividades (a precios básicos)</t>
  </si>
  <si>
    <t>Remuneración de asalariados</t>
  </si>
  <si>
    <t>Otros impuestos menos subvenciones a la producción</t>
  </si>
  <si>
    <t>INDUSTRIAS TURISTICAS</t>
  </si>
  <si>
    <t>Importaciones</t>
  </si>
  <si>
    <t>Producción</t>
  </si>
  <si>
    <t>Proporción turística</t>
  </si>
  <si>
    <t>Tabla 7</t>
  </si>
  <si>
    <t>Empleo en las Industrias Turísticas</t>
  </si>
  <si>
    <t>Industrias Turísticas</t>
  </si>
  <si>
    <t xml:space="preserve">Empleo turístico </t>
  </si>
  <si>
    <t>1. Hoteles y similares</t>
  </si>
  <si>
    <t>2. Segundas viviendas en propiedad (imputado)</t>
  </si>
  <si>
    <t>3. Restaurantes y similares</t>
  </si>
  <si>
    <t>4. Transporte de pasajeros por ferrocarril</t>
  </si>
  <si>
    <t>5. Transporte de pasajeros por carretera</t>
  </si>
  <si>
    <t>6. Transporte acuático</t>
  </si>
  <si>
    <t>7. Transporte aéreo de pasajeros</t>
  </si>
  <si>
    <t xml:space="preserve"> Servicios</t>
  </si>
  <si>
    <t xml:space="preserve"> Bienes incluidos márgenes</t>
  </si>
  <si>
    <t>1. Hoteles y otros servicios de alojamiento</t>
  </si>
  <si>
    <t>2. Segundas viviendas por cuenta propia o gratuitos</t>
  </si>
  <si>
    <t>3. Servicios de provisión de alimentación y bebida</t>
  </si>
  <si>
    <t>9. Agencias de viajes, operadores turísticos y guías turísticos</t>
  </si>
  <si>
    <t>10. Servicios culturales, recreativos y otros de entretenimiento</t>
  </si>
  <si>
    <t>11. Servicios turísticos diversos</t>
  </si>
  <si>
    <t>A.1 Productos característicos</t>
  </si>
  <si>
    <t>8. Demás servicios de transporte de pasajeros</t>
  </si>
  <si>
    <t>9. Agencias de viajes</t>
  </si>
  <si>
    <t>11. Productos conexos</t>
  </si>
  <si>
    <t>12. Productos específicos</t>
  </si>
  <si>
    <t>Tabla 1</t>
  </si>
  <si>
    <t>Tabla 2</t>
  </si>
  <si>
    <t>Consumo Turístico Interno por Productos y por Grupos de Visitantes Residentes</t>
  </si>
  <si>
    <t>(Gasto en Efectivo del Consumo Final del Visitante)</t>
  </si>
  <si>
    <t>Año 2000 Base 2000</t>
  </si>
  <si>
    <t>Tabla 3</t>
  </si>
  <si>
    <t>Tabla 4</t>
  </si>
  <si>
    <t>Consumo Turístico Interior por Productos y Tipos de Turismo</t>
  </si>
  <si>
    <t>Tabla 5</t>
  </si>
  <si>
    <t xml:space="preserve">Cuentas de Producción de las Industrias Turísticas y de las Otras Industrias </t>
  </si>
  <si>
    <t>Tabla 6</t>
  </si>
  <si>
    <t xml:space="preserve">Oferta Interior y Consumo Turístico Interior por Productos </t>
  </si>
  <si>
    <t>Vivienda en</t>
  </si>
  <si>
    <t>Propiedad (Imputada)</t>
  </si>
  <si>
    <t>Pasajeros por</t>
  </si>
  <si>
    <t>Ferrocarril</t>
  </si>
  <si>
    <t>Carretera</t>
  </si>
  <si>
    <t>Vía Aérea</t>
  </si>
  <si>
    <t>del Transporte</t>
  </si>
  <si>
    <t>de Pasajeros</t>
  </si>
  <si>
    <t>Viajes y Similares</t>
  </si>
  <si>
    <t>Culturales y Actividades</t>
  </si>
  <si>
    <t>Deportivas y Otros</t>
  </si>
  <si>
    <t>Servicios de Recreo</t>
  </si>
  <si>
    <t>10. Servicios culturales, deportivos y de entretenimiento</t>
  </si>
  <si>
    <t>Total Visitantes</t>
  </si>
  <si>
    <t>Consumo Turístico Receptor por Productos</t>
  </si>
  <si>
    <t>Visitantes residentes que viajan a un país diferente</t>
  </si>
  <si>
    <t xml:space="preserve">Consumo Turístico Emisor por Productos </t>
  </si>
  <si>
    <t>Excedente bruto de explotación*</t>
  </si>
  <si>
    <t>* Incluye el ingreso mixto bruto</t>
  </si>
  <si>
    <t>Participación por ramas del valor agregado</t>
  </si>
  <si>
    <t>Ramas</t>
  </si>
  <si>
    <t>Valor Agregado</t>
  </si>
  <si>
    <t>Participación en el total</t>
  </si>
  <si>
    <t>Servicios de alojamiento</t>
  </si>
  <si>
    <t>Restaurantes</t>
  </si>
  <si>
    <t>Transporte de pasajeros</t>
  </si>
  <si>
    <t>Agencias de viajes</t>
  </si>
  <si>
    <t>Servicios culturales y actividades de recreo</t>
  </si>
  <si>
    <t>Total Industrias Turísticas</t>
  </si>
  <si>
    <t>Industrias conexas del turismo</t>
  </si>
  <si>
    <t>Actividades no específicas</t>
  </si>
  <si>
    <t>Total</t>
  </si>
  <si>
    <t>Valor agregado y PIB Turístico</t>
  </si>
  <si>
    <t>PIB</t>
  </si>
  <si>
    <t>Turístico</t>
  </si>
  <si>
    <t>Nacional</t>
  </si>
  <si>
    <t>Participación</t>
  </si>
  <si>
    <t>Consumo Turistico por producto y tipo de Turismo</t>
  </si>
  <si>
    <t>Productos</t>
  </si>
  <si>
    <t>Consumo Turístico Receptor</t>
  </si>
  <si>
    <t>Consumo Turístico Interno</t>
  </si>
  <si>
    <t xml:space="preserve">Servicios de provisión de alimentos y bebidas </t>
  </si>
  <si>
    <t>Servicios de transporte de pasajeros</t>
  </si>
  <si>
    <t>Agencias de viajes y similares</t>
  </si>
  <si>
    <t>Resto de servicios caracteristicos</t>
  </si>
  <si>
    <t>Resto de productos</t>
  </si>
  <si>
    <t>Cuadro 3</t>
  </si>
  <si>
    <t>Cuadro 2</t>
  </si>
  <si>
    <t>Cuadro 1</t>
  </si>
  <si>
    <t>Total Ramas de Actividad Características del Turismo</t>
  </si>
  <si>
    <t>Industrias Conexas del Turismo</t>
  </si>
  <si>
    <t>Industrias No Específicas del Turismo</t>
  </si>
  <si>
    <t>Total Producción de Productores Interiores (A precios Básicos)</t>
  </si>
  <si>
    <t>Total Industrias Turisticas</t>
  </si>
  <si>
    <t>Producción Total de Productores Nacionales a Precios Básicos</t>
  </si>
  <si>
    <t>Impuestos Menos Subvenciones a los Productos de Producción Interior e Importaciones</t>
  </si>
  <si>
    <t>Oferta Interior precios comprador</t>
  </si>
  <si>
    <t>Consumo Turístico Interior</t>
  </si>
  <si>
    <t>Ratio del Turismo Sobre la Oferta</t>
  </si>
  <si>
    <t>2- Segundas Viviendas Propiedad (Imputada)</t>
  </si>
  <si>
    <t>1- Hoteles y Similares</t>
  </si>
  <si>
    <t>3-Restaurantes y Similares</t>
  </si>
  <si>
    <t>4- Transporte de Pasajeros por Ferrocarril</t>
  </si>
  <si>
    <t>5- Transporte de Pasajeros por Carretera</t>
  </si>
  <si>
    <t>6- Transporte de Pasajeros por Vía Acuática</t>
  </si>
  <si>
    <t>7- Transporte de Pasajeros por Vía Aérea</t>
  </si>
  <si>
    <t>8- Demás Servicios del Transporte de Pasajeros</t>
  </si>
  <si>
    <t>9-Agencias de Viajes y Similares</t>
  </si>
  <si>
    <t>10- Servicios Culturales y Actividades Deportivas y Otros Servicios de Recreo</t>
  </si>
  <si>
    <t>Total Producción (a precios básicos)</t>
  </si>
  <si>
    <t>FUENTE: DANE-Dirección de Síntesis y Cuentas Nacionales</t>
  </si>
  <si>
    <t>1-Hoteles y  Similares</t>
  </si>
  <si>
    <t>2- Segunda vivienda en Propiedad (Imputada)</t>
  </si>
  <si>
    <t>4-Transporte de Pasajeros por Ferrocarril</t>
  </si>
  <si>
    <t>5-Transporte de Pasajeros por Carretera</t>
  </si>
  <si>
    <t>6-Transporte de Pasajeros por Vía Acuática</t>
  </si>
  <si>
    <t>7-Transporte de Pasajeros por Vía Aérea</t>
  </si>
  <si>
    <t>8-Demás Servicios del Transporte de Pasajeros</t>
  </si>
  <si>
    <t>10-Servicios Culturales y Actividades Deportivas y Otros Servicios de Recreo</t>
  </si>
  <si>
    <t>Total producción (a precios básicos)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</si>
</sst>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00000000"/>
    <numFmt numFmtId="170" formatCode="#,##0.0"/>
    <numFmt numFmtId="171" formatCode="#,##0.000"/>
    <numFmt numFmtId="172" formatCode="General_)"/>
    <numFmt numFmtId="173" formatCode="0#####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000000"/>
    <numFmt numFmtId="179" formatCode="0.000000"/>
    <numFmt numFmtId="180" formatCode="0.00000"/>
    <numFmt numFmtId="181" formatCode="0.0000"/>
    <numFmt numFmtId="182" formatCode="0.0%"/>
    <numFmt numFmtId="183" formatCode="0.00000000"/>
    <numFmt numFmtId="184" formatCode="000000"/>
    <numFmt numFmtId="185" formatCode="[$$-409]#,##0"/>
    <numFmt numFmtId="186" formatCode="[$$U-380A]\ #,##0"/>
    <numFmt numFmtId="187" formatCode="&quot;$&quot;#,##0.0"/>
    <numFmt numFmtId="188" formatCode="0.0000000000"/>
    <numFmt numFmtId="189" formatCode="0.0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182" fontId="8" fillId="0" borderId="0" xfId="21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82" fontId="6" fillId="0" borderId="1" xfId="2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justify" vertical="justify"/>
    </xf>
    <xf numFmtId="3" fontId="8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justify"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justify" vertical="justify"/>
    </xf>
    <xf numFmtId="0" fontId="6" fillId="0" borderId="1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17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8" fontId="8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0" fillId="2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 vertical="center"/>
    </xf>
    <xf numFmtId="182" fontId="8" fillId="2" borderId="0" xfId="2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2" fontId="8" fillId="0" borderId="0" xfId="2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82" fontId="6" fillId="2" borderId="0" xfId="2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9" fontId="6" fillId="0" borderId="1" xfId="21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/>
    </xf>
    <xf numFmtId="168" fontId="6" fillId="0" borderId="1" xfId="0" applyNumberFormat="1" applyFont="1" applyBorder="1" applyAlignment="1">
      <alignment/>
    </xf>
    <xf numFmtId="10" fontId="8" fillId="0" borderId="1" xfId="21" applyNumberFormat="1" applyFont="1" applyBorder="1" applyAlignment="1">
      <alignment/>
    </xf>
    <xf numFmtId="3" fontId="8" fillId="2" borderId="2" xfId="0" applyNumberFormat="1" applyFont="1" applyFill="1" applyBorder="1" applyAlignment="1">
      <alignment/>
    </xf>
    <xf numFmtId="171" fontId="6" fillId="2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0" fontId="11" fillId="3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942975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6</xdr:col>
      <xdr:colOff>180975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1057275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1009650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323850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981075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971550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3</xdr:col>
      <xdr:colOff>342900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390525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3</xdr:col>
      <xdr:colOff>657225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showGridLines="0" workbookViewId="0" topLeftCell="A12">
      <selection activeCell="B29" activeCellId="2" sqref="B14 B26 B29"/>
    </sheetView>
  </sheetViews>
  <sheetFormatPr defaultColWidth="11.421875" defaultRowHeight="12.75"/>
  <cols>
    <col min="1" max="1" width="65.28125" style="0" customWidth="1"/>
    <col min="2" max="2" width="18.8515625" style="0" customWidth="1"/>
  </cols>
  <sheetData>
    <row r="4" ht="12.75">
      <c r="A4" s="5"/>
    </row>
    <row r="5" ht="12.75">
      <c r="A5" s="5"/>
    </row>
    <row r="6" spans="1:2" ht="12.75">
      <c r="A6" s="14" t="s">
        <v>61</v>
      </c>
      <c r="B6" s="14"/>
    </row>
    <row r="7" spans="1:2" ht="12.75">
      <c r="A7" s="14" t="s">
        <v>87</v>
      </c>
      <c r="B7" s="14"/>
    </row>
    <row r="8" spans="1:2" ht="12.75">
      <c r="A8" s="14" t="s">
        <v>64</v>
      </c>
      <c r="B8" s="14"/>
    </row>
    <row r="9" spans="1:2" ht="12.75">
      <c r="A9" s="14" t="s">
        <v>65</v>
      </c>
      <c r="B9" s="14"/>
    </row>
    <row r="10" spans="1:2" ht="12.75">
      <c r="A10" s="14"/>
      <c r="B10" s="14"/>
    </row>
    <row r="11" spans="1:2" ht="12.75">
      <c r="A11" s="12"/>
      <c r="B11" s="13" t="s">
        <v>0</v>
      </c>
    </row>
    <row r="12" spans="1:2" ht="25.5" customHeight="1">
      <c r="A12" s="15" t="s">
        <v>1</v>
      </c>
      <c r="B12" s="15" t="s">
        <v>86</v>
      </c>
    </row>
    <row r="13" spans="1:2" ht="12.75">
      <c r="A13" s="16"/>
      <c r="B13" s="17"/>
    </row>
    <row r="14" spans="1:2" ht="12.75">
      <c r="A14" s="18" t="s">
        <v>56</v>
      </c>
      <c r="B14" s="19">
        <v>1268010.0860077657</v>
      </c>
    </row>
    <row r="15" spans="1:2" ht="12.75">
      <c r="A15" s="17" t="s">
        <v>50</v>
      </c>
      <c r="B15" s="8">
        <v>154630.04238616585</v>
      </c>
    </row>
    <row r="16" spans="1:2" ht="12.75">
      <c r="A16" s="20" t="s">
        <v>51</v>
      </c>
      <c r="B16" s="20"/>
    </row>
    <row r="17" spans="1:2" ht="12.75">
      <c r="A17" s="17" t="s">
        <v>52</v>
      </c>
      <c r="B17" s="8">
        <v>233731.1866945888</v>
      </c>
    </row>
    <row r="18" spans="1:2" ht="12.75">
      <c r="A18" s="21" t="s">
        <v>44</v>
      </c>
      <c r="B18" s="22">
        <v>0</v>
      </c>
    </row>
    <row r="19" spans="1:2" ht="12.75">
      <c r="A19" s="23" t="s">
        <v>45</v>
      </c>
      <c r="B19" s="8">
        <v>45873.24426577853</v>
      </c>
    </row>
    <row r="20" spans="1:2" ht="12.75">
      <c r="A20" s="21" t="s">
        <v>46</v>
      </c>
      <c r="B20" s="22">
        <v>0</v>
      </c>
    </row>
    <row r="21" spans="1:2" ht="12.75">
      <c r="A21" s="23" t="s">
        <v>47</v>
      </c>
      <c r="B21" s="8">
        <v>694909.2280377464</v>
      </c>
    </row>
    <row r="22" spans="1:3" ht="12.75">
      <c r="A22" s="20" t="s">
        <v>57</v>
      </c>
      <c r="B22" s="22">
        <v>3971.2580300747745</v>
      </c>
      <c r="C22" s="3"/>
    </row>
    <row r="23" spans="1:2" ht="12.75">
      <c r="A23" s="17" t="s">
        <v>53</v>
      </c>
      <c r="B23" s="24">
        <v>7411.903291085536</v>
      </c>
    </row>
    <row r="24" spans="1:3" ht="12.75">
      <c r="A24" s="20" t="s">
        <v>54</v>
      </c>
      <c r="B24" s="22">
        <v>127483.2233023257</v>
      </c>
      <c r="C24" s="3"/>
    </row>
    <row r="25" spans="1:2" ht="12.75">
      <c r="A25" s="17" t="s">
        <v>55</v>
      </c>
      <c r="B25" s="8">
        <v>0</v>
      </c>
    </row>
    <row r="26" spans="1:2" ht="12.75">
      <c r="A26" s="18" t="s">
        <v>4</v>
      </c>
      <c r="B26" s="19">
        <v>361916.25133431633</v>
      </c>
    </row>
    <row r="27" spans="1:3" ht="12.75">
      <c r="A27" s="17" t="s">
        <v>49</v>
      </c>
      <c r="B27" s="24">
        <v>309465.18281339615</v>
      </c>
      <c r="C27" s="3"/>
    </row>
    <row r="28" spans="1:2" ht="12.75">
      <c r="A28" s="20" t="s">
        <v>5</v>
      </c>
      <c r="B28" s="22">
        <v>52451.06852092017</v>
      </c>
    </row>
    <row r="29" spans="1:2" ht="12.75">
      <c r="A29" s="25" t="s">
        <v>6</v>
      </c>
      <c r="B29" s="26">
        <v>263075.31731202523</v>
      </c>
    </row>
    <row r="30" spans="1:3" ht="12.75">
      <c r="A30" s="20" t="s">
        <v>49</v>
      </c>
      <c r="B30" s="22">
        <v>237001.40865013516</v>
      </c>
      <c r="C30" s="3"/>
    </row>
    <row r="31" spans="1:2" ht="12.75">
      <c r="A31" s="27" t="s">
        <v>5</v>
      </c>
      <c r="B31" s="24">
        <v>26073.908661890076</v>
      </c>
    </row>
    <row r="32" spans="1:2" ht="12.75">
      <c r="A32" s="28" t="s">
        <v>104</v>
      </c>
      <c r="B32" s="29">
        <v>1893001.6546541073</v>
      </c>
    </row>
    <row r="34" ht="12.75">
      <c r="A34" s="88" t="s">
        <v>143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5"/>
  <sheetViews>
    <sheetView showGridLines="0" tabSelected="1" workbookViewId="0" topLeftCell="A1">
      <selection activeCell="D19" sqref="D19"/>
    </sheetView>
  </sheetViews>
  <sheetFormatPr defaultColWidth="11.421875" defaultRowHeight="12.75"/>
  <cols>
    <col min="1" max="1" width="15.140625" style="0" customWidth="1"/>
    <col min="2" max="2" width="11.28125" style="0" bestFit="1" customWidth="1"/>
    <col min="3" max="3" width="15.28125" style="0" bestFit="1" customWidth="1"/>
  </cols>
  <sheetData>
    <row r="6" spans="1:4" ht="12.75">
      <c r="A6" s="30" t="s">
        <v>119</v>
      </c>
      <c r="B6" s="38"/>
      <c r="C6" s="38"/>
      <c r="D6" s="38"/>
    </row>
    <row r="7" spans="1:4" ht="12" customHeight="1">
      <c r="A7" s="30" t="s">
        <v>105</v>
      </c>
      <c r="B7" s="38"/>
      <c r="C7" s="38"/>
      <c r="D7" s="38"/>
    </row>
    <row r="8" spans="1:4" ht="12.75">
      <c r="A8" s="30" t="s">
        <v>65</v>
      </c>
      <c r="B8" s="38"/>
      <c r="C8" s="38"/>
      <c r="D8" s="38"/>
    </row>
    <row r="9" spans="1:4" ht="12.75">
      <c r="A9" s="38"/>
      <c r="B9" s="38"/>
      <c r="C9" s="38"/>
      <c r="D9" s="71" t="s">
        <v>0</v>
      </c>
    </row>
    <row r="10" spans="1:4" ht="21.75" customHeight="1">
      <c r="A10" s="85"/>
      <c r="B10" s="86" t="s">
        <v>35</v>
      </c>
      <c r="C10" s="15" t="s">
        <v>94</v>
      </c>
      <c r="D10" s="86" t="s">
        <v>106</v>
      </c>
    </row>
    <row r="11" spans="1:4" ht="12.75">
      <c r="A11" s="16" t="s">
        <v>107</v>
      </c>
      <c r="B11" s="8">
        <v>7115356.023370189</v>
      </c>
      <c r="C11" s="8">
        <v>3403704.030619267</v>
      </c>
      <c r="D11" s="8">
        <v>3717115.2861957457</v>
      </c>
    </row>
    <row r="12" spans="1:4" ht="12.75">
      <c r="A12" s="82" t="s">
        <v>108</v>
      </c>
      <c r="B12" s="22">
        <v>331278539</v>
      </c>
      <c r="C12" s="22">
        <v>182272872</v>
      </c>
      <c r="D12" s="22">
        <v>196373851</v>
      </c>
    </row>
    <row r="13" spans="1:4" ht="12.75">
      <c r="A13" s="83" t="s">
        <v>109</v>
      </c>
      <c r="B13" s="84">
        <v>0.021478469582873246</v>
      </c>
      <c r="C13" s="84">
        <v>0.018673673121358765</v>
      </c>
      <c r="D13" s="84">
        <v>0.018928769117002985</v>
      </c>
    </row>
    <row r="15" ht="12.75">
      <c r="A15" s="88" t="s">
        <v>143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7"/>
  <sheetViews>
    <sheetView showGridLines="0" workbookViewId="0" topLeftCell="B14">
      <selection activeCell="F31" sqref="F31"/>
    </sheetView>
  </sheetViews>
  <sheetFormatPr defaultColWidth="11.421875" defaultRowHeight="12.75"/>
  <cols>
    <col min="1" max="1" width="63.57421875" style="0" customWidth="1"/>
    <col min="2" max="2" width="20.7109375" style="0" customWidth="1"/>
    <col min="3" max="3" width="20.8515625" style="0" customWidth="1"/>
    <col min="4" max="4" width="21.00390625" style="0" customWidth="1"/>
  </cols>
  <sheetData>
    <row r="6" spans="1:2" ht="12.75">
      <c r="A6" s="30" t="s">
        <v>62</v>
      </c>
      <c r="B6" s="2"/>
    </row>
    <row r="7" spans="1:2" ht="12.75">
      <c r="A7" s="30" t="s">
        <v>63</v>
      </c>
      <c r="B7" s="2"/>
    </row>
    <row r="8" spans="1:2" ht="12.75">
      <c r="A8" s="30" t="s">
        <v>64</v>
      </c>
      <c r="B8" s="2"/>
    </row>
    <row r="9" spans="1:2" ht="12.75">
      <c r="A9" s="30" t="s">
        <v>65</v>
      </c>
      <c r="B9" s="2"/>
    </row>
    <row r="10" spans="1:2" ht="12.75">
      <c r="A10" s="2"/>
      <c r="B10" s="2"/>
    </row>
    <row r="11" ht="12.75">
      <c r="D11" s="13" t="s">
        <v>0</v>
      </c>
    </row>
    <row r="12" spans="1:4" ht="36" customHeight="1">
      <c r="A12" s="34" t="s">
        <v>1</v>
      </c>
      <c r="B12" s="35" t="s">
        <v>7</v>
      </c>
      <c r="C12" s="35" t="s">
        <v>88</v>
      </c>
      <c r="D12" s="35" t="s">
        <v>8</v>
      </c>
    </row>
    <row r="13" spans="1:4" ht="41.25" customHeight="1">
      <c r="A13" s="36"/>
      <c r="B13" s="37"/>
      <c r="C13" s="37"/>
      <c r="D13" s="37"/>
    </row>
    <row r="14" spans="1:4" ht="12.75">
      <c r="A14" s="16"/>
      <c r="B14" s="17"/>
      <c r="C14" s="17"/>
      <c r="D14" s="17"/>
    </row>
    <row r="15" spans="1:4" ht="12.75">
      <c r="A15" s="18" t="s">
        <v>3</v>
      </c>
      <c r="B15" s="19">
        <v>2766359.69109049</v>
      </c>
      <c r="C15" s="19">
        <v>340653</v>
      </c>
      <c r="D15" s="19">
        <v>3107012.69109049</v>
      </c>
    </row>
    <row r="16" spans="1:4" ht="12.75">
      <c r="A16" s="17" t="s">
        <v>50</v>
      </c>
      <c r="B16" s="8">
        <v>335190.2787220554</v>
      </c>
      <c r="C16" s="17"/>
      <c r="D16" s="8">
        <v>335190.2787220554</v>
      </c>
    </row>
    <row r="17" spans="1:4" ht="12.75">
      <c r="A17" s="20" t="s">
        <v>51</v>
      </c>
      <c r="B17" s="22"/>
      <c r="C17" s="20"/>
      <c r="D17" s="22"/>
    </row>
    <row r="18" spans="1:4" ht="12.75">
      <c r="A18" s="17" t="s">
        <v>52</v>
      </c>
      <c r="B18" s="8">
        <v>916480.4990187706</v>
      </c>
      <c r="C18" s="17"/>
      <c r="D18" s="8">
        <v>916480.4990187706</v>
      </c>
    </row>
    <row r="19" spans="1:4" ht="12.75">
      <c r="A19" s="21" t="s">
        <v>44</v>
      </c>
      <c r="B19" s="22">
        <v>798</v>
      </c>
      <c r="C19" s="20"/>
      <c r="D19" s="22">
        <v>798</v>
      </c>
    </row>
    <row r="20" spans="1:4" ht="12.75">
      <c r="A20" s="23" t="s">
        <v>45</v>
      </c>
      <c r="B20" s="8">
        <v>817877.2753945186</v>
      </c>
      <c r="C20" s="17"/>
      <c r="D20" s="8">
        <v>817877.2753945186</v>
      </c>
    </row>
    <row r="21" spans="1:4" ht="12.75">
      <c r="A21" s="21" t="s">
        <v>46</v>
      </c>
      <c r="B21" s="22">
        <v>7111.893571593513</v>
      </c>
      <c r="C21" s="20"/>
      <c r="D21" s="22">
        <v>7111.893571593513</v>
      </c>
    </row>
    <row r="22" spans="1:4" ht="12.75">
      <c r="A22" s="23" t="s">
        <v>47</v>
      </c>
      <c r="B22" s="24">
        <v>391413.30581753654</v>
      </c>
      <c r="C22" s="24">
        <v>245775</v>
      </c>
      <c r="D22" s="24">
        <v>637188.3058175365</v>
      </c>
    </row>
    <row r="23" spans="1:4" ht="12.75">
      <c r="A23" s="20" t="s">
        <v>57</v>
      </c>
      <c r="B23" s="22">
        <v>48374.486350208</v>
      </c>
      <c r="C23" s="22"/>
      <c r="D23" s="22">
        <v>48374.486350208</v>
      </c>
    </row>
    <row r="24" spans="1:4" ht="12.75">
      <c r="A24" s="17" t="s">
        <v>53</v>
      </c>
      <c r="B24" s="8">
        <v>141892.69670891447</v>
      </c>
      <c r="C24" s="8">
        <v>94878</v>
      </c>
      <c r="D24" s="8">
        <v>236770.69670891447</v>
      </c>
    </row>
    <row r="25" spans="1:4" ht="12.75">
      <c r="A25" s="20" t="s">
        <v>54</v>
      </c>
      <c r="B25" s="22">
        <v>79496.25550689286</v>
      </c>
      <c r="C25" s="20"/>
      <c r="D25" s="22">
        <v>79496.25550689286</v>
      </c>
    </row>
    <row r="26" spans="1:4" ht="12.75">
      <c r="A26" s="17" t="s">
        <v>55</v>
      </c>
      <c r="B26" s="8">
        <v>27725</v>
      </c>
      <c r="C26" s="17"/>
      <c r="D26" s="8">
        <v>27725</v>
      </c>
    </row>
    <row r="27" spans="1:4" ht="12.75">
      <c r="A27" s="18" t="s">
        <v>4</v>
      </c>
      <c r="B27" s="19">
        <v>157422.18757603795</v>
      </c>
      <c r="C27" s="20"/>
      <c r="D27" s="19">
        <v>157422.18757603795</v>
      </c>
    </row>
    <row r="28" spans="1:5" ht="12.75">
      <c r="A28" s="17" t="s">
        <v>49</v>
      </c>
      <c r="B28" s="8">
        <v>103269.18757603796</v>
      </c>
      <c r="C28" s="17"/>
      <c r="D28" s="8">
        <v>103269.18757603796</v>
      </c>
      <c r="E28" s="3"/>
    </row>
    <row r="29" spans="1:4" ht="12.75">
      <c r="A29" s="20" t="s">
        <v>48</v>
      </c>
      <c r="B29" s="22">
        <v>54153</v>
      </c>
      <c r="C29" s="20"/>
      <c r="D29" s="22">
        <v>54153</v>
      </c>
    </row>
    <row r="30" spans="1:4" ht="12.75">
      <c r="A30" s="16" t="s">
        <v>6</v>
      </c>
      <c r="B30" s="31">
        <v>291845.5997690264</v>
      </c>
      <c r="C30" s="31">
        <v>28757.667599999997</v>
      </c>
      <c r="D30" s="31">
        <v>320603.2673690264</v>
      </c>
    </row>
    <row r="31" spans="1:5" ht="12.75">
      <c r="A31" s="20" t="s">
        <v>49</v>
      </c>
      <c r="B31" s="22">
        <v>168156.79976902637</v>
      </c>
      <c r="C31" s="20"/>
      <c r="D31" s="22">
        <v>168156.79976902637</v>
      </c>
      <c r="E31" s="3"/>
    </row>
    <row r="32" spans="1:4" ht="12.75">
      <c r="A32" s="17" t="s">
        <v>48</v>
      </c>
      <c r="B32" s="8">
        <v>123688.8</v>
      </c>
      <c r="C32" s="8">
        <v>28757.667599999997</v>
      </c>
      <c r="D32" s="8">
        <v>152446.4676</v>
      </c>
    </row>
    <row r="33" spans="1:4" ht="12.75">
      <c r="A33" s="28" t="s">
        <v>104</v>
      </c>
      <c r="B33" s="29">
        <v>3215627.4784355545</v>
      </c>
      <c r="C33" s="29">
        <v>369410.6676</v>
      </c>
      <c r="D33" s="29">
        <v>3585038.1460355544</v>
      </c>
    </row>
    <row r="35" ht="12.75">
      <c r="A35" s="88" t="s">
        <v>143</v>
      </c>
    </row>
    <row r="37" ht="12.75">
      <c r="B37" s="3"/>
    </row>
  </sheetData>
  <mergeCells count="4">
    <mergeCell ref="A12:A13"/>
    <mergeCell ref="B12:B13"/>
    <mergeCell ref="C12:C13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34"/>
  <sheetViews>
    <sheetView showGridLines="0" workbookViewId="0" topLeftCell="A13">
      <selection activeCell="C30" sqref="C30"/>
    </sheetView>
  </sheetViews>
  <sheetFormatPr defaultColWidth="11.421875" defaultRowHeight="12.75"/>
  <cols>
    <col min="1" max="1" width="64.28125" style="0" bestFit="1" customWidth="1"/>
    <col min="2" max="3" width="20.57421875" style="0" customWidth="1"/>
  </cols>
  <sheetData>
    <row r="6" spans="1:2" ht="12.75">
      <c r="A6" s="30" t="s">
        <v>66</v>
      </c>
      <c r="B6" s="38"/>
    </row>
    <row r="7" spans="1:2" ht="12.75">
      <c r="A7" s="30" t="s">
        <v>89</v>
      </c>
      <c r="B7" s="38"/>
    </row>
    <row r="8" spans="1:2" ht="12.75">
      <c r="A8" s="30" t="s">
        <v>64</v>
      </c>
      <c r="B8" s="38"/>
    </row>
    <row r="9" spans="1:2" ht="12.75">
      <c r="A9" s="30" t="s">
        <v>65</v>
      </c>
      <c r="B9" s="38"/>
    </row>
    <row r="10" spans="1:2" ht="12.75">
      <c r="A10" s="30"/>
      <c r="B10" s="38"/>
    </row>
    <row r="11" spans="1:2" ht="12.75">
      <c r="A11" s="39"/>
      <c r="B11" s="13" t="s">
        <v>0</v>
      </c>
    </row>
    <row r="12" spans="1:2" ht="25.5" customHeight="1">
      <c r="A12" s="15" t="s">
        <v>1</v>
      </c>
      <c r="B12" s="15" t="s">
        <v>2</v>
      </c>
    </row>
    <row r="13" spans="1:2" ht="12.75">
      <c r="A13" s="16"/>
      <c r="B13" s="17"/>
    </row>
    <row r="14" spans="1:2" ht="12.75">
      <c r="A14" s="18" t="s">
        <v>3</v>
      </c>
      <c r="B14" s="19">
        <f>SUM(B15:B25)</f>
        <v>1857613.2022724682</v>
      </c>
    </row>
    <row r="15" spans="1:2" ht="12.75">
      <c r="A15" s="17" t="s">
        <v>50</v>
      </c>
      <c r="B15" s="8">
        <v>318284.3947620614</v>
      </c>
    </row>
    <row r="16" spans="1:2" ht="12.75">
      <c r="A16" s="20" t="s">
        <v>51</v>
      </c>
      <c r="B16" s="22"/>
    </row>
    <row r="17" spans="1:2" ht="12.75">
      <c r="A17" s="17" t="s">
        <v>52</v>
      </c>
      <c r="B17" s="8">
        <v>334937.8444300049</v>
      </c>
    </row>
    <row r="18" spans="1:2" ht="12.75">
      <c r="A18" s="21" t="s">
        <v>44</v>
      </c>
      <c r="B18" s="22">
        <v>97982.15428752068</v>
      </c>
    </row>
    <row r="19" spans="1:2" ht="12.75">
      <c r="A19" s="23" t="s">
        <v>45</v>
      </c>
      <c r="B19" s="8">
        <v>48352.3166603983</v>
      </c>
    </row>
    <row r="20" spans="1:2" ht="12.75">
      <c r="A20" s="21" t="s">
        <v>46</v>
      </c>
      <c r="B20" s="22">
        <v>3193.802416810172</v>
      </c>
    </row>
    <row r="21" spans="1:2" ht="12.75">
      <c r="A21" s="23" t="s">
        <v>47</v>
      </c>
      <c r="B21" s="8">
        <v>865757.3333207966</v>
      </c>
    </row>
    <row r="22" spans="1:2" ht="12.75">
      <c r="A22" s="20" t="s">
        <v>57</v>
      </c>
      <c r="B22" s="22">
        <v>5357.898346941237</v>
      </c>
    </row>
    <row r="23" spans="1:2" ht="12.75">
      <c r="A23" s="17" t="s">
        <v>53</v>
      </c>
      <c r="B23" s="24">
        <v>0</v>
      </c>
    </row>
    <row r="24" spans="1:3" ht="12.75">
      <c r="A24" s="20" t="s">
        <v>54</v>
      </c>
      <c r="B24" s="22">
        <v>183747.45804793513</v>
      </c>
      <c r="C24" s="3"/>
    </row>
    <row r="25" spans="1:2" ht="12.75">
      <c r="A25" s="17" t="s">
        <v>55</v>
      </c>
      <c r="B25" s="8">
        <v>0</v>
      </c>
    </row>
    <row r="26" spans="1:2" ht="12.75">
      <c r="A26" s="18" t="s">
        <v>4</v>
      </c>
      <c r="B26" s="19">
        <v>356686.24209305056</v>
      </c>
    </row>
    <row r="27" spans="1:3" ht="12.75">
      <c r="A27" s="17" t="s">
        <v>49</v>
      </c>
      <c r="B27" s="8">
        <v>303183.305779093</v>
      </c>
      <c r="C27" s="3"/>
    </row>
    <row r="28" spans="1:2" ht="12.75">
      <c r="A28" s="20" t="s">
        <v>48</v>
      </c>
      <c r="B28" s="22">
        <v>53502.93631395758</v>
      </c>
    </row>
    <row r="29" spans="1:2" ht="12.75">
      <c r="A29" s="16" t="s">
        <v>6</v>
      </c>
      <c r="B29" s="31">
        <v>285457.23153043014</v>
      </c>
    </row>
    <row r="30" spans="1:3" ht="12.75">
      <c r="A30" s="20" t="s">
        <v>49</v>
      </c>
      <c r="B30" s="22">
        <v>223506.29760878382</v>
      </c>
      <c r="C30" s="3"/>
    </row>
    <row r="31" spans="1:2" ht="12.75">
      <c r="A31" s="17" t="s">
        <v>48</v>
      </c>
      <c r="B31" s="8">
        <v>61950.9339216463</v>
      </c>
    </row>
    <row r="32" spans="1:2" ht="12.75">
      <c r="A32" s="28" t="s">
        <v>104</v>
      </c>
      <c r="B32" s="29">
        <v>2499756.675895949</v>
      </c>
    </row>
    <row r="34" ht="12.75">
      <c r="A34" s="88" t="s">
        <v>143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35"/>
  <sheetViews>
    <sheetView showGridLines="0" workbookViewId="0" topLeftCell="B17">
      <selection activeCell="E33" activeCellId="1" sqref="C33 E33"/>
    </sheetView>
  </sheetViews>
  <sheetFormatPr defaultColWidth="11.421875" defaultRowHeight="12.75"/>
  <cols>
    <col min="1" max="1" width="54.57421875" style="0" customWidth="1"/>
    <col min="2" max="3" width="20.00390625" style="0" bestFit="1" customWidth="1"/>
    <col min="4" max="4" width="20.28125" style="0" bestFit="1" customWidth="1"/>
    <col min="5" max="5" width="21.28125" style="0" bestFit="1" customWidth="1"/>
    <col min="6" max="6" width="22.421875" style="0" bestFit="1" customWidth="1"/>
  </cols>
  <sheetData>
    <row r="6" spans="1:6" ht="12.75">
      <c r="A6" s="30" t="s">
        <v>67</v>
      </c>
      <c r="B6" s="30"/>
      <c r="C6" s="30"/>
      <c r="D6" s="30"/>
      <c r="E6" s="30"/>
      <c r="F6" s="30"/>
    </row>
    <row r="7" spans="1:6" ht="12.75">
      <c r="A7" s="30" t="s">
        <v>68</v>
      </c>
      <c r="B7" s="30"/>
      <c r="C7" s="30"/>
      <c r="D7" s="30"/>
      <c r="E7" s="30"/>
      <c r="F7" s="30"/>
    </row>
    <row r="8" spans="1:6" ht="12.75">
      <c r="A8" s="30" t="s">
        <v>65</v>
      </c>
      <c r="B8" s="30"/>
      <c r="C8" s="30"/>
      <c r="D8" s="30"/>
      <c r="E8" s="30"/>
      <c r="F8" s="30"/>
    </row>
    <row r="9" spans="1:6" ht="12.75">
      <c r="A9" s="30"/>
      <c r="B9" s="30"/>
      <c r="C9" s="30"/>
      <c r="D9" s="30"/>
      <c r="E9" s="30"/>
      <c r="F9" s="30"/>
    </row>
    <row r="10" spans="1:6" ht="12.75">
      <c r="A10" s="38"/>
      <c r="B10" s="38"/>
      <c r="C10" s="38"/>
      <c r="D10" s="38"/>
      <c r="E10" s="38"/>
      <c r="F10" s="13" t="s">
        <v>0</v>
      </c>
    </row>
    <row r="11" spans="1:6" ht="12.75">
      <c r="A11" s="41"/>
      <c r="B11" s="42" t="s">
        <v>9</v>
      </c>
      <c r="C11" s="42"/>
      <c r="D11" s="42"/>
      <c r="E11" s="41" t="s">
        <v>10</v>
      </c>
      <c r="F11" s="41" t="s">
        <v>11</v>
      </c>
    </row>
    <row r="12" spans="1:6" ht="12.75">
      <c r="A12" s="18" t="s">
        <v>1</v>
      </c>
      <c r="B12" s="43" t="s">
        <v>11</v>
      </c>
      <c r="C12" s="43" t="s">
        <v>11</v>
      </c>
      <c r="D12" s="43" t="s">
        <v>11</v>
      </c>
      <c r="E12" s="43" t="s">
        <v>12</v>
      </c>
      <c r="F12" s="43" t="s">
        <v>13</v>
      </c>
    </row>
    <row r="13" spans="1:6" ht="12.75">
      <c r="A13" s="28"/>
      <c r="B13" s="44" t="s">
        <v>14</v>
      </c>
      <c r="C13" s="44" t="s">
        <v>15</v>
      </c>
      <c r="D13" s="44" t="s">
        <v>16</v>
      </c>
      <c r="E13" s="44" t="s">
        <v>17</v>
      </c>
      <c r="F13" s="44" t="s">
        <v>18</v>
      </c>
    </row>
    <row r="14" spans="1:6" ht="12.75">
      <c r="A14" s="16"/>
      <c r="B14" s="17"/>
      <c r="C14" s="17"/>
      <c r="D14" s="17"/>
      <c r="E14" s="17"/>
      <c r="F14" s="17"/>
    </row>
    <row r="15" spans="1:6" ht="12.75">
      <c r="A15" s="18" t="s">
        <v>3</v>
      </c>
      <c r="B15" s="19">
        <v>1268010.0860077657</v>
      </c>
      <c r="C15" s="19">
        <v>3107012.69109049</v>
      </c>
      <c r="D15" s="19">
        <v>4375022.777098256</v>
      </c>
      <c r="E15" s="19">
        <v>1637316.2843405274</v>
      </c>
      <c r="F15" s="19">
        <v>6012339.061438784</v>
      </c>
    </row>
    <row r="16" spans="1:6" ht="12.75">
      <c r="A16" s="17" t="s">
        <v>50</v>
      </c>
      <c r="B16" s="8">
        <v>154630.04238616585</v>
      </c>
      <c r="C16" s="8">
        <v>335190.2787220554</v>
      </c>
      <c r="D16" s="8">
        <v>489820.3211082212</v>
      </c>
      <c r="E16" s="8">
        <v>705446.1148917788</v>
      </c>
      <c r="F16" s="8">
        <v>1195266.436</v>
      </c>
    </row>
    <row r="17" spans="1:6" ht="12.75">
      <c r="A17" s="20" t="s">
        <v>51</v>
      </c>
      <c r="B17" s="22"/>
      <c r="C17" s="22"/>
      <c r="D17" s="22"/>
      <c r="E17" s="22">
        <v>190703.13034205453</v>
      </c>
      <c r="F17" s="22">
        <v>190703.13034205453</v>
      </c>
    </row>
    <row r="18" spans="1:6" ht="12.75">
      <c r="A18" s="17" t="s">
        <v>52</v>
      </c>
      <c r="B18" s="8">
        <v>233731.1866945888</v>
      </c>
      <c r="C18" s="8">
        <v>916480.4990187706</v>
      </c>
      <c r="D18" s="8">
        <v>1150211.6857133594</v>
      </c>
      <c r="E18" s="31"/>
      <c r="F18" s="8">
        <v>1150211.6857133594</v>
      </c>
    </row>
    <row r="19" spans="1:6" ht="12.75">
      <c r="A19" s="21" t="s">
        <v>44</v>
      </c>
      <c r="B19" s="22">
        <v>0</v>
      </c>
      <c r="C19" s="22">
        <v>798</v>
      </c>
      <c r="D19" s="22">
        <v>798</v>
      </c>
      <c r="E19" s="22"/>
      <c r="F19" s="22">
        <v>798</v>
      </c>
    </row>
    <row r="20" spans="1:6" ht="12.75">
      <c r="A20" s="23" t="s">
        <v>45</v>
      </c>
      <c r="B20" s="8">
        <v>45873.24426577853</v>
      </c>
      <c r="C20" s="8">
        <v>817877.2753945186</v>
      </c>
      <c r="D20" s="8">
        <v>863750.5196602972</v>
      </c>
      <c r="E20" s="8"/>
      <c r="F20" s="8">
        <v>863750.5196602972</v>
      </c>
    </row>
    <row r="21" spans="1:6" ht="12.75">
      <c r="A21" s="21" t="s">
        <v>46</v>
      </c>
      <c r="B21" s="22">
        <v>0</v>
      </c>
      <c r="C21" s="22">
        <v>7111.893571593513</v>
      </c>
      <c r="D21" s="22">
        <v>7111.893571593513</v>
      </c>
      <c r="E21" s="22"/>
      <c r="F21" s="22">
        <v>7111.893571593513</v>
      </c>
    </row>
    <row r="22" spans="1:6" ht="12.75">
      <c r="A22" s="23" t="s">
        <v>47</v>
      </c>
      <c r="B22" s="8">
        <v>694909.2280377464</v>
      </c>
      <c r="C22" s="8">
        <v>637188.3058175365</v>
      </c>
      <c r="D22" s="8">
        <v>1332097.533855283</v>
      </c>
      <c r="E22" s="8">
        <v>741167.0391066942</v>
      </c>
      <c r="F22" s="8">
        <v>2073264.5729619772</v>
      </c>
    </row>
    <row r="23" spans="1:6" ht="12.75">
      <c r="A23" s="20" t="s">
        <v>57</v>
      </c>
      <c r="B23" s="22">
        <v>3971.2580300747745</v>
      </c>
      <c r="C23" s="22">
        <v>48374.486350208</v>
      </c>
      <c r="D23" s="22">
        <v>52345.74438028278</v>
      </c>
      <c r="E23" s="22"/>
      <c r="F23" s="22">
        <v>52345.74438028278</v>
      </c>
    </row>
    <row r="24" spans="1:6" ht="12.75">
      <c r="A24" s="17" t="s">
        <v>53</v>
      </c>
      <c r="B24" s="8">
        <v>7411.903291085536</v>
      </c>
      <c r="C24" s="8">
        <v>236770.69670891447</v>
      </c>
      <c r="D24" s="8">
        <v>244182.6</v>
      </c>
      <c r="E24" s="8"/>
      <c r="F24" s="8">
        <v>244182.6</v>
      </c>
    </row>
    <row r="25" spans="1:6" ht="12.75">
      <c r="A25" s="20" t="s">
        <v>54</v>
      </c>
      <c r="B25" s="22">
        <v>127483.2233023257</v>
      </c>
      <c r="C25" s="22">
        <v>79496.25550689286</v>
      </c>
      <c r="D25" s="22">
        <v>206979.47880921856</v>
      </c>
      <c r="E25" s="22"/>
      <c r="F25" s="22">
        <v>206979.47880921856</v>
      </c>
    </row>
    <row r="26" spans="1:6" ht="12.75">
      <c r="A26" s="17" t="s">
        <v>55</v>
      </c>
      <c r="B26" s="8">
        <v>0</v>
      </c>
      <c r="C26" s="8">
        <v>27725</v>
      </c>
      <c r="D26" s="8">
        <v>27725</v>
      </c>
      <c r="E26" s="8"/>
      <c r="F26" s="8">
        <v>27725</v>
      </c>
    </row>
    <row r="27" spans="1:6" ht="12.75">
      <c r="A27" s="18" t="s">
        <v>4</v>
      </c>
      <c r="B27" s="19">
        <v>361916.25133431633</v>
      </c>
      <c r="C27" s="19">
        <v>157422.18757603795</v>
      </c>
      <c r="D27" s="19">
        <v>519338.4389103543</v>
      </c>
      <c r="E27" s="18">
        <v>0</v>
      </c>
      <c r="F27" s="19">
        <v>519338.4389103543</v>
      </c>
    </row>
    <row r="28" spans="1:6" ht="12.75">
      <c r="A28" s="17" t="s">
        <v>49</v>
      </c>
      <c r="B28" s="24">
        <v>309465.18281339615</v>
      </c>
      <c r="C28" s="8">
        <v>103269.18757603796</v>
      </c>
      <c r="D28" s="8">
        <v>412734.3703894341</v>
      </c>
      <c r="E28" s="17"/>
      <c r="F28" s="8">
        <v>412734.3703894341</v>
      </c>
    </row>
    <row r="29" spans="1:6" ht="12.75">
      <c r="A29" s="20" t="s">
        <v>5</v>
      </c>
      <c r="B29" s="22">
        <v>52451.06852092017</v>
      </c>
      <c r="C29" s="22">
        <v>54153</v>
      </c>
      <c r="D29" s="22">
        <v>106604.06852092018</v>
      </c>
      <c r="E29" s="20"/>
      <c r="F29" s="22">
        <v>106604.06852092018</v>
      </c>
    </row>
    <row r="30" spans="1:6" ht="12.75">
      <c r="A30" s="16" t="s">
        <v>6</v>
      </c>
      <c r="B30" s="31">
        <v>263075.31731202523</v>
      </c>
      <c r="C30" s="31">
        <v>320603.2673690264</v>
      </c>
      <c r="D30" s="31">
        <v>583678.5846810516</v>
      </c>
      <c r="E30" s="16">
        <v>0</v>
      </c>
      <c r="F30" s="31">
        <v>583678.5846810516</v>
      </c>
    </row>
    <row r="31" spans="1:6" ht="12.75">
      <c r="A31" s="20" t="s">
        <v>49</v>
      </c>
      <c r="B31" s="22">
        <v>237001.40865013516</v>
      </c>
      <c r="C31" s="22">
        <v>168156.79976902637</v>
      </c>
      <c r="D31" s="22">
        <v>405158.2084191615</v>
      </c>
      <c r="E31" s="20"/>
      <c r="F31" s="22">
        <v>405158.2084191615</v>
      </c>
    </row>
    <row r="32" spans="1:6" ht="12.75">
      <c r="A32" s="17" t="s">
        <v>5</v>
      </c>
      <c r="B32" s="8">
        <v>26073.908661890076</v>
      </c>
      <c r="C32" s="8">
        <v>152446.4676</v>
      </c>
      <c r="D32" s="8">
        <v>178520.37626189008</v>
      </c>
      <c r="E32" s="17"/>
      <c r="F32" s="8">
        <v>178520.37626189008</v>
      </c>
    </row>
    <row r="33" spans="1:6" ht="12.75">
      <c r="A33" s="28" t="s">
        <v>104</v>
      </c>
      <c r="B33" s="29">
        <v>1893001.6546541073</v>
      </c>
      <c r="C33" s="29">
        <v>3585038.1460355544</v>
      </c>
      <c r="D33" s="29">
        <v>5478039.800689662</v>
      </c>
      <c r="E33" s="29">
        <v>1637316.2843405274</v>
      </c>
      <c r="F33" s="29">
        <v>7115356.08503019</v>
      </c>
    </row>
    <row r="35" spans="1:6" ht="12.75">
      <c r="A35" s="88" t="s">
        <v>143</v>
      </c>
      <c r="B35" s="3"/>
      <c r="C35" s="3"/>
      <c r="D35" s="3"/>
      <c r="E35" s="3"/>
      <c r="F35" s="3"/>
    </row>
  </sheetData>
  <mergeCells count="1">
    <mergeCell ref="B11:D1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S67"/>
  <sheetViews>
    <sheetView showGridLines="0" workbookViewId="0" topLeftCell="L29">
      <selection activeCell="A8" sqref="A8"/>
    </sheetView>
  </sheetViews>
  <sheetFormatPr defaultColWidth="11.421875" defaultRowHeight="12.75"/>
  <cols>
    <col min="1" max="1" width="64.28125" style="0" bestFit="1" customWidth="1"/>
    <col min="2" max="9" width="17.7109375" style="0" customWidth="1"/>
    <col min="10" max="10" width="17.421875" style="0" bestFit="1" customWidth="1"/>
    <col min="11" max="11" width="23.00390625" style="0" bestFit="1" customWidth="1"/>
    <col min="12" max="14" width="17.7109375" style="0" customWidth="1"/>
    <col min="15" max="15" width="20.140625" style="0" customWidth="1"/>
  </cols>
  <sheetData>
    <row r="6" spans="1:15" ht="12.75">
      <c r="A6" s="16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 t="s">
        <v>65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9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S9" s="5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 t="s">
        <v>0</v>
      </c>
    </row>
    <row r="11" spans="1:15" ht="12.75">
      <c r="A11" s="34" t="s">
        <v>1</v>
      </c>
      <c r="B11" s="42" t="s">
        <v>19</v>
      </c>
      <c r="C11" s="42"/>
      <c r="D11" s="42"/>
      <c r="E11" s="42"/>
      <c r="F11" s="42"/>
      <c r="G11" s="42"/>
      <c r="H11" s="42"/>
      <c r="I11" s="42"/>
      <c r="J11" s="42"/>
      <c r="K11" s="42"/>
      <c r="L11" s="35" t="s">
        <v>122</v>
      </c>
      <c r="M11" s="35" t="s">
        <v>123</v>
      </c>
      <c r="N11" s="35" t="s">
        <v>124</v>
      </c>
      <c r="O11" s="35" t="s">
        <v>125</v>
      </c>
    </row>
    <row r="12" spans="1:15" ht="12.75">
      <c r="A12" s="46"/>
      <c r="B12" s="35" t="s">
        <v>144</v>
      </c>
      <c r="C12" s="35" t="s">
        <v>145</v>
      </c>
      <c r="D12" s="35" t="s">
        <v>134</v>
      </c>
      <c r="E12" s="35" t="s">
        <v>146</v>
      </c>
      <c r="F12" s="35" t="s">
        <v>147</v>
      </c>
      <c r="G12" s="35" t="s">
        <v>148</v>
      </c>
      <c r="H12" s="35" t="s">
        <v>149</v>
      </c>
      <c r="I12" s="35" t="s">
        <v>150</v>
      </c>
      <c r="J12" s="35" t="s">
        <v>140</v>
      </c>
      <c r="K12" s="35" t="s">
        <v>151</v>
      </c>
      <c r="L12" s="47"/>
      <c r="M12" s="47"/>
      <c r="N12" s="47"/>
      <c r="O12" s="47"/>
    </row>
    <row r="13" spans="1:15" ht="12.75">
      <c r="A13" s="46"/>
      <c r="B13" s="47"/>
      <c r="C13" s="47" t="s">
        <v>73</v>
      </c>
      <c r="D13" s="47"/>
      <c r="E13" s="47" t="s">
        <v>75</v>
      </c>
      <c r="F13" s="47" t="s">
        <v>75</v>
      </c>
      <c r="G13" s="47"/>
      <c r="H13" s="47" t="s">
        <v>75</v>
      </c>
      <c r="I13" s="47" t="s">
        <v>79</v>
      </c>
      <c r="J13" s="47" t="s">
        <v>81</v>
      </c>
      <c r="K13" s="47" t="s">
        <v>82</v>
      </c>
      <c r="L13" s="47"/>
      <c r="M13" s="47"/>
      <c r="N13" s="47"/>
      <c r="O13" s="47"/>
    </row>
    <row r="14" spans="1:15" ht="12.75">
      <c r="A14" s="46"/>
      <c r="B14" s="47"/>
      <c r="C14" s="47" t="s">
        <v>74</v>
      </c>
      <c r="D14" s="47"/>
      <c r="E14" s="47" t="s">
        <v>76</v>
      </c>
      <c r="F14" s="47" t="s">
        <v>77</v>
      </c>
      <c r="G14" s="47"/>
      <c r="H14" s="47" t="s">
        <v>78</v>
      </c>
      <c r="I14" s="47" t="s">
        <v>80</v>
      </c>
      <c r="J14" s="47"/>
      <c r="K14" s="47" t="s">
        <v>83</v>
      </c>
      <c r="L14" s="47"/>
      <c r="M14" s="47"/>
      <c r="N14" s="47"/>
      <c r="O14" s="47"/>
    </row>
    <row r="15" spans="1:15" ht="12.7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 t="s">
        <v>84</v>
      </c>
      <c r="L15" s="37"/>
      <c r="M15" s="37"/>
      <c r="N15" s="37"/>
      <c r="O15" s="37"/>
    </row>
    <row r="16" spans="1:15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8"/>
      <c r="M16" s="17"/>
      <c r="N16" s="17"/>
      <c r="O16" s="8"/>
    </row>
    <row r="17" spans="1:15" ht="12.75">
      <c r="A17" s="1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2"/>
    </row>
    <row r="18" spans="1:15" ht="12.75">
      <c r="A18" s="17" t="s">
        <v>50</v>
      </c>
      <c r="B18" s="24">
        <v>1472003</v>
      </c>
      <c r="C18" s="27"/>
      <c r="D18" s="27"/>
      <c r="E18" s="27"/>
      <c r="F18" s="27"/>
      <c r="G18" s="27"/>
      <c r="H18" s="27"/>
      <c r="I18" s="27"/>
      <c r="J18" s="27"/>
      <c r="K18" s="27"/>
      <c r="L18" s="24">
        <v>1472003</v>
      </c>
      <c r="M18" s="27"/>
      <c r="N18" s="27"/>
      <c r="O18" s="24">
        <v>1472003</v>
      </c>
    </row>
    <row r="19" spans="1:15" ht="12.75">
      <c r="A19" s="20" t="s">
        <v>51</v>
      </c>
      <c r="B19" s="20"/>
      <c r="C19" s="22">
        <v>190703.13034205453</v>
      </c>
      <c r="D19" s="20"/>
      <c r="E19" s="20"/>
      <c r="F19" s="20"/>
      <c r="G19" s="20"/>
      <c r="H19" s="20"/>
      <c r="I19" s="20"/>
      <c r="J19" s="20"/>
      <c r="K19" s="20"/>
      <c r="L19" s="22">
        <v>190703.13034205453</v>
      </c>
      <c r="M19" s="20"/>
      <c r="N19" s="20"/>
      <c r="O19" s="22">
        <v>190703.13034205453</v>
      </c>
    </row>
    <row r="20" spans="1:15" ht="12.75">
      <c r="A20" s="17" t="s">
        <v>52</v>
      </c>
      <c r="B20" s="27"/>
      <c r="C20" s="27"/>
      <c r="D20" s="24">
        <v>5875740</v>
      </c>
      <c r="E20" s="27"/>
      <c r="F20" s="27"/>
      <c r="G20" s="27"/>
      <c r="H20" s="27"/>
      <c r="I20" s="27"/>
      <c r="J20" s="27"/>
      <c r="K20" s="27"/>
      <c r="L20" s="24">
        <v>5875740</v>
      </c>
      <c r="M20" s="27"/>
      <c r="N20" s="27"/>
      <c r="O20" s="24">
        <v>5875740</v>
      </c>
    </row>
    <row r="21" spans="1:15" ht="12.75">
      <c r="A21" s="21" t="s">
        <v>44</v>
      </c>
      <c r="B21" s="20"/>
      <c r="C21" s="20"/>
      <c r="D21" s="20"/>
      <c r="E21" s="22">
        <v>797.93834</v>
      </c>
      <c r="F21" s="20"/>
      <c r="G21" s="20"/>
      <c r="H21" s="20"/>
      <c r="I21" s="20"/>
      <c r="J21" s="20"/>
      <c r="K21" s="20"/>
      <c r="L21" s="22">
        <v>797.93834</v>
      </c>
      <c r="M21" s="20"/>
      <c r="N21" s="20"/>
      <c r="O21" s="22">
        <v>797.93834</v>
      </c>
    </row>
    <row r="22" spans="1:15" ht="12.75">
      <c r="A22" s="23" t="s">
        <v>45</v>
      </c>
      <c r="B22" s="27"/>
      <c r="C22" s="27"/>
      <c r="D22" s="27"/>
      <c r="E22" s="27"/>
      <c r="F22" s="24">
        <v>7590250</v>
      </c>
      <c r="G22" s="27"/>
      <c r="H22" s="27"/>
      <c r="I22" s="27"/>
      <c r="J22" s="27"/>
      <c r="K22" s="27"/>
      <c r="L22" s="24">
        <v>7590250</v>
      </c>
      <c r="M22" s="27"/>
      <c r="N22" s="27"/>
      <c r="O22" s="24">
        <v>7590250</v>
      </c>
    </row>
    <row r="23" spans="1:15" ht="12.75">
      <c r="A23" s="21" t="s">
        <v>46</v>
      </c>
      <c r="B23" s="20"/>
      <c r="C23" s="20"/>
      <c r="D23" s="20"/>
      <c r="E23" s="20"/>
      <c r="F23" s="20"/>
      <c r="G23" s="22">
        <v>324866</v>
      </c>
      <c r="H23" s="20"/>
      <c r="I23" s="20"/>
      <c r="J23" s="20"/>
      <c r="K23" s="20"/>
      <c r="L23" s="22">
        <v>324866</v>
      </c>
      <c r="M23" s="20"/>
      <c r="N23" s="20"/>
      <c r="O23" s="22">
        <v>324866</v>
      </c>
    </row>
    <row r="24" spans="1:15" ht="12.75">
      <c r="A24" s="23" t="s">
        <v>47</v>
      </c>
      <c r="B24" s="27"/>
      <c r="C24" s="27"/>
      <c r="D24" s="27"/>
      <c r="E24" s="27"/>
      <c r="F24" s="27"/>
      <c r="G24" s="27"/>
      <c r="H24" s="24">
        <v>2174206</v>
      </c>
      <c r="I24" s="27"/>
      <c r="J24" s="27"/>
      <c r="K24" s="27"/>
      <c r="L24" s="24">
        <v>2174206</v>
      </c>
      <c r="M24" s="27"/>
      <c r="N24" s="27"/>
      <c r="O24" s="24">
        <v>2174206</v>
      </c>
    </row>
    <row r="25" spans="1:15" ht="12.75">
      <c r="A25" s="20" t="s">
        <v>57</v>
      </c>
      <c r="B25" s="20"/>
      <c r="C25" s="20"/>
      <c r="D25" s="20"/>
      <c r="E25" s="20"/>
      <c r="F25" s="20"/>
      <c r="G25" s="20"/>
      <c r="H25" s="22"/>
      <c r="I25" s="22">
        <v>6761106</v>
      </c>
      <c r="J25" s="20"/>
      <c r="K25" s="20"/>
      <c r="L25" s="22">
        <v>6761106</v>
      </c>
      <c r="M25" s="20"/>
      <c r="N25" s="20"/>
      <c r="O25" s="22">
        <v>6761106</v>
      </c>
    </row>
    <row r="26" spans="1:15" ht="12.75">
      <c r="A26" s="17" t="s">
        <v>53</v>
      </c>
      <c r="B26" s="27"/>
      <c r="C26" s="27"/>
      <c r="D26" s="27"/>
      <c r="E26" s="27"/>
      <c r="F26" s="27"/>
      <c r="G26" s="27"/>
      <c r="H26" s="27"/>
      <c r="I26" s="27"/>
      <c r="J26" s="24">
        <v>271314</v>
      </c>
      <c r="K26" s="27"/>
      <c r="L26" s="24">
        <v>271314</v>
      </c>
      <c r="M26" s="27"/>
      <c r="N26" s="27"/>
      <c r="O26" s="24">
        <v>271314</v>
      </c>
    </row>
    <row r="27" spans="1:15" ht="12.75">
      <c r="A27" s="20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2">
        <v>3067386</v>
      </c>
      <c r="L27" s="22">
        <v>3067386</v>
      </c>
      <c r="M27" s="20"/>
      <c r="N27" s="20"/>
      <c r="O27" s="22">
        <v>3067386</v>
      </c>
    </row>
    <row r="28" spans="1:15" ht="12.75">
      <c r="A28" s="17" t="s">
        <v>55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4"/>
      <c r="M28" s="24">
        <v>2030414</v>
      </c>
      <c r="N28" s="27"/>
      <c r="O28" s="24">
        <v>2030414</v>
      </c>
    </row>
    <row r="29" spans="1:15" ht="12.75">
      <c r="A29" s="18" t="s">
        <v>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2"/>
      <c r="M29" s="22"/>
      <c r="N29" s="22"/>
      <c r="O29" s="22"/>
    </row>
    <row r="30" spans="1:15" ht="12.75">
      <c r="A30" s="1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4"/>
      <c r="M30" s="24">
        <v>15520686</v>
      </c>
      <c r="N30" s="27"/>
      <c r="O30" s="24">
        <f>M30</f>
        <v>15520686</v>
      </c>
    </row>
    <row r="31" spans="1:15" ht="12.75">
      <c r="A31" s="20" t="s">
        <v>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2">
        <v>8175113</v>
      </c>
      <c r="N31" s="22"/>
      <c r="O31" s="22">
        <v>8175113</v>
      </c>
    </row>
    <row r="32" spans="1:15" ht="12.75">
      <c r="A32" s="1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4"/>
      <c r="M32" s="27"/>
      <c r="N32" s="24"/>
      <c r="O32" s="24"/>
    </row>
    <row r="33" spans="1:15" ht="12.75">
      <c r="A33" s="20" t="s">
        <v>49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2"/>
      <c r="M33" s="20"/>
      <c r="N33" s="22">
        <v>265765376.48531792</v>
      </c>
      <c r="O33" s="22">
        <f>N33</f>
        <v>265765376.48531792</v>
      </c>
    </row>
    <row r="34" spans="1:15" ht="12.75">
      <c r="A34" s="17" t="s">
        <v>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4"/>
      <c r="M34" s="27"/>
      <c r="N34" s="24">
        <v>12058577.446</v>
      </c>
      <c r="O34" s="24">
        <v>12058577.446</v>
      </c>
    </row>
    <row r="35" spans="1:15" ht="12.75">
      <c r="A35" s="18" t="s">
        <v>152</v>
      </c>
      <c r="B35" s="22">
        <v>1472003</v>
      </c>
      <c r="C35" s="22">
        <v>190703.13034205453</v>
      </c>
      <c r="D35" s="22">
        <v>5875740</v>
      </c>
      <c r="E35" s="22">
        <v>797.93834</v>
      </c>
      <c r="F35" s="22">
        <v>7590250</v>
      </c>
      <c r="G35" s="22">
        <v>324866</v>
      </c>
      <c r="H35" s="22">
        <v>2174206</v>
      </c>
      <c r="I35" s="22">
        <v>6761106</v>
      </c>
      <c r="J35" s="22">
        <v>271314</v>
      </c>
      <c r="K35" s="22">
        <v>3067386</v>
      </c>
      <c r="L35" s="22">
        <v>27728372.068682056</v>
      </c>
      <c r="M35" s="22">
        <v>25726213</v>
      </c>
      <c r="N35" s="22">
        <v>277823953.9313179</v>
      </c>
      <c r="O35" s="22">
        <v>331278539</v>
      </c>
    </row>
    <row r="36" spans="1:18" ht="12.75">
      <c r="A36" s="27" t="s">
        <v>20</v>
      </c>
      <c r="B36" s="8">
        <v>32934.5481696117</v>
      </c>
      <c r="C36" s="24">
        <v>0</v>
      </c>
      <c r="D36" s="8">
        <v>654399.7961163443</v>
      </c>
      <c r="E36" s="45">
        <v>0</v>
      </c>
      <c r="F36" s="8">
        <v>0</v>
      </c>
      <c r="G36" s="8">
        <v>0</v>
      </c>
      <c r="H36" s="8">
        <v>0</v>
      </c>
      <c r="I36" s="24">
        <v>0</v>
      </c>
      <c r="J36" s="8">
        <v>0</v>
      </c>
      <c r="K36" s="8">
        <v>1211.782133274511</v>
      </c>
      <c r="L36" s="8">
        <v>688546.1264192305</v>
      </c>
      <c r="M36" s="20"/>
      <c r="N36" s="20"/>
      <c r="O36" s="20"/>
      <c r="Q36" s="3"/>
      <c r="R36" s="3"/>
    </row>
    <row r="37" spans="1:18" ht="12.75">
      <c r="A37" s="20" t="s">
        <v>21</v>
      </c>
      <c r="B37" s="22">
        <v>0</v>
      </c>
      <c r="C37" s="22">
        <v>0</v>
      </c>
      <c r="D37" s="22">
        <v>0</v>
      </c>
      <c r="E37" s="48">
        <v>197.4847395363409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197.4847395363409</v>
      </c>
      <c r="M37" s="20"/>
      <c r="N37" s="20"/>
      <c r="O37" s="20"/>
      <c r="Q37" s="3"/>
      <c r="R37" s="3"/>
    </row>
    <row r="38" spans="1:18" ht="12.75">
      <c r="A38" s="27" t="s">
        <v>22</v>
      </c>
      <c r="B38" s="8">
        <v>378109.24998220155</v>
      </c>
      <c r="C38" s="24">
        <v>1789.71581593777</v>
      </c>
      <c r="D38" s="8">
        <v>285051.68356724613</v>
      </c>
      <c r="E38" s="45">
        <v>4.0093901778170435</v>
      </c>
      <c r="F38" s="8">
        <v>11939.306090891638</v>
      </c>
      <c r="G38" s="8">
        <v>2000.930046348336</v>
      </c>
      <c r="H38" s="8">
        <v>3081.087917896938</v>
      </c>
      <c r="I38" s="24">
        <v>134913.0839252508</v>
      </c>
      <c r="J38" s="8">
        <v>5805.179687580101</v>
      </c>
      <c r="K38" s="8">
        <v>214566.38023532595</v>
      </c>
      <c r="L38" s="8">
        <v>1037260.6266588571</v>
      </c>
      <c r="M38" s="20"/>
      <c r="N38" s="20"/>
      <c r="O38" s="20"/>
      <c r="Q38" s="3"/>
      <c r="R38" s="3"/>
    </row>
    <row r="39" spans="1:18" ht="12.75">
      <c r="A39" s="20" t="s">
        <v>23</v>
      </c>
      <c r="B39" s="22">
        <v>54544.54530050832</v>
      </c>
      <c r="C39" s="22">
        <v>619.094758323778</v>
      </c>
      <c r="D39" s="22">
        <v>1817242.0846174874</v>
      </c>
      <c r="E39" s="48">
        <v>25.06506311877193</v>
      </c>
      <c r="F39" s="22">
        <v>1643878.3007942</v>
      </c>
      <c r="G39" s="22">
        <v>118273.97457462698</v>
      </c>
      <c r="H39" s="22">
        <v>543643.2579205793</v>
      </c>
      <c r="I39" s="22">
        <v>492074.52251555264</v>
      </c>
      <c r="J39" s="22">
        <v>8493.153625229601</v>
      </c>
      <c r="K39" s="22">
        <v>76717.91114059069</v>
      </c>
      <c r="L39" s="22">
        <v>4755511.910310218</v>
      </c>
      <c r="M39" s="20"/>
      <c r="N39" s="20"/>
      <c r="O39" s="20"/>
      <c r="Q39" s="3"/>
      <c r="R39" s="3"/>
    </row>
    <row r="40" spans="1:18" ht="12.75">
      <c r="A40" s="27" t="s">
        <v>24</v>
      </c>
      <c r="B40" s="8">
        <v>22187.188086457547</v>
      </c>
      <c r="C40" s="24">
        <v>1224.9153585213166</v>
      </c>
      <c r="D40" s="8">
        <v>16622.35521090157</v>
      </c>
      <c r="E40" s="45">
        <v>0</v>
      </c>
      <c r="F40" s="8">
        <v>0</v>
      </c>
      <c r="G40" s="8">
        <v>0</v>
      </c>
      <c r="H40" s="8">
        <v>640.0259902176822</v>
      </c>
      <c r="I40" s="24">
        <v>169146.71271238365</v>
      </c>
      <c r="J40" s="8">
        <v>4519.584390040735</v>
      </c>
      <c r="K40" s="8">
        <v>4092.711640787064</v>
      </c>
      <c r="L40" s="8">
        <v>218433.4933893096</v>
      </c>
      <c r="M40" s="20"/>
      <c r="N40" s="20"/>
      <c r="O40" s="20"/>
      <c r="Q40" s="3"/>
      <c r="R40" s="3"/>
    </row>
    <row r="41" spans="1:18" ht="12.75">
      <c r="A41" s="20" t="s">
        <v>25</v>
      </c>
      <c r="B41" s="22">
        <v>9812.246244535889</v>
      </c>
      <c r="C41" s="22">
        <v>253.49400278858707</v>
      </c>
      <c r="D41" s="22">
        <v>40630.70096794068</v>
      </c>
      <c r="E41" s="48">
        <v>0</v>
      </c>
      <c r="F41" s="22">
        <v>0</v>
      </c>
      <c r="G41" s="22">
        <v>0</v>
      </c>
      <c r="H41" s="22">
        <v>50987.103310415856</v>
      </c>
      <c r="I41" s="22">
        <v>94542.23813701226</v>
      </c>
      <c r="J41" s="22">
        <v>4500.913791402865</v>
      </c>
      <c r="K41" s="22">
        <v>17423.493883200917</v>
      </c>
      <c r="L41" s="22">
        <v>218150.19033729704</v>
      </c>
      <c r="M41" s="20"/>
      <c r="N41" s="20"/>
      <c r="O41" s="20"/>
      <c r="Q41" s="3"/>
      <c r="R41" s="3"/>
    </row>
    <row r="42" spans="1:18" ht="12.75">
      <c r="A42" s="27" t="s">
        <v>26</v>
      </c>
      <c r="B42" s="8">
        <v>87761.2398869445</v>
      </c>
      <c r="C42" s="24">
        <v>1076.080108102111</v>
      </c>
      <c r="D42" s="8">
        <v>146550.66392377514</v>
      </c>
      <c r="E42" s="45">
        <v>87.63202831026567</v>
      </c>
      <c r="F42" s="8">
        <v>1587233.2381126778</v>
      </c>
      <c r="G42" s="8">
        <v>4453.069818148222</v>
      </c>
      <c r="H42" s="8">
        <v>397384.01445801166</v>
      </c>
      <c r="I42" s="24">
        <v>334862.44156048354</v>
      </c>
      <c r="J42" s="8">
        <v>63303.62379014419</v>
      </c>
      <c r="K42" s="8">
        <v>46910.5853850121</v>
      </c>
      <c r="L42" s="8">
        <v>2669622.589071609</v>
      </c>
      <c r="M42" s="20"/>
      <c r="N42" s="20"/>
      <c r="O42" s="20"/>
      <c r="Q42" s="3"/>
      <c r="R42" s="3"/>
    </row>
    <row r="43" spans="1:18" ht="12.75">
      <c r="A43" s="20" t="s">
        <v>27</v>
      </c>
      <c r="B43" s="22">
        <v>144310.6370121456</v>
      </c>
      <c r="C43" s="22">
        <v>1933.6980141848828</v>
      </c>
      <c r="D43" s="22">
        <v>347786.6022885891</v>
      </c>
      <c r="E43" s="48">
        <v>266.7558866679324</v>
      </c>
      <c r="F43" s="22">
        <v>500335.4917349272</v>
      </c>
      <c r="G43" s="22">
        <v>72245.58025345302</v>
      </c>
      <c r="H43" s="22">
        <v>352383.3249226188</v>
      </c>
      <c r="I43" s="22">
        <v>1412204.051966139</v>
      </c>
      <c r="J43" s="22">
        <v>45032.51411405166</v>
      </c>
      <c r="K43" s="22">
        <v>510679.3326474976</v>
      </c>
      <c r="L43" s="22">
        <v>3387177.9888402754</v>
      </c>
      <c r="M43" s="20"/>
      <c r="N43" s="20"/>
      <c r="O43" s="20"/>
      <c r="Q43" s="3"/>
      <c r="R43" s="3"/>
    </row>
    <row r="44" spans="1:18" ht="12.75">
      <c r="A44" s="27" t="s">
        <v>28</v>
      </c>
      <c r="B44" s="8">
        <v>22969.942859990602</v>
      </c>
      <c r="C44" s="24">
        <v>0</v>
      </c>
      <c r="D44" s="8">
        <v>34872.832900482856</v>
      </c>
      <c r="E44" s="45">
        <v>0</v>
      </c>
      <c r="F44" s="8">
        <v>0</v>
      </c>
      <c r="G44" s="8">
        <v>1004.4668832668649</v>
      </c>
      <c r="H44" s="8">
        <v>34936.035752680946</v>
      </c>
      <c r="I44" s="24">
        <v>143430.63680905517</v>
      </c>
      <c r="J44" s="8">
        <v>0</v>
      </c>
      <c r="K44" s="8">
        <v>414851.8844544839</v>
      </c>
      <c r="L44" s="8">
        <v>652065.7996599603</v>
      </c>
      <c r="M44" s="20"/>
      <c r="N44" s="20"/>
      <c r="O44" s="20"/>
      <c r="Q44" s="3"/>
      <c r="R44" s="3"/>
    </row>
    <row r="45" spans="1:18" ht="12.75">
      <c r="A45" s="20" t="s">
        <v>29</v>
      </c>
      <c r="B45" s="22">
        <v>752629.5975423957</v>
      </c>
      <c r="C45" s="22">
        <v>6896.9980578584455</v>
      </c>
      <c r="D45" s="22">
        <v>3343156.7195927673</v>
      </c>
      <c r="E45" s="22">
        <v>580.9471078111279</v>
      </c>
      <c r="F45" s="22">
        <v>3743386.3367326967</v>
      </c>
      <c r="G45" s="22">
        <v>197978.02157584342</v>
      </c>
      <c r="H45" s="22">
        <v>1383054.8502724213</v>
      </c>
      <c r="I45" s="22">
        <v>2781173.6876258776</v>
      </c>
      <c r="J45" s="22">
        <v>131654.96939844918</v>
      </c>
      <c r="K45" s="22">
        <v>1286454.0815201728</v>
      </c>
      <c r="L45" s="22">
        <v>13626966.209426295</v>
      </c>
      <c r="M45" s="22">
        <v>9216518.230485618</v>
      </c>
      <c r="N45" s="22">
        <v>126162182.56008808</v>
      </c>
      <c r="O45" s="22">
        <v>149005667</v>
      </c>
      <c r="Q45" s="3"/>
      <c r="R45" s="3"/>
    </row>
    <row r="46" spans="1:18" ht="12.75">
      <c r="A46" s="27" t="s">
        <v>30</v>
      </c>
      <c r="B46" s="8">
        <v>719373.4024576043</v>
      </c>
      <c r="C46" s="24">
        <v>183806.1322841961</v>
      </c>
      <c r="D46" s="8">
        <v>2532583.2804072327</v>
      </c>
      <c r="E46" s="24">
        <v>216.99123218887212</v>
      </c>
      <c r="F46" s="8">
        <v>3846863.6632673033</v>
      </c>
      <c r="G46" s="8">
        <v>126887.97842415658</v>
      </c>
      <c r="H46" s="8">
        <v>791151.1497275787</v>
      </c>
      <c r="I46" s="24">
        <v>3979932.3123741224</v>
      </c>
      <c r="J46" s="8">
        <v>139659.03060155082</v>
      </c>
      <c r="K46" s="8">
        <v>1780931.9184798272</v>
      </c>
      <c r="L46" s="8">
        <v>14101405.85925576</v>
      </c>
      <c r="M46" s="8">
        <v>16509694.769514382</v>
      </c>
      <c r="N46" s="8">
        <v>151661771.37122986</v>
      </c>
      <c r="O46" s="8">
        <v>182272872</v>
      </c>
      <c r="Q46" s="3"/>
      <c r="R46" s="3"/>
    </row>
    <row r="47" spans="1:18" ht="12.75">
      <c r="A47" s="20" t="s">
        <v>31</v>
      </c>
      <c r="B47" s="22">
        <v>308863.26409989886</v>
      </c>
      <c r="C47" s="22">
        <v>85049.98640539897</v>
      </c>
      <c r="D47" s="22">
        <v>804620.1964206356</v>
      </c>
      <c r="E47" s="48">
        <v>190.8</v>
      </c>
      <c r="F47" s="22">
        <v>220351.0475482304</v>
      </c>
      <c r="G47" s="22">
        <v>25695.943655205338</v>
      </c>
      <c r="H47" s="22">
        <v>232198.4443617093</v>
      </c>
      <c r="I47" s="22">
        <v>1506194.4100961986</v>
      </c>
      <c r="J47" s="22">
        <v>81125.31717877286</v>
      </c>
      <c r="K47" s="22">
        <v>693428.180449608</v>
      </c>
      <c r="L47" s="22">
        <v>3957717.590215658</v>
      </c>
      <c r="M47" s="22">
        <v>6579163.033778241</v>
      </c>
      <c r="N47" s="22">
        <v>57036364.3760061</v>
      </c>
      <c r="O47" s="22">
        <v>67573245</v>
      </c>
      <c r="Q47" s="3"/>
      <c r="R47" s="3"/>
    </row>
    <row r="48" spans="1:18" ht="12.75">
      <c r="A48" s="27" t="s">
        <v>32</v>
      </c>
      <c r="B48" s="8">
        <v>14216.148744856258</v>
      </c>
      <c r="C48" s="24">
        <v>4523.480251235057</v>
      </c>
      <c r="D48" s="8">
        <v>12773.783789870065</v>
      </c>
      <c r="E48" s="45">
        <v>6.010726271886857</v>
      </c>
      <c r="F48" s="8">
        <v>44510.34239827456</v>
      </c>
      <c r="G48" s="8">
        <v>1826.849132316031</v>
      </c>
      <c r="H48" s="8">
        <v>21521.322362113526</v>
      </c>
      <c r="I48" s="24">
        <v>156281.3605910039</v>
      </c>
      <c r="J48" s="24">
        <v>4563.414909535628</v>
      </c>
      <c r="K48" s="8">
        <v>46954.20011159882</v>
      </c>
      <c r="L48" s="24">
        <v>307176.91301707574</v>
      </c>
      <c r="M48" s="24">
        <v>359766.09300074884</v>
      </c>
      <c r="N48" s="24">
        <v>2982218.993982176</v>
      </c>
      <c r="O48" s="24">
        <v>3649162</v>
      </c>
      <c r="Q48" s="3"/>
      <c r="R48" s="3"/>
    </row>
    <row r="49" spans="1:18" ht="12.75">
      <c r="A49" s="49" t="s">
        <v>90</v>
      </c>
      <c r="B49" s="50">
        <v>396293.9896128491</v>
      </c>
      <c r="C49" s="50">
        <v>94232.66562756205</v>
      </c>
      <c r="D49" s="50">
        <v>1715189.3001967266</v>
      </c>
      <c r="E49" s="51">
        <v>20.18050591698525</v>
      </c>
      <c r="F49" s="50">
        <v>3582002.273320798</v>
      </c>
      <c r="G49" s="50">
        <v>99365.18563663521</v>
      </c>
      <c r="H49" s="50">
        <v>537431.383003756</v>
      </c>
      <c r="I49" s="50">
        <v>2317456.54168692</v>
      </c>
      <c r="J49" s="50">
        <v>53970.29851324238</v>
      </c>
      <c r="K49" s="50">
        <v>1040549.5379186205</v>
      </c>
      <c r="L49" s="50">
        <v>9836511.356023028</v>
      </c>
      <c r="M49" s="50">
        <v>9570765.642735392</v>
      </c>
      <c r="N49" s="50">
        <v>91643188.00124158</v>
      </c>
      <c r="O49" s="50">
        <v>111050465</v>
      </c>
      <c r="Q49" s="3"/>
      <c r="R49" s="3"/>
    </row>
    <row r="50" spans="1:15" ht="12.75">
      <c r="A50" s="87" t="s">
        <v>91</v>
      </c>
      <c r="B50" s="40"/>
      <c r="C50" s="4"/>
      <c r="D50" s="1"/>
      <c r="E50" s="4"/>
      <c r="F50" s="1"/>
      <c r="G50" s="1"/>
      <c r="H50" s="1"/>
      <c r="I50" s="1"/>
      <c r="J50" s="1"/>
      <c r="K50" s="1"/>
      <c r="L50" s="1"/>
      <c r="M50" s="4"/>
      <c r="N50" s="1"/>
      <c r="O50" s="1"/>
    </row>
    <row r="51" ht="12.75">
      <c r="A51" s="1"/>
    </row>
    <row r="52" spans="1:9" ht="12.75">
      <c r="A52" s="88" t="s">
        <v>143</v>
      </c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</sheetData>
  <mergeCells count="16">
    <mergeCell ref="N11:N15"/>
    <mergeCell ref="O11:O15"/>
    <mergeCell ref="B12:B15"/>
    <mergeCell ref="C12:C15"/>
    <mergeCell ref="D12:D15"/>
    <mergeCell ref="E12:E15"/>
    <mergeCell ref="F12:F15"/>
    <mergeCell ref="G12:G15"/>
    <mergeCell ref="A11:A15"/>
    <mergeCell ref="B11:K11"/>
    <mergeCell ref="L11:L15"/>
    <mergeCell ref="M11:M15"/>
    <mergeCell ref="H12:H15"/>
    <mergeCell ref="I12:I15"/>
    <mergeCell ref="J12:J15"/>
    <mergeCell ref="K12:K1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H52"/>
  <sheetViews>
    <sheetView showGridLines="0" zoomScale="75" zoomScaleNormal="75" workbookViewId="0" topLeftCell="U29">
      <selection activeCell="AH40" sqref="AH40"/>
    </sheetView>
  </sheetViews>
  <sheetFormatPr defaultColWidth="11.421875" defaultRowHeight="12.75"/>
  <cols>
    <col min="1" max="1" width="64.421875" style="0" customWidth="1"/>
    <col min="2" max="33" width="20.7109375" style="0" customWidth="1"/>
  </cols>
  <sheetData>
    <row r="6" spans="1:33" ht="12.75">
      <c r="A6" s="30" t="s">
        <v>71</v>
      </c>
      <c r="B6" s="30"/>
      <c r="C6" s="30"/>
      <c r="D6" s="3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2.75">
      <c r="A7" s="30" t="s">
        <v>72</v>
      </c>
      <c r="B7" s="30"/>
      <c r="C7" s="30"/>
      <c r="D7" s="30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2.75">
      <c r="A8" s="30" t="s">
        <v>65</v>
      </c>
      <c r="B8" s="30"/>
      <c r="C8" s="30"/>
      <c r="D8" s="30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13" t="s">
        <v>0</v>
      </c>
    </row>
    <row r="11" spans="1:33" ht="12.75">
      <c r="A11" s="34" t="s">
        <v>1</v>
      </c>
      <c r="B11" s="42" t="s">
        <v>33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35" t="s">
        <v>126</v>
      </c>
      <c r="W11" s="35"/>
      <c r="X11" s="35" t="s">
        <v>123</v>
      </c>
      <c r="Y11" s="35"/>
      <c r="Z11" s="35" t="s">
        <v>124</v>
      </c>
      <c r="AA11" s="35"/>
      <c r="AB11" s="35" t="s">
        <v>127</v>
      </c>
      <c r="AC11" s="34" t="s">
        <v>34</v>
      </c>
      <c r="AD11" s="35" t="s">
        <v>128</v>
      </c>
      <c r="AE11" s="35" t="s">
        <v>129</v>
      </c>
      <c r="AF11" s="35" t="s">
        <v>130</v>
      </c>
      <c r="AG11" s="35" t="s">
        <v>131</v>
      </c>
    </row>
    <row r="12" spans="1:33" ht="12.75">
      <c r="A12" s="62"/>
      <c r="B12" s="35" t="s">
        <v>133</v>
      </c>
      <c r="C12" s="35"/>
      <c r="D12" s="35" t="s">
        <v>132</v>
      </c>
      <c r="E12" s="35"/>
      <c r="F12" s="35" t="s">
        <v>134</v>
      </c>
      <c r="G12" s="35"/>
      <c r="H12" s="35" t="s">
        <v>135</v>
      </c>
      <c r="I12" s="35"/>
      <c r="J12" s="35" t="s">
        <v>136</v>
      </c>
      <c r="K12" s="35"/>
      <c r="L12" s="35" t="s">
        <v>137</v>
      </c>
      <c r="M12" s="35"/>
      <c r="N12" s="35" t="s">
        <v>138</v>
      </c>
      <c r="O12" s="35"/>
      <c r="P12" s="35" t="s">
        <v>139</v>
      </c>
      <c r="Q12" s="35"/>
      <c r="R12" s="35" t="s">
        <v>140</v>
      </c>
      <c r="S12" s="35"/>
      <c r="T12" s="35" t="s">
        <v>141</v>
      </c>
      <c r="U12" s="35"/>
      <c r="V12" s="47"/>
      <c r="W12" s="47"/>
      <c r="X12" s="47"/>
      <c r="Y12" s="47"/>
      <c r="Z12" s="47"/>
      <c r="AA12" s="47"/>
      <c r="AB12" s="47"/>
      <c r="AC12" s="62"/>
      <c r="AD12" s="47"/>
      <c r="AE12" s="47"/>
      <c r="AF12" s="47"/>
      <c r="AG12" s="47"/>
    </row>
    <row r="13" spans="1:33" ht="12.75">
      <c r="A13" s="6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62"/>
      <c r="AD13" s="47"/>
      <c r="AE13" s="47"/>
      <c r="AF13" s="47"/>
      <c r="AG13" s="47"/>
    </row>
    <row r="14" spans="1:33" ht="12.75">
      <c r="A14" s="6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7"/>
      <c r="AC14" s="62"/>
      <c r="AD14" s="47"/>
      <c r="AE14" s="47"/>
      <c r="AF14" s="47"/>
      <c r="AG14" s="47"/>
    </row>
    <row r="15" spans="1:33" ht="12.75">
      <c r="A15" s="63"/>
      <c r="B15" s="44" t="s">
        <v>35</v>
      </c>
      <c r="C15" s="44" t="s">
        <v>36</v>
      </c>
      <c r="D15" s="44" t="s">
        <v>35</v>
      </c>
      <c r="E15" s="44" t="s">
        <v>36</v>
      </c>
      <c r="F15" s="44" t="s">
        <v>35</v>
      </c>
      <c r="G15" s="44" t="s">
        <v>36</v>
      </c>
      <c r="H15" s="44" t="s">
        <v>35</v>
      </c>
      <c r="I15" s="44" t="s">
        <v>36</v>
      </c>
      <c r="J15" s="44" t="s">
        <v>35</v>
      </c>
      <c r="K15" s="44" t="s">
        <v>36</v>
      </c>
      <c r="L15" s="44" t="s">
        <v>35</v>
      </c>
      <c r="M15" s="44" t="s">
        <v>36</v>
      </c>
      <c r="N15" s="44" t="s">
        <v>35</v>
      </c>
      <c r="O15" s="44" t="s">
        <v>36</v>
      </c>
      <c r="P15" s="44" t="s">
        <v>35</v>
      </c>
      <c r="Q15" s="44" t="s">
        <v>36</v>
      </c>
      <c r="R15" s="44" t="s">
        <v>35</v>
      </c>
      <c r="S15" s="44" t="s">
        <v>36</v>
      </c>
      <c r="T15" s="44" t="s">
        <v>35</v>
      </c>
      <c r="U15" s="44" t="s">
        <v>36</v>
      </c>
      <c r="V15" s="44" t="s">
        <v>35</v>
      </c>
      <c r="W15" s="44" t="s">
        <v>36</v>
      </c>
      <c r="X15" s="44" t="s">
        <v>35</v>
      </c>
      <c r="Y15" s="44" t="s">
        <v>36</v>
      </c>
      <c r="Z15" s="44" t="s">
        <v>35</v>
      </c>
      <c r="AA15" s="44" t="s">
        <v>36</v>
      </c>
      <c r="AB15" s="37"/>
      <c r="AC15" s="63"/>
      <c r="AD15" s="37"/>
      <c r="AE15" s="37"/>
      <c r="AF15" s="37"/>
      <c r="AG15" s="37"/>
    </row>
    <row r="16" spans="1:33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7"/>
      <c r="W16" s="2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2.75">
      <c r="A17" s="18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4" ht="12.75">
      <c r="A18" s="17" t="s">
        <v>50</v>
      </c>
      <c r="B18" s="8">
        <v>1472003</v>
      </c>
      <c r="C18" s="8">
        <v>1195266.436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4">
        <v>1472003</v>
      </c>
      <c r="W18" s="24">
        <v>1195266.436</v>
      </c>
      <c r="X18" s="27"/>
      <c r="Y18" s="27"/>
      <c r="Z18" s="27"/>
      <c r="AA18" s="27"/>
      <c r="AB18" s="24">
        <v>1472003</v>
      </c>
      <c r="AC18" s="27"/>
      <c r="AD18" s="24">
        <v>51677</v>
      </c>
      <c r="AE18" s="24">
        <v>1523680</v>
      </c>
      <c r="AF18" s="24">
        <v>1237228.16</v>
      </c>
      <c r="AG18" s="59">
        <v>81.2</v>
      </c>
      <c r="AH18" s="6"/>
    </row>
    <row r="19" spans="1:34" ht="12.75">
      <c r="A19" s="20" t="s">
        <v>51</v>
      </c>
      <c r="B19" s="22"/>
      <c r="C19" s="20"/>
      <c r="D19" s="22">
        <v>190703.13034205453</v>
      </c>
      <c r="E19" s="22">
        <v>190703.13034205453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2">
        <v>190703.13034205453</v>
      </c>
      <c r="W19" s="22">
        <v>190703.13034205453</v>
      </c>
      <c r="X19" s="20"/>
      <c r="Y19" s="20"/>
      <c r="Z19" s="20"/>
      <c r="AA19" s="20"/>
      <c r="AB19" s="22">
        <v>190703.13034205453</v>
      </c>
      <c r="AC19" s="20"/>
      <c r="AD19" s="22"/>
      <c r="AE19" s="22">
        <v>190703.13034205453</v>
      </c>
      <c r="AF19" s="22">
        <v>190703.13034205453</v>
      </c>
      <c r="AG19" s="64">
        <v>100</v>
      </c>
      <c r="AH19" s="6"/>
    </row>
    <row r="20" spans="1:34" ht="12.75">
      <c r="A20" s="17" t="s">
        <v>52</v>
      </c>
      <c r="B20" s="8"/>
      <c r="C20" s="8"/>
      <c r="D20" s="27"/>
      <c r="E20" s="27"/>
      <c r="F20" s="8">
        <v>5875740</v>
      </c>
      <c r="G20" s="8">
        <v>1150211.6857133594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4">
        <v>5875740</v>
      </c>
      <c r="W20" s="24">
        <v>1150211.6857133594</v>
      </c>
      <c r="X20" s="17"/>
      <c r="Y20" s="17"/>
      <c r="Z20" s="17"/>
      <c r="AA20" s="17"/>
      <c r="AB20" s="8">
        <v>5875740</v>
      </c>
      <c r="AC20" s="17"/>
      <c r="AD20" s="8">
        <v>467364</v>
      </c>
      <c r="AE20" s="8">
        <v>6343104</v>
      </c>
      <c r="AF20" s="24">
        <v>1241701.0188495666</v>
      </c>
      <c r="AG20" s="58">
        <v>19.575605552889666</v>
      </c>
      <c r="AH20" s="6"/>
    </row>
    <row r="21" spans="1:34" ht="12.75">
      <c r="A21" s="21" t="s">
        <v>44</v>
      </c>
      <c r="B21" s="22"/>
      <c r="C21" s="20"/>
      <c r="D21" s="20"/>
      <c r="E21" s="20"/>
      <c r="F21" s="20"/>
      <c r="G21" s="20"/>
      <c r="H21" s="22">
        <v>797.93834</v>
      </c>
      <c r="I21" s="22">
        <v>797.93834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2">
        <v>797.93834</v>
      </c>
      <c r="W21" s="22">
        <v>797.93834</v>
      </c>
      <c r="X21" s="20"/>
      <c r="Y21" s="20"/>
      <c r="Z21" s="20"/>
      <c r="AA21" s="20"/>
      <c r="AB21" s="22">
        <v>797.93834</v>
      </c>
      <c r="AC21" s="20"/>
      <c r="AD21" s="20">
        <v>0</v>
      </c>
      <c r="AE21" s="22">
        <v>797.93834</v>
      </c>
      <c r="AF21" s="22">
        <v>797.93834</v>
      </c>
      <c r="AG21" s="64">
        <v>100</v>
      </c>
      <c r="AH21" s="6"/>
    </row>
    <row r="22" spans="1:34" ht="12.75">
      <c r="A22" s="23" t="s">
        <v>45</v>
      </c>
      <c r="B22" s="8"/>
      <c r="C22" s="17"/>
      <c r="D22" s="27"/>
      <c r="E22" s="27"/>
      <c r="F22" s="17"/>
      <c r="G22" s="17"/>
      <c r="H22" s="17"/>
      <c r="I22" s="17"/>
      <c r="J22" s="8">
        <v>7590250</v>
      </c>
      <c r="K22" s="8">
        <v>863750.5196602972</v>
      </c>
      <c r="L22" s="17"/>
      <c r="M22" s="17"/>
      <c r="N22" s="8"/>
      <c r="O22" s="17"/>
      <c r="P22" s="17"/>
      <c r="Q22" s="17"/>
      <c r="R22" s="17"/>
      <c r="S22" s="17"/>
      <c r="T22" s="17"/>
      <c r="U22" s="17"/>
      <c r="V22" s="24">
        <v>7590250</v>
      </c>
      <c r="W22" s="24">
        <v>863750.5196602972</v>
      </c>
      <c r="X22" s="17"/>
      <c r="Y22" s="17"/>
      <c r="Z22" s="17"/>
      <c r="AA22" s="17"/>
      <c r="AB22" s="8">
        <v>7590250</v>
      </c>
      <c r="AC22" s="8"/>
      <c r="AD22" s="8">
        <v>-67639</v>
      </c>
      <c r="AE22" s="8">
        <v>7522611</v>
      </c>
      <c r="AF22" s="24">
        <v>856053.379065547</v>
      </c>
      <c r="AG22" s="58">
        <v>11.379737421827967</v>
      </c>
      <c r="AH22" s="6"/>
    </row>
    <row r="23" spans="1:34" ht="12.75">
      <c r="A23" s="21" t="s">
        <v>46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2">
        <v>324866</v>
      </c>
      <c r="M23" s="22">
        <v>7111.893571593513</v>
      </c>
      <c r="N23" s="20"/>
      <c r="O23" s="20"/>
      <c r="P23" s="20"/>
      <c r="Q23" s="20"/>
      <c r="R23" s="20"/>
      <c r="S23" s="20"/>
      <c r="T23" s="20"/>
      <c r="U23" s="20"/>
      <c r="V23" s="22">
        <v>324866</v>
      </c>
      <c r="W23" s="22">
        <v>7111.893571593513</v>
      </c>
      <c r="X23" s="20"/>
      <c r="Y23" s="20"/>
      <c r="Z23" s="20"/>
      <c r="AA23" s="20"/>
      <c r="AB23" s="22">
        <v>324866</v>
      </c>
      <c r="AC23" s="22"/>
      <c r="AD23" s="22">
        <v>0</v>
      </c>
      <c r="AE23" s="22">
        <v>324866</v>
      </c>
      <c r="AF23" s="22">
        <v>7111.893571593513</v>
      </c>
      <c r="AG23" s="64">
        <v>2.189177559853451</v>
      </c>
      <c r="AH23" s="6"/>
    </row>
    <row r="24" spans="1:34" ht="12.75">
      <c r="A24" s="23" t="s">
        <v>47</v>
      </c>
      <c r="B24" s="8"/>
      <c r="C24" s="17"/>
      <c r="D24" s="27"/>
      <c r="E24" s="27"/>
      <c r="F24" s="17"/>
      <c r="G24" s="60"/>
      <c r="H24" s="17"/>
      <c r="I24" s="17"/>
      <c r="J24" s="17"/>
      <c r="K24" s="61"/>
      <c r="L24" s="17"/>
      <c r="M24" s="17"/>
      <c r="N24" s="8">
        <v>2174206</v>
      </c>
      <c r="O24" s="8">
        <v>2073264.5729619772</v>
      </c>
      <c r="P24" s="27"/>
      <c r="Q24" s="17"/>
      <c r="R24" s="17"/>
      <c r="S24" s="17"/>
      <c r="T24" s="17"/>
      <c r="U24" s="17"/>
      <c r="V24" s="24">
        <v>2174206</v>
      </c>
      <c r="W24" s="24">
        <v>2073264.5729619772</v>
      </c>
      <c r="X24" s="17"/>
      <c r="Y24" s="17"/>
      <c r="Z24" s="17"/>
      <c r="AA24" s="17"/>
      <c r="AB24" s="8">
        <v>2174206</v>
      </c>
      <c r="AC24" s="8"/>
      <c r="AD24" s="8">
        <v>95731</v>
      </c>
      <c r="AE24" s="8">
        <v>2269937</v>
      </c>
      <c r="AF24" s="24">
        <v>2164551.088974822</v>
      </c>
      <c r="AG24" s="58">
        <v>95.35732000380723</v>
      </c>
      <c r="AH24" s="6"/>
    </row>
    <row r="25" spans="1:34" ht="12.75">
      <c r="A25" s="20" t="s">
        <v>57</v>
      </c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>
        <v>6761106</v>
      </c>
      <c r="Q25" s="22">
        <v>52345.74438028281</v>
      </c>
      <c r="R25" s="20"/>
      <c r="S25" s="20"/>
      <c r="T25" s="20"/>
      <c r="U25" s="20"/>
      <c r="V25" s="22">
        <v>6761106</v>
      </c>
      <c r="W25" s="22">
        <v>52345.74438028281</v>
      </c>
      <c r="X25" s="20"/>
      <c r="Y25" s="20"/>
      <c r="Z25" s="20"/>
      <c r="AA25" s="20"/>
      <c r="AB25" s="22">
        <v>6761106</v>
      </c>
      <c r="AC25" s="22"/>
      <c r="AD25" s="22">
        <v>91224</v>
      </c>
      <c r="AE25" s="22">
        <v>6852330</v>
      </c>
      <c r="AF25" s="22">
        <v>52576</v>
      </c>
      <c r="AG25" s="64">
        <v>0.8293750456482812</v>
      </c>
      <c r="AH25" s="6"/>
    </row>
    <row r="26" spans="1:34" ht="12.75">
      <c r="A26" s="17" t="s">
        <v>53</v>
      </c>
      <c r="B26" s="8"/>
      <c r="C26" s="17"/>
      <c r="D26" s="27"/>
      <c r="E26" s="2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4"/>
      <c r="Q26" s="17"/>
      <c r="R26" s="8">
        <v>271314</v>
      </c>
      <c r="S26" s="8">
        <v>244182.6</v>
      </c>
      <c r="T26" s="17"/>
      <c r="U26" s="17"/>
      <c r="V26" s="24">
        <v>271314</v>
      </c>
      <c r="W26" s="24">
        <v>244182.6</v>
      </c>
      <c r="X26" s="17"/>
      <c r="Y26" s="17"/>
      <c r="Z26" s="17"/>
      <c r="AA26" s="17"/>
      <c r="AB26" s="8">
        <v>271314</v>
      </c>
      <c r="AC26" s="8"/>
      <c r="AD26" s="8">
        <v>17103</v>
      </c>
      <c r="AE26" s="8">
        <v>288417</v>
      </c>
      <c r="AF26" s="24">
        <v>259575.3</v>
      </c>
      <c r="AG26" s="58">
        <v>90</v>
      </c>
      <c r="AH26" s="6"/>
    </row>
    <row r="27" spans="1:34" ht="12.75">
      <c r="A27" s="20" t="s">
        <v>54</v>
      </c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>
        <v>3067386</v>
      </c>
      <c r="U27" s="22">
        <v>206979.47880921856</v>
      </c>
      <c r="V27" s="22">
        <v>3067386</v>
      </c>
      <c r="W27" s="22">
        <v>206979.47880921856</v>
      </c>
      <c r="X27" s="20"/>
      <c r="Y27" s="20"/>
      <c r="Z27" s="20"/>
      <c r="AA27" s="20"/>
      <c r="AB27" s="22">
        <v>3067386</v>
      </c>
      <c r="AC27" s="20"/>
      <c r="AD27" s="22">
        <v>38269</v>
      </c>
      <c r="AE27" s="22">
        <v>3105655</v>
      </c>
      <c r="AF27" s="22">
        <v>220026.98106149476</v>
      </c>
      <c r="AG27" s="64">
        <v>7.084720648671368</v>
      </c>
      <c r="AH27" s="6"/>
    </row>
    <row r="28" spans="1:34" ht="12.75">
      <c r="A28" s="17" t="s">
        <v>55</v>
      </c>
      <c r="B28" s="8"/>
      <c r="C28" s="17"/>
      <c r="D28" s="27"/>
      <c r="E28" s="2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4">
        <v>0</v>
      </c>
      <c r="W28" s="24">
        <v>0</v>
      </c>
      <c r="X28" s="8">
        <v>2030414</v>
      </c>
      <c r="Y28" s="8">
        <v>27725</v>
      </c>
      <c r="Z28" s="17"/>
      <c r="AA28" s="17"/>
      <c r="AB28" s="8">
        <v>2030414</v>
      </c>
      <c r="AC28" s="17"/>
      <c r="AD28" s="8">
        <v>384178</v>
      </c>
      <c r="AE28" s="8">
        <v>2414592</v>
      </c>
      <c r="AF28" s="24">
        <v>32970.89322670155</v>
      </c>
      <c r="AG28" s="58">
        <v>1.3654850685623718</v>
      </c>
      <c r="AH28" s="6"/>
    </row>
    <row r="29" spans="1:34" ht="12.75">
      <c r="A29" s="18" t="s">
        <v>4</v>
      </c>
      <c r="B29" s="2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2">
        <v>0</v>
      </c>
      <c r="W29" s="22">
        <v>0</v>
      </c>
      <c r="X29" s="20"/>
      <c r="Y29" s="20"/>
      <c r="Z29" s="20"/>
      <c r="AA29" s="20"/>
      <c r="AB29" s="20"/>
      <c r="AC29" s="22"/>
      <c r="AD29" s="20"/>
      <c r="AE29" s="22"/>
      <c r="AF29" s="22">
        <v>0</v>
      </c>
      <c r="AG29" s="64"/>
      <c r="AH29" s="6"/>
    </row>
    <row r="30" spans="1:34" ht="12.75">
      <c r="A30" s="17" t="s">
        <v>49</v>
      </c>
      <c r="B30" s="2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4">
        <v>0</v>
      </c>
      <c r="W30" s="24">
        <v>0</v>
      </c>
      <c r="X30" s="24">
        <v>15520686</v>
      </c>
      <c r="Y30" s="24">
        <v>412734.3703894341</v>
      </c>
      <c r="Z30" s="27"/>
      <c r="AA30" s="27"/>
      <c r="AB30" s="24">
        <v>15520686</v>
      </c>
      <c r="AC30" s="24"/>
      <c r="AD30" s="24">
        <v>1356980</v>
      </c>
      <c r="AE30" s="24">
        <v>16933639</v>
      </c>
      <c r="AF30" s="24">
        <v>448819.9071969601</v>
      </c>
      <c r="AG30" s="59">
        <v>2.6504634189789926</v>
      </c>
      <c r="AH30" s="6"/>
    </row>
    <row r="31" spans="1:34" ht="12.75">
      <c r="A31" s="20" t="s">
        <v>5</v>
      </c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2">
        <v>0</v>
      </c>
      <c r="W31" s="22">
        <v>0</v>
      </c>
      <c r="X31" s="22">
        <v>8175113</v>
      </c>
      <c r="Y31" s="22">
        <v>106604.06852092018</v>
      </c>
      <c r="Z31" s="20"/>
      <c r="AA31" s="20"/>
      <c r="AB31" s="22">
        <v>8175113</v>
      </c>
      <c r="AC31" s="22"/>
      <c r="AD31" s="22">
        <v>745423</v>
      </c>
      <c r="AE31" s="22">
        <v>8920536</v>
      </c>
      <c r="AF31" s="22">
        <v>116324.4386942829</v>
      </c>
      <c r="AG31" s="64">
        <v>1.304007278198114</v>
      </c>
      <c r="AH31" s="6"/>
    </row>
    <row r="32" spans="1:34" ht="12.75">
      <c r="A32" s="16" t="s">
        <v>6</v>
      </c>
      <c r="B32" s="8"/>
      <c r="C32" s="17"/>
      <c r="D32" s="27"/>
      <c r="E32" s="2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4">
        <v>0</v>
      </c>
      <c r="W32" s="24">
        <v>0</v>
      </c>
      <c r="X32" s="8"/>
      <c r="Y32" s="8"/>
      <c r="Z32" s="17"/>
      <c r="AA32" s="17"/>
      <c r="AB32" s="8"/>
      <c r="AC32" s="8"/>
      <c r="AD32" s="17"/>
      <c r="AE32" s="8"/>
      <c r="AF32" s="24">
        <v>0</v>
      </c>
      <c r="AG32" s="58"/>
      <c r="AH32" s="6"/>
    </row>
    <row r="33" spans="1:34" ht="12.75">
      <c r="A33" s="20" t="s">
        <v>49</v>
      </c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2">
        <v>0</v>
      </c>
      <c r="W33" s="22">
        <v>0</v>
      </c>
      <c r="X33" s="20"/>
      <c r="Y33" s="20"/>
      <c r="Z33" s="22">
        <v>265765376.48531792</v>
      </c>
      <c r="AA33" s="22">
        <v>405158.2084191615</v>
      </c>
      <c r="AB33" s="22">
        <v>265765376.48531792</v>
      </c>
      <c r="AC33" s="22"/>
      <c r="AD33" s="22">
        <v>10920669</v>
      </c>
      <c r="AE33" s="22">
        <v>276630072</v>
      </c>
      <c r="AF33" s="22">
        <v>421806.7227790564</v>
      </c>
      <c r="AG33" s="64">
        <v>0.17929701988620772</v>
      </c>
      <c r="AH33" s="6"/>
    </row>
    <row r="34" spans="1:34" ht="12.75">
      <c r="A34" s="17" t="s">
        <v>5</v>
      </c>
      <c r="B34" s="17"/>
      <c r="C34" s="17"/>
      <c r="D34" s="27"/>
      <c r="E34" s="2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4">
        <v>0</v>
      </c>
      <c r="W34" s="24">
        <v>0</v>
      </c>
      <c r="X34" s="17"/>
      <c r="Y34" s="17"/>
      <c r="Z34" s="8">
        <v>12058577.446</v>
      </c>
      <c r="AA34" s="24">
        <v>178520.37626189008</v>
      </c>
      <c r="AB34" s="8">
        <v>12058577.446</v>
      </c>
      <c r="AC34" s="17"/>
      <c r="AD34" s="17">
        <v>0</v>
      </c>
      <c r="AE34" s="8">
        <v>12058577.446</v>
      </c>
      <c r="AF34" s="24">
        <v>178520.37626189008</v>
      </c>
      <c r="AG34" s="58">
        <v>1.480443087597433</v>
      </c>
      <c r="AH34" s="6"/>
    </row>
    <row r="35" spans="1:34" ht="12.75">
      <c r="A35" s="18" t="s">
        <v>142</v>
      </c>
      <c r="B35" s="22">
        <v>1472003</v>
      </c>
      <c r="C35" s="22">
        <v>1195266.436</v>
      </c>
      <c r="D35" s="22">
        <v>190703.13034205453</v>
      </c>
      <c r="E35" s="22">
        <v>190703.13034205453</v>
      </c>
      <c r="F35" s="22">
        <v>5875740</v>
      </c>
      <c r="G35" s="22">
        <v>1150211.6857133594</v>
      </c>
      <c r="H35" s="48">
        <v>797.93834</v>
      </c>
      <c r="I35" s="48">
        <v>797.93834</v>
      </c>
      <c r="J35" s="22">
        <v>7590250</v>
      </c>
      <c r="K35" s="22">
        <v>863750.5196602972</v>
      </c>
      <c r="L35" s="22">
        <v>324866</v>
      </c>
      <c r="M35" s="22">
        <v>7111.893571593513</v>
      </c>
      <c r="N35" s="22">
        <v>2174206</v>
      </c>
      <c r="O35" s="22">
        <v>2073264.5729619772</v>
      </c>
      <c r="P35" s="22">
        <v>6761106</v>
      </c>
      <c r="Q35" s="22">
        <v>52345.74438028282</v>
      </c>
      <c r="R35" s="22">
        <v>271314</v>
      </c>
      <c r="S35" s="22">
        <v>244182.6</v>
      </c>
      <c r="T35" s="22">
        <v>3067386</v>
      </c>
      <c r="U35" s="22">
        <v>206979.47880921856</v>
      </c>
      <c r="V35" s="22">
        <v>27728372.068682056</v>
      </c>
      <c r="W35" s="22">
        <v>5984613.999778783</v>
      </c>
      <c r="X35" s="22">
        <v>25726213</v>
      </c>
      <c r="Y35" s="22">
        <v>547063.4389103542</v>
      </c>
      <c r="Z35" s="22">
        <v>277823953.9313179</v>
      </c>
      <c r="AA35" s="22">
        <v>583678.5846810517</v>
      </c>
      <c r="AB35" s="22">
        <v>331278539</v>
      </c>
      <c r="AC35" s="22">
        <v>0</v>
      </c>
      <c r="AD35" s="22">
        <v>14100979</v>
      </c>
      <c r="AE35" s="22">
        <v>345379518</v>
      </c>
      <c r="AF35" s="22">
        <v>7428767.278946666</v>
      </c>
      <c r="AG35" s="64">
        <v>2.150899775981118</v>
      </c>
      <c r="AH35" s="7"/>
    </row>
    <row r="36" spans="1:33" ht="12.75">
      <c r="A36" s="27" t="s">
        <v>20</v>
      </c>
      <c r="B36" s="8">
        <v>32934.5481696117</v>
      </c>
      <c r="C36" s="8">
        <v>26742.853113724697</v>
      </c>
      <c r="D36" s="8">
        <v>0</v>
      </c>
      <c r="E36" s="8">
        <v>0</v>
      </c>
      <c r="F36" s="8">
        <v>654399.7961163443</v>
      </c>
      <c r="G36" s="8">
        <v>128102.72282664977</v>
      </c>
      <c r="H36" s="8">
        <v>0</v>
      </c>
      <c r="I36" s="8">
        <v>0</v>
      </c>
      <c r="J36" s="8">
        <v>0</v>
      </c>
      <c r="K36" s="8">
        <v>0</v>
      </c>
      <c r="L36" s="24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1211.782133274511</v>
      </c>
      <c r="U36" s="8">
        <v>81.7680051925259</v>
      </c>
      <c r="V36" s="24">
        <v>688546.1264192305</v>
      </c>
      <c r="W36" s="24">
        <v>154927.34394556697</v>
      </c>
      <c r="X36" s="20"/>
      <c r="Y36" s="20"/>
      <c r="Z36" s="20"/>
      <c r="AA36" s="20"/>
      <c r="AB36" s="20"/>
      <c r="AC36" s="24"/>
      <c r="AD36" s="17"/>
      <c r="AE36" s="8"/>
      <c r="AF36" s="53"/>
      <c r="AG36" s="17"/>
    </row>
    <row r="37" spans="1:33" ht="12.75">
      <c r="A37" s="20" t="s">
        <v>21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197.4847395363409</v>
      </c>
      <c r="I37" s="22">
        <v>197.4847395363409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197.4847395363409</v>
      </c>
      <c r="W37" s="22">
        <v>197.4847395363409</v>
      </c>
      <c r="X37" s="20"/>
      <c r="Y37" s="20"/>
      <c r="Z37" s="20"/>
      <c r="AA37" s="20"/>
      <c r="AB37" s="20"/>
      <c r="AC37" s="8"/>
      <c r="AD37" s="8"/>
      <c r="AE37" s="8"/>
      <c r="AF37" s="8"/>
      <c r="AG37" s="8"/>
    </row>
    <row r="38" spans="1:33" ht="12.75">
      <c r="A38" s="27" t="s">
        <v>22</v>
      </c>
      <c r="B38" s="8">
        <v>378109.24998220155</v>
      </c>
      <c r="C38" s="8">
        <v>307024.7109855477</v>
      </c>
      <c r="D38" s="8">
        <v>1789.71581593777</v>
      </c>
      <c r="E38" s="8">
        <v>1789.7158159377698</v>
      </c>
      <c r="F38" s="8">
        <v>285051.68356724613</v>
      </c>
      <c r="G38" s="8">
        <v>55800.593196995316</v>
      </c>
      <c r="H38" s="8">
        <v>4.0093901778170435</v>
      </c>
      <c r="I38" s="8">
        <v>4.0093901778170435</v>
      </c>
      <c r="J38" s="8">
        <v>11939.306090891638</v>
      </c>
      <c r="K38" s="8">
        <v>1358.6616831317813</v>
      </c>
      <c r="L38" s="24">
        <v>2000.930046348336</v>
      </c>
      <c r="M38" s="8">
        <v>43.80391156302303</v>
      </c>
      <c r="N38" s="8">
        <v>3081.087917896938</v>
      </c>
      <c r="O38" s="8">
        <v>2938.042865467625</v>
      </c>
      <c r="P38" s="8">
        <v>134913.0839252508</v>
      </c>
      <c r="Q38" s="8">
        <v>1118.7813299578552</v>
      </c>
      <c r="R38" s="8">
        <v>5805.179687580101</v>
      </c>
      <c r="S38" s="8">
        <v>5224.661718822091</v>
      </c>
      <c r="T38" s="8">
        <v>214566.38023532595</v>
      </c>
      <c r="U38" s="8">
        <v>14478.398724871398</v>
      </c>
      <c r="V38" s="24">
        <v>1037260.6266588571</v>
      </c>
      <c r="W38" s="24">
        <v>389781.3796224724</v>
      </c>
      <c r="X38" s="20"/>
      <c r="Y38" s="20"/>
      <c r="Z38" s="20"/>
      <c r="AA38" s="20"/>
      <c r="AB38" s="20"/>
      <c r="AC38" s="24"/>
      <c r="AD38" s="8"/>
      <c r="AE38" s="8"/>
      <c r="AF38" s="53"/>
      <c r="AG38" s="17"/>
    </row>
    <row r="39" spans="1:33" ht="12.75">
      <c r="A39" s="20" t="s">
        <v>23</v>
      </c>
      <c r="B39" s="22">
        <v>54544.54530050832</v>
      </c>
      <c r="C39" s="22">
        <v>44290.17078401275</v>
      </c>
      <c r="D39" s="22">
        <v>619.094758323778</v>
      </c>
      <c r="E39" s="22">
        <v>619.094758323778</v>
      </c>
      <c r="F39" s="22">
        <v>1817242.0846174874</v>
      </c>
      <c r="G39" s="22">
        <v>355736.14242582885</v>
      </c>
      <c r="H39" s="22">
        <v>25.06506311877193</v>
      </c>
      <c r="I39" s="22">
        <v>25.06506311877193</v>
      </c>
      <c r="J39" s="22">
        <v>1643878.3007942</v>
      </c>
      <c r="K39" s="22">
        <v>187069.0341647873</v>
      </c>
      <c r="L39" s="22">
        <v>118273.97457462698</v>
      </c>
      <c r="M39" s="22">
        <v>2589.2273105345103</v>
      </c>
      <c r="N39" s="22">
        <v>543643.2579205793</v>
      </c>
      <c r="O39" s="22">
        <v>518403.64113445</v>
      </c>
      <c r="P39" s="22">
        <v>492074.52251555264</v>
      </c>
      <c r="Q39" s="22">
        <v>4326.546019228816</v>
      </c>
      <c r="R39" s="22">
        <v>8493.153625229601</v>
      </c>
      <c r="S39" s="22">
        <v>7643.83826270664</v>
      </c>
      <c r="T39" s="22">
        <v>76717.91114059069</v>
      </c>
      <c r="U39" s="22">
        <v>5176.731348194001</v>
      </c>
      <c r="V39" s="22">
        <v>4755511.910310218</v>
      </c>
      <c r="W39" s="22">
        <v>1125879.4912711852</v>
      </c>
      <c r="X39" s="20"/>
      <c r="Y39" s="20"/>
      <c r="Z39" s="20"/>
      <c r="AA39" s="20"/>
      <c r="AB39" s="20"/>
      <c r="AC39" s="24"/>
      <c r="AD39" s="8"/>
      <c r="AE39" s="8"/>
      <c r="AF39" s="8"/>
      <c r="AG39" s="17"/>
    </row>
    <row r="40" spans="1:33" ht="12.75">
      <c r="A40" s="27" t="s">
        <v>24</v>
      </c>
      <c r="B40" s="8">
        <v>22187.188086457547</v>
      </c>
      <c r="C40" s="8">
        <v>18015.996726203528</v>
      </c>
      <c r="D40" s="8">
        <v>1224.9153585213166</v>
      </c>
      <c r="E40" s="8">
        <v>1224.9153585213166</v>
      </c>
      <c r="F40" s="8">
        <v>16622.35521090157</v>
      </c>
      <c r="G40" s="8">
        <v>3253.9266896862923</v>
      </c>
      <c r="H40" s="8">
        <v>0</v>
      </c>
      <c r="I40" s="8">
        <v>0</v>
      </c>
      <c r="J40" s="8">
        <v>0</v>
      </c>
      <c r="K40" s="8">
        <v>0</v>
      </c>
      <c r="L40" s="24">
        <v>0</v>
      </c>
      <c r="M40" s="8">
        <v>0</v>
      </c>
      <c r="N40" s="8">
        <v>640.0259902176822</v>
      </c>
      <c r="O40" s="8">
        <v>610.3116315994112</v>
      </c>
      <c r="P40" s="8">
        <v>169146.71271238365</v>
      </c>
      <c r="Q40" s="8">
        <v>1194.8654691335696</v>
      </c>
      <c r="R40" s="8">
        <v>4519.584390040735</v>
      </c>
      <c r="S40" s="8">
        <v>4067.6259510366617</v>
      </c>
      <c r="T40" s="8">
        <v>4092.711640787064</v>
      </c>
      <c r="U40" s="8">
        <v>276.1658696774805</v>
      </c>
      <c r="V40" s="24">
        <v>218433.4933893096</v>
      </c>
      <c r="W40" s="24">
        <v>28643.807695858268</v>
      </c>
      <c r="X40" s="20"/>
      <c r="Y40" s="20"/>
      <c r="Z40" s="20"/>
      <c r="AA40" s="20"/>
      <c r="AB40" s="20"/>
      <c r="AC40" s="27"/>
      <c r="AD40" s="25"/>
      <c r="AE40" s="27"/>
      <c r="AF40" s="27"/>
      <c r="AG40" s="27"/>
    </row>
    <row r="41" spans="1:33" ht="12.75">
      <c r="A41" s="20" t="s">
        <v>25</v>
      </c>
      <c r="B41" s="22">
        <v>9812.246244535889</v>
      </c>
      <c r="C41" s="22">
        <v>7967.543950563142</v>
      </c>
      <c r="D41" s="22">
        <v>253.49400278858707</v>
      </c>
      <c r="E41" s="22">
        <v>253.49400278858707</v>
      </c>
      <c r="F41" s="22">
        <v>40630.70096794068</v>
      </c>
      <c r="G41" s="22">
        <v>7953.7057548581915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50987.103310415856</v>
      </c>
      <c r="O41" s="22">
        <v>48619.935264385036</v>
      </c>
      <c r="P41" s="22">
        <v>94542.23813701226</v>
      </c>
      <c r="Q41" s="22">
        <v>998.3746678879786</v>
      </c>
      <c r="R41" s="22">
        <v>4500.913791402865</v>
      </c>
      <c r="S41" s="22">
        <v>4050.8224122625784</v>
      </c>
      <c r="T41" s="22">
        <v>17423.493883200917</v>
      </c>
      <c r="U41" s="22">
        <v>1175.6934676563476</v>
      </c>
      <c r="V41" s="22">
        <v>218150.19033729704</v>
      </c>
      <c r="W41" s="22">
        <v>71019.56952040187</v>
      </c>
      <c r="X41" s="20"/>
      <c r="Y41" s="20"/>
      <c r="Z41" s="20"/>
      <c r="AA41" s="20"/>
      <c r="AB41" s="20"/>
      <c r="AC41" s="27"/>
      <c r="AD41" s="24"/>
      <c r="AE41" s="54"/>
      <c r="AF41" s="55"/>
      <c r="AG41" s="54"/>
    </row>
    <row r="42" spans="1:33" ht="12.75">
      <c r="A42" s="27" t="s">
        <v>26</v>
      </c>
      <c r="B42" s="8">
        <v>87761.2398869445</v>
      </c>
      <c r="C42" s="8">
        <v>71262.12678819893</v>
      </c>
      <c r="D42" s="8">
        <v>1076.080108102111</v>
      </c>
      <c r="E42" s="8">
        <v>1076.080108102111</v>
      </c>
      <c r="F42" s="8">
        <v>146550.66392377514</v>
      </c>
      <c r="G42" s="8">
        <v>28688.1799048592</v>
      </c>
      <c r="H42" s="8">
        <v>87.63202831026567</v>
      </c>
      <c r="I42" s="8">
        <v>87.63202831026567</v>
      </c>
      <c r="J42" s="8">
        <v>1587233.2381126778</v>
      </c>
      <c r="K42" s="8">
        <v>180622.9747692002</v>
      </c>
      <c r="L42" s="24">
        <v>4453.069818148222</v>
      </c>
      <c r="M42" s="8">
        <v>97.48560518350777</v>
      </c>
      <c r="N42" s="8">
        <v>397384.01445801166</v>
      </c>
      <c r="O42" s="8">
        <v>378934.7463107018</v>
      </c>
      <c r="P42" s="8">
        <v>334862.44156048354</v>
      </c>
      <c r="Q42" s="8">
        <v>2801.586204285811</v>
      </c>
      <c r="R42" s="8">
        <v>63303.62379014419</v>
      </c>
      <c r="S42" s="8">
        <v>56973.26141112978</v>
      </c>
      <c r="T42" s="8">
        <v>46910.5853850121</v>
      </c>
      <c r="U42" s="8">
        <v>3165.4081076281727</v>
      </c>
      <c r="V42" s="24">
        <v>2669622.589071609</v>
      </c>
      <c r="W42" s="24">
        <v>723709.4812375999</v>
      </c>
      <c r="X42" s="20"/>
      <c r="Y42" s="20"/>
      <c r="Z42" s="20"/>
      <c r="AA42" s="20"/>
      <c r="AB42" s="20"/>
      <c r="AC42" s="27"/>
      <c r="AD42" s="25"/>
      <c r="AE42" s="24"/>
      <c r="AF42" s="24"/>
      <c r="AG42" s="24"/>
    </row>
    <row r="43" spans="1:33" ht="12.75">
      <c r="A43" s="20" t="s">
        <v>27</v>
      </c>
      <c r="B43" s="22">
        <v>144310.6370121456</v>
      </c>
      <c r="C43" s="22">
        <v>117180.23725386223</v>
      </c>
      <c r="D43" s="22">
        <v>1933.6980141848828</v>
      </c>
      <c r="E43" s="22">
        <v>1933.6980141848828</v>
      </c>
      <c r="F43" s="22">
        <v>347786.6022885891</v>
      </c>
      <c r="G43" s="22">
        <v>68081.33342981135</v>
      </c>
      <c r="H43" s="22">
        <v>266.7558866679324</v>
      </c>
      <c r="I43" s="22">
        <v>266.7558866679324</v>
      </c>
      <c r="J43" s="22">
        <v>500335.4917349272</v>
      </c>
      <c r="K43" s="22">
        <v>56936.86518764648</v>
      </c>
      <c r="L43" s="22">
        <v>72245.58025345302</v>
      </c>
      <c r="M43" s="22">
        <v>1581.5840308945099</v>
      </c>
      <c r="N43" s="22">
        <v>352383.3249226188</v>
      </c>
      <c r="O43" s="22">
        <v>336023.29478651745</v>
      </c>
      <c r="P43" s="22">
        <v>1412204.051966139</v>
      </c>
      <c r="Q43" s="22">
        <v>11592.140627498387</v>
      </c>
      <c r="R43" s="22">
        <v>45032.51411405166</v>
      </c>
      <c r="S43" s="22">
        <v>40529.26270264649</v>
      </c>
      <c r="T43" s="22">
        <v>510679.3326474976</v>
      </c>
      <c r="U43" s="22">
        <v>34459.35467854995</v>
      </c>
      <c r="V43" s="22">
        <v>3387177.9888402754</v>
      </c>
      <c r="W43" s="22">
        <v>668584.5265982797</v>
      </c>
      <c r="X43" s="20"/>
      <c r="Y43" s="20"/>
      <c r="Z43" s="20"/>
      <c r="AA43" s="20"/>
      <c r="AB43" s="20"/>
      <c r="AC43" s="27"/>
      <c r="AD43" s="56"/>
      <c r="AE43" s="24"/>
      <c r="AF43" s="24"/>
      <c r="AG43" s="24"/>
    </row>
    <row r="44" spans="1:33" ht="12.75">
      <c r="A44" s="27" t="s">
        <v>28</v>
      </c>
      <c r="B44" s="8">
        <v>22969.942859990602</v>
      </c>
      <c r="C44" s="8">
        <v>18651.59360231237</v>
      </c>
      <c r="D44" s="8">
        <v>0</v>
      </c>
      <c r="E44" s="8">
        <v>0</v>
      </c>
      <c r="F44" s="8">
        <v>34872.832900482856</v>
      </c>
      <c r="G44" s="8">
        <v>6826.568213716857</v>
      </c>
      <c r="H44" s="8">
        <v>0</v>
      </c>
      <c r="I44" s="8">
        <v>0</v>
      </c>
      <c r="J44" s="8">
        <v>0</v>
      </c>
      <c r="K44" s="8">
        <v>0</v>
      </c>
      <c r="L44" s="24">
        <v>1004.4668832668649</v>
      </c>
      <c r="M44" s="8">
        <v>21.989563604637567</v>
      </c>
      <c r="N44" s="8">
        <v>34936.035752680946</v>
      </c>
      <c r="O44" s="8">
        <v>33314.067409328476</v>
      </c>
      <c r="P44" s="8">
        <v>143430.63680905517</v>
      </c>
      <c r="Q44" s="8">
        <v>1060.544362177702</v>
      </c>
      <c r="R44" s="8">
        <v>0</v>
      </c>
      <c r="S44" s="8">
        <v>0</v>
      </c>
      <c r="T44" s="8">
        <v>414851.8844544839</v>
      </c>
      <c r="U44" s="8">
        <v>27993.15991773166</v>
      </c>
      <c r="V44" s="24">
        <v>652065.7996599603</v>
      </c>
      <c r="W44" s="24">
        <v>87867.9230688717</v>
      </c>
      <c r="X44" s="20"/>
      <c r="Y44" s="20"/>
      <c r="Z44" s="20"/>
      <c r="AA44" s="20"/>
      <c r="AB44" s="20"/>
      <c r="AC44" s="24"/>
      <c r="AD44" s="56"/>
      <c r="AE44" s="57"/>
      <c r="AF44" s="57"/>
      <c r="AG44" s="57"/>
    </row>
    <row r="45" spans="1:33" ht="12.75">
      <c r="A45" s="20" t="s">
        <v>29</v>
      </c>
      <c r="B45" s="22">
        <v>752629.5975423957</v>
      </c>
      <c r="C45" s="22">
        <v>611135.2332044253</v>
      </c>
      <c r="D45" s="22">
        <v>6896.9980578584455</v>
      </c>
      <c r="E45" s="22">
        <v>6896.9980578584455</v>
      </c>
      <c r="F45" s="22">
        <v>3343156.7195927673</v>
      </c>
      <c r="G45" s="22">
        <v>654443.1724424058</v>
      </c>
      <c r="H45" s="22">
        <v>580.9471078111279</v>
      </c>
      <c r="I45" s="22">
        <v>580.9471078111279</v>
      </c>
      <c r="J45" s="22">
        <v>3743386.3367326967</v>
      </c>
      <c r="K45" s="22">
        <v>425987.53580476576</v>
      </c>
      <c r="L45" s="22">
        <v>197978.02157584342</v>
      </c>
      <c r="M45" s="22">
        <v>4334.090421780188</v>
      </c>
      <c r="N45" s="22">
        <v>1383054.8502724213</v>
      </c>
      <c r="O45" s="22">
        <v>1318844.0394024497</v>
      </c>
      <c r="P45" s="22">
        <v>2781173.6876258776</v>
      </c>
      <c r="Q45" s="22">
        <v>23092.838680170127</v>
      </c>
      <c r="R45" s="22">
        <v>131654.96939844918</v>
      </c>
      <c r="S45" s="22">
        <v>118489.47245860426</v>
      </c>
      <c r="T45" s="22">
        <v>1286454.0815201728</v>
      </c>
      <c r="U45" s="22">
        <v>86806.68011950153</v>
      </c>
      <c r="V45" s="22">
        <v>13626966.209426295</v>
      </c>
      <c r="W45" s="22">
        <v>3250611.0076997722</v>
      </c>
      <c r="X45" s="22">
        <v>9216518.230485618</v>
      </c>
      <c r="Y45" s="22">
        <v>195987.65500190153</v>
      </c>
      <c r="Z45" s="22">
        <v>126162182.56008808</v>
      </c>
      <c r="AA45" s="22">
        <v>265053.33004924795</v>
      </c>
      <c r="AB45" s="22">
        <v>149005667</v>
      </c>
      <c r="AC45" s="24"/>
      <c r="AD45" s="27"/>
      <c r="AE45" s="27"/>
      <c r="AF45" s="27"/>
      <c r="AG45" s="27"/>
    </row>
    <row r="46" spans="1:33" ht="12.75">
      <c r="A46" s="27" t="s">
        <v>30</v>
      </c>
      <c r="B46" s="8">
        <v>719373.4024576043</v>
      </c>
      <c r="C46" s="8">
        <v>584131.2027955747</v>
      </c>
      <c r="D46" s="8">
        <v>183806.1322841961</v>
      </c>
      <c r="E46" s="8">
        <v>183806.1322841961</v>
      </c>
      <c r="F46" s="8">
        <v>2532583.2804072327</v>
      </c>
      <c r="G46" s="8">
        <v>495768.51327095355</v>
      </c>
      <c r="H46" s="8">
        <v>216.99123218887212</v>
      </c>
      <c r="I46" s="8">
        <v>216.99123218887212</v>
      </c>
      <c r="J46" s="8">
        <v>3846863.6632673033</v>
      </c>
      <c r="K46" s="8">
        <v>437762.98385553143</v>
      </c>
      <c r="L46" s="8">
        <v>126887.97842415658</v>
      </c>
      <c r="M46" s="8">
        <v>2777.803149813325</v>
      </c>
      <c r="N46" s="8">
        <v>791151.1497275787</v>
      </c>
      <c r="O46" s="8">
        <v>754420.5335595275</v>
      </c>
      <c r="P46" s="8">
        <v>3979932.3123741224</v>
      </c>
      <c r="Q46" s="8">
        <v>29252.905700112697</v>
      </c>
      <c r="R46" s="8">
        <v>139659.03060155082</v>
      </c>
      <c r="S46" s="8">
        <v>125693.12754139575</v>
      </c>
      <c r="T46" s="8">
        <v>1780931.9184798272</v>
      </c>
      <c r="U46" s="8">
        <v>120172.79868971703</v>
      </c>
      <c r="V46" s="24">
        <v>14101405.85925576</v>
      </c>
      <c r="W46" s="24">
        <v>2734002.9920790107</v>
      </c>
      <c r="X46" s="8">
        <v>16509694.769514382</v>
      </c>
      <c r="Y46" s="8">
        <v>351075.7839084526</v>
      </c>
      <c r="Z46" s="8">
        <v>151661771.37122986</v>
      </c>
      <c r="AA46" s="8">
        <v>318625.2546318038</v>
      </c>
      <c r="AB46" s="8">
        <v>182272872</v>
      </c>
      <c r="AC46" s="24"/>
      <c r="AD46" s="8"/>
      <c r="AE46" s="8"/>
      <c r="AF46" s="17"/>
      <c r="AG46" s="17"/>
    </row>
    <row r="47" spans="1:33" ht="12.75">
      <c r="A47" s="20" t="s">
        <v>31</v>
      </c>
      <c r="B47" s="22">
        <v>308863.26409989886</v>
      </c>
      <c r="C47" s="22">
        <v>250796.97044911786</v>
      </c>
      <c r="D47" s="22">
        <v>85049.98640539897</v>
      </c>
      <c r="E47" s="22">
        <v>85049.98640539897</v>
      </c>
      <c r="F47" s="22">
        <v>804620.1964206356</v>
      </c>
      <c r="G47" s="22">
        <v>157509.2758501897</v>
      </c>
      <c r="H47" s="22">
        <v>190.8</v>
      </c>
      <c r="I47" s="22">
        <v>190.8</v>
      </c>
      <c r="J47" s="22">
        <v>220351.0475482304</v>
      </c>
      <c r="K47" s="22">
        <v>25075.37061723591</v>
      </c>
      <c r="L47" s="22">
        <v>25695.943655205338</v>
      </c>
      <c r="M47" s="22">
        <v>562.529832292342</v>
      </c>
      <c r="N47" s="22">
        <v>232198.4443617093</v>
      </c>
      <c r="O47" s="22">
        <v>221418.21363385743</v>
      </c>
      <c r="P47" s="22">
        <v>1506194.4100961986</v>
      </c>
      <c r="Q47" s="22">
        <v>11834.657367086089</v>
      </c>
      <c r="R47" s="22">
        <v>81125.31717877286</v>
      </c>
      <c r="S47" s="22">
        <v>73012.78546089558</v>
      </c>
      <c r="T47" s="22">
        <v>693428.180449608</v>
      </c>
      <c r="U47" s="22">
        <v>46790.78648108996</v>
      </c>
      <c r="V47" s="22">
        <v>3957717.590215658</v>
      </c>
      <c r="W47" s="22">
        <v>872241.3760971638</v>
      </c>
      <c r="X47" s="22">
        <v>6579163.033778241</v>
      </c>
      <c r="Y47" s="22">
        <v>139904.7560715836</v>
      </c>
      <c r="Z47" s="22">
        <v>57036364.3760061</v>
      </c>
      <c r="AA47" s="22">
        <v>119827.33656785398</v>
      </c>
      <c r="AB47" s="22">
        <v>67573245</v>
      </c>
      <c r="AC47" s="58"/>
      <c r="AD47" s="8"/>
      <c r="AE47" s="8"/>
      <c r="AF47" s="17"/>
      <c r="AG47" s="17"/>
    </row>
    <row r="48" spans="1:33" ht="12.75">
      <c r="A48" s="27" t="s">
        <v>32</v>
      </c>
      <c r="B48" s="8">
        <v>14216.148744856258</v>
      </c>
      <c r="C48" s="8">
        <v>11543.512780823283</v>
      </c>
      <c r="D48" s="8">
        <v>4523.480251235057</v>
      </c>
      <c r="E48" s="8">
        <v>4523.480251235057</v>
      </c>
      <c r="F48" s="8">
        <v>12773.783789870065</v>
      </c>
      <c r="G48" s="8">
        <v>2500.545528883925</v>
      </c>
      <c r="H48" s="8">
        <v>6.010726271886857</v>
      </c>
      <c r="I48" s="8">
        <v>6.010726271886857</v>
      </c>
      <c r="J48" s="8">
        <v>44510.34239827456</v>
      </c>
      <c r="K48" s="8">
        <v>5065.16009048021</v>
      </c>
      <c r="L48" s="8">
        <v>1826.849132316031</v>
      </c>
      <c r="M48" s="8">
        <v>39.99297125704003</v>
      </c>
      <c r="N48" s="8">
        <v>21521.322362113526</v>
      </c>
      <c r="O48" s="8">
        <v>20522.15623389152</v>
      </c>
      <c r="P48" s="24">
        <v>156281.3605910039</v>
      </c>
      <c r="Q48" s="8">
        <v>1080.227008977516</v>
      </c>
      <c r="R48" s="24">
        <v>4563.414909535628</v>
      </c>
      <c r="S48" s="24">
        <v>4107.073418582066</v>
      </c>
      <c r="T48" s="24">
        <v>46954.20011159882</v>
      </c>
      <c r="U48" s="8">
        <v>3168.351119488214</v>
      </c>
      <c r="V48" s="24">
        <v>307176.91301707574</v>
      </c>
      <c r="W48" s="24">
        <v>52556.510129890725</v>
      </c>
      <c r="X48" s="24">
        <v>359766.09300074884</v>
      </c>
      <c r="Y48" s="24">
        <v>7650.363309995604</v>
      </c>
      <c r="Z48" s="24">
        <v>2982218.993982176</v>
      </c>
      <c r="AA48" s="24">
        <v>6265.3249908277585</v>
      </c>
      <c r="AB48" s="24">
        <v>3649162</v>
      </c>
      <c r="AC48" s="58"/>
      <c r="AD48" s="17"/>
      <c r="AE48" s="17"/>
      <c r="AF48" s="17"/>
      <c r="AG48" s="17"/>
    </row>
    <row r="49" spans="1:33" ht="12.75">
      <c r="A49" s="49" t="s">
        <v>90</v>
      </c>
      <c r="B49" s="50">
        <v>396293.9896128491</v>
      </c>
      <c r="C49" s="50">
        <v>321790.71956563345</v>
      </c>
      <c r="D49" s="50">
        <v>94232.66562756205</v>
      </c>
      <c r="E49" s="50">
        <v>94232.66562756203</v>
      </c>
      <c r="F49" s="50">
        <v>1715189.3001967266</v>
      </c>
      <c r="G49" s="50">
        <v>335758.69189187983</v>
      </c>
      <c r="H49" s="50">
        <v>20</v>
      </c>
      <c r="I49" s="50">
        <v>20</v>
      </c>
      <c r="J49" s="50">
        <v>3582002.273320798</v>
      </c>
      <c r="K49" s="50">
        <v>407622.45314781525</v>
      </c>
      <c r="L49" s="50">
        <v>99365.18563663521</v>
      </c>
      <c r="M49" s="50">
        <v>2175.280346263943</v>
      </c>
      <c r="N49" s="50">
        <v>537431.383003756</v>
      </c>
      <c r="O49" s="50">
        <v>512480.16369177855</v>
      </c>
      <c r="P49" s="50">
        <v>2317456.54168692</v>
      </c>
      <c r="Q49" s="50">
        <v>16338.02132404903</v>
      </c>
      <c r="R49" s="50">
        <v>53970.29851324238</v>
      </c>
      <c r="S49" s="50">
        <v>48573.26866191815</v>
      </c>
      <c r="T49" s="50">
        <v>1040549.5379186205</v>
      </c>
      <c r="U49" s="50">
        <v>70213.66108913886</v>
      </c>
      <c r="V49" s="50">
        <v>9836511.17551711</v>
      </c>
      <c r="W49" s="50">
        <v>1809204.9253460392</v>
      </c>
      <c r="X49" s="50">
        <v>9570765.642735392</v>
      </c>
      <c r="Y49" s="50">
        <v>203520.66452687338</v>
      </c>
      <c r="Z49" s="50">
        <v>91643188.00124158</v>
      </c>
      <c r="AA49" s="50">
        <v>192532.59307312197</v>
      </c>
      <c r="AB49" s="50">
        <v>111050465</v>
      </c>
      <c r="AC49" s="58"/>
      <c r="AD49" s="17"/>
      <c r="AE49" s="17"/>
      <c r="AF49" s="17"/>
      <c r="AG49" s="17"/>
    </row>
    <row r="50" spans="1:33" ht="12.75">
      <c r="A50" s="87" t="s">
        <v>91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4"/>
      <c r="W50" s="24"/>
      <c r="X50" s="8"/>
      <c r="Y50" s="8"/>
      <c r="Z50" s="8"/>
      <c r="AA50" s="8"/>
      <c r="AB50" s="8"/>
      <c r="AC50" s="17"/>
      <c r="AD50" s="17"/>
      <c r="AE50" s="17"/>
      <c r="AF50" s="17"/>
      <c r="AG50" s="17"/>
    </row>
    <row r="52" ht="12.75">
      <c r="A52" s="88" t="s">
        <v>143</v>
      </c>
    </row>
  </sheetData>
  <mergeCells count="21">
    <mergeCell ref="AG11:AG15"/>
    <mergeCell ref="B12:C14"/>
    <mergeCell ref="D12:E14"/>
    <mergeCell ref="F12:G14"/>
    <mergeCell ref="H12:I14"/>
    <mergeCell ref="J12:K14"/>
    <mergeCell ref="L12:M14"/>
    <mergeCell ref="N12:O14"/>
    <mergeCell ref="P12:Q14"/>
    <mergeCell ref="R12:S14"/>
    <mergeCell ref="AB11:AB15"/>
    <mergeCell ref="AD11:AD15"/>
    <mergeCell ref="AE11:AE15"/>
    <mergeCell ref="AF11:AF15"/>
    <mergeCell ref="AC11:AC15"/>
    <mergeCell ref="T12:U14"/>
    <mergeCell ref="V11:W14"/>
    <mergeCell ref="X11:Y14"/>
    <mergeCell ref="Z11:AA14"/>
    <mergeCell ref="B11:U11"/>
    <mergeCell ref="A11:A1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26"/>
  <sheetViews>
    <sheetView showGridLines="0" workbookViewId="0" topLeftCell="A7">
      <selection activeCell="A26" sqref="A26"/>
    </sheetView>
  </sheetViews>
  <sheetFormatPr defaultColWidth="11.421875" defaultRowHeight="12.75"/>
  <cols>
    <col min="1" max="1" width="51.00390625" style="0" bestFit="1" customWidth="1"/>
  </cols>
  <sheetData>
    <row r="6" spans="1:2" ht="12.75">
      <c r="A6" s="30" t="s">
        <v>37</v>
      </c>
      <c r="B6" s="38"/>
    </row>
    <row r="7" spans="1:2" ht="12.75">
      <c r="A7" s="30" t="s">
        <v>38</v>
      </c>
      <c r="B7" s="38"/>
    </row>
    <row r="8" spans="1:2" ht="12.75">
      <c r="A8" s="30" t="s">
        <v>65</v>
      </c>
      <c r="B8" s="38"/>
    </row>
    <row r="9" spans="1:2" ht="12.75">
      <c r="A9" s="30"/>
      <c r="B9" s="38"/>
    </row>
    <row r="10" spans="1:2" ht="12.75" customHeight="1">
      <c r="A10" s="34" t="s">
        <v>39</v>
      </c>
      <c r="B10" s="35" t="s">
        <v>40</v>
      </c>
    </row>
    <row r="11" spans="1:2" ht="12.75">
      <c r="A11" s="63"/>
      <c r="B11" s="37"/>
    </row>
    <row r="12" spans="1:2" ht="12.75">
      <c r="A12" s="32" t="s">
        <v>41</v>
      </c>
      <c r="B12" s="8">
        <v>123331.432</v>
      </c>
    </row>
    <row r="13" spans="1:2" ht="12.75">
      <c r="A13" s="21" t="s">
        <v>42</v>
      </c>
      <c r="B13" s="22"/>
    </row>
    <row r="14" spans="1:2" ht="12.75">
      <c r="A14" s="17" t="s">
        <v>43</v>
      </c>
      <c r="B14" s="8">
        <v>49228.8</v>
      </c>
    </row>
    <row r="15" spans="1:2" ht="12.75">
      <c r="A15" s="21" t="s">
        <v>44</v>
      </c>
      <c r="B15" s="22">
        <v>30</v>
      </c>
    </row>
    <row r="16" spans="1:2" ht="12.75">
      <c r="A16" s="23" t="s">
        <v>45</v>
      </c>
      <c r="B16" s="8">
        <v>47956.26184831898</v>
      </c>
    </row>
    <row r="17" spans="1:2" ht="12.75">
      <c r="A17" s="21" t="s">
        <v>46</v>
      </c>
      <c r="B17" s="22">
        <v>481</v>
      </c>
    </row>
    <row r="18" spans="1:2" ht="12.75">
      <c r="A18" s="23" t="s">
        <v>47</v>
      </c>
      <c r="B18" s="24">
        <v>16023.054576933073</v>
      </c>
    </row>
    <row r="19" spans="1:3" ht="12.75">
      <c r="A19" s="20" t="s">
        <v>57</v>
      </c>
      <c r="B19" s="22">
        <v>951</v>
      </c>
      <c r="C19" s="3"/>
    </row>
    <row r="20" spans="1:2" ht="12.75">
      <c r="A20" s="65" t="s">
        <v>58</v>
      </c>
      <c r="B20" s="24">
        <v>8888</v>
      </c>
    </row>
    <row r="21" spans="1:2" ht="12.75">
      <c r="A21" s="69" t="s">
        <v>85</v>
      </c>
      <c r="B21" s="22">
        <v>25183.342065800753</v>
      </c>
    </row>
    <row r="22" spans="1:2" ht="12.75">
      <c r="A22" s="66" t="s">
        <v>59</v>
      </c>
      <c r="B22" s="8">
        <v>21978.545189875713</v>
      </c>
    </row>
    <row r="23" spans="1:2" ht="12.75">
      <c r="A23" s="69" t="s">
        <v>60</v>
      </c>
      <c r="B23" s="22">
        <v>18809.14151044334</v>
      </c>
    </row>
    <row r="24" spans="1:2" ht="12.75">
      <c r="A24" s="67" t="s">
        <v>104</v>
      </c>
      <c r="B24" s="68">
        <v>312860.5771913719</v>
      </c>
    </row>
    <row r="26" ht="12.75">
      <c r="A26" s="88" t="s">
        <v>143</v>
      </c>
    </row>
  </sheetData>
  <mergeCells count="2">
    <mergeCell ref="B10:B11"/>
    <mergeCell ref="A10:A1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19"/>
  <sheetViews>
    <sheetView showGridLines="0" workbookViewId="0" topLeftCell="A1">
      <selection activeCell="E20" sqref="E20"/>
    </sheetView>
  </sheetViews>
  <sheetFormatPr defaultColWidth="11.421875" defaultRowHeight="12.75"/>
  <cols>
    <col min="1" max="1" width="38.421875" style="0" customWidth="1"/>
  </cols>
  <sheetData>
    <row r="6" spans="1:7" ht="12.75">
      <c r="A6" s="30" t="s">
        <v>121</v>
      </c>
      <c r="B6" s="38"/>
      <c r="C6" s="38"/>
      <c r="D6" s="38"/>
      <c r="E6" s="38"/>
      <c r="F6" s="38"/>
      <c r="G6" s="38"/>
    </row>
    <row r="7" spans="1:7" ht="12.75">
      <c r="A7" s="30" t="s">
        <v>110</v>
      </c>
      <c r="B7" s="38"/>
      <c r="C7" s="38"/>
      <c r="D7" s="38"/>
      <c r="E7" s="38"/>
      <c r="F7" s="38"/>
      <c r="G7" s="38"/>
    </row>
    <row r="8" spans="1:7" ht="12.75">
      <c r="A8" s="30" t="s">
        <v>65</v>
      </c>
      <c r="B8" s="38"/>
      <c r="C8" s="38"/>
      <c r="D8" s="38"/>
      <c r="E8" s="38"/>
      <c r="F8" s="38"/>
      <c r="G8" s="38"/>
    </row>
    <row r="9" spans="1:7" ht="12.75">
      <c r="A9" s="38"/>
      <c r="B9" s="38"/>
      <c r="C9" s="38"/>
      <c r="D9" s="71" t="s">
        <v>0</v>
      </c>
      <c r="E9" s="38"/>
      <c r="F9" s="38"/>
      <c r="G9" s="38"/>
    </row>
    <row r="10" spans="1:7" ht="36">
      <c r="A10" s="15" t="s">
        <v>111</v>
      </c>
      <c r="B10" s="70" t="s">
        <v>112</v>
      </c>
      <c r="C10" s="70" t="s">
        <v>113</v>
      </c>
      <c r="D10" s="70" t="s">
        <v>104</v>
      </c>
      <c r="E10" s="70" t="s">
        <v>112</v>
      </c>
      <c r="F10" s="70" t="s">
        <v>113</v>
      </c>
      <c r="G10" s="70" t="s">
        <v>104</v>
      </c>
    </row>
    <row r="11" spans="1:7" ht="12.75">
      <c r="A11" s="17" t="s">
        <v>96</v>
      </c>
      <c r="B11" s="8">
        <v>154630.04238616585</v>
      </c>
      <c r="C11" s="8">
        <v>1231339.5239558886</v>
      </c>
      <c r="D11" s="8">
        <v>1385969.5663420544</v>
      </c>
      <c r="E11" s="9">
        <f aca="true" t="shared" si="0" ref="E11:E17">B11/$B$17</f>
        <v>0.08168510682808681</v>
      </c>
      <c r="F11" s="9">
        <f aca="true" t="shared" si="1" ref="F11:F17">C11/$C$17</f>
        <v>0.2357824503051232</v>
      </c>
      <c r="G11" s="9">
        <f aca="true" t="shared" si="2" ref="G11:G17">D11/$D$17</f>
        <v>0.19478569305307986</v>
      </c>
    </row>
    <row r="12" spans="1:7" ht="12.75">
      <c r="A12" s="72" t="s">
        <v>114</v>
      </c>
      <c r="B12" s="73">
        <v>233731.1866945888</v>
      </c>
      <c r="C12" s="73">
        <v>916480.4990187706</v>
      </c>
      <c r="D12" s="73">
        <v>1150211.6857133594</v>
      </c>
      <c r="E12" s="74">
        <f t="shared" si="0"/>
        <v>0.12347120041862647</v>
      </c>
      <c r="F12" s="74">
        <f t="shared" si="1"/>
        <v>0.17549182293871451</v>
      </c>
      <c r="G12" s="74">
        <f t="shared" si="2"/>
        <v>0.1616520202176894</v>
      </c>
    </row>
    <row r="13" spans="1:7" ht="12.75">
      <c r="A13" s="17" t="s">
        <v>115</v>
      </c>
      <c r="B13" s="8">
        <v>744753.7303335997</v>
      </c>
      <c r="C13" s="8">
        <v>2252517.000240551</v>
      </c>
      <c r="D13" s="8">
        <v>2997270.7305741506</v>
      </c>
      <c r="E13" s="9">
        <f t="shared" si="0"/>
        <v>0.39342476458092823</v>
      </c>
      <c r="F13" s="9">
        <f t="shared" si="1"/>
        <v>0.4313221230521381</v>
      </c>
      <c r="G13" s="9">
        <f t="shared" si="2"/>
        <v>0.42123973765417444</v>
      </c>
    </row>
    <row r="14" spans="1:7" ht="12.75">
      <c r="A14" s="20" t="s">
        <v>116</v>
      </c>
      <c r="B14" s="22">
        <v>7411.903291085536</v>
      </c>
      <c r="C14" s="22">
        <v>236770.69670891447</v>
      </c>
      <c r="D14" s="22">
        <v>244182.6</v>
      </c>
      <c r="E14" s="74">
        <f t="shared" si="0"/>
        <v>0.003915423567043766</v>
      </c>
      <c r="F14" s="74">
        <f t="shared" si="1"/>
        <v>0.04533792178710163</v>
      </c>
      <c r="G14" s="74">
        <f t="shared" si="2"/>
        <v>0.034317692197264646</v>
      </c>
    </row>
    <row r="15" spans="1:7" ht="12.75">
      <c r="A15" s="17" t="s">
        <v>117</v>
      </c>
      <c r="B15" s="8">
        <v>127483.2233023257</v>
      </c>
      <c r="C15" s="8">
        <v>107221.25550689286</v>
      </c>
      <c r="D15" s="8">
        <v>234704.47880921856</v>
      </c>
      <c r="E15" s="9">
        <f t="shared" si="0"/>
        <v>0.0673444859326442</v>
      </c>
      <c r="F15" s="9">
        <f t="shared" si="1"/>
        <v>0.020531210000461698</v>
      </c>
      <c r="G15" s="9">
        <f t="shared" si="2"/>
        <v>0.03298562658065802</v>
      </c>
    </row>
    <row r="16" spans="1:7" ht="12.75">
      <c r="A16" s="20" t="s">
        <v>118</v>
      </c>
      <c r="B16" s="22">
        <v>624991.5686463416</v>
      </c>
      <c r="C16" s="22">
        <v>478025.4549450643</v>
      </c>
      <c r="D16" s="22">
        <v>1103017.023591406</v>
      </c>
      <c r="E16" s="74">
        <f t="shared" si="0"/>
        <v>0.3301590186726705</v>
      </c>
      <c r="F16" s="74">
        <f t="shared" si="1"/>
        <v>0.09153447191646084</v>
      </c>
      <c r="G16" s="74">
        <f t="shared" si="2"/>
        <v>0.15501923029713363</v>
      </c>
    </row>
    <row r="17" spans="1:7" ht="12.75">
      <c r="A17" s="33" t="s">
        <v>104</v>
      </c>
      <c r="B17" s="10">
        <v>1893001.6546541073</v>
      </c>
      <c r="C17" s="10">
        <v>5222354.430376082</v>
      </c>
      <c r="D17" s="10">
        <v>7115356.085030189</v>
      </c>
      <c r="E17" s="11">
        <f t="shared" si="0"/>
        <v>1</v>
      </c>
      <c r="F17" s="11">
        <f t="shared" si="1"/>
        <v>1</v>
      </c>
      <c r="G17" s="11">
        <f t="shared" si="2"/>
        <v>1</v>
      </c>
    </row>
    <row r="19" ht="12.75">
      <c r="A19" s="88" t="s">
        <v>143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21"/>
  <sheetViews>
    <sheetView showGridLines="0" workbookViewId="0" topLeftCell="A4">
      <selection activeCell="E17" sqref="E17"/>
    </sheetView>
  </sheetViews>
  <sheetFormatPr defaultColWidth="11.421875" defaultRowHeight="12.75"/>
  <cols>
    <col min="1" max="1" width="37.7109375" style="0" bestFit="1" customWidth="1"/>
    <col min="2" max="2" width="15.7109375" style="0" customWidth="1"/>
    <col min="3" max="3" width="15.421875" style="0" customWidth="1"/>
  </cols>
  <sheetData>
    <row r="6" spans="1:3" ht="12.75">
      <c r="A6" s="30" t="s">
        <v>120</v>
      </c>
      <c r="B6" s="38"/>
      <c r="C6" s="38"/>
    </row>
    <row r="7" spans="1:3" ht="12.75">
      <c r="A7" s="30" t="s">
        <v>92</v>
      </c>
      <c r="B7" s="38"/>
      <c r="C7" s="38"/>
    </row>
    <row r="8" spans="1:3" ht="12.75">
      <c r="A8" s="30" t="s">
        <v>65</v>
      </c>
      <c r="B8" s="38"/>
      <c r="C8" s="38"/>
    </row>
    <row r="9" spans="1:3" ht="12.75">
      <c r="A9" s="38"/>
      <c r="B9" s="38"/>
      <c r="C9" s="71" t="s">
        <v>0</v>
      </c>
    </row>
    <row r="10" spans="1:3" ht="24">
      <c r="A10" s="70" t="s">
        <v>93</v>
      </c>
      <c r="B10" s="70" t="s">
        <v>94</v>
      </c>
      <c r="C10" s="70" t="s">
        <v>95</v>
      </c>
    </row>
    <row r="11" spans="1:3" ht="12.75">
      <c r="A11" s="75" t="s">
        <v>96</v>
      </c>
      <c r="B11" s="24">
        <v>767937.3350797708</v>
      </c>
      <c r="C11" s="76">
        <f aca="true" t="shared" si="0" ref="C11:C19">B11/$B$19</f>
        <v>0.22561812900637337</v>
      </c>
    </row>
    <row r="12" spans="1:3" ht="12.75">
      <c r="A12" s="77" t="s">
        <v>97</v>
      </c>
      <c r="B12" s="22">
        <v>495768.51327095355</v>
      </c>
      <c r="C12" s="74">
        <f t="shared" si="0"/>
        <v>0.14565558838579565</v>
      </c>
    </row>
    <row r="13" spans="1:3" ht="12.75">
      <c r="A13" s="75" t="s">
        <v>98</v>
      </c>
      <c r="B13" s="24">
        <v>1224431.2174971737</v>
      </c>
      <c r="C13" s="76">
        <f t="shared" si="0"/>
        <v>0.3597349259754532</v>
      </c>
    </row>
    <row r="14" spans="1:3" ht="12.75">
      <c r="A14" s="77" t="s">
        <v>99</v>
      </c>
      <c r="B14" s="22">
        <v>125693.12754139575</v>
      </c>
      <c r="C14" s="74">
        <f t="shared" si="0"/>
        <v>0.036928336427220806</v>
      </c>
    </row>
    <row r="15" spans="1:3" ht="12.75">
      <c r="A15" s="75" t="s">
        <v>100</v>
      </c>
      <c r="B15" s="24">
        <v>120172.79868971703</v>
      </c>
      <c r="C15" s="76">
        <f t="shared" si="0"/>
        <v>0.03530647718152301</v>
      </c>
    </row>
    <row r="16" spans="1:3" ht="12.75">
      <c r="A16" s="78" t="s">
        <v>101</v>
      </c>
      <c r="B16" s="19">
        <v>2734002.9920790107</v>
      </c>
      <c r="C16" s="79">
        <f t="shared" si="0"/>
        <v>0.803243456976366</v>
      </c>
    </row>
    <row r="17" spans="1:3" ht="12.75">
      <c r="A17" s="75" t="s">
        <v>102</v>
      </c>
      <c r="B17" s="24">
        <v>351075.7839084526</v>
      </c>
      <c r="C17" s="76">
        <f t="shared" si="0"/>
        <v>0.10314521496294088</v>
      </c>
    </row>
    <row r="18" spans="1:3" ht="12.75">
      <c r="A18" s="77" t="s">
        <v>103</v>
      </c>
      <c r="B18" s="22">
        <v>318625.2546318038</v>
      </c>
      <c r="C18" s="74">
        <f t="shared" si="0"/>
        <v>0.09361132806069315</v>
      </c>
    </row>
    <row r="19" spans="1:3" ht="12.75">
      <c r="A19" s="52" t="s">
        <v>104</v>
      </c>
      <c r="B19" s="80">
        <v>3403704.030619267</v>
      </c>
      <c r="C19" s="81">
        <f t="shared" si="0"/>
        <v>1</v>
      </c>
    </row>
    <row r="20" spans="1:3" ht="12.75">
      <c r="A20" s="38"/>
      <c r="B20" s="38"/>
      <c r="C20" s="38"/>
    </row>
    <row r="21" ht="12.75">
      <c r="A21" s="88" t="s">
        <v>143</v>
      </c>
    </row>
  </sheetData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TRojasC</dc:creator>
  <cp:keywords/>
  <dc:description/>
  <cp:lastModifiedBy>TRojasC</cp:lastModifiedBy>
  <dcterms:created xsi:type="dcterms:W3CDTF">2007-11-16T21:12:58Z</dcterms:created>
  <dcterms:modified xsi:type="dcterms:W3CDTF">2007-12-29T00:25:55Z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