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YDQUICENOR\Downloads\"/>
    </mc:Choice>
  </mc:AlternateContent>
  <xr:revisionPtr revIDLastSave="0" documentId="13_ncr:1_{ECAFD15D-E4E8-4633-B6DA-27F5F4284167}" xr6:coauthVersionLast="47" xr6:coauthVersionMax="47" xr10:uidLastSave="{00000000-0000-0000-0000-000000000000}"/>
  <bookViews>
    <workbookView xWindow="-120" yWindow="-120" windowWidth="29040" windowHeight="15720" firstSheet="1" activeTab="3" xr2:uid="{B275B9F9-6759-4CB4-A9C7-1DEC4E8AADDD}"/>
  </bookViews>
  <sheets>
    <sheet name="V1 V2 PAAC" sheetId="22" state="hidden" r:id="rId1"/>
    <sheet name="Anexo 1 ID Riesgo" sheetId="40" r:id="rId2"/>
    <sheet name="Anexo 2 Diseño Control" sheetId="44" r:id="rId3"/>
    <sheet name="Anexo No 3 PAAC 2024 V3" sheetId="43" r:id="rId4"/>
    <sheet name="C1 Riesgos" sheetId="25" state="hidden" r:id="rId5"/>
    <sheet name="C2 Trámites " sheetId="26" state="hidden" r:id="rId6"/>
    <sheet name="C3 Rend Cuentas" sheetId="27" state="hidden" r:id="rId7"/>
    <sheet name="C4 Atenc Ciuda" sheetId="28" state="hidden" r:id="rId8"/>
    <sheet name="C5 Transparencia" sheetId="29" state="hidden" r:id="rId9"/>
    <sheet name="C6 Iniciat adic" sheetId="30" state="hidden" r:id="rId10"/>
    <sheet name="desple" sheetId="23" state="hidden" r:id="rId11"/>
    <sheet name="Consolidado PAAC" sheetId="18" state="hidden" r:id="rId12"/>
    <sheet name="Corrupción V0" sheetId="20" state="hidden" r:id="rId13"/>
    <sheet name="2023-24" sheetId="21" state="hidden" r:id="rId14"/>
    <sheet name="Consolidado MRC" sheetId="19" state="hidden" r:id="rId15"/>
    <sheet name="LISTA" sheetId="2" state="hidden" r:id="rId16"/>
    <sheet name="PROYECTOS" sheetId="3" state="hidden" r:id="rId17"/>
  </sheets>
  <externalReferences>
    <externalReference r:id="rId18"/>
    <externalReference r:id="rId19"/>
    <externalReference r:id="rId20"/>
    <externalReference r:id="rId21"/>
    <externalReference r:id="rId22"/>
  </externalReferences>
  <definedNames>
    <definedName name="_xlnm._FilterDatabase" localSheetId="1" hidden="1">'Anexo 1 ID Riesgo'!$A$2:$H$13</definedName>
    <definedName name="_xlnm._FilterDatabase" localSheetId="3" hidden="1">'Anexo No 3 PAAC 2024 V3'!$B$2:$S$2</definedName>
    <definedName name="_xlnm._FilterDatabase" localSheetId="4" hidden="1">'C1 Riesgos'!$B$4:$S$11</definedName>
    <definedName name="_xlnm._FilterDatabase" localSheetId="5" hidden="1">'C2 Trámites '!$B$4:$S$8</definedName>
    <definedName name="_xlnm._FilterDatabase" localSheetId="6" hidden="1">'C3 Rend Cuentas'!$B$4:$S$15</definedName>
    <definedName name="_xlnm._FilterDatabase" localSheetId="7" hidden="1">'C4 Atenc Ciuda'!$B$4:$S$16</definedName>
    <definedName name="_xlnm._FilterDatabase" localSheetId="8" hidden="1">'C5 Transparencia'!$B$4:$S$22</definedName>
    <definedName name="_xlnm._FilterDatabase" localSheetId="9" hidden="1">'C6 Iniciat adic'!$B$4:$S$9</definedName>
    <definedName name="_xlnm._FilterDatabase" localSheetId="14" hidden="1">'Consolidado MRC'!$A$1:$D$19</definedName>
    <definedName name="_xlnm._FilterDatabase" localSheetId="12" hidden="1">'Corrupción V0'!$A$6:$V$6</definedName>
    <definedName name="_xlnm._FilterDatabase" localSheetId="0" hidden="1">'V1 V2 PAAC'!$A$3:$BE$54</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#REF!</definedName>
    <definedName name="CAPACITACION">#REF!</definedName>
    <definedName name="CAPACITACIÓN">#REF!</definedName>
    <definedName name="CARACTER_SOCIO">#REF!</definedName>
    <definedName name="caractersoc">#REF!</definedName>
    <definedName name="CENSOE">#REF!</definedName>
    <definedName name="censoec">#REF!</definedName>
    <definedName name="CENSOECONOMICO">#REF!</definedName>
    <definedName name="COMPRADEEQUIPO">#REF!</definedName>
    <definedName name="COMPRAEQUIPO">#REF!</definedName>
    <definedName name="COMUNICACIONESYTRANS">#REF!</definedName>
    <definedName name="Concepto">#REF!</definedName>
    <definedName name="COOP">#REF!</definedName>
    <definedName name="COOR_REG_SEN">#REF!</definedName>
    <definedName name="coordregsen">#REF!</definedName>
    <definedName name="ctasnales">#REF!</definedName>
    <definedName name="CUENTAS_N">#REF!</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#REF!</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#REF!</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#REF!</definedName>
    <definedName name="GESTION_DOC">#REF!</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#REF!</definedName>
    <definedName name="Insumos">#REF!</definedName>
    <definedName name="JOTA">#REF!</definedName>
    <definedName name="JUDICIALES">#REF!</definedName>
    <definedName name="JURIDICA">#REF!</definedName>
    <definedName name="Ley">#REF!</definedName>
    <definedName name="Ley_1757">[3]LISTAS!$N$2:$N$10</definedName>
    <definedName name="LOGIST">#REF!</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#REF!</definedName>
    <definedName name="PROYECTO">#REF!</definedName>
    <definedName name="PROYECTO_INV">[2]DATOS!$H$2:$H$25</definedName>
    <definedName name="PROYECTOP">PROYECTOS!$A$2:$L$2</definedName>
    <definedName name="PROYECTOS">PROYECTOS!$O$2:$O$13</definedName>
    <definedName name="PROYECTOS2021">#REF!</definedName>
    <definedName name="proylogistica">#REF!</definedName>
    <definedName name="PTECNOLOGIA">PROYECTOS!$G$3:$G$6</definedName>
    <definedName name="RUBRO">#REF!</definedName>
    <definedName name="RUBROFUN">'[4]BASE FUNC'!$A$3:$AB$3</definedName>
    <definedName name="SASASASAS">[5]PROYECTOS!$E$3:$E$4</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#REF!</definedName>
    <definedName name="SISTEMAS">#REF!</definedName>
    <definedName name="Software">#REF!</definedName>
    <definedName name="SUBDIRECCION">#REF!</definedName>
    <definedName name="SUELDOSNOMINA">#REF!</definedName>
    <definedName name="T_ECONOMICOS">#REF!</definedName>
    <definedName name="T_SOCIALES">#REF!</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3" i="22" l="1"/>
  <c r="AO33" i="22"/>
  <c r="AP33" i="22"/>
  <c r="AQ33" i="22"/>
  <c r="AR33" i="22"/>
  <c r="AS33" i="22"/>
  <c r="AT33" i="22"/>
  <c r="AU33" i="22"/>
  <c r="AV33" i="22"/>
  <c r="AW33" i="22"/>
  <c r="AX33" i="22"/>
  <c r="AY33" i="22"/>
  <c r="AZ33" i="22"/>
  <c r="BA33" i="22"/>
  <c r="BB33" i="22"/>
  <c r="BC33" i="22"/>
  <c r="BD33" i="22"/>
  <c r="BE33" i="22"/>
  <c r="AN34" i="22"/>
  <c r="AO34" i="22"/>
  <c r="AP34" i="22"/>
  <c r="AQ34" i="22"/>
  <c r="AR34" i="22"/>
  <c r="AS34" i="22"/>
  <c r="AT34" i="22"/>
  <c r="AU34" i="22"/>
  <c r="AV34" i="22"/>
  <c r="AW34" i="22"/>
  <c r="AX34" i="22"/>
  <c r="AY34" i="22"/>
  <c r="AZ34" i="22"/>
  <c r="BA34" i="22"/>
  <c r="BB34" i="22"/>
  <c r="BC34" i="22"/>
  <c r="BD34" i="22"/>
  <c r="BE34" i="22"/>
  <c r="AN35" i="22"/>
  <c r="AO35" i="22"/>
  <c r="AP35" i="22"/>
  <c r="AQ35" i="22"/>
  <c r="AR35" i="22"/>
  <c r="AS35" i="22"/>
  <c r="AT35" i="22"/>
  <c r="AU35" i="22"/>
  <c r="AV35" i="22"/>
  <c r="AW35" i="22"/>
  <c r="AX35" i="22"/>
  <c r="AY35" i="22"/>
  <c r="AZ35" i="22"/>
  <c r="BA35" i="22"/>
  <c r="BB35" i="22"/>
  <c r="BC35" i="22"/>
  <c r="BD35" i="22"/>
  <c r="BE35" i="22"/>
  <c r="AN36" i="22"/>
  <c r="AO36" i="22"/>
  <c r="AP36" i="22"/>
  <c r="AQ36" i="22"/>
  <c r="AR36" i="22"/>
  <c r="AS36" i="22"/>
  <c r="AT36" i="22"/>
  <c r="AU36" i="22"/>
  <c r="AV36" i="22"/>
  <c r="AW36" i="22"/>
  <c r="AX36" i="22"/>
  <c r="AY36" i="22"/>
  <c r="AZ36" i="22"/>
  <c r="BA36" i="22"/>
  <c r="BB36" i="22"/>
  <c r="BC36" i="22"/>
  <c r="BD36" i="22"/>
  <c r="BE36" i="22"/>
  <c r="AN37" i="22"/>
  <c r="AO37" i="22"/>
  <c r="AP37" i="22"/>
  <c r="AQ37" i="22"/>
  <c r="AR37" i="22"/>
  <c r="AS37" i="22"/>
  <c r="AT37" i="22"/>
  <c r="AU37" i="22"/>
  <c r="AV37" i="22"/>
  <c r="AW37" i="22"/>
  <c r="AX37" i="22"/>
  <c r="AY37" i="22"/>
  <c r="AZ37" i="22"/>
  <c r="BA37" i="22"/>
  <c r="BB37" i="22"/>
  <c r="BC37" i="22"/>
  <c r="BD37" i="22"/>
  <c r="BE37" i="22"/>
  <c r="AN38" i="22"/>
  <c r="AO38" i="22"/>
  <c r="AP38" i="22"/>
  <c r="AQ38" i="22"/>
  <c r="AR38" i="22"/>
  <c r="AS38" i="22"/>
  <c r="AT38" i="22"/>
  <c r="AU38" i="22"/>
  <c r="AV38" i="22"/>
  <c r="AW38" i="22"/>
  <c r="AX38" i="22"/>
  <c r="AY38" i="22"/>
  <c r="AZ38" i="22"/>
  <c r="BA38" i="22"/>
  <c r="BB38" i="22"/>
  <c r="BC38" i="22"/>
  <c r="BD38" i="22"/>
  <c r="BE38" i="22"/>
  <c r="AN39" i="22"/>
  <c r="AO39" i="22"/>
  <c r="AP39" i="22"/>
  <c r="AQ39" i="22"/>
  <c r="AR39" i="22"/>
  <c r="AS39" i="22"/>
  <c r="AT39" i="22"/>
  <c r="AU39" i="22"/>
  <c r="AV39" i="22"/>
  <c r="AW39" i="22"/>
  <c r="AX39" i="22"/>
  <c r="AY39" i="22"/>
  <c r="AZ39" i="22"/>
  <c r="BA39" i="22"/>
  <c r="BB39" i="22"/>
  <c r="BC39" i="22"/>
  <c r="BD39" i="22"/>
  <c r="BE39" i="22"/>
  <c r="AN40" i="22"/>
  <c r="AO40" i="22"/>
  <c r="AP40" i="22"/>
  <c r="AQ40" i="22"/>
  <c r="AR40" i="22"/>
  <c r="AS40" i="22"/>
  <c r="AT40" i="22"/>
  <c r="AU40" i="22"/>
  <c r="AV40" i="22"/>
  <c r="AW40" i="22"/>
  <c r="AX40" i="22"/>
  <c r="AY40" i="22"/>
  <c r="AZ40" i="22"/>
  <c r="BA40" i="22"/>
  <c r="BB40" i="22"/>
  <c r="BC40" i="22"/>
  <c r="BD40" i="22"/>
  <c r="BE40" i="22"/>
  <c r="AN41" i="22"/>
  <c r="AO41" i="22"/>
  <c r="AP41" i="22"/>
  <c r="AQ41" i="22"/>
  <c r="AR41" i="22"/>
  <c r="AS41" i="22"/>
  <c r="AT41" i="22"/>
  <c r="AU41" i="22"/>
  <c r="AV41" i="22"/>
  <c r="AW41" i="22"/>
  <c r="AX41" i="22"/>
  <c r="AY41" i="22"/>
  <c r="AZ41" i="22"/>
  <c r="BA41" i="22"/>
  <c r="BB41" i="22"/>
  <c r="BC41" i="22"/>
  <c r="BD41" i="22"/>
  <c r="BE41" i="22"/>
  <c r="AN42" i="22"/>
  <c r="AO42" i="22"/>
  <c r="AP42" i="22"/>
  <c r="AQ42" i="22"/>
  <c r="AR42" i="22"/>
  <c r="AS42" i="22"/>
  <c r="AT42" i="22"/>
  <c r="AU42" i="22"/>
  <c r="AV42" i="22"/>
  <c r="AW42" i="22"/>
  <c r="AX42" i="22"/>
  <c r="AY42" i="22"/>
  <c r="AZ42" i="22"/>
  <c r="BA42" i="22"/>
  <c r="BB42" i="22"/>
  <c r="BC42" i="22"/>
  <c r="BD42" i="22"/>
  <c r="BE42" i="22"/>
  <c r="AN43" i="22"/>
  <c r="AO43" i="22"/>
  <c r="AP43" i="22"/>
  <c r="AQ43" i="22"/>
  <c r="AR43" i="22"/>
  <c r="AS43" i="22"/>
  <c r="AT43" i="22"/>
  <c r="AU43" i="22"/>
  <c r="AV43" i="22"/>
  <c r="AW43" i="22"/>
  <c r="AX43" i="22"/>
  <c r="AY43" i="22"/>
  <c r="AZ43" i="22"/>
  <c r="BA43" i="22"/>
  <c r="BB43" i="22"/>
  <c r="BC43" i="22"/>
  <c r="BD43" i="22"/>
  <c r="BE43" i="22"/>
  <c r="AN44" i="22"/>
  <c r="AO44" i="22"/>
  <c r="AP44" i="22"/>
  <c r="AQ44" i="22"/>
  <c r="AR44" i="22"/>
  <c r="AS44" i="22"/>
  <c r="AT44" i="22"/>
  <c r="AU44" i="22"/>
  <c r="AV44" i="22"/>
  <c r="AW44" i="22"/>
  <c r="AX44" i="22"/>
  <c r="AY44" i="22"/>
  <c r="AZ44" i="22"/>
  <c r="BA44" i="22"/>
  <c r="BB44" i="22"/>
  <c r="BC44" i="22"/>
  <c r="BD44" i="22"/>
  <c r="BE44" i="22"/>
  <c r="AN45" i="22"/>
  <c r="AO45" i="22"/>
  <c r="AP45" i="22"/>
  <c r="AQ45" i="22"/>
  <c r="AR45" i="22"/>
  <c r="AS45" i="22"/>
  <c r="AT45" i="22"/>
  <c r="AU45" i="22"/>
  <c r="AV45" i="22"/>
  <c r="AW45" i="22"/>
  <c r="AX45" i="22"/>
  <c r="AY45" i="22"/>
  <c r="AZ45" i="22"/>
  <c r="BA45" i="22"/>
  <c r="BB45" i="22"/>
  <c r="BC45" i="22"/>
  <c r="BD45" i="22"/>
  <c r="BE45" i="22"/>
  <c r="AN46" i="22"/>
  <c r="AO46" i="22"/>
  <c r="AP46" i="22"/>
  <c r="AQ46" i="22"/>
  <c r="AR46" i="22"/>
  <c r="AS46" i="22"/>
  <c r="AT46" i="22"/>
  <c r="AU46" i="22"/>
  <c r="AV46" i="22"/>
  <c r="AW46" i="22"/>
  <c r="AX46" i="22"/>
  <c r="AY46" i="22"/>
  <c r="AZ46" i="22"/>
  <c r="BA46" i="22"/>
  <c r="BB46" i="22"/>
  <c r="BC46" i="22"/>
  <c r="BD46" i="22"/>
  <c r="BE46" i="22"/>
  <c r="AN47" i="22"/>
  <c r="AO47" i="22"/>
  <c r="AP47" i="22"/>
  <c r="AQ47" i="22"/>
  <c r="AR47" i="22"/>
  <c r="AS47" i="22"/>
  <c r="AT47" i="22"/>
  <c r="AU47" i="22"/>
  <c r="AV47" i="22"/>
  <c r="AW47" i="22"/>
  <c r="AX47" i="22"/>
  <c r="AY47" i="22"/>
  <c r="AZ47" i="22"/>
  <c r="BA47" i="22"/>
  <c r="BB47" i="22"/>
  <c r="BC47" i="22"/>
  <c r="BD47" i="22"/>
  <c r="BE47" i="22"/>
  <c r="AN48" i="22"/>
  <c r="AO48" i="22"/>
  <c r="AP48" i="22"/>
  <c r="AQ48" i="22"/>
  <c r="AR48" i="22"/>
  <c r="AS48" i="22"/>
  <c r="AT48" i="22"/>
  <c r="AU48" i="22"/>
  <c r="AV48" i="22"/>
  <c r="AW48" i="22"/>
  <c r="AX48" i="22"/>
  <c r="AY48" i="22"/>
  <c r="AZ48" i="22"/>
  <c r="BA48" i="22"/>
  <c r="BB48" i="22"/>
  <c r="BC48" i="22"/>
  <c r="BD48" i="22"/>
  <c r="BE48" i="22"/>
  <c r="AN49" i="22"/>
  <c r="AO49" i="22"/>
  <c r="AP49" i="22"/>
  <c r="AQ49" i="22"/>
  <c r="AR49" i="22"/>
  <c r="AS49" i="22"/>
  <c r="AT49" i="22"/>
  <c r="AU49" i="22"/>
  <c r="AV49" i="22"/>
  <c r="AW49" i="22"/>
  <c r="AX49" i="22"/>
  <c r="AY49" i="22"/>
  <c r="AZ49" i="22"/>
  <c r="BA49" i="22"/>
  <c r="BB49" i="22"/>
  <c r="BC49" i="22"/>
  <c r="BD49" i="22"/>
  <c r="BE49" i="22"/>
  <c r="AN50" i="22"/>
  <c r="AO50" i="22"/>
  <c r="AP50" i="22"/>
  <c r="AQ50" i="22"/>
  <c r="AR50" i="22"/>
  <c r="AS50" i="22"/>
  <c r="AT50" i="22"/>
  <c r="AU50" i="22"/>
  <c r="AV50" i="22"/>
  <c r="AW50" i="22"/>
  <c r="AX50" i="22"/>
  <c r="AY50" i="22"/>
  <c r="AZ50" i="22"/>
  <c r="BA50" i="22"/>
  <c r="BB50" i="22"/>
  <c r="BC50" i="22"/>
  <c r="BD50" i="22"/>
  <c r="BE50" i="22"/>
  <c r="AN51" i="22"/>
  <c r="AO51" i="22"/>
  <c r="AP51" i="22"/>
  <c r="AQ51" i="22"/>
  <c r="AR51" i="22"/>
  <c r="AS51" i="22"/>
  <c r="AT51" i="22"/>
  <c r="AU51" i="22"/>
  <c r="AV51" i="22"/>
  <c r="AW51" i="22"/>
  <c r="AX51" i="22"/>
  <c r="AY51" i="22"/>
  <c r="AZ51" i="22"/>
  <c r="BA51" i="22"/>
  <c r="BB51" i="22"/>
  <c r="BC51" i="22"/>
  <c r="BD51" i="22"/>
  <c r="BE51" i="22"/>
  <c r="AN52" i="22"/>
  <c r="AO52" i="22"/>
  <c r="AP52" i="22"/>
  <c r="AQ52" i="22"/>
  <c r="AR52" i="22"/>
  <c r="AS52" i="22"/>
  <c r="AT52" i="22"/>
  <c r="AU52" i="22"/>
  <c r="AV52" i="22"/>
  <c r="AW52" i="22"/>
  <c r="AX52" i="22"/>
  <c r="AY52" i="22"/>
  <c r="AZ52" i="22"/>
  <c r="BA52" i="22"/>
  <c r="BB52" i="22"/>
  <c r="BC52" i="22"/>
  <c r="BD52" i="22"/>
  <c r="BE52" i="22"/>
  <c r="AN53" i="22"/>
  <c r="AO53" i="22"/>
  <c r="AP53" i="22"/>
  <c r="AQ53" i="22"/>
  <c r="AR53" i="22"/>
  <c r="AS53" i="22"/>
  <c r="AT53" i="22"/>
  <c r="AU53" i="22"/>
  <c r="AV53" i="22"/>
  <c r="AW53" i="22"/>
  <c r="AX53" i="22"/>
  <c r="AY53" i="22"/>
  <c r="AZ53" i="22"/>
  <c r="BA53" i="22"/>
  <c r="BB53" i="22"/>
  <c r="BC53" i="22"/>
  <c r="BD53" i="22"/>
  <c r="BE53" i="22"/>
  <c r="AN54" i="22"/>
  <c r="AO54" i="22"/>
  <c r="AP54" i="22"/>
  <c r="AQ54" i="22"/>
  <c r="AR54" i="22"/>
  <c r="AS54" i="22"/>
  <c r="AT54" i="22"/>
  <c r="AU54" i="22"/>
  <c r="AV54" i="22"/>
  <c r="AW54" i="22"/>
  <c r="AX54" i="22"/>
  <c r="AY54" i="22"/>
  <c r="AZ54" i="22"/>
  <c r="BA54" i="22"/>
  <c r="BB54" i="22"/>
  <c r="BC54" i="22"/>
  <c r="BD54" i="22"/>
  <c r="BE54" i="22"/>
  <c r="AN5" i="22"/>
  <c r="AO5" i="22"/>
  <c r="AP5" i="22"/>
  <c r="AQ5" i="22"/>
  <c r="AR5" i="22"/>
  <c r="AS5" i="22"/>
  <c r="AT5" i="22"/>
  <c r="AU5" i="22"/>
  <c r="AV5" i="22"/>
  <c r="AW5" i="22"/>
  <c r="AX5" i="22"/>
  <c r="AY5" i="22"/>
  <c r="AZ5" i="22"/>
  <c r="BA5" i="22"/>
  <c r="BB5" i="22"/>
  <c r="BC5" i="22"/>
  <c r="BD5" i="22"/>
  <c r="BE5" i="22"/>
  <c r="AN6" i="22"/>
  <c r="AO6" i="22"/>
  <c r="AP6" i="22"/>
  <c r="AQ6" i="22"/>
  <c r="AR6" i="22"/>
  <c r="AS6" i="22"/>
  <c r="AT6" i="22"/>
  <c r="AU6" i="22"/>
  <c r="AV6" i="22"/>
  <c r="AW6" i="22"/>
  <c r="AX6" i="22"/>
  <c r="AY6" i="22"/>
  <c r="AZ6" i="22"/>
  <c r="BA6" i="22"/>
  <c r="BB6" i="22"/>
  <c r="BC6" i="22"/>
  <c r="BD6" i="22"/>
  <c r="BE6" i="22"/>
  <c r="AN7" i="22"/>
  <c r="AO7" i="22"/>
  <c r="AP7" i="22"/>
  <c r="AQ7" i="22"/>
  <c r="AR7" i="22"/>
  <c r="AS7" i="22"/>
  <c r="AT7" i="22"/>
  <c r="AU7" i="22"/>
  <c r="AV7" i="22"/>
  <c r="AW7" i="22"/>
  <c r="AX7" i="22"/>
  <c r="AY7" i="22"/>
  <c r="AZ7" i="22"/>
  <c r="BA7" i="22"/>
  <c r="BB7" i="22"/>
  <c r="BC7" i="22"/>
  <c r="BD7" i="22"/>
  <c r="BE7" i="22"/>
  <c r="AN8" i="22"/>
  <c r="AO8" i="22"/>
  <c r="AP8" i="22"/>
  <c r="AQ8" i="22"/>
  <c r="AR8" i="22"/>
  <c r="AS8" i="22"/>
  <c r="AT8" i="22"/>
  <c r="AU8" i="22"/>
  <c r="AV8" i="22"/>
  <c r="AW8" i="22"/>
  <c r="AX8" i="22"/>
  <c r="AY8" i="22"/>
  <c r="AZ8" i="22"/>
  <c r="BA8" i="22"/>
  <c r="BB8" i="22"/>
  <c r="BC8" i="22"/>
  <c r="BD8" i="22"/>
  <c r="BE8" i="22"/>
  <c r="AN9" i="22"/>
  <c r="AO9" i="22"/>
  <c r="AP9" i="22"/>
  <c r="AQ9" i="22"/>
  <c r="AR9" i="22"/>
  <c r="AS9" i="22"/>
  <c r="AT9" i="22"/>
  <c r="AU9" i="22"/>
  <c r="AV9" i="22"/>
  <c r="AW9" i="22"/>
  <c r="AX9" i="22"/>
  <c r="AY9" i="22"/>
  <c r="AZ9" i="22"/>
  <c r="BA9" i="22"/>
  <c r="BB9" i="22"/>
  <c r="BC9" i="22"/>
  <c r="BD9" i="22"/>
  <c r="BE9" i="22"/>
  <c r="AN10" i="22"/>
  <c r="AO10" i="22"/>
  <c r="AP10" i="22"/>
  <c r="AQ10" i="22"/>
  <c r="AR10" i="22"/>
  <c r="AS10" i="22"/>
  <c r="AT10" i="22"/>
  <c r="AU10" i="22"/>
  <c r="AV10" i="22"/>
  <c r="AW10" i="22"/>
  <c r="AX10" i="22"/>
  <c r="AY10" i="22"/>
  <c r="AZ10" i="22"/>
  <c r="BA10" i="22"/>
  <c r="BB10" i="22"/>
  <c r="BC10" i="22"/>
  <c r="BD10" i="22"/>
  <c r="BE10" i="22"/>
  <c r="AN11" i="22"/>
  <c r="AO11" i="22"/>
  <c r="AP11" i="22"/>
  <c r="AQ11" i="22"/>
  <c r="AR11" i="22"/>
  <c r="AS11" i="22"/>
  <c r="AT11" i="22"/>
  <c r="AU11" i="22"/>
  <c r="AV11" i="22"/>
  <c r="AW11" i="22"/>
  <c r="AX11" i="22"/>
  <c r="AY11" i="22"/>
  <c r="AZ11" i="22"/>
  <c r="BA11" i="22"/>
  <c r="BB11" i="22"/>
  <c r="BC11" i="22"/>
  <c r="BD11" i="22"/>
  <c r="BE11" i="22"/>
  <c r="AN12" i="22"/>
  <c r="AO12" i="22"/>
  <c r="AP12" i="22"/>
  <c r="AQ12" i="22"/>
  <c r="AR12" i="22"/>
  <c r="AS12" i="22"/>
  <c r="AT12" i="22"/>
  <c r="AU12" i="22"/>
  <c r="AV12" i="22"/>
  <c r="AW12" i="22"/>
  <c r="AX12" i="22"/>
  <c r="AY12" i="22"/>
  <c r="AZ12" i="22"/>
  <c r="BA12" i="22"/>
  <c r="BB12" i="22"/>
  <c r="BC12" i="22"/>
  <c r="BD12" i="22"/>
  <c r="BE12" i="22"/>
  <c r="AN13" i="22"/>
  <c r="AO13" i="22"/>
  <c r="AP13" i="22"/>
  <c r="AQ13" i="22"/>
  <c r="AR13" i="22"/>
  <c r="AS13" i="22"/>
  <c r="AT13" i="22"/>
  <c r="AU13" i="22"/>
  <c r="AV13" i="22"/>
  <c r="AW13" i="22"/>
  <c r="AX13" i="22"/>
  <c r="AY13" i="22"/>
  <c r="AZ13" i="22"/>
  <c r="BA13" i="22"/>
  <c r="BB13" i="22"/>
  <c r="BC13" i="22"/>
  <c r="BD13" i="22"/>
  <c r="BE13" i="22"/>
  <c r="AN14" i="22"/>
  <c r="AO14" i="22"/>
  <c r="AP14" i="22"/>
  <c r="AQ14" i="22"/>
  <c r="AR14" i="22"/>
  <c r="AS14" i="22"/>
  <c r="AT14" i="22"/>
  <c r="AU14" i="22"/>
  <c r="AV14" i="22"/>
  <c r="AW14" i="22"/>
  <c r="AX14" i="22"/>
  <c r="AY14" i="22"/>
  <c r="AZ14" i="22"/>
  <c r="BA14" i="22"/>
  <c r="BB14" i="22"/>
  <c r="BC14" i="22"/>
  <c r="BD14" i="22"/>
  <c r="BE14" i="22"/>
  <c r="AN15" i="22"/>
  <c r="AO15" i="22"/>
  <c r="AP15" i="22"/>
  <c r="AQ15" i="22"/>
  <c r="AR15" i="22"/>
  <c r="AS15" i="22"/>
  <c r="AT15" i="22"/>
  <c r="AU15" i="22"/>
  <c r="AV15" i="22"/>
  <c r="AW15" i="22"/>
  <c r="AX15" i="22"/>
  <c r="AY15" i="22"/>
  <c r="AZ15" i="22"/>
  <c r="BA15" i="22"/>
  <c r="BB15" i="22"/>
  <c r="BC15" i="22"/>
  <c r="BD15" i="22"/>
  <c r="BE15" i="22"/>
  <c r="AN16" i="22"/>
  <c r="AO16" i="22"/>
  <c r="AP16" i="22"/>
  <c r="AQ16" i="22"/>
  <c r="AR16" i="22"/>
  <c r="AS16" i="22"/>
  <c r="AT16" i="22"/>
  <c r="AU16" i="22"/>
  <c r="AV16" i="22"/>
  <c r="AW16" i="22"/>
  <c r="AX16" i="22"/>
  <c r="AY16" i="22"/>
  <c r="AZ16" i="22"/>
  <c r="BA16" i="22"/>
  <c r="BB16" i="22"/>
  <c r="BC16" i="22"/>
  <c r="BD16" i="22"/>
  <c r="BE16" i="22"/>
  <c r="AN17" i="22"/>
  <c r="AO17" i="22"/>
  <c r="AP17" i="22"/>
  <c r="AQ17" i="22"/>
  <c r="AR17" i="22"/>
  <c r="AS17" i="22"/>
  <c r="AT17" i="22"/>
  <c r="AU17" i="22"/>
  <c r="AV17" i="22"/>
  <c r="AW17" i="22"/>
  <c r="AX17" i="22"/>
  <c r="AY17" i="22"/>
  <c r="AZ17" i="22"/>
  <c r="BA17" i="22"/>
  <c r="BB17" i="22"/>
  <c r="BC17" i="22"/>
  <c r="BD17" i="22"/>
  <c r="BE17" i="22"/>
  <c r="AN18" i="22"/>
  <c r="AO18" i="22"/>
  <c r="AP18" i="22"/>
  <c r="AQ18" i="22"/>
  <c r="AR18" i="22"/>
  <c r="AS18" i="22"/>
  <c r="AT18" i="22"/>
  <c r="AU18" i="22"/>
  <c r="AV18" i="22"/>
  <c r="AW18" i="22"/>
  <c r="AX18" i="22"/>
  <c r="AY18" i="22"/>
  <c r="AZ18" i="22"/>
  <c r="BA18" i="22"/>
  <c r="BB18" i="22"/>
  <c r="BC18" i="22"/>
  <c r="BD18" i="22"/>
  <c r="BE18" i="22"/>
  <c r="AN19" i="22"/>
  <c r="AO19" i="22"/>
  <c r="AP19" i="22"/>
  <c r="AQ19" i="22"/>
  <c r="AR19" i="22"/>
  <c r="AS19" i="22"/>
  <c r="AT19" i="22"/>
  <c r="AU19" i="22"/>
  <c r="AV19" i="22"/>
  <c r="AW19" i="22"/>
  <c r="AX19" i="22"/>
  <c r="AY19" i="22"/>
  <c r="AZ19" i="22"/>
  <c r="BA19" i="22"/>
  <c r="BB19" i="22"/>
  <c r="BC19" i="22"/>
  <c r="BD19" i="22"/>
  <c r="BE19" i="22"/>
  <c r="AN20" i="22"/>
  <c r="AO20" i="22"/>
  <c r="AP20" i="22"/>
  <c r="AQ20" i="22"/>
  <c r="AR20" i="22"/>
  <c r="AS20" i="22"/>
  <c r="AT20" i="22"/>
  <c r="AU20" i="22"/>
  <c r="AV20" i="22"/>
  <c r="AW20" i="22"/>
  <c r="AX20" i="22"/>
  <c r="AY20" i="22"/>
  <c r="AZ20" i="22"/>
  <c r="BA20" i="22"/>
  <c r="BB20" i="22"/>
  <c r="BC20" i="22"/>
  <c r="BD20" i="22"/>
  <c r="BE20" i="22"/>
  <c r="AN21" i="22"/>
  <c r="AO21" i="22"/>
  <c r="AP21" i="22"/>
  <c r="AQ21" i="22"/>
  <c r="AR21" i="22"/>
  <c r="AS21" i="22"/>
  <c r="AT21" i="22"/>
  <c r="AU21" i="22"/>
  <c r="AV21" i="22"/>
  <c r="AW21" i="22"/>
  <c r="AX21" i="22"/>
  <c r="AY21" i="22"/>
  <c r="AZ21" i="22"/>
  <c r="BA21" i="22"/>
  <c r="BB21" i="22"/>
  <c r="BC21" i="22"/>
  <c r="BD21" i="22"/>
  <c r="BE21" i="22"/>
  <c r="AN22" i="22"/>
  <c r="AO22" i="22"/>
  <c r="AP22" i="22"/>
  <c r="AQ22" i="22"/>
  <c r="AR22" i="22"/>
  <c r="AS22" i="22"/>
  <c r="AT22" i="22"/>
  <c r="AU22" i="22"/>
  <c r="AV22" i="22"/>
  <c r="AW22" i="22"/>
  <c r="AX22" i="22"/>
  <c r="AY22" i="22"/>
  <c r="AZ22" i="22"/>
  <c r="BA22" i="22"/>
  <c r="BB22" i="22"/>
  <c r="BC22" i="22"/>
  <c r="BD22" i="22"/>
  <c r="BE22" i="22"/>
  <c r="AN23" i="22"/>
  <c r="AO23" i="22"/>
  <c r="AP23" i="22"/>
  <c r="AQ23" i="22"/>
  <c r="AR23" i="22"/>
  <c r="AS23" i="22"/>
  <c r="AT23" i="22"/>
  <c r="AU23" i="22"/>
  <c r="AV23" i="22"/>
  <c r="AW23" i="22"/>
  <c r="AX23" i="22"/>
  <c r="AY23" i="22"/>
  <c r="AZ23" i="22"/>
  <c r="BA23" i="22"/>
  <c r="BB23" i="22"/>
  <c r="BC23" i="22"/>
  <c r="BD23" i="22"/>
  <c r="BE23" i="22"/>
  <c r="AN24" i="22"/>
  <c r="AO24" i="22"/>
  <c r="AP24" i="22"/>
  <c r="AQ24" i="22"/>
  <c r="AR24" i="22"/>
  <c r="AS24" i="22"/>
  <c r="AT24" i="22"/>
  <c r="AU24" i="22"/>
  <c r="AV24" i="22"/>
  <c r="AW24" i="22"/>
  <c r="AX24" i="22"/>
  <c r="AY24" i="22"/>
  <c r="AZ24" i="22"/>
  <c r="BA24" i="22"/>
  <c r="BB24" i="22"/>
  <c r="BC24" i="22"/>
  <c r="BD24" i="22"/>
  <c r="BE24" i="22"/>
  <c r="AN25" i="22"/>
  <c r="AO25" i="22"/>
  <c r="AP25" i="22"/>
  <c r="AQ25" i="22"/>
  <c r="AR25" i="22"/>
  <c r="AS25" i="22"/>
  <c r="AT25" i="22"/>
  <c r="AU25" i="22"/>
  <c r="AV25" i="22"/>
  <c r="AW25" i="22"/>
  <c r="AX25" i="22"/>
  <c r="AY25" i="22"/>
  <c r="AZ25" i="22"/>
  <c r="BA25" i="22"/>
  <c r="BB25" i="22"/>
  <c r="BC25" i="22"/>
  <c r="BD25" i="22"/>
  <c r="BE25" i="22"/>
  <c r="AN26" i="22"/>
  <c r="AO26" i="22"/>
  <c r="AP26" i="22"/>
  <c r="AQ26" i="22"/>
  <c r="AR26" i="22"/>
  <c r="AS26" i="22"/>
  <c r="AT26" i="22"/>
  <c r="AU26" i="22"/>
  <c r="AV26" i="22"/>
  <c r="AW26" i="22"/>
  <c r="AX26" i="22"/>
  <c r="AY26" i="22"/>
  <c r="AZ26" i="22"/>
  <c r="BA26" i="22"/>
  <c r="BB26" i="22"/>
  <c r="BC26" i="22"/>
  <c r="BD26" i="22"/>
  <c r="BE26" i="22"/>
  <c r="AN27" i="22"/>
  <c r="AO27" i="22"/>
  <c r="AP27" i="22"/>
  <c r="AQ27" i="22"/>
  <c r="AR27" i="22"/>
  <c r="AS27" i="22"/>
  <c r="AT27" i="22"/>
  <c r="AU27" i="22"/>
  <c r="AV27" i="22"/>
  <c r="AW27" i="22"/>
  <c r="AX27" i="22"/>
  <c r="AY27" i="22"/>
  <c r="AZ27" i="22"/>
  <c r="BA27" i="22"/>
  <c r="BB27" i="22"/>
  <c r="BC27" i="22"/>
  <c r="BD27" i="22"/>
  <c r="BE27" i="22"/>
  <c r="AN28" i="22"/>
  <c r="AO28" i="22"/>
  <c r="AP28" i="22"/>
  <c r="AQ28" i="22"/>
  <c r="AR28" i="22"/>
  <c r="AS28" i="22"/>
  <c r="AT28" i="22"/>
  <c r="AU28" i="22"/>
  <c r="AV28" i="22"/>
  <c r="AW28" i="22"/>
  <c r="AX28" i="22"/>
  <c r="AY28" i="22"/>
  <c r="AZ28" i="22"/>
  <c r="BA28" i="22"/>
  <c r="BB28" i="22"/>
  <c r="BC28" i="22"/>
  <c r="BD28" i="22"/>
  <c r="BE28" i="22"/>
  <c r="AN29" i="22"/>
  <c r="AO29" i="22"/>
  <c r="AP29" i="22"/>
  <c r="AQ29" i="22"/>
  <c r="AR29" i="22"/>
  <c r="AS29" i="22"/>
  <c r="AT29" i="22"/>
  <c r="AU29" i="22"/>
  <c r="AV29" i="22"/>
  <c r="AW29" i="22"/>
  <c r="AX29" i="22"/>
  <c r="AY29" i="22"/>
  <c r="AZ29" i="22"/>
  <c r="BA29" i="22"/>
  <c r="BB29" i="22"/>
  <c r="BC29" i="22"/>
  <c r="BD29" i="22"/>
  <c r="BE29" i="22"/>
  <c r="AN30" i="22"/>
  <c r="AO30" i="22"/>
  <c r="AP30" i="22"/>
  <c r="AQ30" i="22"/>
  <c r="AR30" i="22"/>
  <c r="AS30" i="22"/>
  <c r="AT30" i="22"/>
  <c r="AU30" i="22"/>
  <c r="AV30" i="22"/>
  <c r="AW30" i="22"/>
  <c r="AX30" i="22"/>
  <c r="AY30" i="22"/>
  <c r="AZ30" i="22"/>
  <c r="BA30" i="22"/>
  <c r="BB30" i="22"/>
  <c r="BC30" i="22"/>
  <c r="BD30" i="22"/>
  <c r="BE30" i="22"/>
  <c r="AN31" i="22"/>
  <c r="AO31" i="22"/>
  <c r="AP31" i="22"/>
  <c r="AQ31" i="22"/>
  <c r="AR31" i="22"/>
  <c r="AS31" i="22"/>
  <c r="AT31" i="22"/>
  <c r="AU31" i="22"/>
  <c r="AV31" i="22"/>
  <c r="AW31" i="22"/>
  <c r="AX31" i="22"/>
  <c r="AY31" i="22"/>
  <c r="AZ31" i="22"/>
  <c r="BA31" i="22"/>
  <c r="BB31" i="22"/>
  <c r="BC31" i="22"/>
  <c r="BD31" i="22"/>
  <c r="BE31" i="22"/>
  <c r="AN32" i="22"/>
  <c r="AO32" i="22"/>
  <c r="AP32" i="22"/>
  <c r="AQ32" i="22"/>
  <c r="AR32" i="22"/>
  <c r="AS32" i="22"/>
  <c r="AT32" i="22"/>
  <c r="AU32" i="22"/>
  <c r="AV32" i="22"/>
  <c r="AW32" i="22"/>
  <c r="AX32" i="22"/>
  <c r="AY32" i="22"/>
  <c r="AZ32" i="22"/>
  <c r="BA32" i="22"/>
  <c r="BB32" i="22"/>
  <c r="BC32" i="22"/>
  <c r="BD32" i="22"/>
  <c r="BE32" i="22"/>
  <c r="AO4" i="22"/>
  <c r="AP4" i="22"/>
  <c r="AQ4" i="22"/>
  <c r="AR4" i="22"/>
  <c r="AS4" i="22"/>
  <c r="AT4" i="22"/>
  <c r="AU4" i="22"/>
  <c r="AV4" i="22"/>
  <c r="AW4" i="22"/>
  <c r="AX4" i="22"/>
  <c r="AY4" i="22"/>
  <c r="AZ4" i="22"/>
  <c r="BA4" i="22"/>
  <c r="BB4" i="22"/>
  <c r="BC4" i="22"/>
  <c r="BD4" i="22"/>
  <c r="BE4" i="22"/>
  <c r="AN4" i="22"/>
  <c r="G6" i="19"/>
  <c r="E3" i="18" l="1"/>
  <c r="E4" i="18"/>
  <c r="E5" i="18"/>
  <c r="E6" i="18"/>
  <c r="E7" i="18"/>
  <c r="E2" i="18"/>
  <c r="E8" i="18" s="1"/>
  <c r="D8" i="18"/>
  <c r="C8" i="18"/>
  <c r="B8" i="18" l="1"/>
  <c r="T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tc={7B00EE08-D356-4A52-87EF-914E4B702881}</author>
    <author>tc={AF0B5418-5A68-4E9C-8F2C-1AB2486B6821}</author>
    <author>tc={F5E6DDE4-3A2A-4C88-B8EC-A7B3E956F45A}</author>
  </authors>
  <commentList>
    <comment ref="D3" authorId="0" shapeId="0" xr:uid="{7B00EE08-D356-4A52-87EF-914E4B702881}">
      <text>
        <t>[Comentario encadenado]
Su versión de Excel le permite leer este comentario encadenado; sin embargo, las ediciones que se apliquen se quitarán si el archivo se abre en una versión más reciente de Excel. Más información: https://go.microsoft.com/fwlink/?linkid=870924
Comentario:
    Dos actividades inician en septiembre</t>
      </text>
    </comment>
    <comment ref="D4" authorId="1" shapeId="0" xr:uid="{AF0B5418-5A68-4E9C-8F2C-1AB2486B6821}">
      <text>
        <t>[Comentario encadenado]
Su versión de Excel le permite leer este comentario encadenado; sin embargo, las ediciones que se apliquen se quitarán si el archivo se abre en una versión más reciente de Excel. Más información: https://go.microsoft.com/fwlink/?linkid=870924
Comentario:
    Dos actividades inician en sept y otra en nov</t>
      </text>
    </comment>
    <comment ref="D7" authorId="2" shapeId="0" xr:uid="{F5E6DDE4-3A2A-4C88-B8EC-A7B3E956F45A}">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actividad inicia en sept</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<sst xmlns="http://schemas.openxmlformats.org/spreadsheetml/2006/main" count="3459" uniqueCount="851">
  <si>
    <t>DEPARTAMENTO ADMINISTRATIVO NACIONAL DE ESTADÍSTICA
 PLAN ANTICORRUPCIÓN Y DE ATENCIÓN AL CIUDADANO 2023
Versión 1 - Fecha de Publicación: 30 de enero de 2024</t>
  </si>
  <si>
    <t>DEPARTAMENTO ADMINISTRATIVO NACIONAL DE ESTADÍSTICA
 PLAN ANTICORRUPCIÓN Y DE ATENCIÓN AL CIUDADANO 2023
Versión 2 - Fecha de Publicación: 25 de abril de 2024</t>
  </si>
  <si>
    <t>Componente</t>
  </si>
  <si>
    <t xml:space="preserve">Subcomponente </t>
  </si>
  <si>
    <t>Metas</t>
  </si>
  <si>
    <t>N° Meta</t>
  </si>
  <si>
    <t>Entregable</t>
  </si>
  <si>
    <t>Responsable</t>
  </si>
  <si>
    <t>%Avance Cuatrimestral</t>
  </si>
  <si>
    <t>Fecha programada</t>
  </si>
  <si>
    <t>Línea Estratégica</t>
  </si>
  <si>
    <t>Política de MIPG relacionada</t>
  </si>
  <si>
    <t>Proyecto de Inversión</t>
  </si>
  <si>
    <t>Producto</t>
  </si>
  <si>
    <t>Valor Funcionamiento</t>
  </si>
  <si>
    <t>Valor Inversión*</t>
  </si>
  <si>
    <t>I</t>
  </si>
  <si>
    <t>II</t>
  </si>
  <si>
    <t>III</t>
  </si>
  <si>
    <t>Total</t>
  </si>
  <si>
    <t>Fecha de inicio</t>
  </si>
  <si>
    <t xml:space="preserve">Fecha de finalización </t>
  </si>
  <si>
    <t>1. Gestión del Riesgo de Corrupción – Mapa de Riesgos de Corrupción.</t>
  </si>
  <si>
    <t>1.1. Política de Administración de Riesgos</t>
  </si>
  <si>
    <t>Tres (3) sensibilizaciones de la Política de Administración del Riesgo basada en la Guía para la Administración del Riesgo en su versión 6</t>
  </si>
  <si>
    <t>PAAC_1</t>
  </si>
  <si>
    <t>Presentaciones y listas de asistencia de los espacios de sensibilización</t>
  </si>
  <si>
    <t>Oficina Asesora de Planeación - GIT Gestión Organizacional</t>
  </si>
  <si>
    <t> 01/02/2024</t>
  </si>
  <si>
    <t>L4 - Fortalecimiento de la Gestión Institucional y el modelo organizacional</t>
  </si>
  <si>
    <t>6. Transparencia, acceso a la información pública y lucha contra la corrupción</t>
  </si>
  <si>
    <t>Recursos de Funcionamiento</t>
  </si>
  <si>
    <t>No Aplica</t>
  </si>
  <si>
    <t>1.2. Construcción de Mapa de Riesgos de Corrupción</t>
  </si>
  <si>
    <t>Un (1) mapa de riesgos de corrupción de la entidad, revisado y actualizado</t>
  </si>
  <si>
    <t>PAAC_2</t>
  </si>
  <si>
    <t>Actas de reunión y listas de asistencia con los procesos de la entidad
Mapa de Riesgo de corrupción actualizado</t>
  </si>
  <si>
    <t> 02/01/2024</t>
  </si>
  <si>
    <t>1.3. Consulta y Divulgación</t>
  </si>
  <si>
    <t xml:space="preserve">Un (1) mapa  de riesgos de corrupción preliminar para consulta de la ciudadanía y grupos de interés </t>
  </si>
  <si>
    <t>PAAC_3</t>
  </si>
  <si>
    <t>Mapa de Riesgo de corrupción preliminar</t>
  </si>
  <si>
    <t xml:space="preserve">Un (1) mapa de riesgos de corrupción final publicado en la página web del DANE </t>
  </si>
  <si>
    <t>PAAC_4</t>
  </si>
  <si>
    <t>Mapa de Riesgo de corrupción final</t>
  </si>
  <si>
    <t>1.4. Monitoreo y Revisión</t>
  </si>
  <si>
    <t xml:space="preserve">Tres (3) reportes de monitoreo al mapa de riesgos de corrupción </t>
  </si>
  <si>
    <t>PAAC_5</t>
  </si>
  <si>
    <t>Reporte de monitoreo de Ene a Abril 2024
Reporte de monitoreo de Mayo a Agosto 2024
Reporte de monitoreo de Septiembre a Diciembre 2024</t>
  </si>
  <si>
    <t>Fortalecimiento de la capacidad institucional para la implementación del modelo de gestión Nacional</t>
  </si>
  <si>
    <t>Servicio de actualización del Sistema de Gestión</t>
  </si>
  <si>
    <t>1.5. Seguimiento</t>
  </si>
  <si>
    <t xml:space="preserve">Tres (3) informes de seguimiento de los riesgos de corrupción  y Plan Anticorrupción y de Atención al Ciudadano  PAAC, publicados en la página de transparencia    </t>
  </si>
  <si>
    <t>PAAC_6</t>
  </si>
  <si>
    <t>Informes de seguimiento</t>
  </si>
  <si>
    <t>Oficina de Control Interno</t>
  </si>
  <si>
    <t xml:space="preserve">19. Control Interno </t>
  </si>
  <si>
    <t>Documentos de planeación</t>
  </si>
  <si>
    <t>Documentos de lineamientos técnicos</t>
  </si>
  <si>
    <t>2. Racionalización de Trámites.</t>
  </si>
  <si>
    <t>2.2. Priorización de Trámites</t>
  </si>
  <si>
    <t>Una (1) formalización de la Estrategia de Racionalización de Trámites  publicada en la página web del DANE</t>
  </si>
  <si>
    <t>PAAC_7</t>
  </si>
  <si>
    <t>Cronograma de actividades publicado y realizado</t>
  </si>
  <si>
    <t>Oficina Asesora de Planeación - GIT Planeación Estratégica</t>
  </si>
  <si>
    <t> 02/02/2024</t>
  </si>
  <si>
    <t>10. Racionalización de trámites</t>
  </si>
  <si>
    <t>Una (1) formalización de la Estrategia de Racionalización de Trámites</t>
  </si>
  <si>
    <t>Cronograma de actividades realizado</t>
  </si>
  <si>
    <t> 01/04/2024</t>
  </si>
  <si>
    <t>2.3. Racionalización de Trámites</t>
  </si>
  <si>
    <t>Un (1) proceso de Racionalización de Tramites en el Sistema Único de Información de Trámites (SUIT), realizado</t>
  </si>
  <si>
    <t>PAAC_8</t>
  </si>
  <si>
    <t>Evidencia del Sistema Único de Información de Trámites (SUIT) en Excel o PDF</t>
  </si>
  <si>
    <t>2.4. Evaluación y Seguimiento</t>
  </si>
  <si>
    <t>Una (1) evaluación y seguimiento de la racionalización de tramites en el Sistema Único de Información de Trámites (SUIT), por líneas de defensa, finalizado</t>
  </si>
  <si>
    <t>PAAC_9</t>
  </si>
  <si>
    <t>Informe de evaluación de la racionalización de tramites en el Sistema Único de Información de Trámites (SUIT)</t>
  </si>
  <si>
    <t>3. Rendición de cuentas.</t>
  </si>
  <si>
    <t>3.1. Información de calidad y en lenguaje comprensible</t>
  </si>
  <si>
    <t>Atención a las solicitudes de oferta y demanda (requerimientos, misiones, eventos, videoconferencias)</t>
  </si>
  <si>
    <t>PAAC_10</t>
  </si>
  <si>
    <t>Matriz de oferta y demanda</t>
  </si>
  <si>
    <t>Dirección DANE - GIT Alianzas y Asuntos Internacionales</t>
  </si>
  <si>
    <t>9. Participación ciudadana en la gestión pública</t>
  </si>
  <si>
    <t>Una (1) estrategia de rendición de cuentas 2024, formulada y publicada</t>
  </si>
  <si>
    <t>PAAC_11</t>
  </si>
  <si>
    <t>Documento de Estrategia de Rendición de Cuentas 2024 publicada en la página web del DANE.</t>
  </si>
  <si>
    <t> 15/01/2024</t>
  </si>
  <si>
    <t>3.2. Diálogo de doble vía con la ciudadanía y sus organizaciones</t>
  </si>
  <si>
    <t>Doce (12) reportes de ruedas y boletines de prensa realizados para presentar los resultados e información de las operaciones estadísticas.</t>
  </si>
  <si>
    <t>PAAC_12</t>
  </si>
  <si>
    <t>Matriz con reporte de ruedas y boletines de prensa realizados por mes, con evidencias</t>
  </si>
  <si>
    <t>Dirección de Difusión, Comunicación y Cultura Estadística - DICE</t>
  </si>
  <si>
    <t>L1 - Difusión y Acceso a la información</t>
  </si>
  <si>
    <t>Un (1) plan estratégico de comunicación 2024, aprobado y publicado</t>
  </si>
  <si>
    <t>PAAC_13</t>
  </si>
  <si>
    <t>Plan estratégico de comunicación 2024, publicado</t>
  </si>
  <si>
    <t>Un (1) informe de Rendición de Cuentas 2023 - 2024, publicado.</t>
  </si>
  <si>
    <t>PAAC_14</t>
  </si>
  <si>
    <t>Informe de Rendición de Cuentas 2022 - 2023</t>
  </si>
  <si>
    <t>Una (1) ejecución de la audiencia pública de Rendición de Cuentas para la vigencia 2023 -2024</t>
  </si>
  <si>
    <t>PAAC_15</t>
  </si>
  <si>
    <t>Publicación de la audiencia pública de Rendición de Cuentas para la vigencia 2022 - 2023</t>
  </si>
  <si>
    <t>Dos (2) consultas públicas: Plan de Acción Institucional y del Plan Anticorrupción y de Atención al Ciudadano 2024 publicados en página web del DANE e Intranet</t>
  </si>
  <si>
    <t>PAAC_16</t>
  </si>
  <si>
    <t>Publicación de las Consultas Públicas en la página web del DANE y DANENet</t>
  </si>
  <si>
    <t>3.3. Incentivos para motivar la cultura de la rendición y petición de cuentas</t>
  </si>
  <si>
    <t>Un (1) informe con las publicaciones obligatorias en página web del DANE, finalizado</t>
  </si>
  <si>
    <t>PAAC_17</t>
  </si>
  <si>
    <t>Informe con las publicaciones obligatorias en página web del DANE</t>
  </si>
  <si>
    <t>8. Servicio al ciudadano</t>
  </si>
  <si>
    <t>3.4. Evaluación y retroalimentación a la gestión institucional</t>
  </si>
  <si>
    <t>Una (1) documento de seguimiento de la estrategia de rendición de cuentas 2023, elaborado</t>
  </si>
  <si>
    <t>PAAC_18</t>
  </si>
  <si>
    <t>Documento de seguimiento de las actividades de la estrategia de rendición de cuentas</t>
  </si>
  <si>
    <t>Oficina Asesora de Planeación - GIT Planeación Estratégica
Dirección de Difusión, Comunicación y Cultura Estadística - DICE</t>
  </si>
  <si>
    <t xml:space="preserve">Seguimiento anual al proceso de Rendición de Cuentas  DANE - FONDANE </t>
  </si>
  <si>
    <t>PAAC_19</t>
  </si>
  <si>
    <t>Informe de evaluación y seguimiento de la estrategia de rendición de cuentas, elaborado y radicado</t>
  </si>
  <si>
    <t>4. Mecanismos para mejorar la atención al ciudadano.</t>
  </si>
  <si>
    <t>4.1. Estructura administrativa y direccionamiento estratégico</t>
  </si>
  <si>
    <t>Una (1) Estrategia de participación ciudadana para el año 2024 desarrollada</t>
  </si>
  <si>
    <t>PAAC_20</t>
  </si>
  <si>
    <t>Documento de estrategia de participación ciudadana 2024</t>
  </si>
  <si>
    <t>4.2. Fortalecimiento de los canales de atención</t>
  </si>
  <si>
    <t>Doce (12) informes de la medición de la satisfacción de los canales de atención publicados en el sitio web del DANE realizados</t>
  </si>
  <si>
    <t>PAAC_21</t>
  </si>
  <si>
    <t>Publicación en la página web del DANE de los informes de la medición de la satisfacción de los canales de atención</t>
  </si>
  <si>
    <t xml:space="preserve"> Un (1) protocolo de atención al ciudadano actualizado y publicado en el portal web del DANE</t>
  </si>
  <si>
    <t>PAAC_22</t>
  </si>
  <si>
    <t xml:space="preserve">Documento publicado en la pagina web del DANE </t>
  </si>
  <si>
    <t>Publicaciones oficiales para las alcaldías, gobernaciones y actores claves para la entidad</t>
  </si>
  <si>
    <t>PAAC_23</t>
  </si>
  <si>
    <t>Correos con evidencia de envío a actores claves</t>
  </si>
  <si>
    <t>Direcciones Territoriales</t>
  </si>
  <si>
    <t>Optimización de la capacidad del DANE en sus procesos de recolección y acopio</t>
  </si>
  <si>
    <t>4.3. Talento Humano</t>
  </si>
  <si>
    <t xml:space="preserve">Una campaña digital de comunicación denominada “Si a la integridad”, que promueva el comportamiento ético entre los servidores públicos del DANE, fortaleciendo la confianza de la ciudadanía en el servicio e información prestada por la entidad. </t>
  </si>
  <si>
    <t>PAAC_24</t>
  </si>
  <si>
    <t>Un informe de las actividades realizadas en la campaña digital.</t>
  </si>
  <si>
    <t>Oficina de Control Interno Disciplinario</t>
  </si>
  <si>
    <t xml:space="preserve">Una campaña denominada “Si a la integridad”, que promueva el comportamiento ético entre los servidores públicos del DANE, fortaleciendo la confianza de la ciudadanía en el servicio e información prestada por la entidad. </t>
  </si>
  <si>
    <t>Un informe de las actividades realizadas en la campaña.</t>
  </si>
  <si>
    <t>Oficina de Control Interno Disciplinario - OCID</t>
  </si>
  <si>
    <t xml:space="preserve">Capacitaciones realizadas en la entidad, para fortalecer y socializar el trámite interno de las PQRSD. </t>
  </si>
  <si>
    <t>PAAC_25</t>
  </si>
  <si>
    <t>Grabación y lista de asistencia de cada capacitación.</t>
  </si>
  <si>
    <t>Secretaria General - GIT PQRSD</t>
  </si>
  <si>
    <t>15/02/2024</t>
  </si>
  <si>
    <t>31/12/2024</t>
  </si>
  <si>
    <t>4.4. Normativo y procedimental</t>
  </si>
  <si>
    <t>Cuatro (4) informes detallado de la atención a las PQRSD trimestrales publicados en la página web de la entidad.</t>
  </si>
  <si>
    <t>PAAC_26</t>
  </si>
  <si>
    <t>Informes detallado de la atención a las PQRSD trimestrales publicados en la página WEB de la entidad.</t>
  </si>
  <si>
    <t>Cuatro (4) informes detallados de la atención del tratamiento de las quejas, denuncias e informes de servidor público, trimestrales, publicados en la página web de la entidad.</t>
  </si>
  <si>
    <t>PAAC_27</t>
  </si>
  <si>
    <t>Informes detallados de la atención del tratamiento de las quejas, denuncias e informes de servidor público, trimestrales, publicados en la página web de la entidad.</t>
  </si>
  <si>
    <t>4.5. Relacionamiento con el ciudadano</t>
  </si>
  <si>
    <t>Un (1) documento de caracterización de grupos de interés del DANE, aprobado y publicado.</t>
  </si>
  <si>
    <t>PAAC_28</t>
  </si>
  <si>
    <t>Documento de caracterización publicado</t>
  </si>
  <si>
    <t>Ejercicio de ciudadano incognito desarrollado, con el objetivo de mejorar la relación entre el estado y el ciudadano en los canales de atención de la entidad.</t>
  </si>
  <si>
    <t>PAAC_29</t>
  </si>
  <si>
    <t>Informe con los resultados de la aplicación del ejercicio de ciudadano incognito para los canales presencial, telefónico y web.</t>
  </si>
  <si>
    <t>28/01/2024</t>
  </si>
  <si>
    <t xml:space="preserve">Seguimientos programados ejecutados a las recomendaciones realizadas como resultado de las pruebas de ciudadano incognito. </t>
  </si>
  <si>
    <t>PAAC_30</t>
  </si>
  <si>
    <t>Informe de seguimiento y actas de compromisos.</t>
  </si>
  <si>
    <t>5. Mecanismos para la Transparencia y Acceso a la Información</t>
  </si>
  <si>
    <t>5.1. Lineamientos de Transparencia Activa</t>
  </si>
  <si>
    <t>Doce (12) Fichas publicadas en la página web del DANE</t>
  </si>
  <si>
    <t>PAAC_31</t>
  </si>
  <si>
    <t>Fichas de los proyectos de inversión que se ejecutarán durante la vigencia publicados</t>
  </si>
  <si>
    <t>Oficina Asesora de Planeación - GIT Planeación Presupuestal</t>
  </si>
  <si>
    <t>4. Gestión presupuestal y eficiencia del gasto público.</t>
  </si>
  <si>
    <t>Una (1) matriz y documento del Plan de Acción Institucional vigencia 2024 publicado</t>
  </si>
  <si>
    <t>PAAC_32</t>
  </si>
  <si>
    <t>Planes de Acción y Anticorrupción y Atención a la Ciudadanía 2024 publicados</t>
  </si>
  <si>
    <t xml:space="preserve">3. Planeación Institucional </t>
  </si>
  <si>
    <t>Una (1) matriz y documento del Plan Anticorrupción y Atención al ciudadano vigencia 2024 publicado</t>
  </si>
  <si>
    <t>PAAC_33</t>
  </si>
  <si>
    <t>Un (1) informe de seguimiento al Plan de Acción Institucional correspondiente al IV trimestre vigencia 2023</t>
  </si>
  <si>
    <t>PAAC_34</t>
  </si>
  <si>
    <t>Informes de seguimiento al Plan de Acción Institucional publicados</t>
  </si>
  <si>
    <t>Tres (3) informes de seguimiento al Plan de Acción Institucional correspondientes al I, II y III trimestre vigencia 2024</t>
  </si>
  <si>
    <t>PAAC_35</t>
  </si>
  <si>
    <t>Dos (2) informes sobre las gestiones realizadas en el Plan Estratégico Institucional  para la vigencia 2023 y 2024.</t>
  </si>
  <si>
    <t>PAAC_36</t>
  </si>
  <si>
    <t>Informe sobre las gestiones realizadas en el Plan Estratégico Institucional de la vigencia 2023
Informe sobre las gestiones realizadas en el Plan Estratégico Institucional de la vigencia 2024</t>
  </si>
  <si>
    <t>Un (1) informe de Gestión Anual 2023 publicado</t>
  </si>
  <si>
    <t>PAAC_37</t>
  </si>
  <si>
    <t>Informe de Gestión Anual 2023 publicado</t>
  </si>
  <si>
    <t xml:space="preserve">Oficina Asesora de Planeación - GIT Planeación Estratégica </t>
  </si>
  <si>
    <t>Veinticuatro (24) estados financieros (12 DANE - 12 FONDANE), elaborados y publicados.</t>
  </si>
  <si>
    <t>PAAC_38</t>
  </si>
  <si>
    <t>Estados financieros (12 DANE - 12 FONDANE), elaborados y publicados en la web</t>
  </si>
  <si>
    <t>Secretaría General - Área Financiera</t>
  </si>
  <si>
    <t>Veinticuatro (24) informes de ejecución presupuestal
 (12 DANE - 12 FONDANE), elaborados y publicados.</t>
  </si>
  <si>
    <t>PAAC_39</t>
  </si>
  <si>
    <t>Informes de ejecución presupuestal (12 DANE - 12 FONDANE), elaborados y publicados en la web</t>
  </si>
  <si>
    <t>Doce (12) reportes de la información publicada en el Archivo Nacional de Datos - ANDA.</t>
  </si>
  <si>
    <t>PAAC_40</t>
  </si>
  <si>
    <t>Reportes mensuales de la información publicada</t>
  </si>
  <si>
    <t>Cuarenta (40) espacios de participación ciudadana realizados para fortalecer la apropiación de la cultura ciudadana en desarrollo de la estrategia de comunicación y difusión de la información producida por el DANE, con el objetivo de hacer más evidente la visibilidad de brechas sociales, económicas y ambientales</t>
  </si>
  <si>
    <t>PAAC_41</t>
  </si>
  <si>
    <t xml:space="preserve">Informe con descripción de los espacios de participación ciudadana </t>
  </si>
  <si>
    <t>Cultura Estadística</t>
  </si>
  <si>
    <t>Servicio de difusión de la información estadística</t>
  </si>
  <si>
    <t>Un (1) proceso de registro en el SIGEP de los contratos de prestación de servicios personales, para dar cumplimiento a lo dispuesto por la Ley 1712 de 2014 “Ley de Transparencia y del Derecho de Acceso a la Información Pública Nacional”.</t>
  </si>
  <si>
    <t>PAAC_42</t>
  </si>
  <si>
    <t>Reporte de procesos suscritos por la entidad. registrados en el SIGEP</t>
  </si>
  <si>
    <t>Secretaría General - Gestión de Compras Públicas</t>
  </si>
  <si>
    <t>5.2. Lineamientos de Transparencia Pasiva</t>
  </si>
  <si>
    <t>Documentos generados de acuerdo a los requerimientos de los entes territoriales sobre la estratificación socioeconómica</t>
  </si>
  <si>
    <t>PAAC_43</t>
  </si>
  <si>
    <t>Documentos generados</t>
  </si>
  <si>
    <t>Dirección de Geoestadística - DIG</t>
  </si>
  <si>
    <t>Fortalecimiento de la integración de la información geoespacial en el proceso estadístico nacional</t>
  </si>
  <si>
    <t>5.3. Elaboración los Instrumentos de Gestión de la Información</t>
  </si>
  <si>
    <t>Instrumentos archivísticos PINAR y PGD implementados para la conservación y preservación, gestión y trámite de los documentos de la entidad.</t>
  </si>
  <si>
    <t>PAAC_44</t>
  </si>
  <si>
    <t>Informe ejecución actividades PINAR y PGD para la vigencia 2024</t>
  </si>
  <si>
    <t>Secretaria General - Área de Gestión Documental</t>
  </si>
  <si>
    <t xml:space="preserve">16. Gestión documental </t>
  </si>
  <si>
    <t>Gestion Documental</t>
  </si>
  <si>
    <t xml:space="preserve">Documentos de lineamientos técnicos </t>
  </si>
  <si>
    <t>Inventario de activos de la Entidad revisado y actualizado, que incluye los activos que se consideren como críticos para el cumplimiento de la misionalidad del DANE, conforme a los lineamientos de MINTIC.</t>
  </si>
  <si>
    <t>PAAC_45</t>
  </si>
  <si>
    <t>Inventario de activos de la información actualizado</t>
  </si>
  <si>
    <t>Comité de Seguridad de la Información
Oficina Asesora de Planeación - GIT Gestión Organizacional</t>
  </si>
  <si>
    <t>5.4. Criterio diferencial de accesibilidad</t>
  </si>
  <si>
    <t xml:space="preserve">Cuatro (4) pruebas de usabilidad al portal web del DANE elaboradas con usuarios </t>
  </si>
  <si>
    <t>PAAC_46</t>
  </si>
  <si>
    <t>Presentación con los resultados de las pruebas de usabilidad</t>
  </si>
  <si>
    <t>5.5. Monitoreo del Acceso a la Información Pública</t>
  </si>
  <si>
    <t xml:space="preserve">Dos (2) evaluaciones al cumplimiento y  mantenimiento de los requisitos de Ley de Transparencia y del Derecho de Acceso a  la Información Pública Nacional DANE - FONDANE  </t>
  </si>
  <si>
    <t>PAAC_47</t>
  </si>
  <si>
    <t>Documentos de evaluación</t>
  </si>
  <si>
    <t>6. Iniciativas adicionales</t>
  </si>
  <si>
    <t>6.1. Iniciativas Adicionales</t>
  </si>
  <si>
    <t>Talleres de planeación estratégica para la formulación y socialización de los Planes Institucionales 2025</t>
  </si>
  <si>
    <t>PAAC_48</t>
  </si>
  <si>
    <t xml:space="preserve">Memorias de los Talleres publicados en el Micrositio de SharePoint - Planes Institucionales </t>
  </si>
  <si>
    <t>Implementación de un programa para la apropiación de la política de integridad</t>
  </si>
  <si>
    <t>PAAC_49</t>
  </si>
  <si>
    <t>Informe actividades desarrolladas</t>
  </si>
  <si>
    <t>Secretaria General - Área de Gestión Humana</t>
  </si>
  <si>
    <t>30/11/2024</t>
  </si>
  <si>
    <t>2. Integridad</t>
  </si>
  <si>
    <t xml:space="preserve">Construir y publicar una caja de herramientas con actividades pedagógicas virtuales, para promover los valores del código de integridad y gestión del conflicto de interés. </t>
  </si>
  <si>
    <t>PAAC_50</t>
  </si>
  <si>
    <t>Publicación y acceso a la caja de herramientas, para todos los funcionarios de la entidad</t>
  </si>
  <si>
    <t>Diseñar un espacio digital, denominado caja de herramientas, donde se incluirá actividades pedagógicas virtuales, para promover los valores del código de integridad y gestión del conflicto de interés.</t>
  </si>
  <si>
    <t>Un (1) informe de las actividades realizadas en la “Semana de la Transparencia, ética e integridad”, finalizado</t>
  </si>
  <si>
    <t>PAAC_51</t>
  </si>
  <si>
    <t>Informe de las actividades realizadas en la "Semana de la transparencia, ética e integridad".</t>
  </si>
  <si>
    <t>* El valor de inversión se encuentra a nivel de proyecto de inversión y no por meta.</t>
  </si>
  <si>
    <t xml:space="preserve">Actividad verificada y cerrada por CI en el seguimiento del I cuatrimestre </t>
  </si>
  <si>
    <t>PES - PRODUCCIÓN ESTADÍSTICA</t>
  </si>
  <si>
    <t>GTH - GESTIÓN DEL TALENTO HUMANO</t>
  </si>
  <si>
    <t>GBS - GESTIÓN DE BIENES Y SERVICIOS</t>
  </si>
  <si>
    <t>GJU - GESTIÓN JURÍDICA</t>
  </si>
  <si>
    <t>GCO - GESTIÓN CONTRACTUAL</t>
  </si>
  <si>
    <t>María José Ricardo Hernández</t>
  </si>
  <si>
    <t>CALIDAD ESTADÍSTICA</t>
  </si>
  <si>
    <t>Dependencia</t>
  </si>
  <si>
    <t>Actividades</t>
  </si>
  <si>
    <t>Actividades cerradas por OCI en el I cuatrimestre</t>
  </si>
  <si>
    <t>Cantidad actividades fuera de alcance de evaluación</t>
  </si>
  <si>
    <t xml:space="preserve">Total Actividades periodo (II) de evaluación </t>
  </si>
  <si>
    <t xml:space="preserve">Auditor Asignado anterior seguimiento </t>
  </si>
  <si>
    <t xml:space="preserve">Total </t>
  </si>
  <si>
    <t>COMPONENTE</t>
  </si>
  <si>
    <t>No</t>
  </si>
  <si>
    <t>Proceso</t>
  </si>
  <si>
    <t>Código</t>
  </si>
  <si>
    <t>Riesgo</t>
  </si>
  <si>
    <t>Causa inmediata</t>
  </si>
  <si>
    <t>Causa Raíz</t>
  </si>
  <si>
    <t xml:space="preserve">Evaluación y Control </t>
  </si>
  <si>
    <t xml:space="preserve">Control Interno de Gestión </t>
  </si>
  <si>
    <t>RC1</t>
  </si>
  <si>
    <t>Posibilidad del uso indebido o manipulación de información de los resultados obtenidos en el ejercicio de trabajo de auditorías, asesorías y seguimientos, desviando el propósito de las evaluaciones independientes, hacia el beneficio propio o de terceros.</t>
  </si>
  <si>
    <t>Utilización indebida de la información obtenida para la ejecución de trabajos de la Oficina, con el fin de recibir o solicitar cualquier dádiva o beneficio, ya sea en nombre propio o de un tercero.</t>
  </si>
  <si>
    <t>Manipulación, modificacaión inadecuada, omisión de la información obtenida por la Oficina.</t>
  </si>
  <si>
    <t>Estratégicos</t>
  </si>
  <si>
    <t>Transformación Digital y Gestión de la Información</t>
  </si>
  <si>
    <t>Posibilidad de fuga de información confidencial del DANE custodiada por el proceso a través del uso del poder otorgado para el desarrollo de sus funciones, desviando la gestión de lo público en beneficio propio o de un tercero.</t>
  </si>
  <si>
    <t xml:space="preserve">Bajo nivel de seguimiento a la aplicación de controles de acceso a la información no pública  del DANE custodiada por el proceso </t>
  </si>
  <si>
    <t>Debilidades en la aplicación de los lineamientos de la política general de seguridad de la información por parte de quienes intervienen en el proceso</t>
  </si>
  <si>
    <t>Calidad Estadística</t>
  </si>
  <si>
    <t xml:space="preserve">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
</t>
  </si>
  <si>
    <t>Fallas en la ejecución del procedimiento de Evaluación de la Calidad Estadística</t>
  </si>
  <si>
    <t xml:space="preserve">Existe conflicto de interés de algún miembro del equipo evaluador, desviando los principios de moralidad y responsabilidad de la función administrativa
</t>
  </si>
  <si>
    <t xml:space="preserve">Apoyo </t>
  </si>
  <si>
    <t>Gestión de Bienes y Servicios</t>
  </si>
  <si>
    <t>Posibilidad de apropiación o uso indebido de los bienes devolutivos y elementos de consumo por el inadecuado ejercicio en la administración de los bienes destinados al funcionamiento de la entidad, desviando la gestión de los mismos con el objetivo de recibir dádivas o beneficios a nombre propio o de terceros.</t>
  </si>
  <si>
    <t>Pérdida de bienes de la Entidad</t>
  </si>
  <si>
    <t>Deficiencia en los controles de custodia de los bienes en el almacén</t>
  </si>
  <si>
    <t xml:space="preserve">Gestión Contractual </t>
  </si>
  <si>
    <t>Posibilidad de infringir u omitir los principios y normas de la contratación pública por parte de quienes intervienen en la gestión de los procesos contractuales en el ejercicio de sus competencias, desviando los principios de la función administrativa en beneficio propio o de terceros.</t>
  </si>
  <si>
    <t>Deficiencias en la planeación, elaboración de estudios y documentos previos o pliegos de condiciones, seguimiento a la ejecución, liquidación o cierre del contrato.</t>
  </si>
  <si>
    <t>Infracción u omisión  de las normas o lineamientos que rigen el proceso contractual</t>
  </si>
  <si>
    <t>RF1</t>
  </si>
  <si>
    <t>Posibilidad de afectación económica y reputacional por la falta de probidad en la planeación, elaboración de estudios y documentos previos o pliegos de condiciones, seguimiento a la ejecución, liquidación o cierre del contrato, debido a la acción u omisión de los colaboradores que intervienen en el desarrollo de las etapas contractuales, que presente indicios del incumplimiento de los requisitos legales.</t>
  </si>
  <si>
    <t>Falta de probidad en la planeación, elaboración de estudios y documentos previos o pliegos de condiciones, seguimiento a la ejecución, liquidación o cierre del contrato.</t>
  </si>
  <si>
    <t>Acción u omisión de los colaboradores que intervienen en el desarrollo de las etapas contractuales,  que presente indicios del incumplimiento de los requisitos legales</t>
  </si>
  <si>
    <t>RF2</t>
  </si>
  <si>
    <t xml:space="preserve">Posibilidad de afectación económica y reputacional por la falta de integridad en la entrega de documentos de la oferta o de la ejecución del contrato, debido a la.acción u omisión de los proponentes, aspirantes o contratistas, que presente indicios del incumplimiento de los requisitos legales.
</t>
  </si>
  <si>
    <t>Falta de integridad en la entrega de documentos de la oferta o de la ejecución del contrato.</t>
  </si>
  <si>
    <t>Acción u omisión de los proponentes, aspirantes o contratistas, que presente indicios del incumplimiento de los requisitos legales</t>
  </si>
  <si>
    <t>Gestión Jurídica</t>
  </si>
  <si>
    <t xml:space="preserve">Posibilidad de recibir o solicitar dadivas o beneficios a nombre propio o de terceros a través del uso del poder y la desviación de lo público para realizar u omitir actuaciones en los procesos judiciales o de acciones de tutela.
</t>
  </si>
  <si>
    <t>Posibilidad de recibir o solicitar dadivas o beneficios a nombre propio o de terceros a través del uso del poder y la desviación de lo público para realizar u omitir actuaciones en los procesos judiciales o de acciones de tutela.</t>
  </si>
  <si>
    <t>Utilización indebida de la información de los procesos judiciales o acciones de tutela, por parte de los abogados del GIT de Asuntos Judiciales de la Oficina Asesora Jurídica.</t>
  </si>
  <si>
    <t>Debido a la acción u omisión de actuaciones en los procesos judiciales o acciones de tutela para beneficio de un tercero</t>
  </si>
  <si>
    <t xml:space="preserve">Gestion de Talento Humano </t>
  </si>
  <si>
    <t>Ocultar, manipular, omitir o alterar información a cambio de recibir o solicitar cualquier dádiva o beneficio a nombre propio o de terceros, que incida o altere el resultado del estudio del cumplimiento de requisitos, con el fin de favorecer el ingreso de personas a cargos públicos sin el lleno de los requisitos exigidos por la norma para su ejercicio.</t>
  </si>
  <si>
    <t xml:space="preserve">Limitaciones en la cadena de validación de la información registrada en los documentos que se realizan en el proceso de provisión. </t>
  </si>
  <si>
    <t xml:space="preserve">Estructuras y mecanismos de control insuficientes que permitan garantizar mayor confiabilidad de la información contenida en los documentos del proceso de provisión de empleos. </t>
  </si>
  <si>
    <t>RC2</t>
  </si>
  <si>
    <t>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t>
  </si>
  <si>
    <t xml:space="preserve">Discrecionalidad en la toma de decisiones </t>
  </si>
  <si>
    <t xml:space="preserve">Misional </t>
  </si>
  <si>
    <t>Producción Estadística</t>
  </si>
  <si>
    <t>Posibilidad de recibir o solicitar cualquier dádiva o beneficio a nombre propio o de terceros, con el fin de filtrar información reservada, clasificada o sensible.</t>
  </si>
  <si>
    <t>Filtración de información reservada, clasificada o sensible.</t>
  </si>
  <si>
    <t xml:space="preserve">No Control </t>
  </si>
  <si>
    <t xml:space="preserve">Descripción del Control </t>
  </si>
  <si>
    <t>Conclusiones / Recomendación frente al diseño del control:</t>
  </si>
  <si>
    <t xml:space="preserve">El jefe de control interno verifica que el auditor designado previo al inicio de la auditoría haya firmado el documento denominado  "compromiso ético, conflicto de intereses y confidencialidad", el cual hace parte de los papeles de trabajo del procedimiento </t>
  </si>
  <si>
    <t>El jefe de la oficina de control interno verifica que la información presentada en el informe preliminar coincida con las conclusiones obtenidas tras la ejecución de las pruebas de auditoría, asesorías y los seguimientos realizados, cuya trazabilidad queda registrada en los correos electrónicos enviados para aprobación de acuerdo con el procedimiento</t>
  </si>
  <si>
    <t xml:space="preserve">
Estratégicos</t>
  </si>
  <si>
    <t xml:space="preserve">
Posibilidad de fuga de información confidencial del DANE custodiada por el proceso a través del uso del poder otorgado para el desarrollo de sus funciones, desviando la gestión de lo público en beneficio propio o de un tercero.</t>
  </si>
  <si>
    <t xml:space="preserve">El responsable de automatización, disposición y almacenamiento verificará que los acuerdos de confidencialidad correspondan a los usuarios autorizados en el permiso otorgado por el Director General, Subdirector o Director Técnico dueño de la información y que los campos requeridos se encuentren completos cada vez que ingrese una solicitud que contenga información confidencial mediante correo electrónico
Criterios para verificar:
- Formato Acuerdo de Confidencialidad y no Divulgación para contratistas  GCO-050-PDT-001-f-009 o, 
- Formato Acuerdo de Confidencialidad y No Divulgación para Servidores Públicos GTH-060-PDT-001-f-009
Cuando la autorización presenta inconsistencias se devuelve al propietario de la información para que realice los ajustes pertinentes. 
Registro: Correo electrónico de verificación
</t>
  </si>
  <si>
    <t xml:space="preserve">El responsable de automatización, disposición y almacenamiento validará que el Director General, Subdirector o Director Técnico dueño de la información brinde el permiso de acceso al servidor público - contratista mediante correo electrónico para disponer la información en custodia del GIT de gestión de datos solicitada por el usuario cada vez que ingrese una solicitud que contenga información confidencial.
Cuando la solicitud presenta inconsistencias se devuelve al propietario de la información para que realice los ajustes pertinentes. 
Registro: Correos electrónicos con visto bueno de validación del permiso de acceso. </t>
  </si>
  <si>
    <t>El coordinador del GIT de Gestión de Datos valida que los colaboradores del GIT de gestión de datos tengan diligenciado y firmado el formato de cumplimiento de la Política de Seguridad de la Información con el fin de garantizar el conocimiento y aceptación de esta, cada vez que ingrese una persona al GIT de gestión de datos (servidor público - contratista)
Cuando el formato presenta inconsistencias se devuelve  para ajustar conforme a las observaciones identificadas en el diligenciamiento del formato por parte de las personas que intervienen.
Registro: Correos electrónicos con visto bueno de validación del formato</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</si>
  <si>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</si>
  <si>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Existe conflicto de interés de algún miembro del equipo evaluador, desviando los principios de moralidad y responsabilidad de la función administrativa</t>
  </si>
  <si>
    <t>El Director(a) técnico(a) DIRPEN, Coordinador(a) GIT Promoción y Gestión de la Calidad Estadística, Coordinador(a) GIT Calidad estadística y sus equipos de trabajo revisan las hojas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 cuando se realice vinculación o contratación de este personal por primera vez.
si el perfil no cumple con los requisitos se rechaza la hoja de vida y se procede a verificar otro candidato.</t>
  </si>
  <si>
    <t xml:space="preserve">El Coordinador(a) GIT Calidad estadística, Coordinador(a) GIT Promoción y Gestión de la Calidad Estadística y sus equipos de trabajo verifican que el equipo evaluador cumpla con condiciones de imparcialidad y no conflicto de interés mediante el formato establecido, cada vez que se contratan los miembros del equipo evaluador y para las personas de planta una vez al año.
De identificarse un conflicto de interés o condiciones que no garanticen la imparcialidad del equipo auditor se procederá a ser reemplazado </t>
  </si>
  <si>
    <t>El coordinador (a) del GIT Calidad Estadística y su equipo de trabajo realiza entrenamiento a los miembros del equipo evaluador respecto a la norma NTCPE 1000 y sobre el proceso de evaluación mediante sesiones virtuales.</t>
  </si>
  <si>
    <t>El coordinador del GIT Almacén e Inventarios o el designado en las direcciones territoriales, realiza el registro del inventario de los bienes devolutivos en uso del personal en el acta/ ayuda de memoria,con la información resultante se procede de acuerdo con la Guía GBS-020-GUI-004.</t>
  </si>
  <si>
    <t>El coordinador del GIT Almacén e Inventarios o el designado en las direcciones territoriales realiza trimestralmente el conteo físico de los bienes existentes en el almacén (muestra aleatoria 5%), y registra en el acta/ayuda de memoria dicho conteo. Con la información resultante se procede de acuerdo con la Guía GBS-020-GUI-004.</t>
  </si>
  <si>
    <t>El área requirente, el GIT Área Gestión de Compras Públicas y las coordinaciones administrativas en las direcciones territoriales verifican la aplicación de los principios y normas de la contratación pública en la planeación y la documentación de la etapa precontractual para realizar el trámite de los procesos de acuerdo con la modalidad de contratación, por medio de: la Certificación de acreditación de requisitos mínimos, idoneidad y experiencia, e insuficiencia de personal, en los procesos de prestación de servicios profesionales y de apoyo a la gestión (formato GCO-050-PDT-001-f-011 - Sede Central o GCO-050-PDT-001-f-012 - Dirección Territorial) publicado en el sistema de información de contratación, en los procesos de prestación de servicios profesionales y apoyo a la gestión; o del  Informe de Verificación de Requisitos Jurídicos Habilitantes de Propuestas (formato GCO-040-PDT-002-f-012), de la Evaluación de Requisitos Técnicos Habilitantes de Propuestas (formato GCO-040-PDT-002-f-014) o de la Evaluación de Requisitos Financieros Habilitantes de Propuestas (formato GCO-040-PDT-002-f-011) publicados en el sistema de información de contratación, en los procesos de bienes y servicios, según aplique.</t>
  </si>
  <si>
    <t>El supervisor del contrato en DANE Central o en dirección territorial, revisa y aprueba las actividades realizadas y las respectivas evidencias del periodo, por medio de la firma de aprobación del Formato Único de Informe de Actividades y Certificado de Cumplimiento (GCO-050-PDT-001-f-002) o su equivalente, publicado en el sistema de información de contratación.</t>
  </si>
  <si>
    <t>El supervisor del contrato en DANE Central o en dirección territorial, revisa y aprueba las actividades realizadas y las respectivas evidencias del último periodo de ejecución del contrato, por medio de la firma de aprobación del Formato Único de Informe de Actividades y Certificado de Cumplimiento (GCO-050-PDT-001-f-002) o su equivalente, en los procesos de prestación de servicios profesionales y de apoyo a la gestión; o certifica el cumplimiento del contrato, por medio de la firma del Informe Definitivo de Supervisión (formato GCO-050-PDT-001-f-003), en los procesos de bienes y servicios, publicados en el sistema de información de contratación, según aplique.</t>
  </si>
  <si>
    <t>El supervisor o funcionario en DANE Central o en dirección territorial a cargo del cierre del contrato, da constancia que el contrato no tiene ninguna obligación pendiente por cumplir, por medio de la firma del formato Constancia para el cierre de expedientes contractuales – supervisor designado, GCO-040-PDT-002-f-019, o Constancia para el cierre de expedientes contractuales – funcionario a cargo, GCO-040-PDT-002-f-020, o su equivalente, según aplique.</t>
  </si>
  <si>
    <t xml:space="preserve">Posibilidad de afectación económica y reputacional por la falta de probidad en la planeación, elaboración de estudios y documentos previos o pliegos de condiciones, seguimiento a la ejecución, liquidación o cierre del contrato, debido a la acción u omisión de los colaboradores que intervienen en el desarrollo de las etapas contractuales, que presente indicios del incumplimiento de los requisitos legales.
</t>
  </si>
  <si>
    <t>El área requirente, el GIT Área Gestión de Compras Públicas y las coordinaciones administrativas en las direcciones territoriales verifican la aplicación de los principios y normas de la contratación pública en la estructuración de los estudios y documentos previos o pliegos de condiciones para realizar el trámite de los procesos de acuerdo con la modalidad de contratación, por medio de: la Certificación de acreditación de requisitos mínimos, idoneidad y experiencia, e insuficiencia de personal, en los procesos de prestación de servicios profesionales y de apoyo a la gestión (formato GCO-050-PDT-001-f-011 - Sede Central o GCO-050-PDT-001-f-012 - Dirección Territorial) publicado en el sistema de información de contratación, en los procesos de prestación de servicios profesionales y apoyo a la gestión; o del  Informe de Verificación de Requisitos Jurídicos Habilitantes de Propuestas (formato GCO-040-PDT-002-f-012), de la Evaluación de Requisitos Técnicos Habilitantes de Propuestas (formato GCO-040-PDT-002-f-014) o de la Evaluación de Requisitos Financieros Habilitantes de Propuestas (formato GCO-040-PDT-002-f-011) publicados en el sistema de información de contratación, en los procesos de bienes y servicios, según aplique.</t>
  </si>
  <si>
    <t>El área requirente, el GIT Área Gestión de Compras Públicas y las coordinaciones administrativas en las direcciones territoriales verifican la aplicación de los principios y normas de la contratación pública en la documentación de la etapa precontractual para realizar el trámite de los procesos de acuerdo con la modalidad de contratación, por medio de: la Certificación de acreditación de requisitos mínimos, idoneidad y experiencia, e insuficiencia de personal, en los procesos de prestación de servicios profesionales y de apoyo a la gestión (formato GCO-050-PDT-001-f-011 - Sede Central o GCO-050-PDT-001-f-012 - Dirección Territorial) publicado en el sistema de información de contratación, en los procesos de prestación de servicios profesionales y apoyo a la gestión; o del  Informe de Verificación de Requisitos Jurídicos Habilitantes de Propuestas (formato GCO-040-PDT-002-f-012), de la Evaluación de Requisitos Técnicos Habilitantes de Propuestas (formato GCO-040-PDT-002-f-014) o de la Evaluación de Requisitos Financieros Habilitantes de Propuestas (formato GCO-040-PDT-002-f-011) publicados en el sistema de información de contratación, en los procesos de bienes y servicios, según aplique.</t>
  </si>
  <si>
    <t xml:space="preserve">Debido a la acción u omisión de actuaciones en los procesos judiciales o acciones de tutela para beneficio de un tercero
</t>
  </si>
  <si>
    <t>Registrar las actuaciones de los procesos judiciales y acciones de tutelas en las bases de datos internas y en el aplicativo EKOGUI para verificar su estado en cada una de las etapas correspondientes.
Nota: EKOGUI solo para actuaciones judiciales.  
Periodicidad: la acción de registro se realiza cada vez que se genera una actuación.
Responsable: Abogados GIT de Asuntos Judiciales de la Oficina Asesora Jurídica</t>
  </si>
  <si>
    <t xml:space="preserve">Efectuar revisiones sobre el documento que contiene las actuaciones surtidas en el marco de las acciones de tutelas realizadas por los abogados.
Periodicidad: la acción de revisión se realiza cada vez que se realiza una contestación de tutela.
Responsable: Abogados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t>
  </si>
  <si>
    <t>El profesional asignado para la revisión del cumplimiento de requisitos mínimos, registra la información de formación y experiencia laboral a través del Formato " Análisis de hoja de vida para verificar el cumplimiento de requisitos mínimos (GTH-060-PDT-001-f-001) y aplica las validaciones del formato para su cálculo semiautomatizado.</t>
  </si>
  <si>
    <t>Los profesionales encargados de la revisión de requisitos mínimos realizarán una validación cruzada con los pares del equipo y según la asignación del coordinador del GIT de Evaluación y Carrera, para identificar potenciales inconsistencias de información.</t>
  </si>
  <si>
    <t>Los profesionales del GIT de Evaluación y carrera, codificara y almacenaran la información y documentación del proceso de provisión de empleo según la estructura adoptada y con el fin de facilitar su consulta, identificación y disposición.</t>
  </si>
  <si>
    <t xml:space="preserve">El coordinador de GIT de Evaluación y Carrera solicita la publicación de los actos administrativos de nombramiento. </t>
  </si>
  <si>
    <t xml:space="preserve">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
</t>
  </si>
  <si>
    <t xml:space="preserve">Interés particular sobre una decisión disciplinaria, materializada por; 
• Falta de ética por parte del personal que instruye o decide el proceso disciplinario.
• Coerción o intimidación al abogado instructor o jefe de oficina, que afecte su integridad física o moral.   
</t>
  </si>
  <si>
    <t>El jefe de la Oficina de Control Disciplinario Interno, revisa las decisiones contenidas en los autos proyectados por los abogados instructores, dentro de la actuación disciplinaria, con el fin de validar si cumple con la legalidad en lo procesal y sustancial contemplado en el Código General Disciplinario, aprobando lo instruido a través del correo electrónico, donde se adjunta el auto definitivo firmado, con el número del consecutivo correspondiente al formato de autos emitidos.</t>
  </si>
  <si>
    <t>El delegado por la Oficina de Control Disciplinario Interno, informa de la recepción del posible caso del conflicto de intereses, al superior jerárquico o el supervisor contractual, a través del formato recibido “Declaración de situaciones de conflicto de intereses – Código GTH-070-PDT-015-f-001”, dentro de los tres (3) días calendario siguientes al conocimiento de la situación</t>
  </si>
  <si>
    <t>Debilidades en la aplicación de las políticas, procedimientos, lineamientos o controles relacionados con el manejo seguro y la confidencialidad de la información del proceso de Producción estadística</t>
  </si>
  <si>
    <t>Los coordinadores responsables de las operaciones estadísticas, el coordinador administrativo y operativo en las direcciones territoriales, el coordinador encargado de la Sala procesamiento especializado externo o quienes deleguen verifican que se encuentren debidamente diligenciados y firmados los acuerdos de confidencialidad de las operaciones estadísticas, cada vez que se vincule personal a las operaciones estadísticas o se dé acceso a información reservada, sensible o clasificada, con el objeto de proteger la información.</t>
  </si>
  <si>
    <t>El responsable de la difusión de resultados de las operaciones estadísticas en el portal web DANE verifica la trazabilidad de los correos electrónicos con la revisión, análisis técnico y aval por parte de la dirección técnica de los productos de difusión / comunicación consolidados, para gestionar su publicación, de acuerdo con la periodicidad definida.</t>
  </si>
  <si>
    <t>DEPARTAMENTO ADMINISTRATIVO NACIONAL DE ESTADÍSTICA
 PLAN ANTICORRUPCIÓN Y DE ATENCIÓN AL CIUDADANO 2023
Versión 3 - Fecha de Publicación: 26 de agosto de 2024</t>
  </si>
  <si>
    <t>AUTOEVALUACION DEPENDENCIAS AL II CUATRIMESTRE DE 2024</t>
  </si>
  <si>
    <t>RESULTADOS DEL SEGUIMIENTO REALIZADO POR CONTROL INTERNO - II CUATRIMESTRE  2024</t>
  </si>
  <si>
    <t>Descripción detallade del Avance (mayo-agosto)</t>
  </si>
  <si>
    <t>Detalle de soportes</t>
  </si>
  <si>
    <t>% de avance acumulado A 31 de agosto conforme a la meta</t>
  </si>
  <si>
    <t>Estado de la actividad 
(Cumplida, En ejecución, No iniciada, Vencida)</t>
  </si>
  <si>
    <t xml:space="preserve">Auditor Asignado </t>
  </si>
  <si>
    <t>Detalle del avance al 31 de agosto de 2024</t>
  </si>
  <si>
    <t>Estado de cumplimiento de la actividad 
(Cumplida, En ejecución, No iniciada, Vencida)</t>
  </si>
  <si>
    <t xml:space="preserve">Conclusiones de Control Interno </t>
  </si>
  <si>
    <t xml:space="preserve">Recomendaciones de Control Interno </t>
  </si>
  <si>
    <t>Seleccionar</t>
  </si>
  <si>
    <t>Cumplida</t>
  </si>
  <si>
    <t>En ejecución</t>
  </si>
  <si>
    <t>No iniciada</t>
  </si>
  <si>
    <t>Vencida</t>
  </si>
  <si>
    <t>Natra Patrica Benavides Torres (6)</t>
  </si>
  <si>
    <t>Natra Patrica Benavides Torres (3)</t>
  </si>
  <si>
    <t>Liliana Patricia Navarro Fontalvo (9) / Natra Patrica Benavides Torres (1)</t>
  </si>
  <si>
    <t>Luis Antonio Pineda Gómez (10) / Liliana Patricia Navarro Fontalvo (1)</t>
  </si>
  <si>
    <t>Maria José Ricardo Hernández (8) / Angie Lorena Murcia Currea (7) / Luis Antonio Pineda Gómez (1) / Natra Patrica Benavides Torres (1)</t>
  </si>
  <si>
    <t>Diana Cristina Prieto Peña (4)</t>
  </si>
  <si>
    <t>https://www.dane.gov.co/index.php/servicios-al-ciudadano/tramites/transparencia-y-acceso-a-la-informacion-publica/planeacion#planes-anticorrupcion-y-de-atencion-al-ciudadano</t>
  </si>
  <si>
    <t>FORMATO SEGUIMIENTO RIESGOS DE CORRUPCIÓN
DEPARTAMENTO ADMINISTRATIVO NACIONAL DE ESTADISTICA DANE - FONDANE 
VIGENCIA 2024</t>
  </si>
  <si>
    <t xml:space="preserve">Fecha de Seguimiento </t>
  </si>
  <si>
    <t>NOTA</t>
  </si>
  <si>
    <t>Este seguimiento corresponde a los riesgos identificados y controlados a abril de 2024.</t>
  </si>
  <si>
    <t>PROCESO</t>
  </si>
  <si>
    <t xml:space="preserve">RIESGO </t>
  </si>
  <si>
    <t>AMENAZA</t>
  </si>
  <si>
    <t>CAUSA INMEDIATA</t>
  </si>
  <si>
    <t>CONTROL</t>
  </si>
  <si>
    <t>CONTROL a la CAUSA</t>
  </si>
  <si>
    <t>CONTROL APLICA EN DIRECCIÓN TERRITORIAL</t>
  </si>
  <si>
    <t>VALORACIÓN</t>
  </si>
  <si>
    <t>REPORTA MATERIALIZACIÓN</t>
  </si>
  <si>
    <t>N°</t>
  </si>
  <si>
    <t>NOMBRE</t>
  </si>
  <si>
    <t>OBJETIVO</t>
  </si>
  <si>
    <t xml:space="preserve">MISIONAL </t>
  </si>
  <si>
    <t>ESTRATEGICO</t>
  </si>
  <si>
    <t>DE EVALUACIÓN</t>
  </si>
  <si>
    <t>APOYO o SOPORTE</t>
  </si>
  <si>
    <t xml:space="preserve">TIPO DE RIESGO </t>
  </si>
  <si>
    <t>INHERENTE</t>
  </si>
  <si>
    <t>RESIDUAL</t>
  </si>
  <si>
    <t>AUDITOR OCI</t>
  </si>
  <si>
    <t>OBSERVACIÓN MONITOREO DEL RIESGO - OCI 1ER° CUATRIMESTRE 2024</t>
  </si>
  <si>
    <t>OBSERVACIÓN MONITOREO DEL PLAN DE TRATAMIENTO -OCI 1ER CUATRIMESTRE 2024</t>
  </si>
  <si>
    <t>OBSERVACIONES A LA ALTA DIRECCIÓN SOBRE LOS RIESGOS DEL PROCESO</t>
  </si>
  <si>
    <t>Generar y comunicar información estadística con los atributos de calidad estadística y los principios fundamentales de las estadísticas oficiales para satisfacer necesidades de información del Gobierno, la economía y el público.</t>
  </si>
  <si>
    <t>X</t>
  </si>
  <si>
    <t>DE CORRUPCIÓN</t>
  </si>
  <si>
    <t xml:space="preserve">NO APLICA </t>
  </si>
  <si>
    <t>ALTO</t>
  </si>
  <si>
    <t>MODERADO</t>
  </si>
  <si>
    <t>Diana Cristina Prieto Peña</t>
  </si>
  <si>
    <t>Se registra monitoreo al riesgo por parte de la 1ª y 2ª línea de defensa del DANE.
Para el primer control se observa que algunas carpetas de las territoriales que deben tener los formatos de confidencialidad están vacías, como es el caso de la territorial centroccidental (los archivos no se pudieron revisar). Es importante señalar que el hecho de firmar un acuerdo de confidencialidad no garantiza la fuga de la información anticipada, sería importante ejercer  acciones sobre los accesos a las bases de datos de las operaciones estadísticas ( y realizar monitoreos constantes de ingreso y modificación de los datos) a las cuales tienen permisos el personal vinculado, como también generar controles en la recolección y custodia de la información; el riesgo se encamina hacia la OE del IPC, no obstante, las demás operaciones estadísticas también pueden verse afectadas y filtrarse información sensible.  en segunda medida, el control número dos que hace referencia a hacerle seguimiento a los correos para la publicación, dicha acción ayuda a que esta información se encuentre disponible oportunamente, pero tampoco, es suficiente para evitar el riesgo, puesto que el recorrido de la información pasa por diferentes etapas de aval que pueden conllevar a filtrar la información. es relevante plantearse cómo se puede evitar que el dato al pasar por tantas personas no sea divulgado antes de lo previsto y aprobado, teniendo en cuenta que el riesgo es inherente alto</t>
  </si>
  <si>
    <t>Para el plan de tratamiento, en el proceso PES, se establecieron dos acciones: la primera corresponde a  establecer un mecanismo de verificación del cumplimiento de los lineamientos para el manejo seguro y la confidencialidad de la información, para ello se adjunta un cuestionario  dirigido a los coordinadores de las OOEE, este cuestionario específica los procedimientos que tiene la entidad para controlar el almacenamiento, ingresos a sistemas de información y repositorios institucionales, sin embargo, no se puede evidenciar cómo esta acción ayuda a mitigar el riesgo, puesto que no se observa cómo los diferentes grupos internos de trabajo confirman la aplicación de estos procedimientos y evitan la fuga de información. Para la segunda acción que corresponde a establecer un mecanismo de verificación del cumplimiento de los requisitos para gestionar la publicación de la información de las operaciones estadísticas, se relaciona otro cuestionario, este no se menciona cuáles son los procedimientos y cómo se están ejecutando, puesto que la causa raíz se debe a esas debilidades en la aplicación de políticas.</t>
  </si>
  <si>
    <t>De acuerdo con la causa raíz del riesgo que se refiera a debilidades en la aplicación de las políticas, procedimientos, lineamientos o controles relacionados con el manejo seguro y la confidencialidad de la información del proceso de Producción estadística, es necesario que la segunda línea de defensa (OPLAN) asesore constantemente en los controles propuestos por el proceso, esto se da en la medida que el diligenciamiento de la tabla de impacto se marcó que la posibilidad de que ocurra filtración del dato no afecta los objetivos de la dependencia y si se revisa que si da lugar a sanciones disciplinarias, existe una discrepancia, puesto que esta altamente relacionado con la interacción de funcionarios.  la evaluación de este riesgo en la zona residual presenta un resultado moderado, porque no se han tenido en cuenta temas como el cumplimiento de los objetivos de la entidad y la calificación puede ser menor a la que realmente es.</t>
  </si>
  <si>
    <t xml:space="preserve">
Administrar las etapas laborales de ingreso, desarrollo y retiro de los servidores públicos de forma oportuna y eficiente, que contribuya a su desarrollo integral y permita el fortalecimiento institucional.</t>
  </si>
  <si>
    <t>SI</t>
  </si>
  <si>
    <t>NO</t>
  </si>
  <si>
    <t>Angie Lorena Murcia Currea</t>
  </si>
  <si>
    <t>La Oficina de Control Interno (OCI), en su rol como tercera línea de defensa y de acuerdo con la política de administración de riesgos de la entidad, ha identificado un riesgo en el proceso GTH. Durante la revisión, se evaluaron los elementos del control (actividad, responsable, periodicidad y registro) en su diseño. Se evidenció la aplicación de los controles 1, 2, 3 y 4 para el RC1, encontrándose lo siguiente:
- Para el control 1: 37 documentos en formato PDF titulados "Formato Análisis de Hoja de Vida para Verificar el Cumplimiento de Requisitos Mínimos".
- Para el control 2: 2 archivos en formato PDF titulados "Correo Elaboración de Resoluciones Encargos".
- Para el control 3: 4 documentos en formato PDF titulados "Estructura de Organización de Información".
Se concluye que de acuerdo con los controles propuestos se ataca a la causa inmediata en cuanto a las limitaciones en la cadena de validación de información para la provisión de empleos, Así mismo, se sugiere que se mantengan los controles con la rigurosidad necesaria en cuanto a la verificación  de la documentación permitiendo así garantizar la confiablidad de la información contenida en los documentos para la provisión de empleos. Esto con el fin de que se permita una identificación precisa de la traza en caso de que se llegara a materializar el riesgo.</t>
  </si>
  <si>
    <t>Se establecieron cuatro (4) planes de tratamiento dirigidos a:
1. Reforzar los controles de validación del formato "Análisis de Hoja de Vida para Verificar el Cumplimiento de Requisitos Mínimos" (GTH-060-PDT-001-f-001) con el fin de aumentar la precisión de la información registrada.
2. Actualizar el procedimiento con el fin de identificar roles y responsabilidades en la validación de la documentación con su respectivo soporte.
3. Definir la estructura de organización para la información y documentación del proceso de provisión de empleo, que facilite la consulta, identificación y disposición por parte de las personas que intervienen en el proceso.
4. Solicitar a DICE la publicación de los actos administrativos por cada grupo de nombramientos de servidores.
A partir de las observaciones dadas por el proceso, se ha llevado a cabo una revisión adicional de los planes de tratamiento asociados al riesgo. Si bien es cierto que se viene reforzando el uso del poder para la toma de decisiones dentro del proceso de provisión de empleo, se sugiere al proceso que los planes de tratamiento 2 y 3 se reorganicen en cuanto a la secuencia, dado que no se puede primero actualizar el procedimiento y luego definir la estructura de organización para la información y documentación del proceso de provisión. Así mismo, poder designar roles y responsabilidades para poder realizar la validación correspondiente.</t>
  </si>
  <si>
    <t>Se llevó a cabo una revisión y análisis de los controles establecidos junto con los planes de tratamiento. Durante este análisis, se identificó el monitoreo de la primera y segunda línea de defensa, así como la Oficina de Control Interno (OCI) actuando como tercera línea de defensa. Se reitera la recomendación de que el proceso revise la secuencia de los planes de tratamiento propuestos, con el fin de que sean coherentes a la hora de implementar estas acciones y así poder disminuir la ocurrencia del riesgo.</t>
  </si>
  <si>
    <t>La Oficina de Control Interno (OCI), en su rol como tercera línea de defensa y de acuerdo con la política de administración de riesgos de la entidad, ha identificado un riesgo en el proceso OCIDI. Durante la revisión, se evaluaron los elementos del control (actividad, responsable, periodicidad y registro) en su diseño. Se evidenció la aplicación de los controles 1, y 2 para el RC2, encontrándose lo siguiente:
- Para el control 1: 2 carpetas una titulada  "Auto firmados sin reserva" y "Formatos proyectados".
- Para el control 2:  1 archivo pdf "Reporte No conflicto de Interes"
Sin embargo, al revisar el control 2  no se logró identificar la evidencia del control proyectada para mitigar el riesgo por lo tanto se recomienda revisar y actualizar evidencias o en caso de ser necesario estructurar el control a fin de que permita  mitigar la ocurrencia del riesgo.</t>
  </si>
  <si>
    <t>Durante la revisión, se encontraron 2 planes de tratamiento evaluaron los elementos del control (actividad, responsable, periodicidad y registro) en su diseño. Se evidenció la aplicación de los controles 1, y 2 para el RC2, encontrándose lo siguiente:
- Para el plan de tratamiento 1:  1 archivo pdf "mesas de trabajo conversatorio".
- Para el plan de tratamiento 2:  4 archivos pdf "mesas de trabajo(enero, febrero, marzo y abril)2024 "
Por lo anterior, se puede observar que OCIDI lleva un seguimiento frecuente sobre los casos comisionados. No obstante, es importante que el proceso mantenga un registro detallado de la evidencia de lo realizado, a fin de garantizar las acciones ante posibles riesgos, así como identificar y corregir cualquier irregularidad que pueda surgir.</t>
  </si>
  <si>
    <t xml:space="preserve">La Oficina de Control Interno (OCI), en su papel como tercera línea de defensa y en concordancia con la política de administración de riesgos de la entidad, ha identificado un riesgo de gestión en el proceso OCIDI. Durante la revisión, se observaron los elementos del control (actividad, responsable, periodicidad y registro) en su diseño. Existe evidencia de la aplicación del control para el RC2, almacenada en el repositorio asignado por OPLAN, así como del monitoreo de la primera y segunda líneas de defensa. Así mismo los planes de tratamiento con su implementación de acuerdo con planteado.
En línea con esto, es importante destacar que el riesgo  durante el primer cuatrimestre de 2024, el proceso no ha reportado alertas o materializaciones, y no se ha requerido un plan de mejoramiento.
</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</si>
  <si>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</si>
  <si>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Posibilidad de apropiación o uso indebido de los bienes devolutivos y elementos de consumo, en ejercicio de la facultad de incidir o decidir sobre su gestión, con el fin de recibir dádivas o beneficios a nombre propio o de terceros.</t>
  </si>
  <si>
    <t>Pérdida de bienes devolutivos y elementos de consumo</t>
  </si>
  <si>
    <t>Realizar un conteo físico en bodega segun selección de los elementos de consumo y devolutivos para confrontarlo con el registrado en el sistema</t>
  </si>
  <si>
    <t>La Oficina de Control Interno (OCI), en su rol como tercera línea de defensa y de acuerdo con la política de administración de riesgos de la entidad, ha identificado un riesgo en el proceso GBS. Durante la revisión, se evidenció la aplicación de los controles 1 y 2 para el RC1, encontrándose dos carpetas: una para DANE central y otra para Territoriales, donde se identificaron las actas y ayudas de memoria del levantamiento de elementos de consumo y evolutivos, almacenadas en el repositorio asignado por OPLAN.
Se concluye que si bien se vienen controlando los elementos, se sugiere que se revise los controles a fin de que atiendan la cusa raíz establecida en el riesgo, aunque estos estén atacando la causa inmediata, no se identificó como se controla la deficiencia en la adquisición y custodia de los elementos de consumo y devolutivos.  Así mismo, que se mantengan los controles con la rigurosidad necesaria  verificando la documentación de entrega y salida de los elementos de consumo (operativos de las operaciones estadísticas) y Bienes de la Entidad. Esto permitirá una identificación precisa de la traza en caso de que se llegara a materializar el riesgo.</t>
  </si>
  <si>
    <t>Según la respuesta emitida por el proceso, se ha llevado a cabo una revisión adicional de los planes de tratamiento asociados al riesgo. Si bien es cierto que se vienen realizando acciones preventivas, no se logró identificar evidencia de la aplicación de las acciones mencionadas en el repositorio dispuesto.
En este mismo sentido, se reitera la importancia al proceso que los planes de tratamiento planteados deberán estar documentados en el reporte de avance y adjuntando evidencias de la implementación  y los resultados obtenidos con estas acciones para definir si estos se pueden volver controles dentro del procedimiento del proceso. Por lo tanto, es fundamental dejar constancia de lo que se viene trabajando con el fin de mejorar y prevenir la materialización del riesgo.</t>
  </si>
  <si>
    <t>Durante la revisión, se llevó a cabo la revisión y análisis de los controles establecidos junto con los planes de tratamiento. Durante este análisis, se identificó el monitoreo de la primera y segunda línea de defensa, así como la Oficina de Control Interno (OCI) actuando como tercera línea de defensa, reitera la recomendación de mejorar el diseño de los planes de tratamiento y  evidencias, además de que se sugiere revisar los controles para que estos ataquen la causa raíz del riesgo.</t>
  </si>
  <si>
    <t>Realizar el levantamiento físico de inventarios de los activos fijos en la entidad para verificar la existencia de los bienes y confrontarlo con lo registrado en el sistema</t>
  </si>
  <si>
    <t>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</si>
  <si>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Utilización indebida de la información de los procesos judiciales o acciones de tutela, por parte de los abogados del GIT de Asuntos Judiciales de la Oficina Asesora Jurídica</t>
  </si>
  <si>
    <t>Registrar las actuaciones de los procesos judiciales y acciones de tutelas en las bases de datos internas y en el aplicativo EKOGUI para verificar su estado en cada una de las etapas correspondientes.
Nota: EKOGUI solo para actuaciones judiciales.  
Periodicidad: la acción de registro se realiza cada vez que se genera una actuación.
Responsable: Abogados GIT de Asuntos Judiciales de la Oficina Asesora Jurídica.</t>
  </si>
  <si>
    <t xml:space="preserve">La Oficina de Control Interno en su función como tercera línea de defensa, observa que en el proceso GJU se ejecutan tres (3) controles los cuales hace parte de Registrar expedientes judiciales y tutelas en la base de datos interna y en el aplicativo EKOGUI para consultar su estado en cada etapa, al analizar los documentos que contengan las actividades realizadas por los abogados en las acciones de tutelas donde se realiza una revisión cada vez que se contesta un proceso judicial y por último los funcionarios de la asesoría jurídica y contratistas suscriben el conflicto de interés de acuerdo con el procedimiento que establece la entidad para su aceptación o rechazo por parte del competente y lo analizado en el mapa de riesgo, se observa que el riesgo es muy bajo toda vez que, la posibilidad de recibir beneficios a nombre propio o de terceros a través del uso de poder por realizar u omitir actuaciones en los procesos judiciales o de acciones de tutela no es común, sin embargo, el proceso de GJU no se puede descuidar de llevar a cabo un seguimiento riguroso en los procesos judiciales para así evitar esos posibles eventos que se puedan presentar riesgo.  </t>
  </si>
  <si>
    <t>Verificadas las evidencias cargadas en el sharepoint se encuentra el plan de tratamiento del proceso GJU donde se implementan tres (3) componentes para evaluar el riesgo residual que se puedan presentar dentro del proceso en la cual, se realizan seguimientos semestrales a los indicadores de gestión en donde se reporta la información al 30 de junio de 2024, además de verificar los reporte de conflicto de interés a la dependencia responsable, cuando aplique, por lo anterior, se puede observar que GJU lleva en practica un seguimiento frecuente a los procesos judiciales mediante las bases de datos y el aplicativo EKOGUI, lo que le permite estar atento ante posibles riesgos e identificar y poder corregir estos.</t>
  </si>
  <si>
    <t>En vista que en el proceso GJU no se establece un riesgo materializado “toda vez que, los controles y acciones de seguimientos son frecuentes en los procesos judiciales por medio de las bases de datos y el aplicativo EKOGUI, hay que destacar que la actualización de los procesos en curso o los terminados, permiten identificar las diferentes actuaciones judiciales que se deben analizar sin que estas se desarrollen por fuera de los términos normativos por lo que, esto previene o puede detectar un posible riesgo de corrupción.</t>
  </si>
  <si>
    <t>Los servidores públicos y contratistas de la Oficina Asesora Jurídica suscriben el conflicto de interés de acuerdo con el procedimiento establecido por la entidad con el fin de ser aceptado o negado por el competente.
Mientras se resuelve el impedimento reportado, el servidor público o contratista deberá abstenerse de participar en la discusión y decisión del asunto.</t>
  </si>
  <si>
    <t>Estructurar, gestionar y orientar las actividades de adquisición de bienes, obras y servicios de manera oportuna y eficiente para atender las necesidades institucionales en cumplimiento de los planes, programas y proyectos, conforme con la normatividad vigente.</t>
  </si>
  <si>
    <t>Posibilidad de recibir o solicitar cualquier dádiva o beneficio a nombre propio o de tercero con el fin de incumplir los requisitos en cualquier etapa de los procesos de selección contractual de bienes y servicios.</t>
  </si>
  <si>
    <t>Discrecionalidad, interpretación subjetiva o desconocimiento en la aplicación de normas, procedimientos o requisitos relacionados en cualquier etapa de los procesos de selección contractual de bienes y servicios.</t>
  </si>
  <si>
    <t>1. El Coordinador GIT Área Gestión de Compras Públicas y su equipo de trabajo y/o el Director Territorial y su equipo de trabajo verifican que en la etapa precontractual de los procesos de contratación de bienes y servicios se cumpla con los lineamientos legales y contractuales que rigen la gestión contractual de la entidad contenidos en el Manual de Contratación del DANE y FONDANE.</t>
  </si>
  <si>
    <t xml:space="preserve">La Oficina de Control Interno en su función de monitorear la tercera línea del proceso GCO, ha evidenciado que, la acción de control es verificar la etapa precontractual en los distintos procesos de contratación por algún incumplimiento de los lineamientos legales y contractuales así como, el funcionario debe seguir los lineamientos establecidos en el manual de contratación seguido de realizar las denuncias o quejas que den lugar al caso en la acción de control,sin embargo, dicho control no ataca los riesgos de corrupción que se puedan presentar en los procesos toda vez que, la contratación está compuesta por varias etapas contractuales y en cualquiera de estas se puede presentar el riesgo. Si bien es cierto que el proceso GCO no presenta materialización del riesgo en este cuatrimestre no hay que olvidar que la contratación es muy susceptible a que se presente dicho riesgo debido que, con correos entre funcionarios y compartir el documento de estudios previos no se ataca el riesgo ya que, no es seguro que los funcionarios revisen o tengan presente dicho documento, así las cosas, se recomienda que establezcan nuevos controles donde se pueda llevar un seguimiento en toda la etapa de contratación para así, prevenir la causa raíz del riesgo de corrupción en vista de los principios de moralidad, planeación y responsabilidad. </t>
  </si>
  <si>
    <t xml:space="preserve">El proceso de GCO no cuenta con plan de tratamiento toda vez que, el mapa de corrupción aún está en proceso de actualización por lo que el responsable de acción indica que, tienen presupuestado que dicho mapa de riesgo se implemente en el segundo cuatrimestre de 2024. </t>
  </si>
  <si>
    <t xml:space="preserve">Si bien es cierto, que el proceso de GCO no reporta materialización del riesgo de corrupción en el primer cuatrimestre del 2024, se recomienda establecer controles adicionales que puedan prevenir posibles riesgos de corrupción en el futuro en la etapa contractual, toda vez que los procesos de GCO son susceptible de presentar anomalías contractuales tales como, la no verificación de la ejecución de los contratos u/o la rigurosidad de seguimiento del cumplimiento del mismo, como también, pasar por alto el régimen de inhabilidades e incompatibilidades que es posible que ocurra en cualquier momento de la vigencia contractual.
En ese sentido, la dependencia encargada de verificar las necesidades contractuales de la entidad, debe ser conocedora de la mano de obra calificada y no calificada que requiera la entidad, con el fin de evitar contrataciones sin tener en cuenta el principio de planeación, transparencia y moralidad de la contratación pública.
</t>
  </si>
  <si>
    <t>NO TIENEN OBJETIVO DEFINIDO</t>
  </si>
  <si>
    <t>El Director(a) técnico(a) DIRPEN, Coordinador(a) GIT Promoción y Gestión de la Calidad Estadística, Coordinador(a) GIT Calidad estadística y sus equipos de trabajo revisan las hojas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 cuando se realice vinculación o contratación de este personal por primera vez.
si el perfil no cumple con los requisitos se rechaza la hoja de vida y se procede a verificar otro candidato.</t>
  </si>
  <si>
    <t>Diana Crisitna  Prieto Peña</t>
  </si>
  <si>
    <t>Se registra monitoreo a este riesgo por la 1ª y 2ª línea de defensa. 
De acuerdo con el riesgo establecido por el proceso -CES- la OCI como tercera línea de defensa recomienda que en la matriz de riesgos de corrupción se visualice si los controles que se ejecutan se aplican en las territoriales o solamente en Dane central y diligenciar en el reporte de monitoreo de riesgos la pregunta: A partir de alguna de las siguientes fuentes, ¿se pueden identificar amenazas y/o vulnerabilidades que generen nuevos riesgos o que modifiquen los riesgos actuales?
Por otro lado, con respecto a los controles que se fijaron para mitigar la ocurrencia del riesgo, se evidencia la aplicación de estos 3 sin reportar materialización, sin embargo,  es importante señalar que aunque el equipo de trabajo (GIT- Calidad Estadística) realice la revisión de hojas de vida del evaluador, constate el diligenciamiento del formato; Acuerdo de Confidencialidad y  que los evaluadores contratados asistan a los entrenamientos virtuales sobre la NTCPE 1000 ,  no garantiza que el equipo evaluador no omita información durante la evaluación de la operación estadística con el fin de obtener beneficio propio o de terceros, en consecuencia estos controles podrían ser la base para iniciar unos controles  más fuertes y con periodicidades más constantes en la medida  en que se desarrollen  las evaluación de calidad.</t>
  </si>
  <si>
    <t>Para el plan de tratamiento, en el proceso CES se contemplaron 3 acciones que son las mismas para los 3 controles del riesgo de corrupción, este plan de acción consiste en analizar los informes de evaluación y demás documentación asociada, para la toma de decisiones sobre la certificación de las operaciones estadísticas mediante el desarrollo del Comité de certificación como instancia independiente. Así las cosas, revisando las evidencias se logra observar que; el hecho de efectuar y desarrollar comités de certificación para cada una de las operaciones estadísticas que evalúa el proceso no garantiza que el evaluador no haya omitido u ocultado información, puesto que el comité solamente revisa la información entregada por el evaluador y no solicita información adicional para verificar si la documentación proporcionada por el evaluado es fiel copia del informe. Se recomienda implementar un control adicional durante la evaluación para reducir este riesgo.</t>
  </si>
  <si>
    <t>La OCI como 3ª línea de defensa recomienda: 1- Establecer controles adicionales y constantes durante el desarrollo de las evaluaciones de calidad a los evaluadores, con el fin de verificar que la documentación que se deja como evidencia no contenga alteraciones de ningún tipo en el momento de la evalución.  2- Revisar el control número 3 correspondiente al entrenamiento a los evaluadores sobre la NTC, esto ayuda a reforzar y generar conocimientos sobre el proceso de evaluación, no obstante, este tipo de sensibilizaciones no garantizan el no desvío de los principios de moralidad y responsabilidad de los evaluadores</t>
  </si>
  <si>
    <t>RIESGOS DE CORRUPCIÓN DANE-FONDANE</t>
  </si>
  <si>
    <r>
      <t xml:space="preserve">RIESGOS DE CORRUPCIÓN = </t>
    </r>
    <r>
      <rPr>
        <b/>
        <sz val="12"/>
        <color rgb="FFFF0000"/>
        <rFont val="Segoe UI"/>
        <family val="2"/>
      </rPr>
      <t>Acción u Omisión</t>
    </r>
    <r>
      <rPr>
        <b/>
        <sz val="12"/>
        <color theme="1"/>
        <rFont val="Segoe UI"/>
        <family val="2"/>
      </rPr>
      <t xml:space="preserve"> + </t>
    </r>
    <r>
      <rPr>
        <b/>
        <sz val="12"/>
        <color rgb="FF0070C0"/>
        <rFont val="Segoe UI"/>
        <family val="2"/>
      </rPr>
      <t>Uso del Poder</t>
    </r>
    <r>
      <rPr>
        <b/>
        <sz val="12"/>
        <color theme="1"/>
        <rFont val="Segoe UI"/>
        <family val="2"/>
      </rPr>
      <t xml:space="preserve"> + </t>
    </r>
    <r>
      <rPr>
        <b/>
        <sz val="12"/>
        <color rgb="FF7030A0"/>
        <rFont val="Segoe UI"/>
        <family val="2"/>
      </rPr>
      <t>Desviación de lo Público</t>
    </r>
    <r>
      <rPr>
        <b/>
        <sz val="12"/>
        <color theme="1"/>
        <rFont val="Segoe UI"/>
        <family val="2"/>
      </rPr>
      <t xml:space="preserve"> + </t>
    </r>
    <r>
      <rPr>
        <b/>
        <sz val="12"/>
        <color rgb="FF00B050"/>
        <rFont val="Segoe UI"/>
        <family val="2"/>
      </rPr>
      <t>Beneficio Privado</t>
    </r>
  </si>
  <si>
    <r>
      <rPr>
        <i/>
        <sz val="10"/>
        <color rgb="FFFF0000"/>
        <rFont val="Segoe UI"/>
        <family val="2"/>
      </rPr>
      <t>Filtrar información durante las fases del proceso estadístico, antes de ser difundida oficialmente</t>
    </r>
    <r>
      <rPr>
        <i/>
        <sz val="10"/>
        <color theme="1"/>
        <rFont val="Segoe UI"/>
        <family val="2"/>
      </rPr>
      <t xml:space="preserve">, </t>
    </r>
    <r>
      <rPr>
        <i/>
        <sz val="10"/>
        <color rgb="FF0070C0"/>
        <rFont val="Segoe UI"/>
        <family val="2"/>
      </rPr>
      <t>en ejercicio de la facultad de incidir o decidir sobre esa información</t>
    </r>
    <r>
      <rPr>
        <i/>
        <sz val="10"/>
        <color theme="1"/>
        <rFont val="Segoe UI"/>
        <family val="2"/>
      </rPr>
      <t xml:space="preserve">, </t>
    </r>
    <r>
      <rPr>
        <i/>
        <sz val="10"/>
        <color rgb="FF7030A0"/>
        <rFont val="Segoe UI"/>
        <family val="2"/>
      </rPr>
      <t>desviando los principios de la función administrativa</t>
    </r>
    <r>
      <rPr>
        <i/>
        <sz val="10"/>
        <color theme="1"/>
        <rFont val="Segoe UI"/>
        <family val="2"/>
      </rPr>
      <t xml:space="preserve"> </t>
    </r>
    <r>
      <rPr>
        <i/>
        <sz val="10"/>
        <color rgb="FF00B050"/>
        <rFont val="Segoe UI"/>
        <family val="2"/>
      </rPr>
      <t>en beneficio propio y/o de terceros</t>
    </r>
    <r>
      <rPr>
        <i/>
        <sz val="10"/>
        <color theme="1"/>
        <rFont val="Segoe UI"/>
        <family val="2"/>
      </rPr>
      <t xml:space="preserve"> </t>
    </r>
  </si>
  <si>
    <r>
      <t xml:space="preserve">Posibilidad de </t>
    </r>
    <r>
      <rPr>
        <i/>
        <sz val="10"/>
        <color rgb="FF00B050"/>
        <rFont val="Segoe UI"/>
        <family val="2"/>
      </rPr>
      <t>recibir o solicitar cualquier dádiva o beneficio a nombre propio o de terceros</t>
    </r>
    <r>
      <rPr>
        <i/>
        <sz val="10"/>
        <color theme="1"/>
        <rFont val="Segoe UI"/>
        <family val="2"/>
      </rPr>
      <t xml:space="preserve"> con el fin de </t>
    </r>
    <r>
      <rPr>
        <i/>
        <sz val="10"/>
        <color rgb="FFFF0000"/>
        <rFont val="Segoe UI"/>
        <family val="2"/>
      </rPr>
      <t xml:space="preserve"> provisionar personal que  no cumpla el perfil del cargo</t>
    </r>
  </si>
  <si>
    <r>
      <t xml:space="preserve">Posibilidad de </t>
    </r>
    <r>
      <rPr>
        <i/>
        <sz val="10"/>
        <color rgb="FF00B050"/>
        <rFont val="Segoe UI"/>
        <family val="2"/>
      </rPr>
      <t>recibir o solicitar dadivas o beneficios a nombre propio o de terceros</t>
    </r>
    <r>
      <rPr>
        <i/>
        <sz val="10"/>
        <color theme="1"/>
        <rFont val="Segoe UI"/>
        <family val="2"/>
      </rPr>
      <t xml:space="preserve"> con el fin de </t>
    </r>
    <r>
      <rPr>
        <i/>
        <sz val="10"/>
        <color rgb="FFFF0000"/>
        <rFont val="Segoe UI"/>
        <family val="2"/>
      </rPr>
      <t>proferir actos administrativos que lesionen o favorezcan derechos e intereses de los servidores o ex servidores públicos</t>
    </r>
  </si>
  <si>
    <t xml:space="preserve">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 </t>
  </si>
  <si>
    <r>
      <t xml:space="preserve">Posibilidad de </t>
    </r>
    <r>
      <rPr>
        <i/>
        <sz val="10"/>
        <color rgb="FF00B050"/>
        <rFont val="Segoe UI"/>
        <family val="2"/>
      </rPr>
      <t>recibir dádivas o beneficios a nombre propio o de terceros</t>
    </r>
    <r>
      <rPr>
        <i/>
        <sz val="10"/>
        <color theme="1"/>
        <rFont val="Segoe UI"/>
        <family val="2"/>
      </rPr>
      <t xml:space="preserve">, por </t>
    </r>
    <r>
      <rPr>
        <i/>
        <sz val="10"/>
        <color rgb="FFFF0000"/>
        <rFont val="Segoe UI"/>
        <family val="2"/>
      </rPr>
      <t>apropiación o uso indebido de los bienes devolutivos y elementos de consumo</t>
    </r>
  </si>
  <si>
    <r>
      <t xml:space="preserve">Posibilidad de </t>
    </r>
    <r>
      <rPr>
        <i/>
        <sz val="10"/>
        <color rgb="FF00B050"/>
        <rFont val="Segoe UI"/>
        <family val="2"/>
      </rPr>
      <t>recibir o solicitar dadivas o beneficios a nombre propio o de terceros</t>
    </r>
    <r>
      <rPr>
        <i/>
        <sz val="10"/>
        <color theme="1"/>
        <rFont val="Segoe UI"/>
        <family val="2"/>
      </rPr>
      <t xml:space="preserve"> para </t>
    </r>
    <r>
      <rPr>
        <i/>
        <sz val="10"/>
        <color rgb="FFFF0000"/>
        <rFont val="Segoe UI"/>
        <family val="2"/>
      </rPr>
      <t>realizar u omitir actuaciones en los procesos judiciales o administrativos o de acciones de tutela</t>
    </r>
    <r>
      <rPr>
        <i/>
        <sz val="10"/>
        <color theme="1"/>
        <rFont val="Segoe UI"/>
        <family val="2"/>
      </rPr>
      <t xml:space="preserve"> </t>
    </r>
  </si>
  <si>
    <r>
      <t xml:space="preserve">Posibilidad de </t>
    </r>
    <r>
      <rPr>
        <i/>
        <sz val="10"/>
        <color rgb="FF00B050"/>
        <rFont val="Segoe UI"/>
        <family val="2"/>
      </rPr>
      <t>recibir o solicitar cualquier dádiva o beneficio a nombre propio o de tercero</t>
    </r>
    <r>
      <rPr>
        <i/>
        <sz val="10"/>
        <color theme="1"/>
        <rFont val="Segoe UI"/>
        <family val="2"/>
      </rPr>
      <t xml:space="preserve"> con el fin de </t>
    </r>
    <r>
      <rPr>
        <i/>
        <sz val="10"/>
        <color rgb="FFFF0000"/>
        <rFont val="Segoe UI"/>
        <family val="2"/>
      </rPr>
      <t>incumplir los requisitos en cualquier etapa de los procesos de selección contractual de bienes y servicios</t>
    </r>
  </si>
  <si>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</si>
  <si>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r>
      <rPr>
        <b/>
        <sz val="11"/>
        <color theme="1"/>
        <rFont val="Calibri"/>
        <family val="2"/>
        <scheme val="minor"/>
      </rPr>
      <t>Fuente</t>
    </r>
    <r>
      <rPr>
        <sz val="11"/>
        <color theme="1"/>
        <rFont val="Calibri"/>
        <family val="2"/>
        <scheme val="minor"/>
      </rPr>
      <t>: Página Web DANE: 7.1. Informes de gestión, evaluación y auditoría / Seguimiento al PAAC</t>
    </r>
  </si>
  <si>
    <t>https://www.dane.gov.co/index.php/servicios-al-ciudadano/tramites/transparencia-y-acceso-a-la-informacion-publica/planeacion#mapa-de-riesgos-de-corrupcion</t>
  </si>
  <si>
    <t xml:space="preserve">CONSOLIDADO </t>
  </si>
  <si>
    <t>CANTIDAD</t>
  </si>
  <si>
    <t>CARACTER SOCIODEMOGRAFICO</t>
  </si>
  <si>
    <t>COORDINACION Y REGULACION DEL SEN</t>
  </si>
  <si>
    <t>CUENTAS NACIONALES Y MACROECONOMIA</t>
  </si>
  <si>
    <t>FORTALECIMIENTO DE LA CAPACIDAD TECNICA Y ADMINISTRATIVA</t>
  </si>
  <si>
    <t>CULTURA ESTADISTICA</t>
  </si>
  <si>
    <t>FORTALECIMIENTO Y MODERNIZACION DE LAS TICS</t>
  </si>
  <si>
    <t>Informacion Geoespacial</t>
  </si>
  <si>
    <t>Recoleccion y Acopio</t>
  </si>
  <si>
    <t>MEJORAMIENTO INFRAESTRUCTURA Y EQUIPAMIENTO FISICO</t>
  </si>
  <si>
    <t>TEMAS ECONOMICOS</t>
  </si>
  <si>
    <t>TEMAS SOCIALES</t>
  </si>
  <si>
    <t>FORTALECIMIENTO DE INFORMACION - SEN</t>
  </si>
  <si>
    <t>DESARROLLO CENSO ECONOMICO. NACIONAL</t>
  </si>
  <si>
    <t>GESTION DOCUMENTAL</t>
  </si>
  <si>
    <t>SUBCOMPONENTE</t>
  </si>
  <si>
    <t>LINEA ESTRATEGICA</t>
  </si>
  <si>
    <t>POLÍTICAS MIPG</t>
  </si>
  <si>
    <t>PROYECTO</t>
  </si>
  <si>
    <t>CARACTER_SOCIO</t>
  </si>
  <si>
    <t>COOR_REG_SEN</t>
  </si>
  <si>
    <t>CUENTAS_N</t>
  </si>
  <si>
    <t>CAPA_TEC</t>
  </si>
  <si>
    <t>DIFUSION</t>
  </si>
  <si>
    <t>SISTEM</t>
  </si>
  <si>
    <t>GEOESPACIAL</t>
  </si>
  <si>
    <t>LOGIST</t>
  </si>
  <si>
    <t>INFRAESTRUCTURA</t>
  </si>
  <si>
    <t>T_ECONOMICOS</t>
  </si>
  <si>
    <t>T_SOCIALES</t>
  </si>
  <si>
    <t>FONDANE_SEN</t>
  </si>
  <si>
    <t>CENSOECONOMICO</t>
  </si>
  <si>
    <t>GESTION_DOC</t>
  </si>
  <si>
    <t>L2 - Estadísticas para la visibilización de las inequidades</t>
  </si>
  <si>
    <t>1. Talento humano</t>
  </si>
  <si>
    <t>Bases de datos de la temática de salud</t>
  </si>
  <si>
    <t>Documentos de regulación</t>
  </si>
  <si>
    <t>Boletines técnicos de las cuentas anuales de bienes y servicios</t>
  </si>
  <si>
    <t xml:space="preserve">Servicio de apoyo a la gestión de conocimiento y consolidación de la cultura estadística </t>
  </si>
  <si>
    <t>Servicios de información para la gestión administrativa</t>
  </si>
  <si>
    <t>Bases de datos del marco geoestadístico nacional - DIG</t>
  </si>
  <si>
    <t>Bases de datos de la temática de mercado laboral</t>
  </si>
  <si>
    <t>Sedes adquiridas</t>
  </si>
  <si>
    <t>Boletines técnicos de la temática agropecuaria</t>
  </si>
  <si>
    <t>Boletines técnicos de la temática cultura</t>
  </si>
  <si>
    <t>Servicio de información de las estadísticas de las entidades del Sistema Estadístico Nacional - FONDANE</t>
  </si>
  <si>
    <t>Bases de datos del directorio estadístico</t>
  </si>
  <si>
    <t>Servicios tecnológicos</t>
  </si>
  <si>
    <t>L3 - Fortalecimiento de la Producción Estadística a partir de la innovación y la gestión tecnológica</t>
  </si>
  <si>
    <t>Desarrollo Censo Economico. Nacional</t>
  </si>
  <si>
    <t>Boletines técnicos de la temática demografía y población</t>
  </si>
  <si>
    <t>Documentos de diagnóstico del aprovechamiento de registros
administrativos</t>
  </si>
  <si>
    <t>Boletines técnicos de las cuentas departamentales</t>
  </si>
  <si>
    <t>Servicio de geo información estadística - DIG</t>
  </si>
  <si>
    <t>Bases de datos de la temática de pobreza y condiciones de vida</t>
  </si>
  <si>
    <t>Sedes mantenidas</t>
  </si>
  <si>
    <t>Boletines técnicos de la temática ambiental</t>
  </si>
  <si>
    <t>Boletines técnicos de la temática educación</t>
  </si>
  <si>
    <t>Servicio de evaluación del proceso estadístico - FONDANE</t>
  </si>
  <si>
    <t>Bases de datos del marco geoestadístico nacional - CE</t>
  </si>
  <si>
    <t>Documentos de lineamientos técnicos - GD</t>
  </si>
  <si>
    <t xml:space="preserve">3. Planeación Institucional </t>
  </si>
  <si>
    <t>Fortalecimiento de la capacidad tecnica y administrativa</t>
  </si>
  <si>
    <t>Cuadros de resultados para la temática de demografía y población</t>
  </si>
  <si>
    <t>Servicio de información de las estadísticas de las entidades del sistema estadístico nacional</t>
  </si>
  <si>
    <t>Boletines técnicos de la cuenta satélite de turismo</t>
  </si>
  <si>
    <t>Servicio de educación informal para la gestión administrativa</t>
  </si>
  <si>
    <t>Bases de datos de la temática agropecuaria</t>
  </si>
  <si>
    <t>Boletines técnicos de la temática comercio internacional</t>
  </si>
  <si>
    <t>Boletines técnicos de la temática gobierno</t>
  </si>
  <si>
    <t>Documentos metodológicos - CE</t>
  </si>
  <si>
    <t xml:space="preserve">L5 - Un Sistema Estadístico Nacional - SEN coordinado </t>
  </si>
  <si>
    <t>4. Gestión presupuestal y eficiencia del gasto público.</t>
  </si>
  <si>
    <t>Caracter Sociodemografico</t>
  </si>
  <si>
    <t>Documentos metodológicos - DCD</t>
  </si>
  <si>
    <t>Bases de microdatos anonimizados</t>
  </si>
  <si>
    <t>Boletines técnicos de la cuenta satélite de cultura</t>
  </si>
  <si>
    <t>Servicio de implementación sistemas de gestión</t>
  </si>
  <si>
    <t>Bases de datos de la temática ambiental</t>
  </si>
  <si>
    <t>Boletines técnicos temática construcción</t>
  </si>
  <si>
    <t>Boletines técnicos de la temática mercado laboral</t>
  </si>
  <si>
    <t>2.1. Identificación de Trámites</t>
  </si>
  <si>
    <t>L6 - Un Catastro Multipropósito que aporte a la creación de valor público</t>
  </si>
  <si>
    <t>5. Compras y contratación pública</t>
  </si>
  <si>
    <t>Cultura Estadistica</t>
  </si>
  <si>
    <t>Documentos metodológicos del censo de población y vivienda</t>
  </si>
  <si>
    <t>Servicio de educación informal sobre los instrumentos de coordinación del sistema estadístico nacional</t>
  </si>
  <si>
    <t>Boletines técnicos de la cuenta satélite de salud</t>
  </si>
  <si>
    <t>Servicios de información actualizados</t>
  </si>
  <si>
    <t>Bases de datos de la temática de comercio internacional</t>
  </si>
  <si>
    <t>Boletines técnicos temática transporte</t>
  </si>
  <si>
    <t>Boletines técnicos de la temática pobreza y condiciones de vida</t>
  </si>
  <si>
    <t>6. Transparencia, acceso a la información pública y lucha contra la corrupción</t>
  </si>
  <si>
    <t>Documentos de estudios postcensales temáticas demográficas y poblacionales</t>
  </si>
  <si>
    <t>Servicio de asistencia técnica para el fortalecimiento de la capacidad estadística</t>
  </si>
  <si>
    <t>Boletines técnicos de la cuenta satélite piloto de agroindustria</t>
  </si>
  <si>
    <t>Bases de datos de la temática de comercio interno</t>
  </si>
  <si>
    <t>Boletines técnicos de la temática comercio interno</t>
  </si>
  <si>
    <t>Boletines técnicos temática de la seguridad y defensa</t>
  </si>
  <si>
    <t>7. Fortalecimiento organizacional y  simplificación de procesos</t>
  </si>
  <si>
    <t>Coordinacion y Regulacion del SEN</t>
  </si>
  <si>
    <t>Cuadros de resultados del censo de población y vivienda</t>
  </si>
  <si>
    <t>Servicio de evaluación del proceso estadístico</t>
  </si>
  <si>
    <t>Boletines técnicos de la cuenta satélite economía del cuidado</t>
  </si>
  <si>
    <t>Bases de datos de la temática de construcción</t>
  </si>
  <si>
    <t>Boletines técnicos para la temática de servicios</t>
  </si>
  <si>
    <t>Cuadros de resultados para la temática de cultura</t>
  </si>
  <si>
    <t>Cuentas Nacionales y Macroeconomia</t>
  </si>
  <si>
    <t>Base de datos del censo de población y vivienda</t>
  </si>
  <si>
    <t>Servicio de articulación del sistema estadístico nacional</t>
  </si>
  <si>
    <t>Boletines técnicos de la cuenta satélite de medio ambiente</t>
  </si>
  <si>
    <t>Bases de datos de la temática de cultura</t>
  </si>
  <si>
    <t>Boletines técnicos de la temática industria</t>
  </si>
  <si>
    <t>Cuadros de resultados temática educación</t>
  </si>
  <si>
    <t>9. Participación ciudadana en la gestión pública</t>
  </si>
  <si>
    <t>Boletines técnicos de las cuentas anuales de sectores institucionales</t>
  </si>
  <si>
    <t>Bases de datos de la temática de la seguridad y defensa</t>
  </si>
  <si>
    <t>Boletines técnicos de la temática precios y costos</t>
  </si>
  <si>
    <t>Cuadros de resultados para la temática de gobierno</t>
  </si>
  <si>
    <t>10. Racionalización de trámites</t>
  </si>
  <si>
    <t>Fortalecimiento y Modernizacion de las TICs</t>
  </si>
  <si>
    <t>Boletines técnicosdel pib nacional</t>
  </si>
  <si>
    <t>Bases de datos de la temática de educación</t>
  </si>
  <si>
    <t>Boletines técnicos de la temática tecnología e innovación</t>
  </si>
  <si>
    <t>Cuadros de resultados para la temática de mercado laboral</t>
  </si>
  <si>
    <t>11. Gobierno digital</t>
  </si>
  <si>
    <t>Mejoramiento infraestructura y equipamiento fIsico</t>
  </si>
  <si>
    <t>Boletines técnicosdel pibbogotá d.c</t>
  </si>
  <si>
    <t>Bases de datos de la temática de gobierno</t>
  </si>
  <si>
    <t>Cuadros de resultados para la temática agropecuaria</t>
  </si>
  <si>
    <t>Cuadros de resultados para la temática de pobreza y condiciones de vida</t>
  </si>
  <si>
    <t>12. Seguridad digital</t>
  </si>
  <si>
    <t>OCDE</t>
  </si>
  <si>
    <t>Boletines técnicos de la cuenta satélite de cultura bogotá</t>
  </si>
  <si>
    <t>Bases de datos de la temática de industria</t>
  </si>
  <si>
    <t>Cuadros de resultados para la temática ambiental</t>
  </si>
  <si>
    <t>Cuadros de resultados para la temática de seguridad y defensa</t>
  </si>
  <si>
    <t>13. Defensa jurídica</t>
  </si>
  <si>
    <t>Temas Economicos</t>
  </si>
  <si>
    <t>Boletines técnicos del indicador de seguimiento a la economía -ise</t>
  </si>
  <si>
    <t>Bases de datos de la temática de precios y costos</t>
  </si>
  <si>
    <t>Cuadros de resultados para la temática de comercio internacional</t>
  </si>
  <si>
    <t>14. Mejora normativa</t>
  </si>
  <si>
    <t>Temas Sociales</t>
  </si>
  <si>
    <t>Bases de datos de la temática de servicios</t>
  </si>
  <si>
    <t>Cuadros de resultados para la temática de comercio interno</t>
  </si>
  <si>
    <t>15. Seguimiento y evaluación de desempeño institucional</t>
  </si>
  <si>
    <t>Fortalecimiento de Informacion - SEN</t>
  </si>
  <si>
    <t>Bases de datos de la temática de tecnología e innovación</t>
  </si>
  <si>
    <t>Cuadros de resultados para la temática de industria</t>
  </si>
  <si>
    <t xml:space="preserve">16. Gestión documental </t>
  </si>
  <si>
    <t>Bases de datos de la temática de transporte</t>
  </si>
  <si>
    <t>Cuadros de resultados para la temática de precios y costos</t>
  </si>
  <si>
    <t>17. Gestión de la información estadística</t>
  </si>
  <si>
    <t>Cuadros de resultados para la temática de servicios</t>
  </si>
  <si>
    <t>18. Gestión del conocimiento y la innovación</t>
  </si>
  <si>
    <t>Cuadros de resultados para la temática de tecnología e innovación</t>
  </si>
  <si>
    <t>Cuadros de resultados para la temática de transporte</t>
  </si>
  <si>
    <t>Cuadros de resultados para la temática construcción</t>
  </si>
  <si>
    <t xml:space="preserve">Ampliación de la capacidad del DANE para la coordinación del SEN </t>
  </si>
  <si>
    <t>Mejoramiento de la infraestructura y equipamiento físico de la entidad a nivel nacional</t>
  </si>
  <si>
    <t>Modernización tecnológica para la transformación digital del DANE a nivel Nacional</t>
  </si>
  <si>
    <t xml:space="preserve">Producción de información Estadística analizada </t>
  </si>
  <si>
    <t>Producción de información estructural. Nacional</t>
  </si>
  <si>
    <t>Prospectiva E Innovación</t>
  </si>
  <si>
    <t>Fortalecimiento de la Capacidad de Producción de Información Estadística del Sen.  Nacional</t>
  </si>
  <si>
    <t>SIGLAPROY</t>
  </si>
  <si>
    <t>PDIRPEN</t>
  </si>
  <si>
    <t>PCULTEST</t>
  </si>
  <si>
    <t>PFORCAP</t>
  </si>
  <si>
    <t>PDIG</t>
  </si>
  <si>
    <t>PGESDOC</t>
  </si>
  <si>
    <t>PINFRA</t>
  </si>
  <si>
    <t>PTECNOLOGIA</t>
  </si>
  <si>
    <t>PDRA</t>
  </si>
  <si>
    <t>PINFANA</t>
  </si>
  <si>
    <t>PINFEST</t>
  </si>
  <si>
    <t>PINNOVACION</t>
  </si>
  <si>
    <t>PFONDANE</t>
  </si>
  <si>
    <t>Documentos metodológicos</t>
  </si>
  <si>
    <t>Servicio de información implementado</t>
  </si>
  <si>
    <t xml:space="preserve">Documentos para la planeación estratégica en TI </t>
  </si>
  <si>
    <t>Bases de datos</t>
  </si>
  <si>
    <t>Boletines Técnicos</t>
  </si>
  <si>
    <t>Documentos de estudios técnicos</t>
  </si>
  <si>
    <t>Servicio de Información de las Estadísticas de Las Entidades del Sistema Estadístico Nacional</t>
  </si>
  <si>
    <t xml:space="preserve"> </t>
  </si>
  <si>
    <t>Cuadros de resultados</t>
  </si>
  <si>
    <t>Bases de Datos del Marco Geoestadístico Nacional</t>
  </si>
  <si>
    <t>Servicio de Evaluación del Proceso Estadístico</t>
  </si>
  <si>
    <t>Servicio de asistencia técnica</t>
  </si>
  <si>
    <t xml:space="preserve">Servicios tecnológicos </t>
  </si>
  <si>
    <t>Servicio de apoyo a la gestión de conocimiento y consolidación de la cultura estadística</t>
  </si>
  <si>
    <t>Servicio de educación informal</t>
  </si>
  <si>
    <t>Servicio de evaluación</t>
  </si>
  <si>
    <t>Servicio de Educación informal para la gestión Administrativa</t>
  </si>
  <si>
    <t>Sistemas de información implementados</t>
  </si>
  <si>
    <t>Servicio de geo información Estadística</t>
  </si>
  <si>
    <t>Bases de datos Censal</t>
  </si>
  <si>
    <t>Documentos de investigación</t>
  </si>
  <si>
    <t>Servicio de articulación del Sistema Estadístico Nacional</t>
  </si>
  <si>
    <t>Mapas Temáticos</t>
  </si>
  <si>
    <t xml:space="preserve">% de cumplimiento </t>
  </si>
  <si>
    <t xml:space="preserve">Conclusión: Después del análisis realizado a la identificación y la redacción del riesgo se observa que, la descripción del riesgo cumple con los componentes específicos de la definición establecida en la Guía para la Administración del Riesgo y el diseño de controles en entidades públicas Versión 6. 
Recomendación: Si bien es cierto que el riesgo cumple con los componentes establecidos en la Guía para la administración del riesgo, sin embargo, la redacción debe ser menos técnica con el fin de evitar yerros en la interpretación. </t>
  </si>
  <si>
    <t xml:space="preserve">Conclusión: De acuerdo a lo consignado en la Guía para la Administración del Riesgo y el diseño de controles en entidades públicas Versión 6 sobre como se debe describir un riesgo, es de señalar que en la identificación y redacción del riesgo con código RF1 de impacto económico y reputacional no se observa el componente del beneficio privado, en vista de la importancia de cumplir con los componentes indicados en la guía antes mencionada se hace necesario que se agregue el componente de beneficio privado para dar cumplimiento a la indicación existen.
Recomendación: Después de observar las recomendaciones rectoras de la guía se sugiere, que en la redacción del riesgo se agregue el componente del beneficio privado. </t>
  </si>
  <si>
    <t xml:space="preserve">Conclusión: De conformidad con el riesgo de corrupción planteado por la dependencia "Transformación Digital y Gestión de la Información", este se acoge a los lineamientos establecidos por el DAFP. </t>
  </si>
  <si>
    <t>Conclusión: Conforme con la revisión realizada al riesgo de corrupción de la dependencia de Transformación Digital y Gestión de la Información, si bien la probabilidad de ocurrencia es MEDIA el control adoptado esta alineado a la probabilidad de ocurrencia planteada.</t>
  </si>
  <si>
    <t xml:space="preserve">Efectuar revisiones sobre el documento que contiene las actuaciones surtidas en el marco de las acciones de tutelas realizadas por los abogados.
Periodicidad: la acción de revisión se realiza cada vez que se realiza una contestación de tutela.
Responsable: Abogados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t>
  </si>
  <si>
    <t>Los servidores públicos y contratistas de la Oficina Asesora Jurídica suscriben el conflicto de interés de acuerdo con el procedimiento establecido por la entidad con el fin de ser aceptado o negado por el competente.
Mientras se resuelve el impedimento reportado, el servidor público o contratista deberá abstenerse de participar en la discusión y decisión del asunto.</t>
  </si>
  <si>
    <t xml:space="preserve">Conclusión: De acuerdo con lo definido en la Guía de auditoría interna basada en riesgos para entidades públicas v4 del DAFP, la redacción del control presenta oportunidades de mejora en cuanto a que no se especifica qué sucede con sino se registran las actuaciones de los procesos judiciales y acciones de tutelas en las bases de datos internas y en el aplicativo EKOGUI por parte de los abogados GIT de Asuntos Judiciales de la OAJ.
Recomendación: Analizarla viabilidad de ajustar el diseño del control en cuanto a definir qué pasa con la desviación en cuanto a su aplicación el mismo. </t>
  </si>
  <si>
    <t>Conclusión: El diseño del control cumple con los criterios establecidos en la Guía de auditoría interna basada en riesgos para entidades públicas v4 del DAFP 
Recomendación: Realizar seguimientos periódicos en cuanto a la aplicación del control establecido y de ser necesario, hacer la actualización correspondiente, lo anterior a fin de prevenir su probabilidad de materialización.</t>
  </si>
  <si>
    <t xml:space="preserve">Conclusión: De acuerdo con lo definido en la Guía de auditoría interna basada en riesgos para entidades públicas v4 del DAFP, la redacción del control presenta oportunidades de mejora en cuanto a que no se define el momento en que los servidores públicos y contratistas de la OAJ suscriben el documento “conflicto de interés”, así mismo, no se especifica qué sucede sino se suscribe el citado documento.
Recomendación: Analizarla viabilidad de ajustar el diseño del control en cuanto a definir la periodicidad de su aplicación y qué pasa con la desviación en cuanto a su aplicación el mismo. </t>
  </si>
  <si>
    <t>Elaboración y publicación, en la página web de la estrategía de participación ciudadana y grupos de interes del DANE</t>
  </si>
  <si>
    <t>Se realizaron y publicaron los informes de Medición de satisfacción de la Ciudadanía de los meses de mayo, junio y julio.
Cada uno de los documentos contiene la siguiente información: 
1. Medición de satisfacción de la ciudadanía. 
2. Resultados medición de satisfacción de la ciudadanía. 
3. Operaciones estadísticas y/o servicios más consultados</t>
  </si>
  <si>
    <t>Documento: Estrategía de participación ciudadana y grupos de interes del DANE</t>
  </si>
  <si>
    <t xml:space="preserve">Presentación del power point con la medición de satisfacción de la ciudadanía :                                                                                                                                                                                                                                 </t>
  </si>
  <si>
    <t>Un (1) protocolo de atención al ciudadano actualizado y publicado en el portal web del DANE</t>
  </si>
  <si>
    <t>Conclusión: En la descripción de este riesgo de corrupción concurren los 4 componentes de su definición.
Recomendación: Complementar la descripción de este riesgo de corrupcion con su causa inmediata y su causa raíz a fin de verificar o mejorar su control.</t>
  </si>
  <si>
    <t>Conclusión:El diseño del control evidencia los 7 criterios de evaluación establecidos.
Recomendación: Ejecutar los elementos del control declarados en el mapa de riesgos en el(los) procedimiento(s) asociado(s) a fin de hacer inherente el control interno al desempeño de funciones públicas y de obligaciones contractuales.</t>
  </si>
  <si>
    <t>Conclusión: El diseño de esre control evidencia 4 de los 7 criterios de evaluación establecidos, faltaría precisar su periodicidad, su proposito en relación con la cusa raiz (el conflicto de interés), y precisar qué hacer  en caso de desviación.
Recomendación: Reconsiderar la pertinencia y eficacia de este control en relación con la causa raiz del riesgo de corrupción identificado.</t>
  </si>
  <si>
    <t>Conclusión: El diseño del control evidencia 2 de los 7 criterios de evaluación establecidos, faltaría precisar el cargo del responsable de la fase de difusión estadística, su periodicidad, el propósito, que hacer en caso de desviación y mitigar su causa raíz.
Recomendación: Ejecutar los elementos del control declarados en el mapa de riesgos en el(los) procedimiento(s) asociado(s) a fin de hacer inherente el control interno al desempeño de funciones públicas y de obligaciones contractuales.</t>
  </si>
  <si>
    <t>Se dispone el INFORME PROGRAMA APROPIACION POLITICA DE INTEGRIDAD II CUATRIMESTRE 2024 en el SharePoint de planes institucionales.</t>
  </si>
  <si>
    <t>Programa en ejecución</t>
  </si>
  <si>
    <t>Difundir los resultados del nuevo instrumento de medición apropiación integridad aplicado.</t>
  </si>
  <si>
    <t>Se dispone acta de agosto 2024 que registra "Revisión de la presentación del borrador de la caja de herramientas presentada por la Dirección de Difusión Estadística DICE, que se ubicara en el Home de Danenet, …" en el SharePoint de planes institucionales.</t>
  </si>
  <si>
    <t>Actividad en ejecución</t>
  </si>
  <si>
    <t>Poner en operación la caha de herramientas prevista y medir su efectividad.</t>
  </si>
  <si>
    <t>Se dispone en el SharePointe de Planes institucionales la metodología SEMANA DE LA TRANSPARENCIA a realizarse del 18 al 24 octubre 2024 para la realización de la Semana de la Transparencia, Ética e Integridad.</t>
  </si>
  <si>
    <t>Medir la cobertura y eficacia de la actividad.</t>
  </si>
  <si>
    <t>Actividad del PAAC2024 cumplida</t>
  </si>
  <si>
    <t>Se dipone el "Informe correspondiente a la mesa de trabajo de socialización del ejercicio de ciudadano incognito 2024" (agosto) en el SharePoint de planes institucionales.
socialización del ejercicio de ciudadano incógnito
2024.
socialización del ejercicio de ciudadano incógnito
2024.</t>
  </si>
  <si>
    <t>Aplicar las mejoras resultantes de los resultados obtenidos.</t>
  </si>
  <si>
    <t>Se dipone en el SharePoint de planes institucionales un acta de la socialización del ejercicio de ciudadano incognito del 08 agosto 2024 sin firmar .
socialización del ejercicio de ciudadano incógnito
2024.
socialización del ejercicio de ciudadano incógnito
2024.</t>
  </si>
  <si>
    <t>Actividad del PAAC2024 en ejecución</t>
  </si>
  <si>
    <t>De todas las territoriales se socializaron los boletines y productos de información estadística con enfoque territorial a los diferentes gobernadores y alcaldes.</t>
  </si>
  <si>
    <t>Correos con la  información  enviada a las fuentes o a los diferentes actores</t>
  </si>
  <si>
    <t>PAAC29-SG-Presentación mesas de trabajo ciudadano incognito 2024.</t>
  </si>
  <si>
    <t>PAAC30-SG-Acta mesas de trabajo de socialización ciudadano incognito 2024</t>
  </si>
  <si>
    <t>PAAC49-SG-Informe programa de apropiación política de integridad_ II Cuatrimestre_2024</t>
  </si>
  <si>
    <t>PAAC50-OCDI-Mesa de trabajo actividades PAAC-May-Ago2024</t>
  </si>
  <si>
    <t>PAAC51-OCDI-Metodología Semana de la Transparencia VF</t>
  </si>
  <si>
    <t>Conclusión:El diseño del control evidencia los 7 criterios de evaluación establecidos.
Recomendación: Ejecutar los elementos del control declarados en el mapa de riesgos en el(los) procedimiento(s) asociado(s) a fin de hacer inherente el control interno al desempeño de funciones públicas y de obligaciones contractuales.</t>
  </si>
  <si>
    <t xml:space="preserve">Conclusión: Tras verificar el diseño del control, se observó que no se especifica la periodicidad de su ejecución. Aunque se menciona que el control es continuo, no se detalla en qué momentos (diaria, mensual, trimestral, anual) se llevará a cabo. Además, no se establece el procedimiento a seguir en caso de que se presenten desviaciones durante la ejecución del control.
Recomendación: Se recomienda definir claramente la periodicidad de la ejecución del control, especificando los intervalos en los que se realizará el control sobre el proceso de gestión contractual. Asimismo, es esencial establecer un protocolo para abordar las desviaciones detectadas durante la ejecución del control, con el fin de garantizar una gestión adecuada y oportuna de los riesgos asociados. </t>
  </si>
  <si>
    <t>Conclusión: Aunque la descripción del control detalla algunas variables del diseño, como el cargo responsable de la verificación, el procedimiento para realizarla y la forma en que se documenta la revisión, no se especifica la periodicidad para llevar a cabo el control ni las acciones a seguir en caso de que se presenten desviaciones en el proceso contractual. Según la Guía para la Administración del Riesgo y el Diseño de Controles en Entidades Públicas, el diseño de un control debe definir claramente la periodicidad de su ejecución (diaria, mensual, trimestral, anual, etc.) y debe ser consistente y oportuna para mitigar el riesgo. Por lo tanto, es necesario verificar si el control está bien diseñado y si es efectivo para mitigar el riesgo. Además, es importante establecer qué sucederá con las observaciones o desviaciones detectadas durante la ejecución del control para identificar posibles deficiencias en el proceso contractual en vista que es, fundamental que el diseño del control incluya un plan de acción en caso de desviaciones.. 
Recomendación: Por lo anterior descrito, se sugiere modificar el control para incluir las variables relacionadas con la periodicidad y el manejo de desviaciones en su ejecución. Esto se debe a que un control mal diseñado no contribuirá efectivamente a mitigar el riesgo, incluso si se ejecuta conforme al proceso establecido. Incorporar estas variables permitirá que el control sea más robusto y efectivo en la identificación y corrección de deficiencias, asegurando una mejor gestión del riesgo.</t>
  </si>
  <si>
    <t>Conclusión: "De acuerdo con lo verificado en el Control número 3, se observa que persisten las mismas deficiencias señaladas en el Control número 2, conforme a lo estipulado en la 'Guía para la Administración del Riesgo y el Diseño de Controles en Entidades Públicas', versiones 4 y 6."
Recomendación: Se sugiere ajustar la redacción para incluir las variables relacionadas con la periodicidad y las posibles desviaciones en la ejecución del control, ya que es fundamental definir claramente la frecuencia con la que se llevará a cabo, especificando los intervalos para el seguimiento del proceso contractual. Asimismo, se debe establecer un protocolo detallado para gestionar, cuando se identifiquen desviaciones durante la ejecución del control, con el fin de asegurar una adecuada y oportuna gestión de los riesgos.</t>
  </si>
  <si>
    <t>Conclusión: Tras la verificación del diseño del Control número 4, se evidencia que este no cumple con lo especificado en la 'Guía para la Administración del Riesgo y el Diseño de Controles en Entidades Públicas', ya que carece de variables para evaluar un adecuado diseño del control, como la definición de la periodicidad, el propósito específico del control y que ocurre ante las desviaciones detectadas durante la ejecución del control en vista que, un control que se ejecute sin un diseño adecuado no contribuirá eficazmente a la mitigación del riesgo en el proceso contractual.
Recomendación: Se sugiere agregar los componentes de periodicidad, el propósito específico del control y las acciones a tomar ante las desviaciones detectadas durante la ejecución del control, o bien, modificar el control en sí, dado que es necesario que este incluya dichas variables en su descripción para ser identificado como un control y no como una actividad propia del proceso contractual.</t>
  </si>
  <si>
    <t xml:space="preserve">Conclusión: Tras verificar el diseño del control, se observó que no se especifica la periodicidad de su ejecución. Aunque se menciona que el control es continuo, no se detalla en qué momentos se llevará a cabo. Además, no se establece el procedimiento a seguir en caso de que se presenten desviaciones durante la ejecución del control.
Recomendación: Se recomienda definir claramente la periodicidad de la ejecución del control, especificando los intervalos en los que se realizará el control sobre el proceso de gestión contractual. Asimismo, es esencial establecer un protocolo para abordar las desviaciones detectadas durante la ejecución del control, con el fin de garantizar una gestión adecuada y oportuna de los riesgos asociados. </t>
  </si>
  <si>
    <t>Conclusión: Aunque la descripción del control detalla algunas variables del diseño, como el cargo responsable de realizar la verificación, el proceso de revisión y su documentación, no se especifica la periodicidad con la que debe ejecutarse el control. Tampoco se aborda qué sucedería en caso de que se presenten desviaciones en el proceso contractual.
De acuerdo con la Guía para la Administración del Riesgo y el Diseño de Controles en Entidades Públicas, el diseño de un control debe incluir una periodicidad definida para su realización (diaria, mensual, trimestral, anual, etc.), y su ejecución debe ser consistente y oportuna para la mitigación del riesgo. Por lo tanto, es fundamental comprobar si el control está bien diseñado y es adecuado para mitigar el riesgo.
Además, no se especifica cómo se deben manejar las observaciones o desviaciones que puedan surgir como resultado de la ejecución del control. Es crucial que el diseño del control indique claramente el procedimiento a seguir en caso de que se detecten desviaciones, con el objetivo de identificar y corregir deficiencias en el proceso contractual.
Recomendación: Por lo anterior descrito, se sugiere modificar el control para incluir las variables relacionadas con la periodicidad y el manejo de desviaciones en su ejecución. Esto se debe a que un control mal diseñado no contribuirá efectivamente a mitigar el riesgo, incluso si se ejecuta conforme al proceso establecido. Incorporar estas variables permitirá que el control sea más robusto y efectivo en la identificación y corrección de deficiencias, asegurando una mejor gestión del riesgo.</t>
  </si>
  <si>
    <t>Lo evidenciado y el avance de ejecucion el proceso cumple con la meta propuesta "Capacitaciones realizadas en la entidad, para fortalecer y socializar el trámite interno de las PQRSD".</t>
  </si>
  <si>
    <t>N.A</t>
  </si>
  <si>
    <t>El proceso cumple con la meta de avance como con el entregable propuesto en la meta para el segundo cuatrimestre 2024.</t>
  </si>
  <si>
    <t>El proceso cumple con la meta y con el entregable propuesto en la meta para el segundo cuatrimestre 2024.</t>
  </si>
  <si>
    <t>Tener concordancia con el nombre del entregable contra el reportado en el repositorio de las evidencias.</t>
  </si>
  <si>
    <t xml:space="preserve">Falta diligenciar </t>
  </si>
  <si>
    <t>De acuerdo con la meta establecida correspondiente a la publicación en la página web del DANE de los informes de la medición de la satisfacción de los canales de atención y una vez realizada la verificación por parte de la OCI a esta publicación, se observan los informes publicados en el siguiente link:
https://www.dane.gov.co/index.php/ventanilla-unica/medicion-de-satisfaccion-al-ciudadano</t>
  </si>
  <si>
    <t>Continuar con la elaboración y publicación de los informes de medición de la satisfacción de los canales de atención y así mejorar la calidad del servicio, identificando áreas de mejora y optimizando los procesos institucionales.</t>
  </si>
  <si>
    <t>Documento protocolo de atención al ciudadano revisado, según el manual de identidad visual de las entidades estatales.</t>
  </si>
  <si>
    <t>De acuerdo con la meta “protocolo de atención al ciudadano actualizado y publicado en el portal web del DANE” y la consulta realizada por la OCI en la página web de la entidad, se observa el protocolo de atención al ciudadano vigencia 2023.
https://www.dane.gov.co/index.php/ventanilla-unica/tramites</t>
  </si>
  <si>
    <t>Conclusión: Apartir del analisis frealizado al riesgo de corrupción  RC1  de la dependencia  GBS Gestion de Bienes Y servicios, se observo que la identiffcación del riesgo contempla los 4 componentes establecidos en la Guía para la Administración del Riesgo y el diseño de controles en entidades públicas: Acción u omisión, Uso del Poder, Desviación  de lo Público y Beneficio Privado</t>
  </si>
  <si>
    <t>Conclusión: Apartir del riesgo en la dependencia de GBS Gestion de bienes y Servicios,  en la descripción del Control se puede apreciar que hay una redacción en el diseño del control que permite interpretar que se quiere lograr, no obstante no es claro en esta descripción con que periodicidad se realizara el registro del inventario de los bienes devolutivos en uso del personal, por el contrario nos redirecciona  la Guía GBS-020-GUI-004, "GUÍA PARA EL LEVANTAMIENTO FÍSICO DE INVENTARIOS Y VERIFICACIÓN DE EXISTENCIAS EN BODEGA. 
Recomendación: una vez consultada la guia GBS-020-GUI-004 a la que hace referencia el proceso se confirma la periodicidad donde nos indica que la actividad se desarrolla como mínimo una vez al año, con el fin de verificar la existencia de activos fijos en la entidad en servicio a través de una revisión física, por lo anterior se recomienda dejar tambien por escrito la perioricidad de la actividad en la descripcion del control.</t>
  </si>
  <si>
    <t>Conclusión: Apartir del riesgo en la dependencia de GBS Gestion de bienes y Servicios, en la descripción del Control se puede apreciar que hay una redacción en el diseño del control que permite interpretar que se quiere lograr, no obstante no es claro en esta descripción con que proposito  se realizara el registro del inventario de los bienes devolutivos en uso del personal por el contrario nos redirecciona la Guía GBS-020-GUI-004, "GUÍA PARA EL LEVANTAMIENTO FÍSICO DE INVENTARIOS Y VERIFICACIÓN DE EXISTENCIAS EN BODEGA.
Recomendación: una vez consultada la guia GBS-020-GUI-004 se confirma el proposito donde nos indica que la actividad se desarrolla para la identificación, revisión, ubicación, responsabilidad, custodia y control de los activos fijos asignados a los funcionarios o contratistas de la entidad (en servicio) y de los bienes que se encuentran en las bodegas del DANE,  
Por lo anterior se recomienda dejar tambien por escrito el proposito de la actividad en la descripcion del control.</t>
  </si>
  <si>
    <t>Conclusión: En revisión realizada al  Diseño del control # 1  del Riesgo de Corrupción de Control Interno de Gestión, se observa que se encuentra adecuado, lo que permite que  la probabilidad de ocurrencia sea  menor; sin embargo en la matriz se  estableció para el Riesgo inherente una probabilidad MUY BAJA, pero sería importante tener  en  cuenta que la oficina se encuentra sujeta a  cambios  de  personal  y  de jefes del área;   por tanto  la probabilidad del  Riesgo podría encontrarse en un   estado BAJO en cambio de  MUY BAJO. 
Adicional se examina que en la redacción  a pesar,  que se menciona el qué hacer  del control;  no se expresa un Propósito general que indique el para qué se realiza. Así mismo no se incluye lo que ocurre con las Desviaciones en la ejecución del control.
Recomendación:
Se sugiere que la probabilidad del Riesgo Inherente se cambie del estado MUY BAJO a estado BAJO, teniendo en cuenta los cambios frecuentes que existen de profesionales en la oficina; los cuales tendrían acceso para Manipular, modificar u omitir información en el  ejercicio de sus funciones. Así mismo   sugiero que en la columna de Frecuencia definir la periodicidad,; es decir  mencionar en qué momento se va a ejecutar el control ( Frecuencia: Continuó- Previo al inicio de las Auditorias).
Revisar la redacción del control e indicar el Propósito general (el para qué se realiza) y adicionalmente se incluya en la redacción lo que ocurre con las desviaciones en la Ejecución del control.</t>
  </si>
  <si>
    <t>Conclusión: En revisión realizada al  Diseño del control # 2  del Riesgo de Corrupción de Control Interno de Gestión, se observa que se encuentra adecuado y complementa el control # 1,  lo que permite que  la probabilidad de ocurrencia sea  menor; sin embargo en la matriz se  estableció para el Riesgo inherente una probabilidad MUY BAJA, pero sería importante tener  en  cuenta que la oficina se encuentra sujeta a  cambios  de personal   y  de jefes del área;  por tanto  la probabilidad del  Riesgo podría encontrarse en un   estado BAJO en cambio de  MUY BAJO. 
Adicional se examina que en la redacción; a pesar que se menciona el qué hacer  del control,  no se expresa un Propósito general que indique el para qué se realiza. Así mismo no se incluye lo que ocurre con las Desviaciones en la ejecución del control.
Recomendación:
Se sugiere que la probabilidad del Riesgo Inherente se cambie de  estado MUY BAJO a estado BAJO, teniendo en cuenta los cambios frecuentes que existen de personal en la oficina; los cuales tendrían acceso para Manipular, modificar u omitir información en el  ejercicio de sus funciones. Así mismo   sugiero que en la columna de Frecuencia definir la periodicidad;  es decir  mencionar en qué momento se va a ejecutar el control ( Frecuencia: Continuó- Al finalizar las pruebas de  Auditorias).
Revisar la redacción del control e indicar el Propósito general (el para qué se realiza) y adicionalmente se incluya en la redacción lo que ocurre con las desviaciones en la Ejecución del control.</t>
  </si>
  <si>
    <t xml:space="preserve">Se elaboró el documento de rendición de cuentas el cual contiene la información frente a las lineas de acción en el marco de la entrega de información, dialogo y evaluación del proceso. </t>
  </si>
  <si>
    <t>Documento de rendición de cuentas</t>
  </si>
  <si>
    <t>Se elaboraron las matrices de seguimiento para los meses de mayo, junio, julio y agosto de 2024, que consolidan la información de las ruedas de prensa realizadas y los boletines de prensa. Por cada mes se reporta la siguiente información:</t>
  </si>
  <si>
    <t>• Rueda de prensa</t>
  </si>
  <si>
    <t>Formato de control de comunicados y ruedas de prensa abril 2024</t>
  </si>
  <si>
    <t>De acuerdo a revisión realizada a los documentos dispuestos en el repositorio de Planeación Institucional, se evidenció que el proceso realizó los 4 reportes del avance de la meta establecidos para el II cuatrimestre -2024 ; asi mismo se observa que  el   avance cualitativo y cuantitativo reportado es coherente con las evidencias que se aportan.</t>
  </si>
  <si>
    <t>N/A</t>
  </si>
  <si>
    <t>La Oficina de Control Disciplinario Interno OCDI realizó, en el segundo cuatrimestre de 2024, una modificación a la metodología de la campaña “Sí a la Integridad”. Esta actualización se llevó a cabo en respuesta a la reestructuración del equipo de la Dirección de Difusión y Cultura Estadística (DICE), tras los nuevos nombramientos en la entidad, lo cual generó una reprogramación de las actividades planificadas para el primer cuatrimestre de 2024.
Continuando con el compromiso de promover la cultura del valor de lo público, la OCDI, realizó los siguientes talleres para dar a conocer medidas preventivas y correctivas en áreas susceptibles de posible vulneración al régimen de inhabilidades, incompatibilidades y conflictos de intereses, desarrollando casos prácticos de situaciones laborales, familiares y comerciales en las que los servidores públicos podrían verse involucrados al tomar decisiones.
1.	Fecha: 16 de mayo 2024.
Tema: Incompatibilidades. 
Lugar: Auditorio DANE Central.
Participación: Cincuenta y dos (52) funcionarios.
2.	 Fecha: 30 de julio 2024.
Tema: Conflicto de Intereses. 
Lugar: Auditorio DANE Central.
Participación: Veintiséis (26) funcionarios.
Todos los participantes expresaron un nivel de satisfacción del 100%, de acuerdo con los datos recopilados a través del listado de asistencia y el formulario FORMS enviado por el Grupo Interno de Trabajo Capacitaciones del Área de Gestión Humana de DANE. Este alto nivel de satisfacción indica que la actividad cumplió eficazmente su objetivo de promover la integridad, la imparcialidad y la transparencia en el desempeño de las funciones públicas, fomentando una gestión ética y responsable por parte de los funcionarios de DANE.</t>
  </si>
  <si>
    <t>Un (1) PDF _ Metodología Si a la Integridad y Socialización
Un (1) PDF _ Ayuda de memoria _ taller incompatibilidades
Un (1) PDF _ Anexo 1_PPT incompatibilidades
Un (1) PDF _ Anexo 2_Talleres Incompatibilidades
Un (1) PDF _ Anexo 3_Lista de asistencia incompatibilidades
Un (1) PDF _ Ayuda de memoria _ conflicto de intereses
Un (1) PDF _ Anexo 1 _ PPT Conflicto de interés
Un (1) PDF _ Anexo 2 _ Taller de apropiación Conflicto de interés
Un (1) PDF _ Anexo 3 _ Talleres casuísticos Conflicto de interés
Un (1) PDF _ Lista asistencia Conflicto Intereses</t>
  </si>
  <si>
    <t>De acuerdo a revisión realizada a los documentos que se encuentran en e repositorio de Planeación institucional,  se comprende que cumple con lo establecido como entregable  para la meta  y  a lo programado como  porcentaje de avance  para el periodo en referencia.</t>
  </si>
  <si>
    <t>"La Oficina de Control Disciplinario Interno (OCDI), el 15 de agosto de 2024, remitió al Grupo Interno de Trabajo (GIT) - Área de Seguimiento y Control a PQRSD, un informe con número de radicado 20243500024983, acerca de la gestión realizada sobre los 21 casos recibidos durante el segundo trimestre de 2024, abordando aspectos como la tipificación, la temática general, la conducta específica, el tipo de reporte, la dirección territorial y la sede involucrada, así como los resultados obtenidos. Esta acción se enmarca en el cumplimiento del seguimiento a la Política de Integridad, específicamente en lo referente al monitoreo y tratamiento de quejas, denuncias e informes de servidores públicos relacionados con actos indebidos que puedan comprometer la función pública, así como casos de corrupción y fraude.
Además, con radicado número 20243500025053, se emitió una acción preventiva como sugerencia para el Área Gestión Humana, con ocasión a este informe."</t>
  </si>
  <si>
    <t>Un (1) PDF _ 20243500025053 Acción preventiva
Un (1) PDF _ Informe II trimestre PQRSD 2024
Un (1) PDF _ Radicado 20243500024983</t>
  </si>
  <si>
    <t>Se publicó en la página web del DANE, el documento que tiene por objetivo "Caracterizar los grupos de interés del DANE de la vigencia 2023 como insumo para el análisis de necesidades y definición de estrategias de comunicación que promuevan el acceso, compresión y uso de la información estadística que produce la Entidad,
https://www.dane.gov.co/files/control_participacion/grupos-de-interes/caracterizaci%C3%B3n_ciudadania_2023.pdf</t>
  </si>
  <si>
    <t>Caracterización_ciudadania_2023</t>
  </si>
  <si>
    <t xml:space="preserve">De acuerdo a revisión realizada a los documentos dispuestos en el repositorio de Planeación Institucional y con la  y  la verificación   que el proceso Publicó en la página WEB del DANE el documento "Caracterización de grupos de interés del DANE  aprobado.   se concluye que esta meta  fue cumplida  en el I cuatrimestre  de 2024. </t>
  </si>
  <si>
    <t>Se recomienda al proceso  corregir en cuanto al diligenciamiento de las columnas de % de Avance Cuatrimestral, teniendo en cuenta que el porcentaje  de avance se distribuye a lo largo de los 3 cuatrimestres; es decir si se tenia  planteado para el I cuatrimestre  tener un porcentaje de avance  del  50%  y  para el II cuatrimestre  otro 50%, con un total acumulado de 100%, entonces para  el III cuatrimestre quedaria editado  0%.
Se recomienda  a OPLAN establecer    una  sola línea relacionada al  diligenciamiento  de la Matriz PAAC,  en la columna del % de avance Cuatrimestral; con el fin de evitar confusiones en la  lectura e interpretación, (1. Definiendo si los porcentajes de las metas  de los cuatrimestres,  se editan  como  acumulables y  2. Si definir si las cantidades  de las  metas por cuatrimestre se suman o se acumulan), adicional  aclarar a  con los enlaces que en  los cuatrimestre donde NO se programe avance, se editen  en 0%.</t>
  </si>
  <si>
    <t>Esta actividad inicia en el mes de noviembre de 2024 por lo tanto no esta en el periodo de evaluación</t>
  </si>
  <si>
    <t>Esta actividad inicia en el mes de septiembre de 2024 por lo tanto no esta en el periodo de evaluación</t>
  </si>
  <si>
    <t>Para el II cuatrimestre no se tienen programado avance de la meta, por lo tanto el % se conserva al del I cuatrimestre</t>
  </si>
  <si>
    <t xml:space="preserve">Cumplimiento de la meta en el I cuatrimestre </t>
  </si>
  <si>
    <t>NA</t>
  </si>
  <si>
    <t>Teniendo en cuenta que para el año 2024 se planteó como meta, el desarrollo de 385 requerimientos/solicitudes de intercambio de conocimientos, misiones y eventos por entidades y organismos internacionales, para el segundo trimestre se alcanzó un 50% de la meta, el cual contribuye a la meta final. La Oficina de Relacionamiento trabajó de forma articulada con las diferentes direcciones técnicas del DANE, en donde se evidencia que se da cumplimiento a lo establecido con un total de 193 requerimientos respondidos.</t>
  </si>
  <si>
    <t>Control requerimientos Oferta y Demanda</t>
  </si>
  <si>
    <t>Después de realizar el recorrido, se evidenció en la plataforma de SharePoint de Planeación Institucional, en la carpeta "PAAC 10", que la Matriz de Oferta y Demanda muestra que el DANE y FONDANE ha dado cumplimiento a 193 de los 385 requerimientos y/o solicitudes de intercambio de conocimiento, misiones y eventos por parte de entidades y organismos internacionales previstos para el año 2024.</t>
  </si>
  <si>
    <t>No se realiza recomendaciones a la meta toda vez que, se encuentra en ejecucion y ha dado cumplimiento a lo presupuestado para el segundo cuatrimestre de 2024.</t>
  </si>
  <si>
    <t>Se realizó la entrega del informe de la sección de la página web del DANE, específicamente de la sección 'Menú de Transparencia y Acceso a la Información Pública', con información actualizada.</t>
  </si>
  <si>
    <t>DANE Transparencia</t>
  </si>
  <si>
    <t>Con base en la evidencia cargada en el SharePoint, se confirma que el área responsable del entregable ha cumplido con la meta establecida para el segundo cuatrimestre de 2024. Esto indica que la actividad planificada para este periodo fue completada de acuerdo con lo programado.</t>
  </si>
  <si>
    <t>No se realiza recomendaciones a la meta toda vez que, se encuentra en ejecucion.</t>
  </si>
  <si>
    <t>Se continuo con el proceso de elaboración del documento de seguimiento el cual contiene la información de avance de las acciones programadas en la vigencia.</t>
  </si>
  <si>
    <t>Documento de seguimiento acciones de rendición de cuentas.</t>
  </si>
  <si>
    <t>Se realizó la publicación del informe de seguimiento del II trimestre 2024.</t>
  </si>
  <si>
    <t>Informe Seguimiento al plan de acción II trimestre 2024 y su correspondiente Anexo.</t>
  </si>
  <si>
    <t>Después de la revisión realizada en la página web de la entidad, se evidenció el informe de Seguimiento del Plan de Acción en la página web del DANE. Sin embargo, al verificar en el SharePoint de Planeación Institucional, se observó que la carpeta "PAAC 35" se encontraba vacía hasta el 10 de septiembre de 2024, a las 5:30 p.m.</t>
  </si>
  <si>
    <t>Se sugiere cargar el informe a la plataforma de SharePoint.</t>
  </si>
  <si>
    <t>Elaboración del informe de avance del archivo nacional de datos (ANDA) VERSION 5.2.0: Se realiza la publicación de diversas operaciones estadísticas en el Archivo Nacional de Datos Abiertos - ANDA versión 5.0.4. Las publicaciones están relacionadas a 8 estudios estadísticos con sus microdatos. Se realizaron las  actualizaciones de 26 publicaciones de estudios estadísticos todos con microdatos.</t>
  </si>
  <si>
    <t>Informe de avance del archivo nacional de datos (ANDA) VERSION 5.2.0</t>
  </si>
  <si>
    <t>Finalmente se concluye que se ha dado cumplimiento con lo establecido para el segundo cuatrimestre de 2024.</t>
  </si>
  <si>
    <t>No se incluyen recomendaciones en vista que, se ha dado cumplimiento.</t>
  </si>
  <si>
    <t>i)  A través de la construcción de la MATRIZ DE IDENTIFICACIÓN DE ESPACIOS DE PARTICIPACIÓN CIUDADANA 2024, las diferentes áreas del DANE reportaron los siguientes espacios de participación ciudadana.   Consultas Públicas, Foros y Mesas de Trabajo Temáticas, Encuestas de Satisfacción y Necesidades, Hackathones y Datathones, Programa de Veedurías Ciudadanas Estadísticas, Rendición de Cuentas Participativa, Observatorio de Participación Ciudadana en Estadística, Ruedas de prensa, Talleres y/o reuniones focalizadas, Jornadas de relacionamiento y sensibilización, Consejo Asesor Técnico del Sistema Estadístico Nacional (CASEN), Mesa de Estadísticas Sectoriales, Seminarios, Conversatorio, Cursos Virtuales del Sistema Estadístico Nacional,Evento Datos Generados por la Ciudadanía, Fomento de la cultura estadística, Salas especializadas y centros de datos, Audiencia de Rendición de Cuentas 2023-2024, Consulta Pública, Comités de Seguimiento a Operaciones Estadísticas Críticas.  Al momento de la elaboración del presente reporte, las áreas informaron la realización de 28 de estos eventos.  (ii)   Acciones de relacionamiento y sensibilización del Censo Económico Nacional Urbano (CENU) correspondiente al segundo cuatrimestre del año. iii)  Stand del DANE en la feria del libro FILBO, edición 2024. Aproximadamente 600.000 visitantes en 16 días de feria. El 1 de mayo se rompió un récord histórico de asistencia con 103.000 visitantes. La agenda académica tuvo 2.300 actividades en más de 20 salas de programación, que congregaron a 220.000 asistentes. La feria acogió a 570 expositores nacionales e internacionales.</t>
  </si>
  <si>
    <t>i) Matriz de identificación de espacios de participación ciudadana 2024. ii) Acompañamiento a las actividades de relacionamiento y sensibilización. iii) Fotografias de las actividades realizadas por el DANE en la FILBO, edición 2024.</t>
  </si>
  <si>
    <t>Se observó una matriz que relaciona la estrategia de participación de la entidad, junto con una carpeta comprimida que contiene siete (7) fotografías que demuestran la presencia del DANE en la Feria del Libro a través de foros y un stand de información. Sin embargo, en la descripción del entregable se menciona un "Informe con descripción de los espacios de participación ciudadana", el cual no se encuentra incluido.</t>
  </si>
  <si>
    <t>Se recomienda aclarar cuál es el tipo de entregable para la meta, ya que en la descripción del entregable se indica un "Informe con descripción de los espacios de participación ciudadana", que no se encuentra incluido en los soportes cargados en el SharePoint.</t>
  </si>
  <si>
    <t xml:space="preserve">Se recomienda actualizar el protocolo de atención al ciudadano acorde con lo señalado normativamente y que contibuya en la atención y en la información que se entrega a la ciudadanía, y asi brindar un servicio de calidad, aumentando la satisfacción del ciudadano. </t>
  </si>
  <si>
    <t xml:space="preserve">Se reporta el documento con los ajustes de imagen institucional que se requieren aplicar al protocolo de atención, atendiendo los requerimientos de la Ley 2345 de 2023 - "Por medio de la cual se implementa el manual de identidad visual de las entidades estatales, se prohíben las marcas de gobierno y se establecen medidas para la austeridad en la publicidad estatal"
Esta versión del  documento  se enviará al GIT de Comunicación Visual y Diseño, con los comentarios para ajustar imagen y diseño. el documento final, se tendrá como producto final para el mes de diciembre. 
</t>
  </si>
  <si>
    <t>Debido al ajuste de la política de gestión de riesgos a verisón 6 y a la actualización del formarto, se realizaron 8 sensibilizaciones</t>
  </si>
  <si>
    <t>Meta cumplida en el I Cuatrimestre 2024</t>
  </si>
  <si>
    <t xml:space="preserve">Listas de asistencia, presentaciones </t>
  </si>
  <si>
    <t>Se realiza monitoreo de riesgos con corte al primer cuatrimestre y se  activa el seguimiento al segundo cuatrimestre del año 2024</t>
  </si>
  <si>
    <t>Informe de monitoreo y Correo de solicitud seguimiento  segundo cautrimestre 2024</t>
  </si>
  <si>
    <t>El primer informe efectivamente se genero</t>
  </si>
  <si>
    <t>Al no observar la evidencia de la solicitud del correo para inicio del segundo monitoreo la oficina de control interno Insta al proceso  a que los mismos se logren generar en tiempos oportunos.</t>
  </si>
  <si>
    <t>Durante el segundo cuatrimestre de 2024, la Oficina de Control Interno elaboró y publicó el 1er SEGUIMIENTO CUATRIMESTRAL ENERO - ABRIL 2024, al Plan Anticorrupción y Atención Al Ciudadano - PAAC Versión 2; así como el seguimiento a riesgos de corrupción del Departamento Administrativo Nacional de Estadística DANE – FONANE Vigencia 2024.</t>
  </si>
  <si>
    <t>anex-OCI-MatrizSeguimientoPAAC-Abr2024
inf-OCI-SeguimientoPAAC-ICuat2024</t>
  </si>
  <si>
    <t>El Seguimiento a plan anticorrupción y atención al ciudadano (PAAC) del primer cuatrimestre por parte de la OCI efectivamente se publico en la pagina oficial de DANE.</t>
  </si>
  <si>
    <t>Respuesta a los municipios reportando el estado o avance de la estratificación socioeconomica ya sea Urbana, Rural ó UAF.  El 100 % de las solicitudes (397 en el cuatrimestre) atendidas dentro de los tiempos estipulados por la ley,  es igual al 100% de la solictudes recibidas.</t>
  </si>
  <si>
    <t>Base de los requerimientos con el radicado de entrada, el cargo del remitente y la entidad a la cual representa, ente territorial que consulta y  fecha de recepción, la clase de estratificación (Urbana, Rural o UAF), la asignación al profesional responsable de responder junto a la fecha maxima de respuesta y el radicado y fecha de salida. Un cuadro con la tipificación  de los requerimiento y las fechas limite de dar respuesta.</t>
  </si>
  <si>
    <t xml:space="preserve">El proceso cumple con la recepcion de solicitudes y dieron respuesta a todas en los tiempos establecidos. </t>
  </si>
  <si>
    <t>El GIT Gestión Documental desarrolló las siguientes actividades durante el segundo cuatrimestre de 2024:
Plan Institucional de Archivos (PINAR)
- Evaluar el impacto de la deficiente preservación documental (Diagnóstico Documental).
- Realizar el análisis de los hallazgos de auditoría para definir las debilidades en gestión documental.
Programa de Gestión Documental (PGD)
- Implementar el Sistema de Gestión de Documentos Electrónicos de Archivo (SGDEA) durante las fases de archivo y de conformidad con las tablas de retención documental.
- Aprobación y aplicación de las Tablas de Valoración Documental (TVD).
- Realizar seguimiento y verificación a la aplicación de tablas de retención documental y tablas de valoración documental.
- Identificar y asignar los tipos documentales al respectivo expediente acorde con las TRD y CCD, manteniendo el vínculo y proceso que dio origen al expediente.
- Definir los listados de metadatos para clasificar la información electrónica.
- Realizar seguimiento y control de la normatividad vigente respecto al cumplimiento de los tiempos de respuestas de las solicitudes de los grupos de valor.
- Fortalecer la difusión de los canales de atención, acceso y consulta de información.
- Realizar seguimiento de plataformas, páginas web y medios tecnológicos que suministren información.
- Fortalecer los módulos del sistema de información para el control y seguimiento de los servicios de gestión documental.
- Asegurar la atención a los requerimientos de comunicaciones oficiales por medio de la implementación de Sistemas de Gestión de Documentos Electrónicos de Archivo que permitan el seguimiento de la trazabilidad del documento a través de metadatos.
- Seguimiento y verificación del Plan Institucional de Archivos (PINAR) y el Programa de Gestión Documental (PGD).
- Hacer seguimiento a los indicadores de gestión aplicados para gestión documental.
- Definir y establecer los metadatos requeridos para la parametrización del Sistema de Gestión Documental.</t>
  </si>
  <si>
    <t>Informe ejecución PINAR_PGD_Agosto_2024_IICuatrimestre.pdf</t>
  </si>
  <si>
    <t>El proceso cumplio con lo proyectado en el cuatrimestre</t>
  </si>
  <si>
    <t>La actividad ha sido efectuada en los periodos establecidos</t>
  </si>
  <si>
    <t>Se realizo la formalización de la Estrategia de Racionalización de Trámites con las dependencias del DANE, sin embargo esta pendinte el registro de la estrategia en el SUIT que se realizara en el mes de septiembre</t>
  </si>
  <si>
    <t>*Cronograma de actividades 2024
*Lista de asistencia FURAG 2023- 2024 Racionalización de Trámites 24-04-2024
*Asesoría Función Pública Racionalización de trámites 31 de mayo de 2024
*Mesa de trabajo política racionalización de trámites
*Socialización Política Racionalización de trámtes</t>
  </si>
  <si>
    <t>Se realiza solicitud de la información a OPLAN sobre el tema en cuestión y por otra parte, se realiza solicitud de usuario y contraseña a funcion publica para el ingreso del aplicativo SUIT.</t>
  </si>
  <si>
    <t>Correos de solicitud y respuesta.</t>
  </si>
  <si>
    <t>Ajustar la fecha de la posición del entregable al tercer cuatrimestre, segun la fecha estimada de ejecución de la actividad que es septiembre 30/2024</t>
  </si>
  <si>
    <t xml:space="preserve">Se realizó el levantamiento de los activos de información con los inventarios de los procesos de apoyo, estrategicos, y de control ya aprobados por sus respectivos dueños, se adelantan la revisión de los activos de informacion de las areas misionales </t>
  </si>
  <si>
    <t>Inventarios de activos</t>
  </si>
  <si>
    <t xml:space="preserve">Presentación con los resultados de las siguientes pruebas de usabilidad: i)  Comentarios PBI-Operaciones estadísticas certificadas ii) Comentarios ICET iii) Plan de mejora  danenet iv) Plan de trabajo para el plan de mejora danenet v) Guía de desarrollos vi) comentarios accesibilidad y usabilidad BPSO vii) Informe Testeo de usabilidad Segundo trimestre viii) COM-11-Usabilidad del portal web DANE Isolucion 2do trimestre de 2024. </t>
  </si>
  <si>
    <t xml:space="preserve">Documentos  i)  Comentarios PBI-Operaciones estadísticas certificadas ii) Comentarios ICET iii) Plan de mejora  danenet iv) Plan de trabajo para el plan de mejora danenet v) Guía de desarrollos vi) comentarios accesibilidad y usabilidad BPSO vii) Informe Testeo de usabilidad Segundo trimestre viii) COM-11-Usabilidad del portal web DANE Isolucion 2do trimestre de 2024. </t>
  </si>
  <si>
    <t>De conformidad con las evidencias suministras en el SharePoint, se observa que a la fecha del presente cuatrimestre, se cumplio con la meta pactada.</t>
  </si>
  <si>
    <t>Se realiza solicitud de la información a OPLAN sobre el tema en cuestión.</t>
  </si>
  <si>
    <t>Ajustar la fecha de la posición del entregable al tercer cuatrimestre, segun la fecha estimada de ejecución de la actividad que es diciembre  29/2024</t>
  </si>
  <si>
    <t xml:space="preserve">De acuerdo a revisión realizada a los documentos dispuestos en el repositorio de Planeación Institucional y luego de verificar  en la pagina WEB del DANE  la Publicación de la  Estrategia de Rendición de Cuentas 2024 ;  se evidencia el cumplimiento de la meta al 100% para el II cuatrimestre de 2024; sin embargo  se  observa que el proceso  no  tuvo en cuenta la recomendación generada por auditor en seguimiento anterior  ( I cuatrimestre 2024), sobre modificar la fecha de finalización para el cumplimiento de la meta propuesta.
</t>
  </si>
  <si>
    <t>Se recomienda  verificar y modificar la fecha de finalización de la actividad, ya que el 100% del avance cuatrimestral  fue programado   para el II cuatrimestre; sin embargo,  la fecha de finalización se encuentra  definida por el proceso  para el 30 de abril de 2024.</t>
  </si>
  <si>
    <t>En la definicion del riesgo no hay elementos que determinan el riesgo.</t>
  </si>
  <si>
    <t>Conclusión:En la descripcion del control no define periodicidad de ejecucion.
Recomendación:El control menciona de " realizarán una validación cruzada con los pares del equipo" en que consiste esta validacion?.</t>
  </si>
  <si>
    <t>Conclusión:En la definicion del control no es clara que permita mitigar el riesgo.
Recomendación: Ser mas claros en lo referente al almacenaje de la informacion ( fisico o digital tiene su almacenaje es diferente).</t>
  </si>
  <si>
    <t>Conclusión:El control no define periodicidad del control.
Recomendación:Ser mas especificos en cuanto a la publicacion de los actos administrativos, ( pagina web, correos) no se menciona en la descripcion del control.</t>
  </si>
  <si>
    <t>Conclusión:El control no es claro mas que control es como una actividad 
Recomendación:Este control es aplicable a otro GIT y lo describe el control " El jefe de la Oficina de Control Disciplinario Interno" el control lo esta delegando a otro GIT. O si consideran que es propio se debe redactar acorde a la necesidad del control del GIT.</t>
  </si>
  <si>
    <t>Conclusión:El control es compartido con otro GIT no contiene establecidos los criterio de evaluacion.
Recomendación:Este control se relaciona con el anterior arriba descrito si lo asumen depende de su redaccion.</t>
  </si>
  <si>
    <t>Conclusión:El diseño del control no tiene definidos con claridad los criterios de evaluacion.
Recomendación:Analisar y evaluar que el control sea del mismo GIT en este caso Gestion de talento humano.</t>
  </si>
  <si>
    <t>Conclusiones - Recomendaciones OCI frente a la descripción del riesgo de corrupción</t>
  </si>
  <si>
    <t>Conforme con la revisión realizada por esta Oficina, se evidencia el cargue de los documentos soporte. Sin embargo, está pendiente el registro de la estrategia en el SUIT que se realizara en el mes de septiembre, el cual se revisará en el tercer cuatrimestre.</t>
  </si>
  <si>
    <t>Conclusión: En revision realizada al riesgo de corrupción  RC1  de la dependencia  Control interno de Gestión se observa que:
*La identiffcación del riesgo contempla los 4 componentes establecidos en la Guía para la Administración del Riesgo y el diseño de controles en entidades públicas: Acción u omisión, Uso del Poder, Desviación  de lo Público y Beneficio Privado.</t>
  </si>
  <si>
    <t>Conclusión:  Luego del análisis realizado a la identificación del riesgo se observó que, la descripción del riesgo no cuenta con el beneficio privado de acuerdo a lo señalado en la Guía para la Administración del Riesgo y el diseño de controles en entidades públicas, se hace necesario que la descripción de un riesgo cuente con los cuatro componentes con el objetivo que se facilite la identificación del riesgo. 
Recomendación: Tras lo verificado se recomienda que a la descripción del riesgo se incluya el componente de beneficio de lo privado con el fin que se pueda facilitar la identificación del riesgo asimismo se recomienda una redacción menos técnica con el fin de evitar yerros en la interpretación.</t>
  </si>
  <si>
    <t>La identiffcación del riesgo contempla los 4 componentes establecidos en la Guía para la Administración del Riesgo y el diseño de controles en entidades públicas: Acción u omisión, Uso del Poder, Desviación  de lo Público y Beneficio Privado.</t>
  </si>
  <si>
    <t>De acuerdo con el desarrollo de la meta “Una (1) Estrategia de participación ciudadana para el año 2024 desarrollada” la OCI realizó la verificación de la publicación en la página web de la entidad de este documento el cual se encuentra registrado en link de transparencia y acceso a la información numeral 6.5, No obstante, el responsable se encuentra en desarrollo de la misma, la OCI observó el cronograma de la estrategia y este finaliza en diciembre de 2024. 
Vale la pena aclara que, en el PAAC, la meta para I cuatrimestre era del 50% y para el II y III cuatrimestre es del 100%, no obstante, la fecha de finalización de la actividad estaba programada para el 15 de junio de 2024. Teniendo en cuenta lo anterior, y que la meta indica la formulación de una estrategia y el desarrollo de esta, esta OCI observa inconsistencias entre la fecha de finalización y las metas establecidas para el segundo y tercer cuatrimestre. 
https://www.dane.gov.co/index.php/servicios-al-ciudadano/tramites/transparencia-y-acceso-a-la-informacion-publica/planeacion#estrategia-de-participacion-ciudadana</t>
  </si>
  <si>
    <t>Se recomienda analizar en conjunto la meta, el porcentaje de avance y la fecha de finalización con el objetivo de articular estos tres aspectos</t>
  </si>
  <si>
    <t>De acuerdo con el producto “Correos con evidencia de envío a actores claves” la OCI observó correos a las territoriales donde DICE socializa los boletines y productos de información estadística con enfoque territorial a los diferentes gobernadores y alcaldes, esto para las territoriales: centro, centro oriente, sur occidente y norte. Para el territorial centro oriente no se observaron soportes al respecto. 
En cuanto al porcentaje (%) de avance de la actividad, se reporta el 60%.</t>
  </si>
  <si>
    <t>Se recomienda que el porcentaje de avance se defina con un entregable especifico que permita la medición y en consecuencia sea posible determinar el porcentaje de avance.</t>
  </si>
  <si>
    <t xml:space="preserve">De acuerdo con revisión realizada se evidencia que el avance cualitativo reportado es coherente con las evidencias que se aportan. 
Teniendo en cuenta que el informe que realiza la OCDI es trimestral, durante el año 2024 alcanzarían a emitir 3 informes, correspondientes a los tres primeros trimestres del año, el último informe correspondiente al cuarto trimestre se emitiría en la siguiente vigencia. No obstante, esta actividad se esta midiendo con 4 informes. </t>
  </si>
  <si>
    <t xml:space="preserve">La OCI recomienda analizar la posibilidad de ajustar la cantidad de medición de esta actividad, con el objetivo de no generar potenciales incumplimientos.
</t>
  </si>
  <si>
    <t xml:space="preserve">La meta estaba pensada realizarse dos veces en la vigencia, no obstante, en Comité Institucional de Control Interno realizado el 12-08-24, se modificó para ser ejecutado una única vez. Por lo anterior la OCI realizará la solicitud de modificación de la actividad en el PAAC a la Oficina de Planeación, teniendo en cuenta lo aprobado en el mencionado Comité. </t>
  </si>
  <si>
    <t>Posibilidad de afectación económica y reputacional por la falta de integridad en la entrega de documentos de la oferta o de la ejecución del contrato, debido a la acción u omisión de los proponentes, aspirantes o contratistas, que presente indicios del incumplimiento de los requisitos legales.</t>
  </si>
  <si>
    <t>Debilidades en la aplicación de las políticas, procedimientos, lineamientos o controles relacionados con el manejo seguro y la confidencialidad de la información del proceso de Producción estadística.</t>
  </si>
  <si>
    <t>Anexo No 2 Diseño del control - Actualización Agosto de 2024</t>
  </si>
  <si>
    <t>Anexo No 1 Riesgos de Corrupcion - Actualización Agosto de 2024</t>
  </si>
  <si>
    <t>PLAN ANTICORRUPCIÓN Y DE ATENCIÓN AL CIUDADANO 2023
Versión 3 - Fecha de Publicación: 26 de agosto de 2024</t>
  </si>
  <si>
    <t xml:space="preserve">Evauacion Oficina de Control Interno </t>
  </si>
  <si>
    <t>Conclusiones OCI</t>
  </si>
  <si>
    <t>Recomendaciones OCI</t>
  </si>
  <si>
    <t xml:space="preserve">De acuerdo con la información registrada por la OPLAN, la OCI observa avance del informe de seguimiento a la estrategia de rendición de cuentas el cual desarrolla el marco estratégico de rendición de cuentas del DANE en cuanto a las etapas de aprestamiento, diseño, preparación. Ejecución y evaluación.  
</t>
  </si>
  <si>
    <t xml:space="preserve">Desde la OCI se recomienda continuar con el desarrollo del informe logrando así, informar, dialogar y responder de manera clara, concreta y eficaz a las peticiones y necesidades de los actores interesados, que incluyen la ciudadanía, organizaciones y grupos de valor, sobre la gestión realizada, los resultados de sus planes de acción y como garantía y protección de los derechos de los ciudadanos. </t>
  </si>
  <si>
    <t xml:space="preserve">De acuerdo con la consulta realizada por la OCI a la elaboración y publicación de los estados financieros en la página web de la entidad, se observan los correspondientes a los meses de diciembre de 2023 (2), y de enero a junio de 2024 (12) para el DANE y FONDANE, en cuanto a los estados financieros del mes de julio de 2024 según lo informado por GIT de gestión financiera, éstos se encuentran en procedo de firma por parte de la Dirección General de la entidad. </t>
  </si>
  <si>
    <t xml:space="preserve">Tener en cuenta la fecha de seguimiento del PAAC (cuatrimestral) y así establecer las metas a cumplir de acuerdo con los periodos de evaluación. </t>
  </si>
  <si>
    <t xml:space="preserve">El avance acumulado al II Cuatrimestre 2024 referencia 18 informes de ejecución presupuestal, DANE – FONDANE, se observan los informes correspondientes a los meses de diciembre de 2023 (2) y de enero a julio de 2024 (14) no obstante, los últimos, correspondientes al mes de agosto de 2024 para DANE y FONDANE, a fecha de este seguimiento según lo informado por el área financiera, se encuentra en proceso de firma por parte de la dirección general lo cual, una vez se lleve a cabo se realizará la publicación correspondiente. 
El porcentaje de avance a la fecha de este seguimiento se está calculando de acuerdo con la consulta realizada por la OCI incluyendo los del mes de agosto. </t>
  </si>
  <si>
    <t>Conclusión: La descripción del riesgo cumple con los crietrios establecidos en cuanto a identificación.
Recomendación: 
 - Revisar de manera periódica la identificación de riesgo y de ser necesario actualizarlo de acuerdo con la dinámica de la gestión adelentada por el proceso de gestión jurídica y los abogados del GIT de Asuntos Judiciales 
 - En cuanto a la causa raíz especificar el porqué se puede presentar la acción u omisión de actuaciones en los procesos judiciales o acciones de tutela en benefico propio o de un tercero.</t>
  </si>
  <si>
    <t xml:space="preserve">Interés particular sobre una decisión disciplinaria, materializada por:
• Falta de ética por parte del personal que instruye o decide el proceso disciplinario.
• Coerción o intimidación al abogado instructor o jefe de oficina, que afecte su integridad física o moral.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</si>
</sst>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dd/mm/yyyy;@"/>
    <numFmt numFmtId="165" formatCode="_-[$$-409]* #,##0.00_ ;_-[$$-409]* \-#,##0.00\ ;_-[$$-409]* &quot;-&quot;??_ ;_-@_ "/>
  </numFmts>
  <fonts count="63">
    <font>
      <sz val="11"/>
      <color theme="1"/>
      <name val="Calibri"/>
      <family val="2"/>
      <scheme val="minor"/>
    </font>
    <font>
      <sz val="11"/>
      <color theme="1"/>
      <name val="Calibri"/>
      <family val="2"/>
      <scheme val="minor"/>
    </font>
    <font>
      <b/>
      <sz val="16"/>
      <name val="Segoe UI"/>
      <family val="2"/>
    </font>
    <font>
      <sz val="9"/>
      <color theme="1"/>
      <name val="Segoe UI"/>
      <family val="2"/>
    </font>
    <font>
      <b/>
      <sz val="9"/>
      <color theme="1"/>
      <name val="Segoe UI"/>
      <family val="2"/>
    </font>
    <font>
      <sz val="12"/>
      <color theme="1"/>
      <name val="Calibri"/>
      <family val="2"/>
      <scheme val="minor"/>
    </font>
    <font>
      <b/>
      <sz val="11"/>
      <color theme="0"/>
      <name val="Calibri"/>
      <family val="2"/>
      <scheme val="minor"/>
    </font>
    <font>
      <sz val="12"/>
      <color rgb="FF333333"/>
      <name val="Work Sans"/>
    </font>
    <font>
      <sz val="12"/>
      <name val="Calibri"/>
      <family val="2"/>
      <scheme val="minor"/>
    </font>
    <font>
      <sz val="10"/>
      <color theme="1"/>
      <name val="Segoe UI"/>
      <family val="2"/>
    </font>
    <font>
      <b/>
      <sz val="10"/>
      <color theme="4" tint="-0.499984740745262"/>
      <name val="Segoe UI"/>
      <family val="2"/>
    </font>
    <font>
      <b/>
      <sz val="12"/>
      <color theme="4" tint="-0.499984740745262"/>
      <name val="Segoe UI"/>
      <family val="2"/>
    </font>
    <font>
      <sz val="12"/>
      <color theme="1"/>
      <name val="Segoe UI"/>
      <family val="2"/>
    </font>
    <font>
      <sz val="10"/>
      <name val="Segoe UI"/>
      <family val="2"/>
    </font>
    <font>
      <b/>
      <sz val="10"/>
      <color theme="1"/>
      <name val="Segoe UI"/>
      <family val="2"/>
    </font>
    <font>
      <sz val="10"/>
      <color rgb="FF000000"/>
      <name val="Segoe UI"/>
      <family val="2"/>
    </font>
    <font>
      <b/>
      <sz val="10"/>
      <name val="Segoe UI"/>
      <family val="2"/>
    </font>
    <font>
      <u/>
      <sz val="11"/>
      <color theme="10"/>
      <name val="Calibri"/>
      <family val="2"/>
      <scheme val="minor"/>
    </font>
    <font>
      <sz val="11"/>
      <color rgb="FFFF0000"/>
      <name val="Calibri"/>
      <family val="2"/>
      <scheme val="minor"/>
    </font>
    <font>
      <b/>
      <sz val="11"/>
      <color theme="1"/>
      <name val="Calibri"/>
      <family val="2"/>
      <scheme val="minor"/>
    </font>
    <font>
      <b/>
      <sz val="9"/>
      <color theme="0"/>
      <name val="Segoe UI"/>
      <family val="2"/>
    </font>
    <font>
      <b/>
      <sz val="11"/>
      <color theme="1"/>
      <name val="Segoe UI"/>
      <family val="2"/>
    </font>
    <font>
      <sz val="11"/>
      <color theme="1"/>
      <name val="Segoe UI"/>
      <family val="2"/>
    </font>
    <font>
      <b/>
      <sz val="12"/>
      <color theme="0"/>
      <name val="Segoe UI"/>
      <family val="2"/>
    </font>
    <font>
      <sz val="11"/>
      <name val="Segoe UI"/>
      <family val="2"/>
    </font>
    <font>
      <sz val="11"/>
      <color theme="1"/>
      <name val="Arial Narrow "/>
    </font>
    <font>
      <sz val="10"/>
      <color theme="1"/>
      <name val="Arial Narrow"/>
      <family val="2"/>
    </font>
    <font>
      <sz val="11"/>
      <color theme="1"/>
      <name val="Arial Narrow"/>
      <family val="2"/>
    </font>
    <font>
      <sz val="11"/>
      <color rgb="FF000000"/>
      <name val="Segoe UI"/>
      <family val="2"/>
    </font>
    <font>
      <sz val="11"/>
      <name val="Calibri"/>
      <family val="2"/>
      <scheme val="minor"/>
    </font>
    <font>
      <sz val="11"/>
      <color rgb="FF000000"/>
      <name val="Calibri"/>
      <family val="2"/>
      <scheme val="minor"/>
    </font>
    <font>
      <b/>
      <i/>
      <sz val="10"/>
      <name val="Segoe UI"/>
      <family val="2"/>
    </font>
    <font>
      <sz val="8"/>
      <name val="Segoe UI"/>
      <family val="2"/>
    </font>
    <font>
      <b/>
      <sz val="11"/>
      <color theme="0"/>
      <name val="Segoe UI"/>
      <family val="2"/>
    </font>
    <font>
      <b/>
      <sz val="14"/>
      <color theme="0"/>
      <name val="Segoe UI"/>
      <family val="2"/>
    </font>
    <font>
      <sz val="14"/>
      <color theme="0"/>
      <name val="Segoe UI"/>
      <family val="2"/>
    </font>
    <font>
      <b/>
      <sz val="8"/>
      <name val="Segoe UI"/>
      <family val="2"/>
    </font>
    <font>
      <b/>
      <sz val="11"/>
      <name val="Segoe UI"/>
      <family val="2"/>
    </font>
    <font>
      <i/>
      <sz val="10"/>
      <color theme="1"/>
      <name val="Segoe UI"/>
      <family val="2"/>
    </font>
    <font>
      <sz val="11"/>
      <color rgb="FF444444"/>
      <name val="Segoe UI"/>
      <family val="2"/>
    </font>
    <font>
      <b/>
      <sz val="12"/>
      <color theme="1"/>
      <name val="Segoe UI"/>
      <family val="2"/>
    </font>
    <font>
      <b/>
      <sz val="12"/>
      <color rgb="FFFF0000"/>
      <name val="Segoe UI"/>
      <family val="2"/>
    </font>
    <font>
      <b/>
      <sz val="12"/>
      <color rgb="FF0070C0"/>
      <name val="Segoe UI"/>
      <family val="2"/>
    </font>
    <font>
      <b/>
      <sz val="12"/>
      <color rgb="FF7030A0"/>
      <name val="Segoe UI"/>
      <family val="2"/>
    </font>
    <font>
      <b/>
      <sz val="12"/>
      <color rgb="FF00B050"/>
      <name val="Segoe UI"/>
      <family val="2"/>
    </font>
    <font>
      <b/>
      <i/>
      <sz val="11"/>
      <color theme="1"/>
      <name val="Calibri"/>
      <family val="2"/>
      <scheme val="minor"/>
    </font>
    <font>
      <i/>
      <sz val="10"/>
      <color rgb="FFFF0000"/>
      <name val="Segoe UI"/>
      <family val="2"/>
    </font>
    <font>
      <i/>
      <sz val="10"/>
      <color rgb="FF0070C0"/>
      <name val="Segoe UI"/>
      <family val="2"/>
    </font>
    <font>
      <i/>
      <sz val="10"/>
      <color rgb="FF7030A0"/>
      <name val="Segoe UI"/>
      <family val="2"/>
    </font>
    <font>
      <i/>
      <sz val="10"/>
      <color rgb="FF00B050"/>
      <name val="Segoe UI"/>
      <family val="2"/>
    </font>
    <font>
      <sz val="10"/>
      <color rgb="FFFF0000"/>
      <name val="Segoe UI"/>
      <family val="2"/>
    </font>
    <font>
      <sz val="12"/>
      <color theme="1"/>
      <name val="Arial"/>
      <family val="2"/>
    </font>
    <font>
      <b/>
      <sz val="11"/>
      <color theme="4" tint="-0.499984740745262"/>
      <name val="Segoe UI"/>
      <family val="2"/>
    </font>
    <font>
      <b/>
      <sz val="11"/>
      <color rgb="FF000000"/>
      <name val="Segoe UI"/>
      <family val="2"/>
    </font>
    <font>
      <b/>
      <sz val="12"/>
      <color theme="0"/>
      <name val="Aptos"/>
      <family val="2"/>
    </font>
    <font>
      <sz val="12"/>
      <color theme="1"/>
      <name val="Aptos"/>
      <family val="2"/>
    </font>
    <font>
      <sz val="12"/>
      <color rgb="FF000000"/>
      <name val="Aptos"/>
      <family val="2"/>
    </font>
    <font>
      <sz val="12"/>
      <name val="Aptos"/>
      <family val="2"/>
    </font>
    <font>
      <b/>
      <sz val="15"/>
      <color theme="0"/>
      <name val="Aptos"/>
      <family val="2"/>
    </font>
    <font>
      <sz val="12"/>
      <color rgb="FFFF0000"/>
      <name val="Aptos"/>
      <family val="2"/>
    </font>
    <font>
      <b/>
      <sz val="14"/>
      <color theme="0"/>
      <name val="Aptos"/>
      <family val="2"/>
    </font>
    <font>
      <b/>
      <sz val="12"/>
      <name val="Segoe UI"/>
      <family val="2"/>
    </font>
    <font>
      <b/>
      <sz val="12"/>
      <name val="Aptos"/>
      <family val="2"/>
    </font>
  </fonts>
  <fills count="2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A50021"/>
        <bgColor indexed="64"/>
      </patternFill>
    </fill>
    <fill>
      <patternFill patternType="solid">
        <fgColor theme="0"/>
        <bgColor rgb="FF000000"/>
      </patternFill>
    </fill>
    <fill>
      <patternFill patternType="solid">
        <fgColor theme="7"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92D050"/>
        <bgColor rgb="FF000000"/>
      </patternFill>
    </fill>
    <fill>
      <patternFill patternType="solid">
        <fgColor rgb="FFCC3399"/>
        <bgColor indexed="64"/>
      </patternFill>
    </fill>
    <fill>
      <patternFill patternType="solid">
        <fgColor rgb="FFCC3399"/>
        <bgColor rgb="FF000000"/>
      </patternFill>
    </fill>
    <fill>
      <patternFill patternType="solid">
        <fgColor rgb="FFFFCCCC"/>
        <bgColor rgb="FF000000"/>
      </patternFill>
    </fill>
    <fill>
      <patternFill patternType="solid">
        <fgColor rgb="FFFFCCCC"/>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auto="1"/>
      </bottom>
      <diagonal/>
    </border>
    <border>
      <left style="medium">
        <color indexed="64"/>
      </left>
      <right/>
      <top/>
      <bottom style="medium">
        <color indexed="64"/>
      </bottom>
      <diagonal/>
    </border>
    <border>
      <left style="hair">
        <color auto="1"/>
      </left>
      <right/>
      <top/>
      <bottom style="medium">
        <color indexed="64"/>
      </bottom>
      <diagonal/>
    </border>
    <border>
      <left style="hair">
        <color auto="1"/>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3">
    <xf numFmtId="0" fontId="0" fillId="0" borderId="0"/>
    <xf numFmtId="9" fontId="1"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0" fontId="1" fillId="0" borderId="0"/>
    <xf numFmtId="42"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623">
    <xf numFmtId="0" fontId="0" fillId="0" borderId="0" xfId="0"/>
    <xf numFmtId="0" fontId="3" fillId="0" borderId="0" xfId="0" applyFont="1"/>
    <xf numFmtId="14" fontId="3" fillId="0" borderId="0" xfId="0" applyNumberFormat="1" applyFont="1"/>
    <xf numFmtId="0" fontId="2" fillId="0" borderId="0" xfId="0" applyFont="1" applyAlignment="1">
      <alignment horizontal="center" vertical="center" wrapText="1"/>
    </xf>
    <xf numFmtId="0" fontId="7" fillId="0" borderId="0" xfId="0" applyFont="1" applyAlignment="1">
      <alignment horizontal="left" vertical="center" wrapText="1" indent="1"/>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6" fillId="5"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xf numFmtId="0" fontId="0" fillId="0" borderId="2" xfId="0" applyBorder="1" applyAlignment="1">
      <alignment vertical="center"/>
    </xf>
    <xf numFmtId="0" fontId="0" fillId="0" borderId="2" xfId="0" applyBorder="1" applyAlignment="1">
      <alignment vertical="center" wrapText="1"/>
    </xf>
    <xf numFmtId="0" fontId="0" fillId="0" borderId="3" xfId="0" applyBorder="1"/>
    <xf numFmtId="0" fontId="9" fillId="0" borderId="0" xfId="0" applyFont="1"/>
    <xf numFmtId="0" fontId="11" fillId="4" borderId="1" xfId="0" applyFont="1" applyFill="1" applyBorder="1" applyAlignment="1" applyProtection="1">
      <alignment horizontal="center" vertical="center" wrapText="1"/>
      <protection hidden="1"/>
    </xf>
    <xf numFmtId="0" fontId="12" fillId="0" borderId="0" xfId="0" applyFont="1"/>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1" fontId="10" fillId="3" borderId="1" xfId="0" applyNumberFormat="1" applyFont="1" applyFill="1" applyBorder="1" applyAlignment="1" applyProtection="1">
      <alignment horizontal="center" vertical="center" wrapText="1"/>
      <protection hidden="1"/>
    </xf>
    <xf numFmtId="9" fontId="9" fillId="0" borderId="1" xfId="1" applyFont="1" applyFill="1" applyBorder="1" applyAlignment="1" applyProtection="1">
      <alignment horizontal="center" vertical="center" wrapText="1"/>
      <protection hidden="1"/>
    </xf>
    <xf numFmtId="9" fontId="14" fillId="3" borderId="1" xfId="1" applyFont="1" applyFill="1" applyBorder="1" applyAlignment="1" applyProtection="1">
      <alignment horizontal="center" vertical="center" wrapText="1"/>
      <protection hidden="1"/>
    </xf>
    <xf numFmtId="14" fontId="9"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1" fontId="9" fillId="0" borderId="1" xfId="0" applyNumberFormat="1" applyFont="1" applyBorder="1" applyAlignment="1" applyProtection="1">
      <alignment horizontal="center" vertical="center" wrapText="1"/>
      <protection hidden="1"/>
    </xf>
    <xf numFmtId="1" fontId="14" fillId="3" borderId="1" xfId="0" applyNumberFormat="1"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9" fontId="13" fillId="0" borderId="1" xfId="1" applyFont="1" applyFill="1" applyBorder="1" applyAlignment="1" applyProtection="1">
      <alignment horizontal="center" vertical="center" wrapText="1"/>
      <protection hidden="1"/>
    </xf>
    <xf numFmtId="9" fontId="9" fillId="0" borderId="1" xfId="0" applyNumberFormat="1" applyFont="1" applyBorder="1" applyAlignment="1" applyProtection="1">
      <alignment horizontal="center" vertical="center" wrapText="1"/>
      <protection hidden="1"/>
    </xf>
    <xf numFmtId="9" fontId="14" fillId="3" borderId="1" xfId="0" applyNumberFormat="1" applyFont="1" applyFill="1" applyBorder="1" applyAlignment="1" applyProtection="1">
      <alignment horizontal="center" vertical="center" wrapText="1"/>
      <protection hidden="1"/>
    </xf>
    <xf numFmtId="9" fontId="13" fillId="2" borderId="1" xfId="1" applyFont="1" applyFill="1" applyBorder="1" applyAlignment="1" applyProtection="1">
      <alignment horizontal="center" vertical="center" wrapText="1"/>
      <protection hidden="1"/>
    </xf>
    <xf numFmtId="9" fontId="16" fillId="3" borderId="1" xfId="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9" fontId="16" fillId="3" borderId="1" xfId="0" applyNumberFormat="1" applyFont="1" applyFill="1" applyBorder="1" applyAlignment="1" applyProtection="1">
      <alignment horizontal="center" vertical="center" wrapText="1"/>
      <protection hidden="1"/>
    </xf>
    <xf numFmtId="164" fontId="13" fillId="2" borderId="1" xfId="8"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2" borderId="0" xfId="0" applyFont="1" applyFill="1"/>
    <xf numFmtId="9" fontId="13" fillId="2" borderId="1" xfId="0" applyNumberFormat="1" applyFont="1" applyFill="1" applyBorder="1" applyAlignment="1" applyProtection="1">
      <alignment horizontal="center" vertical="center" wrapText="1"/>
      <protection hidden="1"/>
    </xf>
    <xf numFmtId="14" fontId="13" fillId="2" borderId="1" xfId="0" applyNumberFormat="1" applyFont="1" applyFill="1" applyBorder="1" applyAlignment="1">
      <alignment horizontal="center" vertical="center" wrapText="1"/>
    </xf>
    <xf numFmtId="1" fontId="9" fillId="0" borderId="1" xfId="1" applyNumberFormat="1" applyFont="1" applyFill="1" applyBorder="1" applyAlignment="1" applyProtection="1">
      <alignment horizontal="center" vertical="center" wrapText="1"/>
      <protection hidden="1"/>
    </xf>
    <xf numFmtId="1" fontId="14" fillId="3" borderId="1" xfId="1" applyNumberFormat="1" applyFont="1" applyFill="1" applyBorder="1" applyAlignment="1" applyProtection="1">
      <alignment horizontal="center" vertical="center" wrapText="1"/>
      <protection hidden="1"/>
    </xf>
    <xf numFmtId="164" fontId="13" fillId="0" borderId="1" xfId="2" applyNumberFormat="1" applyFont="1" applyBorder="1" applyAlignment="1" applyProtection="1">
      <alignment horizontal="center" vertical="center" wrapText="1"/>
      <protection locked="0"/>
    </xf>
    <xf numFmtId="14" fontId="13" fillId="2" borderId="1" xfId="0" applyNumberFormat="1" applyFont="1" applyFill="1" applyBorder="1" applyAlignment="1">
      <alignment horizontal="center" vertical="center"/>
    </xf>
    <xf numFmtId="164" fontId="13" fillId="0" borderId="1" xfId="8" applyNumberFormat="1" applyFont="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0" borderId="1" xfId="0" applyNumberFormat="1" applyFont="1" applyBorder="1" applyAlignment="1">
      <alignment horizontal="center" vertical="center" wrapText="1"/>
    </xf>
    <xf numFmtId="9" fontId="16" fillId="3" borderId="1" xfId="3" applyFont="1" applyFill="1" applyBorder="1" applyAlignment="1" applyProtection="1">
      <alignment horizontal="center" vertical="center" wrapText="1"/>
      <protection locked="0"/>
    </xf>
    <xf numFmtId="42" fontId="9" fillId="0" borderId="1" xfId="6" applyFont="1" applyBorder="1" applyAlignment="1">
      <alignment horizontal="center" vertical="center"/>
    </xf>
    <xf numFmtId="14" fontId="15" fillId="2" borderId="1" xfId="0"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1" fontId="9" fillId="2" borderId="1" xfId="1" applyNumberFormat="1" applyFont="1" applyFill="1" applyBorder="1" applyAlignment="1" applyProtection="1">
      <alignment horizontal="center" vertical="center" wrapText="1"/>
      <protection hidden="1"/>
    </xf>
    <xf numFmtId="14" fontId="9" fillId="2" borderId="1" xfId="0" applyNumberFormat="1" applyFont="1" applyFill="1" applyBorder="1" applyAlignment="1">
      <alignment horizontal="center" vertical="center"/>
    </xf>
    <xf numFmtId="9" fontId="9" fillId="2" borderId="1" xfId="0" applyNumberFormat="1" applyFont="1" applyFill="1" applyBorder="1" applyAlignment="1" applyProtection="1">
      <alignment horizontal="center" vertical="center" wrapText="1"/>
      <protection hidden="1"/>
    </xf>
    <xf numFmtId="9" fontId="9" fillId="2"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9" fontId="9" fillId="2" borderId="3" xfId="1" applyFont="1" applyFill="1" applyBorder="1" applyAlignment="1" applyProtection="1">
      <alignment horizontal="center" vertical="center" wrapText="1"/>
      <protection hidden="1"/>
    </xf>
    <xf numFmtId="1" fontId="9" fillId="2" borderId="1" xfId="0" applyNumberFormat="1"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xf numFmtId="0" fontId="8" fillId="0" borderId="0" xfId="0" applyFont="1"/>
    <xf numFmtId="42" fontId="9" fillId="0" borderId="2" xfId="6" applyFont="1" applyBorder="1" applyAlignment="1">
      <alignment horizontal="center" vertical="center"/>
    </xf>
    <xf numFmtId="44" fontId="9" fillId="0" borderId="1" xfId="10" applyFont="1" applyBorder="1" applyAlignment="1">
      <alignment vertical="center"/>
    </xf>
    <xf numFmtId="0" fontId="5" fillId="4" borderId="0" xfId="4" applyFill="1"/>
    <xf numFmtId="0" fontId="5" fillId="0" borderId="0" xfId="4"/>
    <xf numFmtId="0" fontId="5" fillId="6" borderId="0" xfId="4" applyFill="1"/>
    <xf numFmtId="0" fontId="5" fillId="7" borderId="0" xfId="4" applyFill="1"/>
    <xf numFmtId="44" fontId="9" fillId="0" borderId="5" xfId="10" applyFont="1" applyBorder="1" applyAlignment="1">
      <alignmen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 fontId="16" fillId="3" borderId="1" xfId="0" applyNumberFormat="1" applyFont="1" applyFill="1" applyBorder="1" applyAlignment="1" applyProtection="1">
      <alignment horizontal="center" vertical="center" wrapText="1"/>
      <protection hidden="1"/>
    </xf>
    <xf numFmtId="1" fontId="13" fillId="0" borderId="1" xfId="1" applyNumberFormat="1" applyFont="1" applyFill="1" applyBorder="1" applyAlignment="1" applyProtection="1">
      <alignment horizontal="center" vertical="center" wrapText="1"/>
      <protection hidden="1"/>
    </xf>
    <xf numFmtId="1" fontId="16" fillId="3" borderId="1" xfId="1" applyNumberFormat="1" applyFont="1" applyFill="1" applyBorder="1" applyAlignment="1" applyProtection="1">
      <alignment horizontal="center" vertical="center" wrapText="1"/>
      <protection hidden="1"/>
    </xf>
    <xf numFmtId="14" fontId="13" fillId="0" borderId="1" xfId="0" applyNumberFormat="1" applyFont="1" applyBorder="1" applyAlignment="1">
      <alignment horizontal="center" vertical="center"/>
    </xf>
    <xf numFmtId="0" fontId="2" fillId="0" borderId="0" xfId="0" applyFont="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xf>
    <xf numFmtId="2" fontId="13" fillId="2" borderId="1" xfId="0" applyNumberFormat="1" applyFont="1" applyFill="1" applyBorder="1" applyAlignment="1" applyProtection="1">
      <alignment horizontal="left" vertical="center" wrapText="1"/>
      <protection hidden="1"/>
    </xf>
    <xf numFmtId="49" fontId="13" fillId="2" borderId="1" xfId="0" applyNumberFormat="1" applyFont="1" applyFill="1" applyBorder="1" applyAlignment="1" applyProtection="1">
      <alignment horizontal="left" vertical="center" wrapText="1"/>
      <protection locked="0"/>
    </xf>
    <xf numFmtId="2" fontId="9" fillId="2" borderId="1" xfId="0" applyNumberFormat="1" applyFont="1" applyFill="1" applyBorder="1" applyAlignment="1" applyProtection="1">
      <alignment horizontal="left" vertical="center" wrapText="1"/>
      <protection hidden="1"/>
    </xf>
    <xf numFmtId="2" fontId="9" fillId="2" borderId="2" xfId="0" applyNumberFormat="1" applyFont="1" applyFill="1" applyBorder="1" applyAlignment="1" applyProtection="1">
      <alignment horizontal="left" vertical="center" wrapText="1"/>
      <protection hidden="1"/>
    </xf>
    <xf numFmtId="14" fontId="9" fillId="2" borderId="1" xfId="0" applyNumberFormat="1" applyFont="1" applyFill="1" applyBorder="1" applyAlignment="1" applyProtection="1">
      <alignment horizontal="left" vertical="center" wrapText="1"/>
      <protection hidden="1"/>
    </xf>
    <xf numFmtId="14" fontId="13" fillId="2" borderId="1" xfId="0" applyNumberFormat="1" applyFont="1" applyFill="1" applyBorder="1" applyAlignment="1" applyProtection="1">
      <alignment horizontal="left" vertical="center" wrapText="1"/>
      <protection hidden="1"/>
    </xf>
    <xf numFmtId="0" fontId="15" fillId="2" borderId="1" xfId="0" applyFont="1" applyFill="1" applyBorder="1" applyAlignment="1">
      <alignment horizontal="left" vertical="center" wrapText="1"/>
    </xf>
    <xf numFmtId="0" fontId="3" fillId="0" borderId="0" xfId="0" applyFont="1" applyAlignment="1">
      <alignment horizontal="left"/>
    </xf>
    <xf numFmtId="9" fontId="9" fillId="0" borderId="1" xfId="1" applyFont="1" applyFill="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9" fontId="13" fillId="0" borderId="1" xfId="1" applyFont="1" applyFill="1" applyBorder="1" applyAlignment="1" applyProtection="1">
      <alignment horizontal="left" vertical="center" wrapText="1"/>
      <protection hidden="1"/>
    </xf>
    <xf numFmtId="9" fontId="13" fillId="2" borderId="1" xfId="1" applyFont="1" applyFill="1" applyBorder="1" applyAlignment="1" applyProtection="1">
      <alignment horizontal="left" vertical="center" wrapText="1"/>
      <protection hidden="1"/>
    </xf>
    <xf numFmtId="9" fontId="13" fillId="0" borderId="5" xfId="1" applyFont="1" applyFill="1" applyBorder="1" applyAlignment="1" applyProtection="1">
      <alignment horizontal="left" vertical="center" wrapText="1"/>
      <protection hidden="1"/>
    </xf>
    <xf numFmtId="9" fontId="9" fillId="2" borderId="1" xfId="1" applyFont="1" applyFill="1" applyBorder="1" applyAlignment="1" applyProtection="1">
      <alignment horizontal="left" vertical="center" wrapText="1"/>
      <protection hidden="1"/>
    </xf>
    <xf numFmtId="0" fontId="13" fillId="2" borderId="1" xfId="0" applyFont="1" applyFill="1" applyBorder="1" applyAlignment="1">
      <alignment horizontal="left" vertical="center" wrapText="1"/>
    </xf>
    <xf numFmtId="9" fontId="9" fillId="2" borderId="5" xfId="1" applyFont="1" applyFill="1" applyBorder="1" applyAlignment="1" applyProtection="1">
      <alignment horizontal="left" vertical="center" wrapText="1"/>
      <protection hidden="1"/>
    </xf>
    <xf numFmtId="0" fontId="13" fillId="2" borderId="6" xfId="0" applyFont="1" applyFill="1" applyBorder="1" applyAlignment="1">
      <alignment horizontal="left" vertical="center" wrapText="1"/>
    </xf>
    <xf numFmtId="14" fontId="3" fillId="0" borderId="0" xfId="0" applyNumberFormat="1" applyFont="1" applyAlignment="1">
      <alignment horizontal="left"/>
    </xf>
    <xf numFmtId="2" fontId="9" fillId="8" borderId="1" xfId="0" applyNumberFormat="1" applyFont="1" applyFill="1" applyBorder="1" applyAlignment="1" applyProtection="1">
      <alignment horizontal="left" vertical="center" wrapText="1"/>
      <protection hidden="1"/>
    </xf>
    <xf numFmtId="2" fontId="13" fillId="8" borderId="1" xfId="0" applyNumberFormat="1" applyFont="1" applyFill="1" applyBorder="1" applyAlignment="1" applyProtection="1">
      <alignment horizontal="left" vertical="center" wrapText="1"/>
      <protection hidden="1"/>
    </xf>
    <xf numFmtId="0" fontId="13" fillId="8" borderId="1" xfId="2" applyFont="1" applyFill="1" applyBorder="1" applyAlignment="1" applyProtection="1">
      <alignment horizontal="left" vertical="center" wrapText="1"/>
      <protection locked="0"/>
    </xf>
    <xf numFmtId="0" fontId="9" fillId="8" borderId="1" xfId="0" applyFont="1" applyFill="1" applyBorder="1" applyAlignment="1">
      <alignment horizontal="left" vertical="center" wrapText="1"/>
    </xf>
    <xf numFmtId="0" fontId="9" fillId="8" borderId="1" xfId="0" applyFont="1" applyFill="1" applyBorder="1" applyAlignment="1" applyProtection="1">
      <alignment horizontal="left" vertical="center" wrapText="1"/>
      <protection hidden="1"/>
    </xf>
    <xf numFmtId="49" fontId="13" fillId="8" borderId="1" xfId="0" applyNumberFormat="1" applyFont="1" applyFill="1" applyBorder="1" applyAlignment="1" applyProtection="1">
      <alignment horizontal="left" vertical="center" wrapText="1"/>
      <protection locked="0"/>
    </xf>
    <xf numFmtId="14" fontId="9" fillId="8" borderId="1" xfId="0" applyNumberFormat="1" applyFont="1" applyFill="1" applyBorder="1" applyAlignment="1" applyProtection="1">
      <alignment horizontal="left" vertical="center" wrapText="1"/>
      <protection hidden="1"/>
    </xf>
    <xf numFmtId="0" fontId="13" fillId="8"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9" fillId="0" borderId="2" xfId="0" applyFont="1" applyBorder="1" applyAlignment="1">
      <alignment horizontal="left" vertical="center" wrapText="1"/>
    </xf>
    <xf numFmtId="1" fontId="9" fillId="9" borderId="1" xfId="1" applyNumberFormat="1" applyFont="1" applyFill="1" applyBorder="1" applyAlignment="1" applyProtection="1">
      <alignment horizontal="center" vertical="center" wrapText="1"/>
      <protection hidden="1"/>
    </xf>
    <xf numFmtId="9" fontId="9" fillId="9" borderId="1" xfId="1" applyFont="1" applyFill="1" applyBorder="1" applyAlignment="1" applyProtection="1">
      <alignment horizontal="center" vertical="center" wrapText="1"/>
      <protection hidden="1"/>
    </xf>
    <xf numFmtId="0" fontId="13" fillId="9" borderId="1" xfId="0" applyFont="1" applyFill="1" applyBorder="1" applyAlignment="1" applyProtection="1">
      <alignment horizontal="center" vertical="center" wrapText="1"/>
      <protection hidden="1"/>
    </xf>
    <xf numFmtId="0" fontId="6" fillId="5" borderId="9" xfId="0" applyFont="1" applyFill="1" applyBorder="1" applyAlignment="1">
      <alignment horizontal="center" vertical="center"/>
    </xf>
    <xf numFmtId="0" fontId="6" fillId="5" borderId="9" xfId="0" applyFont="1" applyFill="1" applyBorder="1" applyAlignment="1">
      <alignment horizontal="center" vertical="center" wrapText="1"/>
    </xf>
    <xf numFmtId="0" fontId="20" fillId="9" borderId="0" xfId="0" applyFont="1" applyFill="1" applyAlignment="1">
      <alignment horizontal="left"/>
    </xf>
    <xf numFmtId="0" fontId="21" fillId="9" borderId="0" xfId="0" applyFont="1" applyFill="1" applyAlignment="1">
      <alignment vertical="center"/>
    </xf>
    <xf numFmtId="0" fontId="23" fillId="10" borderId="9" xfId="0" applyFont="1" applyFill="1" applyBorder="1" applyAlignment="1">
      <alignment horizontal="center" vertical="center"/>
    </xf>
    <xf numFmtId="0" fontId="25" fillId="4" borderId="9" xfId="0" applyFont="1" applyFill="1" applyBorder="1" applyAlignment="1">
      <alignment vertical="top" wrapText="1"/>
    </xf>
    <xf numFmtId="0" fontId="9" fillId="2" borderId="9" xfId="0" applyFont="1" applyFill="1" applyBorder="1" applyAlignment="1">
      <alignment horizontal="justify" vertical="top" wrapText="1"/>
    </xf>
    <xf numFmtId="0" fontId="26" fillId="4" borderId="9" xfId="0" applyFont="1" applyFill="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2" fillId="4" borderId="9" xfId="0" applyFont="1" applyFill="1" applyBorder="1" applyAlignment="1">
      <alignment horizontal="justify" vertical="top" wrapText="1"/>
    </xf>
    <xf numFmtId="0" fontId="27" fillId="0" borderId="9" xfId="0" applyFont="1" applyBorder="1" applyAlignment="1" applyProtection="1">
      <alignment horizontal="left" vertical="top" wrapText="1"/>
      <protection locked="0"/>
    </xf>
    <xf numFmtId="0" fontId="23" fillId="10" borderId="9" xfId="0" applyFont="1" applyFill="1" applyBorder="1" applyAlignment="1">
      <alignment horizontal="center" vertical="center" wrapText="1"/>
    </xf>
    <xf numFmtId="0" fontId="22" fillId="4" borderId="9" xfId="0" applyFont="1" applyFill="1" applyBorder="1" applyAlignment="1">
      <alignment horizontal="center" vertical="top" wrapText="1"/>
    </xf>
    <xf numFmtId="0" fontId="0" fillId="0" borderId="9" xfId="0" applyBorder="1" applyAlignment="1">
      <alignment horizontal="left"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vertical="center"/>
    </xf>
    <xf numFmtId="0" fontId="0" fillId="0" borderId="9" xfId="0" applyBorder="1" applyAlignment="1">
      <alignment horizontal="center" vertical="center" wrapText="1"/>
    </xf>
    <xf numFmtId="0" fontId="0" fillId="0" borderId="0" xfId="0" applyAlignment="1">
      <alignment horizontal="center" vertical="center"/>
    </xf>
    <xf numFmtId="0" fontId="0" fillId="0" borderId="9" xfId="0" applyBorder="1" applyAlignment="1">
      <alignment horizontal="justify" vertical="center" wrapText="1"/>
    </xf>
    <xf numFmtId="0" fontId="0" fillId="0" borderId="9" xfId="0" applyBorder="1" applyAlignment="1" applyProtection="1">
      <alignment horizontal="justify" vertical="center" wrapText="1"/>
      <protection locked="0"/>
    </xf>
    <xf numFmtId="0" fontId="0" fillId="0" borderId="0" xfId="0" applyAlignment="1">
      <alignment horizontal="justify" vertical="center"/>
    </xf>
    <xf numFmtId="0" fontId="22" fillId="4" borderId="9" xfId="0" applyFont="1" applyFill="1" applyBorder="1" applyAlignment="1">
      <alignment horizontal="center" vertical="top" textRotation="90" wrapText="1"/>
    </xf>
    <xf numFmtId="0" fontId="0" fillId="0" borderId="9" xfId="0" applyBorder="1" applyAlignment="1">
      <alignment horizontal="center" vertical="center" textRotation="90" wrapText="1"/>
    </xf>
    <xf numFmtId="0" fontId="0" fillId="0" borderId="0" xfId="0" applyAlignment="1">
      <alignment horizontal="center" vertical="center" wrapText="1"/>
    </xf>
    <xf numFmtId="0" fontId="30" fillId="0" borderId="0" xfId="0" applyFont="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textRotation="90"/>
    </xf>
    <xf numFmtId="0" fontId="31" fillId="0" borderId="0" xfId="0" applyFont="1" applyAlignment="1">
      <alignment horizontal="center" vertical="center"/>
    </xf>
    <xf numFmtId="0" fontId="16" fillId="0" borderId="0" xfId="0" applyFont="1" applyAlignment="1">
      <alignment vertical="center"/>
    </xf>
    <xf numFmtId="0" fontId="31" fillId="0" borderId="0" xfId="0" applyFont="1" applyAlignment="1">
      <alignment horizontal="center" vertical="center" textRotation="90"/>
    </xf>
    <xf numFmtId="0" fontId="31" fillId="0" borderId="0" xfId="0" applyFont="1" applyAlignment="1">
      <alignment horizontal="left" vertical="center"/>
    </xf>
    <xf numFmtId="0" fontId="13" fillId="0" borderId="0" xfId="0" applyFont="1" applyAlignment="1">
      <alignment horizontal="center" vertical="center" wrapText="1"/>
    </xf>
    <xf numFmtId="0" fontId="32" fillId="0" borderId="0" xfId="0" applyFont="1" applyAlignment="1">
      <alignment horizontal="left" vertical="center"/>
    </xf>
    <xf numFmtId="0" fontId="24"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vertical="center"/>
    </xf>
    <xf numFmtId="0" fontId="36" fillId="0" borderId="0" xfId="0" applyFont="1" applyAlignment="1">
      <alignment vertical="center"/>
    </xf>
    <xf numFmtId="0" fontId="37" fillId="0" borderId="0" xfId="0" applyFont="1" applyAlignment="1">
      <alignment horizontal="center" vertical="center"/>
    </xf>
    <xf numFmtId="0" fontId="23" fillId="10" borderId="9" xfId="0" applyFont="1" applyFill="1" applyBorder="1" applyAlignment="1">
      <alignment horizontal="center" vertical="center" textRotation="90" wrapText="1"/>
    </xf>
    <xf numFmtId="0" fontId="9" fillId="0" borderId="0" xfId="0" applyFont="1" applyAlignment="1">
      <alignment vertical="top"/>
    </xf>
    <xf numFmtId="0" fontId="13" fillId="0" borderId="0" xfId="0" applyFont="1" applyAlignment="1">
      <alignment vertical="top"/>
    </xf>
    <xf numFmtId="0" fontId="22" fillId="4" borderId="9" xfId="0" applyFont="1" applyFill="1" applyBorder="1" applyAlignment="1">
      <alignment horizontal="center" vertical="top"/>
    </xf>
    <xf numFmtId="0" fontId="24" fillId="4" borderId="9" xfId="0" applyFont="1" applyFill="1" applyBorder="1" applyAlignment="1">
      <alignment horizontal="justify" vertical="top" wrapText="1"/>
    </xf>
    <xf numFmtId="0" fontId="13" fillId="0" borderId="20" xfId="0" applyFont="1" applyBorder="1" applyAlignment="1">
      <alignment vertical="top"/>
    </xf>
    <xf numFmtId="0" fontId="13" fillId="0" borderId="9" xfId="0" applyFont="1" applyBorder="1" applyAlignment="1">
      <alignment vertical="top"/>
    </xf>
    <xf numFmtId="0" fontId="22" fillId="4" borderId="9" xfId="0" applyFont="1" applyFill="1" applyBorder="1" applyAlignment="1">
      <alignment vertical="top" textRotation="90" wrapText="1"/>
    </xf>
    <xf numFmtId="0" fontId="22" fillId="0" borderId="9" xfId="0" applyFont="1" applyBorder="1" applyAlignment="1">
      <alignment vertical="top" textRotation="90" wrapText="1"/>
    </xf>
    <xf numFmtId="0" fontId="16" fillId="12" borderId="12" xfId="0" applyFont="1" applyFill="1" applyBorder="1" applyAlignment="1">
      <alignment horizontal="center" vertical="center"/>
    </xf>
    <xf numFmtId="0" fontId="36" fillId="12" borderId="9" xfId="0" applyFont="1" applyFill="1" applyBorder="1" applyAlignment="1">
      <alignment horizontal="center" vertical="center"/>
    </xf>
    <xf numFmtId="0" fontId="37" fillId="12" borderId="9" xfId="0" applyFont="1" applyFill="1" applyBorder="1" applyAlignment="1">
      <alignment horizontal="center" vertical="center"/>
    </xf>
    <xf numFmtId="0" fontId="37" fillId="13" borderId="9" xfId="0" applyFont="1" applyFill="1" applyBorder="1" applyAlignment="1">
      <alignment horizontal="center" vertical="center"/>
    </xf>
    <xf numFmtId="0" fontId="16" fillId="13" borderId="12" xfId="0" applyFont="1" applyFill="1" applyBorder="1" applyAlignment="1">
      <alignment horizontal="center" vertical="center"/>
    </xf>
    <xf numFmtId="0" fontId="16" fillId="0" borderId="9" xfId="0" applyFont="1" applyBorder="1" applyAlignment="1">
      <alignment horizontal="center" vertical="center"/>
    </xf>
    <xf numFmtId="0" fontId="36" fillId="0" borderId="9" xfId="0" applyFont="1" applyBorder="1" applyAlignment="1">
      <alignment horizontal="center" vertical="center" textRotation="90" wrapText="1"/>
    </xf>
    <xf numFmtId="0" fontId="16" fillId="14" borderId="9" xfId="0" applyFont="1" applyFill="1" applyBorder="1" applyAlignment="1">
      <alignment horizontal="center" vertical="center"/>
    </xf>
    <xf numFmtId="0" fontId="16" fillId="12" borderId="9" xfId="0" applyFont="1" applyFill="1" applyBorder="1" applyAlignment="1">
      <alignment horizontal="center" vertical="center"/>
    </xf>
    <xf numFmtId="0" fontId="36" fillId="12" borderId="9" xfId="0" applyFont="1" applyFill="1" applyBorder="1" applyAlignment="1">
      <alignment horizontal="center" vertical="center" textRotation="90" wrapText="1"/>
    </xf>
    <xf numFmtId="0" fontId="45" fillId="0" borderId="0" xfId="0" applyFont="1"/>
    <xf numFmtId="0" fontId="17" fillId="0" borderId="0" xfId="12" applyAlignment="1">
      <alignment vertical="center"/>
    </xf>
    <xf numFmtId="0" fontId="9" fillId="4" borderId="9" xfId="0" applyFont="1" applyFill="1" applyBorder="1" applyAlignment="1">
      <alignment horizontal="center" vertical="top" wrapText="1"/>
    </xf>
    <xf numFmtId="0" fontId="0" fillId="0" borderId="0" xfId="0" applyAlignment="1">
      <alignment vertical="top"/>
    </xf>
    <xf numFmtId="0" fontId="38" fillId="14" borderId="9" xfId="0" applyFont="1" applyFill="1" applyBorder="1" applyAlignment="1">
      <alignment vertical="center" wrapText="1"/>
    </xf>
    <xf numFmtId="0" fontId="38" fillId="0" borderId="9" xfId="0" applyFont="1" applyBorder="1" applyAlignment="1">
      <alignment vertical="center" wrapText="1"/>
    </xf>
    <xf numFmtId="0" fontId="9" fillId="2" borderId="1" xfId="0" applyFont="1" applyFill="1" applyBorder="1" applyAlignment="1">
      <alignment horizontal="center" vertical="center" wrapText="1"/>
    </xf>
    <xf numFmtId="2" fontId="9" fillId="8" borderId="1" xfId="0" applyNumberFormat="1" applyFont="1" applyFill="1" applyBorder="1" applyAlignment="1" applyProtection="1">
      <alignment horizontal="center" vertical="center" wrapText="1"/>
      <protection hidden="1"/>
    </xf>
    <xf numFmtId="2" fontId="13" fillId="2" borderId="1" xfId="0" applyNumberFormat="1"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2" fontId="13" fillId="8" borderId="1" xfId="0" applyNumberFormat="1" applyFont="1" applyFill="1" applyBorder="1" applyAlignment="1" applyProtection="1">
      <alignment horizontal="center" vertical="center" wrapText="1"/>
      <protection hidden="1"/>
    </xf>
    <xf numFmtId="0" fontId="13" fillId="8" borderId="1" xfId="2"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wrapText="1"/>
    </xf>
    <xf numFmtId="0" fontId="9" fillId="8" borderId="1" xfId="0" applyFont="1" applyFill="1" applyBorder="1" applyAlignment="1" applyProtection="1">
      <alignment horizontal="center" vertical="center" wrapText="1"/>
      <protection hidden="1"/>
    </xf>
    <xf numFmtId="9" fontId="13" fillId="0" borderId="5" xfId="1" applyFont="1" applyFill="1" applyBorder="1" applyAlignment="1" applyProtection="1">
      <alignment horizontal="center" vertical="center" wrapText="1"/>
      <protection hidden="1"/>
    </xf>
    <xf numFmtId="49" fontId="13" fillId="8" borderId="1"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2" fontId="9" fillId="2" borderId="1" xfId="0" applyNumberFormat="1" applyFont="1" applyFill="1" applyBorder="1" applyAlignment="1" applyProtection="1">
      <alignment horizontal="center" vertical="center" wrapText="1"/>
      <protection hidden="1"/>
    </xf>
    <xf numFmtId="9" fontId="9" fillId="2" borderId="5" xfId="1" applyFont="1" applyFill="1" applyBorder="1" applyAlignment="1" applyProtection="1">
      <alignment horizontal="center" vertical="center" wrapText="1"/>
      <protection hidden="1"/>
    </xf>
    <xf numFmtId="14" fontId="9" fillId="8" borderId="1" xfId="0" applyNumberFormat="1" applyFont="1" applyFill="1" applyBorder="1" applyAlignment="1" applyProtection="1">
      <alignment horizontal="center" vertical="center" wrapText="1"/>
      <protection hidden="1"/>
    </xf>
    <xf numFmtId="2" fontId="9" fillId="2" borderId="2" xfId="0" applyNumberFormat="1" applyFont="1" applyFill="1" applyBorder="1" applyAlignment="1" applyProtection="1">
      <alignment horizontal="center" vertical="center" wrapText="1"/>
      <protection hidden="1"/>
    </xf>
    <xf numFmtId="14" fontId="9" fillId="2" borderId="1" xfId="0" applyNumberFormat="1" applyFont="1" applyFill="1" applyBorder="1" applyAlignment="1" applyProtection="1">
      <alignment horizontal="center" vertical="center" wrapText="1"/>
      <protection hidden="1"/>
    </xf>
    <xf numFmtId="0" fontId="13" fillId="2" borderId="6" xfId="0" applyFont="1" applyFill="1" applyBorder="1" applyAlignment="1">
      <alignment horizontal="center" vertical="center" wrapText="1"/>
    </xf>
    <xf numFmtId="14" fontId="13" fillId="2" borderId="1" xfId="0" applyNumberFormat="1" applyFont="1" applyFill="1" applyBorder="1" applyAlignment="1" applyProtection="1">
      <alignment horizontal="center" vertical="center" wrapText="1"/>
      <protection hidden="1"/>
    </xf>
    <xf numFmtId="0" fontId="13"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0" fillId="0" borderId="0" xfId="0" applyFont="1"/>
    <xf numFmtId="0" fontId="9" fillId="2" borderId="6" xfId="0" applyFont="1" applyFill="1" applyBorder="1" applyAlignment="1">
      <alignment horizontal="center" vertical="center" wrapText="1"/>
    </xf>
    <xf numFmtId="2" fontId="9" fillId="8" borderId="6" xfId="0" applyNumberFormat="1" applyFont="1" applyFill="1" applyBorder="1" applyAlignment="1" applyProtection="1">
      <alignment horizontal="center" vertical="center" wrapText="1"/>
      <protection hidden="1"/>
    </xf>
    <xf numFmtId="1" fontId="10" fillId="3" borderId="6" xfId="0" applyNumberFormat="1" applyFont="1" applyFill="1" applyBorder="1" applyAlignment="1" applyProtection="1">
      <alignment horizontal="center" vertical="center" wrapText="1"/>
      <protection hidden="1"/>
    </xf>
    <xf numFmtId="2" fontId="13" fillId="2" borderId="6" xfId="0" applyNumberFormat="1" applyFont="1" applyFill="1" applyBorder="1" applyAlignment="1" applyProtection="1">
      <alignment horizontal="center" vertical="center" wrapText="1"/>
      <protection hidden="1"/>
    </xf>
    <xf numFmtId="9" fontId="9" fillId="0" borderId="6" xfId="1" applyFont="1" applyFill="1" applyBorder="1" applyAlignment="1" applyProtection="1">
      <alignment horizontal="center" vertical="center" wrapText="1"/>
      <protection hidden="1"/>
    </xf>
    <xf numFmtId="1" fontId="9" fillId="0" borderId="6" xfId="1" applyNumberFormat="1" applyFont="1" applyFill="1" applyBorder="1" applyAlignment="1" applyProtection="1">
      <alignment horizontal="center" vertical="center" wrapText="1"/>
      <protection hidden="1"/>
    </xf>
    <xf numFmtId="1" fontId="14" fillId="3" borderId="6" xfId="1" applyNumberFormat="1" applyFont="1" applyFill="1" applyBorder="1" applyAlignment="1" applyProtection="1">
      <alignment horizontal="center" vertical="center" wrapText="1"/>
      <protection hidden="1"/>
    </xf>
    <xf numFmtId="14" fontId="9" fillId="0" borderId="6" xfId="0" applyNumberFormat="1" applyFont="1" applyBorder="1" applyAlignment="1">
      <alignment horizontal="center" vertical="center"/>
    </xf>
    <xf numFmtId="14" fontId="15" fillId="0" borderId="6" xfId="0" applyNumberFormat="1" applyFont="1" applyBorder="1" applyAlignment="1">
      <alignment horizontal="center" vertical="center" wrapText="1"/>
    </xf>
    <xf numFmtId="42" fontId="9" fillId="0" borderId="4" xfId="6" applyFont="1" applyBorder="1" applyAlignment="1">
      <alignment horizontal="center" vertical="center"/>
    </xf>
    <xf numFmtId="44" fontId="9" fillId="0" borderId="6" xfId="10" applyFont="1" applyBorder="1" applyAlignment="1">
      <alignment vertical="center"/>
    </xf>
    <xf numFmtId="0" fontId="11" fillId="15" borderId="30" xfId="0" applyFont="1" applyFill="1" applyBorder="1" applyAlignment="1" applyProtection="1">
      <alignment horizontal="center" vertical="center" wrapText="1"/>
      <protection hidden="1"/>
    </xf>
    <xf numFmtId="14" fontId="11" fillId="15" borderId="30" xfId="0" applyNumberFormat="1" applyFont="1" applyFill="1" applyBorder="1" applyAlignment="1" applyProtection="1">
      <alignment horizontal="center" vertical="center" wrapText="1"/>
      <protection hidden="1"/>
    </xf>
    <xf numFmtId="0" fontId="9" fillId="2" borderId="6" xfId="0" applyFont="1" applyFill="1" applyBorder="1" applyAlignment="1">
      <alignment horizontal="left" vertical="center" wrapText="1"/>
    </xf>
    <xf numFmtId="2" fontId="9" fillId="8" borderId="6" xfId="0" applyNumberFormat="1" applyFont="1" applyFill="1" applyBorder="1" applyAlignment="1" applyProtection="1">
      <alignment horizontal="left" vertical="center" wrapText="1"/>
      <protection hidden="1"/>
    </xf>
    <xf numFmtId="2" fontId="13" fillId="2" borderId="6" xfId="0" applyNumberFormat="1" applyFont="1" applyFill="1" applyBorder="1" applyAlignment="1" applyProtection="1">
      <alignment horizontal="left" vertical="center" wrapText="1"/>
      <protection hidden="1"/>
    </xf>
    <xf numFmtId="9" fontId="9" fillId="0" borderId="6" xfId="1" applyFont="1" applyFill="1" applyBorder="1" applyAlignment="1" applyProtection="1">
      <alignment horizontal="left" vertical="center" wrapText="1"/>
      <protection hidden="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165" fontId="9" fillId="0" borderId="6" xfId="10" applyNumberFormat="1" applyFont="1" applyBorder="1" applyAlignment="1">
      <alignment vertical="center"/>
    </xf>
    <xf numFmtId="0" fontId="11" fillId="16" borderId="30" xfId="0" applyFont="1" applyFill="1" applyBorder="1" applyAlignment="1" applyProtection="1">
      <alignment horizontal="center" vertical="center" wrapText="1"/>
      <protection hidden="1"/>
    </xf>
    <xf numFmtId="14" fontId="11" fillId="16" borderId="30" xfId="0" applyNumberFormat="1" applyFont="1" applyFill="1" applyBorder="1" applyAlignment="1" applyProtection="1">
      <alignment horizontal="center" vertical="center" wrapText="1"/>
      <protection hidden="1"/>
    </xf>
    <xf numFmtId="0" fontId="11" fillId="13" borderId="1" xfId="0" applyFont="1" applyFill="1" applyBorder="1" applyAlignment="1" applyProtection="1">
      <alignment horizontal="center" vertical="center" wrapText="1"/>
      <protection hidden="1"/>
    </xf>
    <xf numFmtId="14" fontId="11" fillId="13" borderId="1" xfId="0" applyNumberFormat="1" applyFont="1" applyFill="1" applyBorder="1" applyAlignment="1" applyProtection="1">
      <alignment horizontal="center" vertical="center" wrapText="1"/>
      <protection hidden="1"/>
    </xf>
    <xf numFmtId="0" fontId="17" fillId="0" borderId="0" xfId="12"/>
    <xf numFmtId="0" fontId="9" fillId="2" borderId="1" xfId="0" applyFont="1" applyFill="1" applyBorder="1" applyAlignment="1">
      <alignment horizontal="left" vertical="top" wrapText="1"/>
    </xf>
    <xf numFmtId="2" fontId="9" fillId="8" borderId="1" xfId="0" applyNumberFormat="1" applyFont="1" applyFill="1" applyBorder="1" applyAlignment="1" applyProtection="1">
      <alignment horizontal="left" vertical="top" wrapText="1"/>
      <protection hidden="1"/>
    </xf>
    <xf numFmtId="1" fontId="10" fillId="3" borderId="1" xfId="0" applyNumberFormat="1" applyFont="1" applyFill="1" applyBorder="1" applyAlignment="1" applyProtection="1">
      <alignment horizontal="center" vertical="top" wrapText="1"/>
      <protection hidden="1"/>
    </xf>
    <xf numFmtId="2" fontId="13" fillId="2" borderId="1" xfId="0" applyNumberFormat="1" applyFont="1" applyFill="1" applyBorder="1" applyAlignment="1" applyProtection="1">
      <alignment horizontal="left" vertical="top" wrapText="1"/>
      <protection hidden="1"/>
    </xf>
    <xf numFmtId="9" fontId="9" fillId="0" borderId="1" xfId="1" applyFont="1" applyFill="1" applyBorder="1" applyAlignment="1" applyProtection="1">
      <alignment horizontal="left" vertical="top" wrapText="1"/>
      <protection hidden="1"/>
    </xf>
    <xf numFmtId="1" fontId="9" fillId="0" borderId="1" xfId="1" applyNumberFormat="1" applyFont="1" applyFill="1" applyBorder="1" applyAlignment="1" applyProtection="1">
      <alignment horizontal="center" vertical="top" wrapText="1"/>
      <protection hidden="1"/>
    </xf>
    <xf numFmtId="1" fontId="14" fillId="3" borderId="1" xfId="1" applyNumberFormat="1" applyFont="1" applyFill="1" applyBorder="1" applyAlignment="1" applyProtection="1">
      <alignment horizontal="center" vertical="top" wrapText="1"/>
      <protection hidden="1"/>
    </xf>
    <xf numFmtId="14" fontId="9" fillId="0" borderId="1" xfId="0" applyNumberFormat="1" applyFont="1" applyBorder="1" applyAlignment="1">
      <alignment horizontal="center" vertical="top"/>
    </xf>
    <xf numFmtId="14" fontId="15" fillId="0" borderId="1" xfId="0" applyNumberFormat="1" applyFont="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center" vertical="top" wrapText="1"/>
    </xf>
    <xf numFmtId="42" fontId="9" fillId="0" borderId="2" xfId="6" applyFont="1" applyBorder="1" applyAlignment="1">
      <alignment horizontal="center" vertical="top"/>
    </xf>
    <xf numFmtId="9" fontId="9" fillId="9" borderId="1" xfId="1" applyFont="1" applyFill="1" applyBorder="1" applyAlignment="1" applyProtection="1">
      <alignment horizontal="center" vertical="top" wrapText="1"/>
      <protection hidden="1"/>
    </xf>
    <xf numFmtId="9" fontId="9" fillId="0" borderId="1" xfId="1" applyFont="1" applyFill="1" applyBorder="1" applyAlignment="1" applyProtection="1">
      <alignment horizontal="center" vertical="top" wrapText="1"/>
      <protection hidden="1"/>
    </xf>
    <xf numFmtId="9" fontId="14" fillId="3" borderId="1" xfId="1" applyFont="1" applyFill="1" applyBorder="1" applyAlignment="1" applyProtection="1">
      <alignment horizontal="center" vertical="top" wrapText="1"/>
      <protection hidden="1"/>
    </xf>
    <xf numFmtId="0" fontId="9" fillId="0" borderId="5" xfId="0" applyFont="1" applyBorder="1" applyAlignment="1">
      <alignment horizontal="center" vertical="top" wrapText="1"/>
    </xf>
    <xf numFmtId="1" fontId="9" fillId="0" borderId="1" xfId="0" applyNumberFormat="1" applyFont="1" applyBorder="1" applyAlignment="1" applyProtection="1">
      <alignment horizontal="center" vertical="top" wrapText="1"/>
      <protection hidden="1"/>
    </xf>
    <xf numFmtId="1" fontId="14" fillId="3" borderId="1" xfId="0" applyNumberFormat="1" applyFont="1" applyFill="1" applyBorder="1" applyAlignment="1" applyProtection="1">
      <alignment horizontal="center" vertical="top" wrapText="1"/>
      <protection hidden="1"/>
    </xf>
    <xf numFmtId="42" fontId="9" fillId="0" borderId="1" xfId="6" applyFont="1" applyBorder="1" applyAlignment="1">
      <alignment horizontal="center" vertical="top"/>
    </xf>
    <xf numFmtId="0" fontId="9" fillId="0" borderId="1" xfId="0" applyFont="1" applyBorder="1" applyAlignment="1" applyProtection="1">
      <alignment horizontal="left" vertical="top" wrapText="1"/>
      <protection hidden="1"/>
    </xf>
    <xf numFmtId="0" fontId="9" fillId="0" borderId="6" xfId="0" applyFont="1" applyBorder="1" applyAlignment="1">
      <alignment horizontal="center" vertical="top" wrapText="1"/>
    </xf>
    <xf numFmtId="2" fontId="13" fillId="8" borderId="1" xfId="0" applyNumberFormat="1" applyFont="1" applyFill="1" applyBorder="1" applyAlignment="1" applyProtection="1">
      <alignment horizontal="left" vertical="top" wrapText="1"/>
      <protection hidden="1"/>
    </xf>
    <xf numFmtId="9" fontId="13" fillId="0" borderId="1" xfId="1" applyFont="1" applyFill="1" applyBorder="1" applyAlignment="1" applyProtection="1">
      <alignment horizontal="left" vertical="top" wrapText="1"/>
      <protection hidden="1"/>
    </xf>
    <xf numFmtId="9" fontId="13" fillId="2" borderId="1" xfId="1" applyFont="1" applyFill="1" applyBorder="1" applyAlignment="1" applyProtection="1">
      <alignment horizontal="center" vertical="top" wrapText="1"/>
      <protection hidden="1"/>
    </xf>
    <xf numFmtId="9" fontId="13" fillId="0" borderId="1" xfId="1" applyFont="1" applyFill="1" applyBorder="1" applyAlignment="1" applyProtection="1">
      <alignment horizontal="center" vertical="top" wrapText="1"/>
      <protection hidden="1"/>
    </xf>
    <xf numFmtId="9" fontId="16" fillId="3" borderId="1" xfId="1" applyFont="1" applyFill="1" applyBorder="1" applyAlignment="1" applyProtection="1">
      <alignment horizontal="center" vertical="top" wrapText="1"/>
      <protection hidden="1"/>
    </xf>
    <xf numFmtId="14" fontId="13" fillId="0" borderId="1" xfId="0" applyNumberFormat="1" applyFont="1" applyBorder="1" applyAlignment="1">
      <alignment horizontal="center" vertical="top"/>
    </xf>
    <xf numFmtId="9" fontId="9" fillId="2" borderId="1" xfId="1" applyFont="1" applyFill="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1" fontId="16" fillId="3" borderId="1" xfId="0" applyNumberFormat="1" applyFont="1" applyFill="1" applyBorder="1" applyAlignment="1" applyProtection="1">
      <alignment horizontal="center" vertical="top" wrapText="1"/>
      <protection hidden="1"/>
    </xf>
    <xf numFmtId="164" fontId="13" fillId="2" borderId="1" xfId="8" applyNumberFormat="1" applyFont="1" applyFill="1" applyBorder="1" applyAlignment="1" applyProtection="1">
      <alignment horizontal="center" vertical="top" wrapText="1"/>
      <protection locked="0"/>
    </xf>
    <xf numFmtId="9" fontId="13" fillId="2" borderId="1" xfId="1" applyFont="1" applyFill="1" applyBorder="1" applyAlignment="1" applyProtection="1">
      <alignment horizontal="left" vertical="top" wrapText="1"/>
      <protection hidden="1"/>
    </xf>
    <xf numFmtId="9" fontId="9" fillId="0" borderId="1" xfId="0" applyNumberFormat="1" applyFont="1" applyBorder="1" applyAlignment="1" applyProtection="1">
      <alignment horizontal="center" vertical="top" wrapText="1"/>
      <protection hidden="1"/>
    </xf>
    <xf numFmtId="9" fontId="16" fillId="3" borderId="1" xfId="0" applyNumberFormat="1" applyFont="1" applyFill="1" applyBorder="1" applyAlignment="1" applyProtection="1">
      <alignment horizontal="center" vertical="top" wrapText="1"/>
      <protection hidden="1"/>
    </xf>
    <xf numFmtId="0" fontId="9" fillId="2" borderId="0" xfId="0" applyFont="1" applyFill="1" applyAlignment="1">
      <alignment vertical="top"/>
    </xf>
    <xf numFmtId="0" fontId="13" fillId="8" borderId="1" xfId="2" applyFont="1" applyFill="1" applyBorder="1" applyAlignment="1" applyProtection="1">
      <alignment horizontal="left" vertical="top" wrapText="1"/>
      <protection locked="0"/>
    </xf>
    <xf numFmtId="9" fontId="13" fillId="2" borderId="1" xfId="0" applyNumberFormat="1" applyFont="1" applyFill="1" applyBorder="1" applyAlignment="1" applyProtection="1">
      <alignment horizontal="center" vertical="top" wrapText="1"/>
      <protection hidden="1"/>
    </xf>
    <xf numFmtId="14" fontId="13" fillId="2" borderId="1" xfId="0" applyNumberFormat="1" applyFont="1" applyFill="1" applyBorder="1" applyAlignment="1">
      <alignment horizontal="center" vertical="top" wrapText="1"/>
    </xf>
    <xf numFmtId="1" fontId="9" fillId="9" borderId="1" xfId="1" applyNumberFormat="1" applyFont="1" applyFill="1" applyBorder="1" applyAlignment="1" applyProtection="1">
      <alignment horizontal="center" vertical="top" wrapText="1"/>
      <protection hidden="1"/>
    </xf>
    <xf numFmtId="164" fontId="13" fillId="0" borderId="1" xfId="2" applyNumberFormat="1" applyFont="1" applyBorder="1" applyAlignment="1" applyProtection="1">
      <alignment horizontal="center" vertical="top" wrapText="1"/>
      <protection locked="0"/>
    </xf>
    <xf numFmtId="0" fontId="9" fillId="8" borderId="1" xfId="0" applyFont="1" applyFill="1" applyBorder="1" applyAlignment="1">
      <alignment horizontal="left" vertical="top" wrapText="1"/>
    </xf>
    <xf numFmtId="0" fontId="9" fillId="8" borderId="1" xfId="0" applyFont="1" applyFill="1" applyBorder="1" applyAlignment="1" applyProtection="1">
      <alignment horizontal="left" vertical="top" wrapText="1"/>
      <protection hidden="1"/>
    </xf>
    <xf numFmtId="9" fontId="14" fillId="3" borderId="1" xfId="0" applyNumberFormat="1" applyFont="1" applyFill="1" applyBorder="1" applyAlignment="1" applyProtection="1">
      <alignment horizontal="center" vertical="top" wrapText="1"/>
      <protection hidden="1"/>
    </xf>
    <xf numFmtId="9" fontId="13" fillId="0" borderId="5" xfId="1" applyFont="1" applyFill="1" applyBorder="1" applyAlignment="1" applyProtection="1">
      <alignment horizontal="left" vertical="top" wrapText="1"/>
      <protection hidden="1"/>
    </xf>
    <xf numFmtId="1" fontId="13" fillId="0" borderId="1" xfId="1" applyNumberFormat="1" applyFont="1" applyFill="1" applyBorder="1" applyAlignment="1" applyProtection="1">
      <alignment horizontal="center" vertical="top" wrapText="1"/>
      <protection hidden="1"/>
    </xf>
    <xf numFmtId="1" fontId="16" fillId="3" borderId="1" xfId="1" applyNumberFormat="1" applyFont="1" applyFill="1" applyBorder="1" applyAlignment="1" applyProtection="1">
      <alignment horizontal="center" vertical="top" wrapText="1"/>
      <protection hidden="1"/>
    </xf>
    <xf numFmtId="9" fontId="9" fillId="2" borderId="1" xfId="1" applyFont="1" applyFill="1" applyBorder="1" applyAlignment="1" applyProtection="1">
      <alignment horizontal="left" vertical="top" wrapText="1"/>
      <protection hidden="1"/>
    </xf>
    <xf numFmtId="14" fontId="13" fillId="2" borderId="1" xfId="0" applyNumberFormat="1" applyFont="1" applyFill="1" applyBorder="1" applyAlignment="1">
      <alignment horizontal="center" vertical="top"/>
    </xf>
    <xf numFmtId="164" fontId="13" fillId="0" borderId="1" xfId="8" applyNumberFormat="1" applyFont="1" applyBorder="1" applyAlignment="1" applyProtection="1">
      <alignment horizontal="center" vertical="top" wrapText="1"/>
      <protection locked="0"/>
    </xf>
    <xf numFmtId="49" fontId="13" fillId="8" borderId="1" xfId="0" applyNumberFormat="1" applyFont="1" applyFill="1" applyBorder="1" applyAlignment="1" applyProtection="1">
      <alignment horizontal="left" vertical="top" wrapText="1"/>
      <protection locked="0"/>
    </xf>
    <xf numFmtId="49" fontId="13" fillId="2" borderId="1" xfId="0" applyNumberFormat="1" applyFont="1" applyFill="1" applyBorder="1" applyAlignment="1" applyProtection="1">
      <alignment horizontal="left" vertical="top" wrapText="1"/>
      <protection locked="0"/>
    </xf>
    <xf numFmtId="1" fontId="9" fillId="2" borderId="1" xfId="1" applyNumberFormat="1" applyFont="1" applyFill="1" applyBorder="1" applyAlignment="1" applyProtection="1">
      <alignment horizontal="center" vertical="top" wrapText="1"/>
      <protection hidden="1"/>
    </xf>
    <xf numFmtId="0" fontId="13" fillId="2"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0" fontId="13" fillId="2" borderId="1" xfId="0" applyFont="1" applyFill="1" applyBorder="1" applyAlignment="1">
      <alignment horizontal="left" vertical="top" wrapText="1"/>
    </xf>
    <xf numFmtId="9" fontId="13" fillId="0" borderId="1" xfId="0" applyNumberFormat="1" applyFont="1" applyBorder="1" applyAlignment="1">
      <alignment horizontal="center" vertical="top" wrapText="1"/>
    </xf>
    <xf numFmtId="9" fontId="16" fillId="3" borderId="1" xfId="3" applyFont="1" applyFill="1" applyBorder="1" applyAlignment="1" applyProtection="1">
      <alignment horizontal="center" vertical="top" wrapText="1"/>
      <protection locked="0"/>
    </xf>
    <xf numFmtId="2" fontId="9" fillId="2" borderId="1" xfId="0" applyNumberFormat="1" applyFont="1" applyFill="1" applyBorder="1" applyAlignment="1" applyProtection="1">
      <alignment horizontal="left" vertical="top" wrapText="1"/>
      <protection hidden="1"/>
    </xf>
    <xf numFmtId="14" fontId="15" fillId="2" borderId="1" xfId="0" applyNumberFormat="1" applyFont="1" applyFill="1" applyBorder="1" applyAlignment="1">
      <alignment horizontal="center" vertical="top" wrapText="1"/>
    </xf>
    <xf numFmtId="0" fontId="13" fillId="9" borderId="1" xfId="0" applyFont="1" applyFill="1" applyBorder="1" applyAlignment="1" applyProtection="1">
      <alignment horizontal="center" vertical="top" wrapText="1"/>
      <protection hidden="1"/>
    </xf>
    <xf numFmtId="0" fontId="13" fillId="0" borderId="1" xfId="0" applyFont="1" applyBorder="1" applyAlignment="1" applyProtection="1">
      <alignment horizontal="center" vertical="top" wrapText="1"/>
      <protection hidden="1"/>
    </xf>
    <xf numFmtId="0" fontId="16" fillId="3" borderId="1" xfId="0" applyFont="1" applyFill="1" applyBorder="1" applyAlignment="1" applyProtection="1">
      <alignment horizontal="center" vertical="top" wrapText="1"/>
      <protection hidden="1"/>
    </xf>
    <xf numFmtId="9" fontId="9" fillId="2" borderId="5" xfId="1" applyFont="1" applyFill="1" applyBorder="1" applyAlignment="1" applyProtection="1">
      <alignment horizontal="left" vertical="top" wrapText="1"/>
      <protection hidden="1"/>
    </xf>
    <xf numFmtId="14" fontId="9" fillId="8" borderId="1" xfId="0" applyNumberFormat="1" applyFont="1" applyFill="1" applyBorder="1" applyAlignment="1" applyProtection="1">
      <alignment horizontal="left" vertical="top" wrapText="1"/>
      <protection hidden="1"/>
    </xf>
    <xf numFmtId="2" fontId="9" fillId="2" borderId="2" xfId="0" applyNumberFormat="1" applyFont="1" applyFill="1" applyBorder="1" applyAlignment="1" applyProtection="1">
      <alignment horizontal="left" vertical="top" wrapText="1"/>
      <protection hidden="1"/>
    </xf>
    <xf numFmtId="14" fontId="9" fillId="2" borderId="1" xfId="0" applyNumberFormat="1" applyFont="1" applyFill="1" applyBorder="1" applyAlignment="1" applyProtection="1">
      <alignment horizontal="left" vertical="top" wrapText="1"/>
      <protection hidden="1"/>
    </xf>
    <xf numFmtId="0" fontId="13" fillId="2" borderId="6" xfId="0" applyFont="1" applyFill="1" applyBorder="1" applyAlignment="1">
      <alignment horizontal="left" vertical="top" wrapText="1"/>
    </xf>
    <xf numFmtId="14" fontId="9" fillId="2" borderId="1" xfId="0" applyNumberFormat="1" applyFont="1" applyFill="1" applyBorder="1" applyAlignment="1">
      <alignment horizontal="center" vertical="top"/>
    </xf>
    <xf numFmtId="9" fontId="9" fillId="2" borderId="1" xfId="0" applyNumberFormat="1" applyFont="1" applyFill="1" applyBorder="1" applyAlignment="1" applyProtection="1">
      <alignment horizontal="center" vertical="top" wrapText="1"/>
      <protection hidden="1"/>
    </xf>
    <xf numFmtId="14" fontId="13" fillId="2" borderId="1" xfId="0" applyNumberFormat="1" applyFont="1" applyFill="1" applyBorder="1" applyAlignment="1" applyProtection="1">
      <alignment horizontal="left" vertical="top" wrapText="1"/>
      <protection hidden="1"/>
    </xf>
    <xf numFmtId="9" fontId="9" fillId="2" borderId="1" xfId="0" applyNumberFormat="1" applyFont="1" applyFill="1" applyBorder="1" applyAlignment="1">
      <alignment horizontal="center" vertical="top" wrapText="1"/>
    </xf>
    <xf numFmtId="9" fontId="14" fillId="3" borderId="1" xfId="0" applyNumberFormat="1" applyFont="1" applyFill="1" applyBorder="1" applyAlignment="1">
      <alignment horizontal="center" vertical="top" wrapText="1"/>
    </xf>
    <xf numFmtId="0" fontId="13" fillId="8" borderId="1" xfId="0" applyFont="1" applyFill="1" applyBorder="1" applyAlignment="1">
      <alignment horizontal="left" vertical="top" wrapText="1"/>
    </xf>
    <xf numFmtId="9" fontId="13" fillId="2" borderId="1" xfId="0" applyNumberFormat="1" applyFont="1" applyFill="1" applyBorder="1" applyAlignment="1">
      <alignment horizontal="center" vertical="top" wrapText="1"/>
    </xf>
    <xf numFmtId="9" fontId="16" fillId="3" borderId="1" xfId="0" applyNumberFormat="1" applyFont="1" applyFill="1" applyBorder="1" applyAlignment="1">
      <alignment horizontal="center" vertical="top" wrapText="1"/>
    </xf>
    <xf numFmtId="0" fontId="15" fillId="8" borderId="1" xfId="0" applyFont="1" applyFill="1" applyBorder="1" applyAlignment="1">
      <alignment horizontal="left" vertical="top" wrapText="1"/>
    </xf>
    <xf numFmtId="0" fontId="15" fillId="2" borderId="1" xfId="0" applyFont="1" applyFill="1" applyBorder="1" applyAlignment="1">
      <alignment horizontal="left" vertical="top" wrapText="1"/>
    </xf>
    <xf numFmtId="1" fontId="9" fillId="2" borderId="1" xfId="0" applyNumberFormat="1" applyFont="1" applyFill="1" applyBorder="1" applyAlignment="1">
      <alignment horizontal="center" vertical="top" wrapText="1"/>
    </xf>
    <xf numFmtId="1" fontId="14" fillId="3" borderId="1" xfId="0" applyNumberFormat="1" applyFont="1" applyFill="1" applyBorder="1" applyAlignment="1">
      <alignment horizontal="center" vertical="top" wrapText="1"/>
    </xf>
    <xf numFmtId="9" fontId="9" fillId="2" borderId="3" xfId="1" applyFont="1" applyFill="1" applyBorder="1" applyAlignment="1" applyProtection="1">
      <alignment horizontal="center" vertical="top" wrapText="1"/>
      <protection hidden="1"/>
    </xf>
    <xf numFmtId="0" fontId="3" fillId="0" borderId="0" xfId="0" applyFont="1" applyAlignment="1">
      <alignment vertical="top"/>
    </xf>
    <xf numFmtId="0" fontId="9" fillId="0" borderId="4" xfId="0" applyFont="1" applyBorder="1" applyAlignment="1">
      <alignment horizontal="left" vertical="top" wrapText="1"/>
    </xf>
    <xf numFmtId="0" fontId="51" fillId="2" borderId="0" xfId="4" applyFont="1" applyFill="1" applyAlignment="1">
      <alignment horizontal="center" vertical="center"/>
    </xf>
    <xf numFmtId="0" fontId="9" fillId="0" borderId="37" xfId="0" applyFont="1" applyBorder="1" applyAlignment="1">
      <alignment horizontal="left" vertical="top" wrapText="1"/>
    </xf>
    <xf numFmtId="0" fontId="9" fillId="0" borderId="28"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2" borderId="37" xfId="0" applyFont="1" applyFill="1" applyBorder="1" applyAlignment="1">
      <alignment horizontal="left" vertical="top" wrapText="1"/>
    </xf>
    <xf numFmtId="165" fontId="9" fillId="0" borderId="42" xfId="10" applyNumberFormat="1" applyFont="1" applyBorder="1" applyAlignment="1">
      <alignment vertical="top"/>
    </xf>
    <xf numFmtId="44" fontId="9" fillId="0" borderId="42" xfId="10" applyFont="1" applyBorder="1" applyAlignment="1">
      <alignment vertical="top"/>
    </xf>
    <xf numFmtId="44" fontId="9" fillId="0" borderId="49" xfId="10" applyFont="1" applyBorder="1" applyAlignment="1">
      <alignment vertical="top"/>
    </xf>
    <xf numFmtId="42" fontId="9" fillId="0" borderId="42" xfId="6" applyFont="1" applyBorder="1" applyAlignment="1">
      <alignment horizontal="center" vertical="top"/>
    </xf>
    <xf numFmtId="0" fontId="9" fillId="0" borderId="30" xfId="0" applyFont="1" applyBorder="1" applyAlignment="1">
      <alignment horizontal="left" vertical="top" wrapText="1"/>
    </xf>
    <xf numFmtId="2" fontId="9" fillId="8" borderId="30" xfId="0" applyNumberFormat="1" applyFont="1" applyFill="1" applyBorder="1" applyAlignment="1" applyProtection="1">
      <alignment horizontal="left" vertical="top" wrapText="1"/>
      <protection hidden="1"/>
    </xf>
    <xf numFmtId="1" fontId="10" fillId="3" borderId="30" xfId="0" applyNumberFormat="1" applyFont="1" applyFill="1" applyBorder="1" applyAlignment="1" applyProtection="1">
      <alignment horizontal="center" vertical="top" wrapText="1"/>
      <protection hidden="1"/>
    </xf>
    <xf numFmtId="2" fontId="9" fillId="2" borderId="51" xfId="0" applyNumberFormat="1" applyFont="1" applyFill="1" applyBorder="1" applyAlignment="1" applyProtection="1">
      <alignment horizontal="left" vertical="top" wrapText="1"/>
      <protection hidden="1"/>
    </xf>
    <xf numFmtId="0" fontId="9" fillId="0" borderId="30" xfId="0" applyFont="1" applyBorder="1" applyAlignment="1" applyProtection="1">
      <alignment horizontal="left" vertical="top" wrapText="1"/>
      <protection hidden="1"/>
    </xf>
    <xf numFmtId="9" fontId="9" fillId="2" borderId="52" xfId="1" applyFont="1" applyFill="1" applyBorder="1" applyAlignment="1" applyProtection="1">
      <alignment horizontal="center" vertical="top" wrapText="1"/>
      <protection hidden="1"/>
    </xf>
    <xf numFmtId="9" fontId="9" fillId="2" borderId="30" xfId="1" applyFont="1" applyFill="1" applyBorder="1" applyAlignment="1" applyProtection="1">
      <alignment horizontal="center" vertical="top" wrapText="1"/>
      <protection hidden="1"/>
    </xf>
    <xf numFmtId="9" fontId="14" fillId="3" borderId="30" xfId="1" applyFont="1" applyFill="1" applyBorder="1" applyAlignment="1" applyProtection="1">
      <alignment horizontal="center" vertical="top" wrapText="1"/>
      <protection hidden="1"/>
    </xf>
    <xf numFmtId="164" fontId="13" fillId="2" borderId="30" xfId="8" applyNumberFormat="1" applyFont="1" applyFill="1" applyBorder="1" applyAlignment="1" applyProtection="1">
      <alignment horizontal="center" vertical="top" wrapText="1"/>
      <protection locked="0"/>
    </xf>
    <xf numFmtId="14" fontId="15" fillId="2" borderId="30" xfId="0" applyNumberFormat="1" applyFont="1" applyFill="1" applyBorder="1" applyAlignment="1">
      <alignment horizontal="center" vertical="top" wrapText="1"/>
    </xf>
    <xf numFmtId="0" fontId="9" fillId="0" borderId="51" xfId="0" applyFont="1" applyBorder="1" applyAlignment="1">
      <alignment horizontal="left" vertical="top" wrapText="1"/>
    </xf>
    <xf numFmtId="0" fontId="9" fillId="0" borderId="30" xfId="0" applyFont="1" applyBorder="1" applyAlignment="1">
      <alignment horizontal="center" vertical="top" wrapText="1"/>
    </xf>
    <xf numFmtId="42" fontId="9" fillId="0" borderId="30" xfId="6" applyFont="1" applyBorder="1" applyAlignment="1">
      <alignment horizontal="center" vertical="top"/>
    </xf>
    <xf numFmtId="42" fontId="9" fillId="0" borderId="31" xfId="6" applyFont="1" applyBorder="1" applyAlignment="1">
      <alignment horizontal="center" vertical="top"/>
    </xf>
    <xf numFmtId="0" fontId="9" fillId="0" borderId="37" xfId="0" applyFont="1" applyBorder="1" applyAlignment="1">
      <alignment horizontal="justify" vertical="top" wrapText="1"/>
    </xf>
    <xf numFmtId="0" fontId="9" fillId="0" borderId="4" xfId="0" applyFont="1" applyBorder="1" applyAlignment="1">
      <alignment horizontal="justify" vertical="top" wrapText="1"/>
    </xf>
    <xf numFmtId="0" fontId="9" fillId="0" borderId="38" xfId="0" applyFont="1" applyBorder="1" applyAlignment="1">
      <alignment horizontal="justify" vertical="top" wrapText="1"/>
    </xf>
    <xf numFmtId="0" fontId="9" fillId="0" borderId="39" xfId="0" applyFont="1" applyBorder="1" applyAlignment="1">
      <alignment horizontal="justify" vertical="top" wrapText="1"/>
    </xf>
    <xf numFmtId="0" fontId="9" fillId="0" borderId="28" xfId="0" applyFont="1" applyBorder="1" applyAlignment="1">
      <alignment horizontal="center" vertical="top" wrapText="1"/>
    </xf>
    <xf numFmtId="0" fontId="9" fillId="0" borderId="40" xfId="0" applyFont="1" applyBorder="1" applyAlignment="1">
      <alignment horizontal="center" vertical="top" wrapText="1"/>
    </xf>
    <xf numFmtId="0" fontId="52" fillId="4" borderId="1" xfId="0" applyFont="1" applyFill="1" applyBorder="1" applyAlignment="1" applyProtection="1">
      <alignment horizontal="center" vertical="center" wrapText="1"/>
      <protection hidden="1"/>
    </xf>
    <xf numFmtId="14" fontId="52" fillId="4" borderId="1" xfId="0" applyNumberFormat="1" applyFont="1" applyFill="1" applyBorder="1" applyAlignment="1" applyProtection="1">
      <alignment horizontal="center" vertical="center" wrapText="1"/>
      <protection hidden="1"/>
    </xf>
    <xf numFmtId="0" fontId="53" fillId="18" borderId="35" xfId="0" applyFont="1" applyFill="1" applyBorder="1" applyAlignment="1">
      <alignment horizontal="center" vertical="center" wrapText="1"/>
    </xf>
    <xf numFmtId="0" fontId="53" fillId="18" borderId="9" xfId="0" applyFont="1" applyFill="1" applyBorder="1" applyAlignment="1">
      <alignment horizontal="center" vertical="center" wrapText="1"/>
    </xf>
    <xf numFmtId="0" fontId="53" fillId="18" borderId="36" xfId="0" applyFont="1" applyFill="1" applyBorder="1" applyAlignment="1">
      <alignment horizontal="center" vertical="center" wrapText="1"/>
    </xf>
    <xf numFmtId="14" fontId="52" fillId="17" borderId="41" xfId="0" applyNumberFormat="1" applyFont="1" applyFill="1" applyBorder="1" applyAlignment="1" applyProtection="1">
      <alignment horizontal="center" vertical="center" wrapText="1"/>
      <protection locked="0" hidden="1"/>
    </xf>
    <xf numFmtId="14" fontId="52" fillId="17" borderId="1" xfId="0" applyNumberFormat="1" applyFont="1" applyFill="1" applyBorder="1" applyAlignment="1" applyProtection="1">
      <alignment horizontal="center" vertical="center" wrapText="1"/>
      <protection locked="0" hidden="1"/>
    </xf>
    <xf numFmtId="14" fontId="52" fillId="17" borderId="42" xfId="0" applyNumberFormat="1" applyFont="1" applyFill="1" applyBorder="1" applyAlignment="1" applyProtection="1">
      <alignment horizontal="center" vertical="center" wrapText="1"/>
      <protection locked="0" hidden="1"/>
    </xf>
    <xf numFmtId="9" fontId="3" fillId="0" borderId="0" xfId="0" applyNumberFormat="1" applyFont="1"/>
    <xf numFmtId="0" fontId="9" fillId="0" borderId="0" xfId="0" applyFont="1" applyAlignment="1">
      <alignment vertical="center"/>
    </xf>
    <xf numFmtId="0" fontId="3" fillId="0" borderId="0" xfId="0" applyFont="1" applyAlignment="1">
      <alignment vertical="center"/>
    </xf>
    <xf numFmtId="0" fontId="9" fillId="2" borderId="0" xfId="0" applyFont="1" applyFill="1" applyAlignment="1">
      <alignment vertical="center"/>
    </xf>
    <xf numFmtId="0" fontId="9" fillId="2" borderId="37" xfId="0" applyFont="1" applyFill="1" applyBorder="1" applyAlignment="1">
      <alignment horizontal="left" vertical="center" wrapText="1"/>
    </xf>
    <xf numFmtId="165" fontId="9" fillId="0" borderId="42" xfId="10" applyNumberFormat="1" applyFont="1" applyBorder="1" applyAlignment="1">
      <alignment vertical="center"/>
    </xf>
    <xf numFmtId="0" fontId="9" fillId="0" borderId="37" xfId="0" applyFont="1" applyBorder="1" applyAlignment="1">
      <alignment horizontal="justify" vertical="center" wrapText="1"/>
    </xf>
    <xf numFmtId="0" fontId="9" fillId="0" borderId="4" xfId="0" applyFont="1" applyBorder="1" applyAlignment="1">
      <alignment horizontal="justify" vertical="center" wrapText="1"/>
    </xf>
    <xf numFmtId="9" fontId="9" fillId="0" borderId="4" xfId="0" applyNumberFormat="1" applyFont="1" applyBorder="1" applyAlignment="1">
      <alignment horizontal="center" vertical="center" wrapText="1"/>
    </xf>
    <xf numFmtId="0" fontId="15" fillId="0" borderId="4" xfId="0" applyFont="1" applyBorder="1" applyAlignment="1">
      <alignment horizontal="left" vertical="center" wrapText="1"/>
    </xf>
    <xf numFmtId="0" fontId="15" fillId="0" borderId="28" xfId="0" applyFont="1" applyBorder="1" applyAlignment="1">
      <alignment horizontal="left" vertical="center" wrapText="1"/>
    </xf>
    <xf numFmtId="0" fontId="9" fillId="0" borderId="37" xfId="0" applyFont="1" applyBorder="1" applyAlignment="1">
      <alignment horizontal="left" vertical="center" wrapText="1"/>
    </xf>
    <xf numFmtId="44" fontId="9" fillId="0" borderId="42" xfId="10" applyFont="1" applyBorder="1" applyAlignment="1">
      <alignment vertical="center"/>
    </xf>
    <xf numFmtId="0" fontId="9" fillId="0" borderId="28" xfId="0" applyFont="1" applyBorder="1" applyAlignment="1">
      <alignment horizontal="left" vertical="center" wrapText="1"/>
    </xf>
    <xf numFmtId="44" fontId="9" fillId="0" borderId="49" xfId="10" applyFont="1" applyBorder="1" applyAlignment="1">
      <alignment vertical="center"/>
    </xf>
    <xf numFmtId="42" fontId="9" fillId="0" borderId="42" xfId="6" applyFont="1" applyBorder="1" applyAlignment="1">
      <alignment horizontal="center" vertical="center"/>
    </xf>
    <xf numFmtId="0" fontId="15" fillId="0" borderId="55" xfId="0" applyFont="1" applyBorder="1" applyAlignment="1">
      <alignment horizontal="justify" vertical="center" wrapText="1"/>
    </xf>
    <xf numFmtId="9" fontId="15" fillId="0" borderId="55" xfId="0" applyNumberFormat="1" applyFont="1" applyBorder="1" applyAlignment="1">
      <alignment horizontal="center" vertical="center" wrapText="1"/>
    </xf>
    <xf numFmtId="0" fontId="15" fillId="0" borderId="37" xfId="0" applyFont="1" applyBorder="1" applyAlignment="1">
      <alignment horizontal="justify" vertical="center" wrapText="1"/>
    </xf>
    <xf numFmtId="0" fontId="15" fillId="0" borderId="4" xfId="0" applyFont="1" applyBorder="1" applyAlignment="1">
      <alignment horizontal="justify" vertical="center" wrapText="1"/>
    </xf>
    <xf numFmtId="9" fontId="15" fillId="0" borderId="4" xfId="0" applyNumberFormat="1" applyFont="1" applyBorder="1" applyAlignment="1">
      <alignment horizontal="center" vertical="center" wrapText="1"/>
    </xf>
    <xf numFmtId="0" fontId="15" fillId="0" borderId="53"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5" xfId="0" applyFont="1" applyBorder="1" applyAlignment="1">
      <alignment horizontal="center" vertical="center" wrapText="1"/>
    </xf>
    <xf numFmtId="0" fontId="0" fillId="0" borderId="53" xfId="0" applyBorder="1" applyAlignment="1">
      <alignment horizontal="justify" vertical="center" wrapText="1"/>
    </xf>
    <xf numFmtId="0" fontId="15" fillId="0" borderId="7" xfId="0" applyFont="1" applyBorder="1" applyAlignment="1">
      <alignment horizontal="justify" vertical="center" wrapText="1"/>
    </xf>
    <xf numFmtId="0" fontId="15" fillId="0" borderId="7" xfId="0" applyFont="1" applyBorder="1" applyAlignment="1">
      <alignment horizontal="center" vertical="center" wrapText="1"/>
    </xf>
    <xf numFmtId="9" fontId="50" fillId="0" borderId="4" xfId="0" applyNumberFormat="1" applyFont="1" applyBorder="1" applyAlignment="1">
      <alignment horizontal="center" vertical="center" wrapText="1"/>
    </xf>
    <xf numFmtId="42" fontId="9" fillId="0" borderId="1" xfId="6" applyFont="1" applyFill="1" applyBorder="1" applyAlignment="1">
      <alignment horizontal="center" vertical="center"/>
    </xf>
    <xf numFmtId="42" fontId="9" fillId="0" borderId="42" xfId="6" applyFont="1" applyFill="1" applyBorder="1" applyAlignment="1">
      <alignment horizontal="center" vertical="center"/>
    </xf>
    <xf numFmtId="9" fontId="9"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9" fontId="13" fillId="8" borderId="1" xfId="0" applyNumberFormat="1" applyFont="1" applyFill="1" applyBorder="1" applyAlignment="1" applyProtection="1">
      <alignment vertical="center" wrapText="1"/>
      <protection locked="0"/>
    </xf>
    <xf numFmtId="49" fontId="13" fillId="0" borderId="1" xfId="0" applyNumberFormat="1" applyFont="1" applyBorder="1" applyAlignment="1" applyProtection="1">
      <alignment horizontal="left" vertical="center" wrapText="1"/>
      <protection locked="0"/>
    </xf>
    <xf numFmtId="0" fontId="9" fillId="2" borderId="54" xfId="0" applyFont="1" applyFill="1" applyBorder="1" applyAlignment="1">
      <alignment horizontal="left" vertical="center" wrapText="1"/>
    </xf>
    <xf numFmtId="0" fontId="9" fillId="0" borderId="54" xfId="0" applyFont="1" applyBorder="1" applyAlignment="1">
      <alignment horizontal="left" vertical="center" wrapText="1"/>
    </xf>
    <xf numFmtId="0" fontId="50" fillId="0" borderId="37" xfId="0" applyFont="1" applyBorder="1" applyAlignment="1">
      <alignment horizontal="center" vertical="center" wrapText="1"/>
    </xf>
    <xf numFmtId="0" fontId="50" fillId="0" borderId="4" xfId="0" applyFont="1" applyBorder="1" applyAlignment="1">
      <alignment horizontal="center" vertical="center" wrapText="1"/>
    </xf>
    <xf numFmtId="0" fontId="15" fillId="0" borderId="28" xfId="0" applyFont="1" applyBorder="1" applyAlignment="1">
      <alignment vertical="center" wrapText="1"/>
    </xf>
    <xf numFmtId="0" fontId="15" fillId="0" borderId="4" xfId="0" applyFont="1" applyBorder="1" applyAlignment="1">
      <alignment vertical="center" wrapText="1"/>
    </xf>
    <xf numFmtId="0" fontId="15" fillId="0" borderId="37" xfId="0" applyFont="1" applyBorder="1" applyAlignment="1">
      <alignment horizontal="left" vertical="center" wrapText="1"/>
    </xf>
    <xf numFmtId="0" fontId="15" fillId="0" borderId="4" xfId="0" applyFont="1" applyBorder="1" applyAlignment="1">
      <alignment horizontal="center" vertical="center" wrapText="1"/>
    </xf>
    <xf numFmtId="9" fontId="9" fillId="0" borderId="4" xfId="0" applyNumberFormat="1" applyFont="1" applyBorder="1" applyAlignment="1">
      <alignment horizontal="left" vertical="center" wrapText="1"/>
    </xf>
    <xf numFmtId="0" fontId="9" fillId="0" borderId="38" xfId="0" applyFont="1" applyBorder="1" applyAlignment="1">
      <alignment horizontal="left" vertical="center" wrapText="1"/>
    </xf>
    <xf numFmtId="0" fontId="9" fillId="0" borderId="30" xfId="0" applyFont="1" applyBorder="1" applyAlignment="1">
      <alignment horizontal="left" vertical="center" wrapText="1"/>
    </xf>
    <xf numFmtId="2" fontId="9" fillId="8" borderId="30" xfId="0" applyNumberFormat="1" applyFont="1" applyFill="1" applyBorder="1" applyAlignment="1" applyProtection="1">
      <alignment horizontal="left" vertical="center" wrapText="1"/>
      <protection hidden="1"/>
    </xf>
    <xf numFmtId="1" fontId="10" fillId="3" borderId="30" xfId="0" applyNumberFormat="1" applyFont="1" applyFill="1" applyBorder="1" applyAlignment="1" applyProtection="1">
      <alignment horizontal="center" vertical="center" wrapText="1"/>
      <protection hidden="1"/>
    </xf>
    <xf numFmtId="2" fontId="9" fillId="2" borderId="51" xfId="0" applyNumberFormat="1" applyFont="1" applyFill="1" applyBorder="1" applyAlignment="1" applyProtection="1">
      <alignment horizontal="left" vertical="center" wrapText="1"/>
      <protection hidden="1"/>
    </xf>
    <xf numFmtId="0" fontId="9" fillId="0" borderId="51" xfId="0" applyFont="1" applyBorder="1" applyAlignment="1">
      <alignment horizontal="left" vertical="center" wrapText="1"/>
    </xf>
    <xf numFmtId="0" fontId="9" fillId="0" borderId="30" xfId="0" applyFont="1" applyBorder="1" applyAlignment="1">
      <alignment horizontal="center" vertical="center" wrapText="1"/>
    </xf>
    <xf numFmtId="42" fontId="9" fillId="0" borderId="30" xfId="6" applyFont="1" applyBorder="1" applyAlignment="1">
      <alignment horizontal="center" vertical="center"/>
    </xf>
    <xf numFmtId="42" fontId="9" fillId="0" borderId="31" xfId="6" applyFont="1" applyBorder="1" applyAlignment="1">
      <alignment horizontal="center" vertical="center"/>
    </xf>
    <xf numFmtId="0" fontId="9" fillId="0" borderId="39" xfId="0" applyFont="1" applyBorder="1" applyAlignment="1">
      <alignment horizontal="left" vertical="center" wrapText="1"/>
    </xf>
    <xf numFmtId="0" fontId="9" fillId="0" borderId="39" xfId="0" applyFont="1" applyBorder="1" applyAlignment="1">
      <alignment horizontal="justify" vertical="center" wrapText="1"/>
    </xf>
    <xf numFmtId="9" fontId="9" fillId="0" borderId="39" xfId="0" applyNumberFormat="1" applyFont="1" applyBorder="1" applyAlignment="1">
      <alignment horizontal="center" vertical="center" wrapText="1"/>
    </xf>
    <xf numFmtId="0" fontId="9" fillId="0" borderId="40" xfId="0" applyFont="1" applyBorder="1" applyAlignment="1">
      <alignment horizontal="left" vertical="center" wrapText="1"/>
    </xf>
    <xf numFmtId="0" fontId="9" fillId="0" borderId="3" xfId="0" applyFont="1" applyBorder="1" applyAlignment="1">
      <alignment horizontal="left" vertical="center" wrapText="1"/>
    </xf>
    <xf numFmtId="0" fontId="9" fillId="2" borderId="3" xfId="0" applyFont="1" applyFill="1" applyBorder="1" applyAlignment="1">
      <alignment horizontal="left" vertical="center" wrapText="1"/>
    </xf>
    <xf numFmtId="0" fontId="9" fillId="0" borderId="52" xfId="0" applyFont="1" applyBorder="1" applyAlignment="1">
      <alignment horizontal="left" vertical="center" wrapText="1"/>
    </xf>
    <xf numFmtId="9" fontId="9" fillId="0" borderId="42" xfId="1" applyFont="1" applyFill="1" applyBorder="1" applyAlignment="1" applyProtection="1">
      <alignment horizontal="left" vertical="center" wrapText="1"/>
      <protection hidden="1"/>
    </xf>
    <xf numFmtId="0" fontId="9" fillId="0" borderId="42" xfId="0" applyFont="1" applyBorder="1" applyAlignment="1" applyProtection="1">
      <alignment horizontal="left" vertical="center" wrapText="1"/>
      <protection hidden="1"/>
    </xf>
    <xf numFmtId="9" fontId="13" fillId="0" borderId="42" xfId="1" applyFont="1" applyFill="1" applyBorder="1" applyAlignment="1" applyProtection="1">
      <alignment horizontal="left" vertical="center" wrapText="1"/>
      <protection hidden="1"/>
    </xf>
    <xf numFmtId="9" fontId="13" fillId="2" borderId="42" xfId="1" applyFont="1" applyFill="1" applyBorder="1" applyAlignment="1" applyProtection="1">
      <alignment horizontal="left" vertical="center" wrapText="1"/>
      <protection hidden="1"/>
    </xf>
    <xf numFmtId="9" fontId="13" fillId="0" borderId="49" xfId="1" applyFont="1" applyFill="1" applyBorder="1" applyAlignment="1" applyProtection="1">
      <alignment horizontal="left" vertical="center" wrapText="1"/>
      <protection hidden="1"/>
    </xf>
    <xf numFmtId="0" fontId="13" fillId="2" borderId="42" xfId="0" applyFont="1" applyFill="1" applyBorder="1" applyAlignment="1">
      <alignment horizontal="left" vertical="center" wrapText="1"/>
    </xf>
    <xf numFmtId="9" fontId="9" fillId="2" borderId="42" xfId="1" applyFont="1" applyFill="1" applyBorder="1" applyAlignment="1" applyProtection="1">
      <alignment horizontal="left" vertical="center" wrapText="1"/>
      <protection hidden="1"/>
    </xf>
    <xf numFmtId="9" fontId="9" fillId="2" borderId="49" xfId="1" applyFont="1" applyFill="1" applyBorder="1" applyAlignment="1" applyProtection="1">
      <alignment horizontal="left" vertical="center" wrapText="1"/>
      <protection hidden="1"/>
    </xf>
    <xf numFmtId="0" fontId="13" fillId="2" borderId="28"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0" borderId="31" xfId="0" applyFont="1" applyBorder="1" applyAlignment="1" applyProtection="1">
      <alignment horizontal="left" vertical="center" wrapText="1"/>
      <protection hidden="1"/>
    </xf>
    <xf numFmtId="0" fontId="9" fillId="0" borderId="39" xfId="0" applyFont="1" applyBorder="1" applyAlignment="1">
      <alignment horizontal="center" vertical="center" wrapText="1"/>
    </xf>
    <xf numFmtId="9" fontId="15" fillId="0" borderId="37" xfId="0" applyNumberFormat="1" applyFont="1" applyBorder="1" applyAlignment="1">
      <alignment horizontal="center" vertical="center" wrapText="1"/>
    </xf>
    <xf numFmtId="9" fontId="9" fillId="0" borderId="37" xfId="0" applyNumberFormat="1" applyFont="1" applyBorder="1" applyAlignment="1">
      <alignment horizontal="center" vertical="center" wrapText="1"/>
    </xf>
    <xf numFmtId="9" fontId="13" fillId="0" borderId="41" xfId="1" applyFont="1" applyFill="1" applyBorder="1" applyAlignment="1" applyProtection="1">
      <alignment horizontal="center" vertical="center" wrapText="1"/>
      <protection hidden="1"/>
    </xf>
    <xf numFmtId="9" fontId="9" fillId="0" borderId="38" xfId="0" applyNumberFormat="1" applyFont="1" applyBorder="1" applyAlignment="1">
      <alignment horizontal="center" vertical="center" wrapText="1"/>
    </xf>
    <xf numFmtId="0" fontId="2" fillId="19" borderId="0" xfId="0" applyFont="1" applyFill="1" applyAlignment="1">
      <alignment horizontal="center" vertical="center" wrapText="1"/>
    </xf>
    <xf numFmtId="0" fontId="3" fillId="19" borderId="0" xfId="0" applyFont="1" applyFill="1"/>
    <xf numFmtId="0" fontId="9" fillId="19" borderId="0" xfId="0" applyFont="1" applyFill="1"/>
    <xf numFmtId="0" fontId="54" fillId="19" borderId="35" xfId="0" applyFont="1" applyFill="1" applyBorder="1" applyAlignment="1">
      <alignment horizontal="center" vertical="center" wrapText="1"/>
    </xf>
    <xf numFmtId="0" fontId="54" fillId="19" borderId="9" xfId="0" applyFont="1" applyFill="1" applyBorder="1" applyAlignment="1">
      <alignment horizontal="center" vertical="center" wrapText="1"/>
    </xf>
    <xf numFmtId="0" fontId="60" fillId="19" borderId="36" xfId="0" applyFont="1" applyFill="1" applyBorder="1" applyAlignment="1">
      <alignment horizontal="center" vertical="center" wrapText="1"/>
    </xf>
    <xf numFmtId="0" fontId="54" fillId="19" borderId="20" xfId="0" applyFont="1" applyFill="1" applyBorder="1" applyAlignment="1">
      <alignment horizontal="center" vertical="center" wrapText="1"/>
    </xf>
    <xf numFmtId="0" fontId="54" fillId="19" borderId="36" xfId="0" applyFont="1" applyFill="1" applyBorder="1" applyAlignment="1">
      <alignment horizontal="center" vertical="center" wrapText="1"/>
    </xf>
    <xf numFmtId="0" fontId="55" fillId="2" borderId="9" xfId="0" applyFont="1" applyFill="1" applyBorder="1" applyAlignment="1">
      <alignment horizontal="center" vertical="center" wrapText="1"/>
    </xf>
    <xf numFmtId="0" fontId="55" fillId="2" borderId="9" xfId="0" applyFont="1" applyFill="1" applyBorder="1" applyAlignment="1">
      <alignment horizontal="justify" vertical="center" wrapText="1"/>
    </xf>
    <xf numFmtId="0" fontId="56" fillId="2" borderId="9" xfId="0" applyFont="1" applyFill="1" applyBorder="1" applyAlignment="1">
      <alignment horizontal="justify" vertical="center" wrapText="1"/>
    </xf>
    <xf numFmtId="0" fontId="55" fillId="2" borderId="0" xfId="0" applyFont="1" applyFill="1" applyAlignment="1">
      <alignment vertical="center"/>
    </xf>
    <xf numFmtId="0" fontId="59" fillId="2" borderId="0" xfId="0" applyFont="1" applyFill="1" applyAlignment="1">
      <alignment vertical="center"/>
    </xf>
    <xf numFmtId="0" fontId="57" fillId="2" borderId="9" xfId="0" applyFont="1" applyFill="1" applyBorder="1" applyAlignment="1">
      <alignment horizontal="justify" vertical="center" wrapText="1"/>
    </xf>
    <xf numFmtId="0" fontId="55" fillId="2" borderId="0" xfId="0" applyFont="1" applyFill="1" applyAlignment="1">
      <alignment horizontal="center" vertical="center"/>
    </xf>
    <xf numFmtId="0" fontId="58" fillId="19" borderId="9" xfId="0" applyFont="1" applyFill="1" applyBorder="1" applyAlignment="1">
      <alignment horizontal="center" vertical="center" wrapText="1"/>
    </xf>
    <xf numFmtId="0" fontId="56" fillId="2" borderId="36" xfId="0" applyFont="1" applyFill="1" applyBorder="1" applyAlignment="1">
      <alignment horizontal="justify" vertical="center" wrapText="1"/>
    </xf>
    <xf numFmtId="0" fontId="55" fillId="2" borderId="36" xfId="0" applyFont="1" applyFill="1" applyBorder="1" applyAlignment="1">
      <alignment horizontal="justify" vertical="center" wrapText="1"/>
    </xf>
    <xf numFmtId="0" fontId="56" fillId="2" borderId="36" xfId="0" applyFont="1" applyFill="1" applyBorder="1" applyAlignment="1">
      <alignment vertical="center" wrapText="1"/>
    </xf>
    <xf numFmtId="0" fontId="55" fillId="2" borderId="62" xfId="0" applyFont="1" applyFill="1" applyBorder="1" applyAlignment="1">
      <alignment horizontal="center" vertical="center"/>
    </xf>
    <xf numFmtId="0" fontId="55" fillId="2" borderId="62" xfId="0" applyFont="1" applyFill="1" applyBorder="1" applyAlignment="1">
      <alignment horizontal="justify" vertical="center" wrapText="1"/>
    </xf>
    <xf numFmtId="0" fontId="56" fillId="2" borderId="63" xfId="0" applyFont="1" applyFill="1" applyBorder="1" applyAlignment="1">
      <alignment horizontal="justify" vertical="center" wrapText="1"/>
    </xf>
    <xf numFmtId="0" fontId="0" fillId="2" borderId="0" xfId="0" applyFill="1"/>
    <xf numFmtId="0" fontId="58" fillId="19" borderId="35" xfId="0" applyFont="1" applyFill="1" applyBorder="1" applyAlignment="1">
      <alignment horizontal="center" vertical="center" wrapText="1"/>
    </xf>
    <xf numFmtId="0" fontId="55" fillId="2" borderId="35" xfId="0" applyFont="1" applyFill="1" applyBorder="1" applyAlignment="1">
      <alignment horizontal="center" vertical="center"/>
    </xf>
    <xf numFmtId="0" fontId="55" fillId="2" borderId="36" xfId="0" applyFont="1" applyFill="1" applyBorder="1" applyAlignment="1">
      <alignment vertical="center" wrapText="1"/>
    </xf>
    <xf numFmtId="0" fontId="55" fillId="2" borderId="64" xfId="0" applyFont="1" applyFill="1" applyBorder="1" applyAlignment="1">
      <alignment horizontal="center" vertical="center"/>
    </xf>
    <xf numFmtId="0" fontId="55" fillId="2" borderId="62" xfId="0" applyFont="1" applyFill="1" applyBorder="1" applyAlignment="1">
      <alignment horizontal="center" vertical="center" wrapText="1"/>
    </xf>
    <xf numFmtId="0" fontId="55" fillId="2" borderId="0" xfId="0" applyFont="1" applyFill="1" applyAlignment="1">
      <alignment horizontal="justify" vertical="center" wrapText="1"/>
    </xf>
    <xf numFmtId="14" fontId="11" fillId="4" borderId="6" xfId="0" applyNumberFormat="1" applyFont="1" applyFill="1" applyBorder="1" applyAlignment="1" applyProtection="1">
      <alignment horizontal="center" vertical="center" wrapText="1"/>
      <protection hidden="1"/>
    </xf>
    <xf numFmtId="14" fontId="11" fillId="4" borderId="1" xfId="0" applyNumberFormat="1" applyFont="1" applyFill="1" applyBorder="1" applyAlignment="1" applyProtection="1">
      <alignment horizontal="center" vertical="center" wrapText="1"/>
      <protection hidden="1"/>
    </xf>
    <xf numFmtId="14" fontId="11" fillId="13" borderId="6" xfId="0" applyNumberFormat="1" applyFont="1" applyFill="1" applyBorder="1" applyAlignment="1" applyProtection="1">
      <alignment horizontal="center" vertical="center" wrapText="1"/>
      <protection hidden="1"/>
    </xf>
    <xf numFmtId="14" fontId="11" fillId="13" borderId="1" xfId="0" applyNumberFormat="1" applyFont="1" applyFill="1" applyBorder="1" applyAlignment="1" applyProtection="1">
      <alignment horizontal="center" vertical="center" wrapText="1"/>
      <protection hidden="1"/>
    </xf>
    <xf numFmtId="14" fontId="11" fillId="4" borderId="5" xfId="0" applyNumberFormat="1" applyFont="1" applyFill="1" applyBorder="1" applyAlignment="1" applyProtection="1">
      <alignment horizontal="center" vertical="center" wrapText="1"/>
      <protection hidden="1"/>
    </xf>
    <xf numFmtId="14" fontId="11" fillId="13" borderId="5" xfId="0" applyNumberFormat="1" applyFont="1" applyFill="1" applyBorder="1" applyAlignment="1" applyProtection="1">
      <alignment horizontal="center" vertical="center" wrapText="1"/>
      <protection hidden="1"/>
    </xf>
    <xf numFmtId="0" fontId="11" fillId="13" borderId="6" xfId="0" applyFont="1" applyFill="1" applyBorder="1" applyAlignment="1" applyProtection="1">
      <alignment horizontal="center" vertical="center" wrapText="1"/>
      <protection hidden="1"/>
    </xf>
    <xf numFmtId="0" fontId="11" fillId="13" borderId="1" xfId="0" applyFont="1" applyFill="1" applyBorder="1" applyAlignment="1" applyProtection="1">
      <alignment horizontal="center" vertical="center" wrapText="1"/>
      <protection hidden="1"/>
    </xf>
    <xf numFmtId="0" fontId="11" fillId="4" borderId="4" xfId="0" applyFont="1" applyFill="1" applyBorder="1" applyAlignment="1" applyProtection="1">
      <alignment horizontal="center" vertical="center" wrapText="1"/>
      <protection hidden="1"/>
    </xf>
    <xf numFmtId="0" fontId="11" fillId="4" borderId="8" xfId="0" applyFont="1" applyFill="1" applyBorder="1" applyAlignment="1" applyProtection="1">
      <alignment horizontal="center" vertical="center" wrapText="1"/>
      <protection hidden="1"/>
    </xf>
    <xf numFmtId="0" fontId="11" fillId="4" borderId="23" xfId="0" applyFont="1" applyFill="1" applyBorder="1" applyAlignment="1" applyProtection="1">
      <alignment horizontal="center" vertical="center" wrapText="1"/>
      <protection hidden="1"/>
    </xf>
    <xf numFmtId="0" fontId="2" fillId="16" borderId="24"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26" xfId="0" applyFont="1" applyFill="1" applyBorder="1" applyAlignment="1">
      <alignment horizontal="center" vertical="center" wrapText="1"/>
    </xf>
    <xf numFmtId="0" fontId="11" fillId="4" borderId="6"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wrapText="1"/>
      <protection hidden="1"/>
    </xf>
    <xf numFmtId="14" fontId="11" fillId="16" borderId="28" xfId="0" applyNumberFormat="1" applyFont="1" applyFill="1" applyBorder="1" applyAlignment="1" applyProtection="1">
      <alignment horizontal="center" vertical="center" wrapText="1"/>
      <protection hidden="1"/>
    </xf>
    <xf numFmtId="14" fontId="11" fillId="16" borderId="31" xfId="0" applyNumberFormat="1" applyFont="1" applyFill="1" applyBorder="1" applyAlignment="1" applyProtection="1">
      <alignment horizontal="center" vertical="center" wrapText="1"/>
      <protection hidden="1"/>
    </xf>
    <xf numFmtId="0" fontId="11" fillId="16" borderId="27" xfId="0" applyFont="1" applyFill="1" applyBorder="1" applyAlignment="1" applyProtection="1">
      <alignment horizontal="center" vertical="center" wrapText="1"/>
      <protection hidden="1"/>
    </xf>
    <xf numFmtId="0" fontId="11" fillId="16" borderId="29" xfId="0" applyFont="1" applyFill="1" applyBorder="1" applyAlignment="1" applyProtection="1">
      <alignment horizontal="center" vertical="center" wrapText="1"/>
      <protection hidden="1"/>
    </xf>
    <xf numFmtId="0" fontId="11" fillId="16" borderId="6" xfId="0" applyFont="1" applyFill="1" applyBorder="1" applyAlignment="1" applyProtection="1">
      <alignment horizontal="center" vertical="center" wrapText="1"/>
      <protection hidden="1"/>
    </xf>
    <xf numFmtId="0" fontId="11" fillId="16" borderId="30" xfId="0" applyFont="1" applyFill="1" applyBorder="1" applyAlignment="1" applyProtection="1">
      <alignment horizontal="center" vertical="center" wrapText="1"/>
      <protection hidden="1"/>
    </xf>
    <xf numFmtId="0" fontId="11" fillId="16" borderId="4" xfId="0" applyFont="1" applyFill="1" applyBorder="1" applyAlignment="1" applyProtection="1">
      <alignment horizontal="center" vertical="center" wrapText="1"/>
      <protection hidden="1"/>
    </xf>
    <xf numFmtId="0" fontId="11" fillId="16" borderId="8" xfId="0" applyFont="1" applyFill="1" applyBorder="1" applyAlignment="1" applyProtection="1">
      <alignment horizontal="center" vertical="center" wrapText="1"/>
      <protection hidden="1"/>
    </xf>
    <xf numFmtId="0" fontId="11" fillId="16" borderId="23" xfId="0" applyFont="1" applyFill="1" applyBorder="1" applyAlignment="1" applyProtection="1">
      <alignment horizontal="center" vertical="center" wrapText="1"/>
      <protection hidden="1"/>
    </xf>
    <xf numFmtId="14" fontId="11" fillId="16" borderId="6" xfId="0" applyNumberFormat="1" applyFont="1" applyFill="1" applyBorder="1" applyAlignment="1" applyProtection="1">
      <alignment horizontal="center" vertical="center" wrapText="1"/>
      <protection hidden="1"/>
    </xf>
    <xf numFmtId="14" fontId="11" fillId="16" borderId="30" xfId="0" applyNumberFormat="1" applyFont="1" applyFill="1" applyBorder="1" applyAlignment="1" applyProtection="1">
      <alignment horizontal="center" vertical="center" wrapText="1"/>
      <protection hidden="1"/>
    </xf>
    <xf numFmtId="0" fontId="2" fillId="15" borderId="24" xfId="0" applyFont="1" applyFill="1" applyBorder="1" applyAlignment="1">
      <alignment horizontal="center" vertical="center" wrapText="1"/>
    </xf>
    <xf numFmtId="0" fontId="2" fillId="15" borderId="25" xfId="0" applyFont="1" applyFill="1" applyBorder="1" applyAlignment="1">
      <alignment horizontal="center" vertical="center" wrapText="1"/>
    </xf>
    <xf numFmtId="0" fontId="2" fillId="15" borderId="26" xfId="0" applyFont="1" applyFill="1" applyBorder="1" applyAlignment="1">
      <alignment horizontal="center" vertical="center" wrapText="1"/>
    </xf>
    <xf numFmtId="42" fontId="9" fillId="0" borderId="5" xfId="6" applyFont="1" applyBorder="1" applyAlignment="1">
      <alignment horizontal="center" vertical="center"/>
    </xf>
    <xf numFmtId="42" fontId="9" fillId="0" borderId="6" xfId="6" applyFont="1" applyBorder="1" applyAlignment="1">
      <alignment horizontal="center" vertical="center"/>
    </xf>
    <xf numFmtId="2" fontId="9" fillId="2" borderId="1" xfId="0" applyNumberFormat="1" applyFont="1" applyFill="1" applyBorder="1" applyAlignment="1" applyProtection="1">
      <alignment horizontal="center" vertical="center" wrapText="1"/>
      <protection hidden="1"/>
    </xf>
    <xf numFmtId="9" fontId="9" fillId="2" borderId="1" xfId="1" applyFont="1" applyFill="1" applyBorder="1" applyAlignment="1" applyProtection="1">
      <alignment horizontal="center" vertical="center" wrapText="1"/>
      <protection hidden="1"/>
    </xf>
    <xf numFmtId="42" fontId="9" fillId="0" borderId="7" xfId="6" applyFont="1" applyBorder="1" applyAlignment="1">
      <alignment horizontal="center" vertical="center"/>
    </xf>
    <xf numFmtId="14" fontId="11" fillId="15" borderId="6" xfId="0" applyNumberFormat="1" applyFont="1" applyFill="1" applyBorder="1" applyAlignment="1" applyProtection="1">
      <alignment horizontal="center" vertical="center" wrapText="1"/>
      <protection hidden="1"/>
    </xf>
    <xf numFmtId="14" fontId="11" fillId="15" borderId="30" xfId="0" applyNumberFormat="1" applyFont="1" applyFill="1" applyBorder="1" applyAlignment="1" applyProtection="1">
      <alignment horizontal="center" vertical="center" wrapText="1"/>
      <protection hidden="1"/>
    </xf>
    <xf numFmtId="14" fontId="11" fillId="15" borderId="28" xfId="0" applyNumberFormat="1" applyFont="1" applyFill="1" applyBorder="1" applyAlignment="1" applyProtection="1">
      <alignment horizontal="center" vertical="center" wrapText="1"/>
      <protection hidden="1"/>
    </xf>
    <xf numFmtId="14" fontId="11" fillId="15" borderId="31" xfId="0" applyNumberFormat="1" applyFont="1" applyFill="1" applyBorder="1" applyAlignment="1" applyProtection="1">
      <alignment horizontal="center" vertical="center" wrapText="1"/>
      <protection hidden="1"/>
    </xf>
    <xf numFmtId="0" fontId="11" fillId="15" borderId="6" xfId="0" applyFont="1" applyFill="1" applyBorder="1" applyAlignment="1" applyProtection="1">
      <alignment horizontal="center" vertical="center" wrapText="1"/>
      <protection hidden="1"/>
    </xf>
    <xf numFmtId="0" fontId="11" fillId="15" borderId="30" xfId="0" applyFont="1" applyFill="1" applyBorder="1" applyAlignment="1" applyProtection="1">
      <alignment horizontal="center" vertical="center" wrapText="1"/>
      <protection hidden="1"/>
    </xf>
    <xf numFmtId="0" fontId="11" fillId="15" borderId="4" xfId="0" applyFont="1" applyFill="1" applyBorder="1" applyAlignment="1" applyProtection="1">
      <alignment horizontal="center" vertical="center" wrapText="1"/>
      <protection hidden="1"/>
    </xf>
    <xf numFmtId="0" fontId="11" fillId="15" borderId="8" xfId="0" applyFont="1" applyFill="1" applyBorder="1" applyAlignment="1" applyProtection="1">
      <alignment horizontal="center" vertical="center" wrapText="1"/>
      <protection hidden="1"/>
    </xf>
    <xf numFmtId="0" fontId="11" fillId="15" borderId="23" xfId="0" applyFont="1" applyFill="1" applyBorder="1" applyAlignment="1" applyProtection="1">
      <alignment horizontal="center" vertical="center" wrapText="1"/>
      <protection hidden="1"/>
    </xf>
    <xf numFmtId="0" fontId="11" fillId="15" borderId="27" xfId="0" applyFont="1" applyFill="1" applyBorder="1" applyAlignment="1" applyProtection="1">
      <alignment horizontal="center" vertical="center" wrapText="1"/>
      <protection hidden="1"/>
    </xf>
    <xf numFmtId="0" fontId="11" fillId="15" borderId="29" xfId="0" applyFont="1" applyFill="1" applyBorder="1" applyAlignment="1" applyProtection="1">
      <alignment horizontal="center" vertical="center" wrapText="1"/>
      <protection hidden="1"/>
    </xf>
    <xf numFmtId="2" fontId="9" fillId="2" borderId="1" xfId="0" applyNumberFormat="1" applyFont="1" applyFill="1" applyBorder="1" applyAlignment="1" applyProtection="1">
      <alignment horizontal="left" vertical="center" wrapText="1"/>
      <protection hidden="1"/>
    </xf>
    <xf numFmtId="9" fontId="9" fillId="2" borderId="1" xfId="1" applyFont="1" applyFill="1" applyBorder="1" applyAlignment="1" applyProtection="1">
      <alignment horizontal="left" vertical="center" wrapText="1"/>
      <protection hidden="1"/>
    </xf>
    <xf numFmtId="0" fontId="55" fillId="2" borderId="60" xfId="0" applyFont="1" applyFill="1" applyBorder="1" applyAlignment="1">
      <alignment horizontal="center" vertical="center"/>
    </xf>
    <xf numFmtId="0" fontId="55" fillId="2" borderId="59" xfId="0" applyFont="1" applyFill="1" applyBorder="1" applyAlignment="1">
      <alignment horizontal="center" vertical="center"/>
    </xf>
    <xf numFmtId="0" fontId="55" fillId="2" borderId="12" xfId="0" applyFont="1" applyFill="1" applyBorder="1" applyAlignment="1">
      <alignment horizontal="center" vertical="center" wrapText="1"/>
    </xf>
    <xf numFmtId="0" fontId="55" fillId="2" borderId="13" xfId="0" applyFont="1" applyFill="1" applyBorder="1" applyAlignment="1">
      <alignment horizontal="center" vertical="center" wrapText="1"/>
    </xf>
    <xf numFmtId="0" fontId="58" fillId="19" borderId="32" xfId="0" applyFont="1" applyFill="1" applyBorder="1" applyAlignment="1">
      <alignment horizontal="center" vertical="center" wrapText="1"/>
    </xf>
    <xf numFmtId="0" fontId="58" fillId="19" borderId="33" xfId="0" applyFont="1" applyFill="1" applyBorder="1" applyAlignment="1">
      <alignment horizontal="center" vertical="center" wrapText="1"/>
    </xf>
    <xf numFmtId="0" fontId="58" fillId="19" borderId="58" xfId="0" applyFont="1" applyFill="1" applyBorder="1" applyAlignment="1">
      <alignment horizontal="center" vertical="center" wrapText="1"/>
    </xf>
    <xf numFmtId="0" fontId="58" fillId="19" borderId="36" xfId="0" applyFont="1" applyFill="1" applyBorder="1" applyAlignment="1">
      <alignment horizontal="center" vertical="center" wrapText="1"/>
    </xf>
    <xf numFmtId="0" fontId="55" fillId="2" borderId="61" xfId="0" applyFont="1" applyFill="1" applyBorder="1" applyAlignment="1">
      <alignment horizontal="center" vertical="center"/>
    </xf>
    <xf numFmtId="0" fontId="55" fillId="2" borderId="14" xfId="0" applyFont="1" applyFill="1" applyBorder="1" applyAlignment="1">
      <alignment horizontal="center" vertical="center" wrapText="1"/>
    </xf>
    <xf numFmtId="0" fontId="55" fillId="2" borderId="9" xfId="0" applyFont="1" applyFill="1" applyBorder="1" applyAlignment="1">
      <alignment horizontal="justify" vertical="center" wrapText="1"/>
    </xf>
    <xf numFmtId="0" fontId="55" fillId="2" borderId="35" xfId="0" applyFont="1" applyFill="1" applyBorder="1" applyAlignment="1">
      <alignment horizontal="center" vertical="center"/>
    </xf>
    <xf numFmtId="0" fontId="55" fillId="2" borderId="64" xfId="0" applyFont="1" applyFill="1" applyBorder="1" applyAlignment="1">
      <alignment horizontal="center" vertical="center"/>
    </xf>
    <xf numFmtId="0" fontId="55" fillId="2" borderId="9" xfId="0" applyFont="1" applyFill="1" applyBorder="1" applyAlignment="1">
      <alignment horizontal="center" vertical="center" wrapText="1"/>
    </xf>
    <xf numFmtId="0" fontId="55" fillId="2" borderId="62" xfId="0" applyFont="1" applyFill="1" applyBorder="1" applyAlignment="1">
      <alignment horizontal="center" vertical="center" wrapText="1"/>
    </xf>
    <xf numFmtId="0" fontId="58" fillId="19" borderId="56" xfId="0" applyFont="1" applyFill="1" applyBorder="1" applyAlignment="1">
      <alignment horizontal="center" vertical="center" wrapText="1"/>
    </xf>
    <xf numFmtId="0" fontId="58" fillId="19" borderId="35" xfId="0" applyFont="1" applyFill="1" applyBorder="1" applyAlignment="1">
      <alignment horizontal="center" vertical="center" wrapText="1"/>
    </xf>
    <xf numFmtId="0" fontId="58" fillId="19" borderId="57" xfId="0" applyFont="1" applyFill="1" applyBorder="1" applyAlignment="1">
      <alignment horizontal="center" vertical="center" wrapText="1"/>
    </xf>
    <xf numFmtId="0" fontId="58" fillId="19" borderId="9" xfId="0" applyFont="1" applyFill="1" applyBorder="1" applyAlignment="1">
      <alignment horizontal="center" vertical="center" wrapText="1"/>
    </xf>
    <xf numFmtId="42" fontId="9" fillId="0" borderId="49" xfId="6" applyFont="1" applyBorder="1" applyAlignment="1">
      <alignment horizontal="center" vertical="center"/>
    </xf>
    <xf numFmtId="42" fontId="9" fillId="0" borderId="28" xfId="6" applyFont="1" applyBorder="1" applyAlignment="1">
      <alignment horizontal="center" vertical="center"/>
    </xf>
    <xf numFmtId="9" fontId="9" fillId="2" borderId="42" xfId="1" applyFont="1" applyFill="1" applyBorder="1" applyAlignment="1" applyProtection="1">
      <alignment horizontal="left" vertical="center" wrapText="1"/>
      <protection hidden="1"/>
    </xf>
    <xf numFmtId="42" fontId="9" fillId="0" borderId="50" xfId="6" applyFont="1" applyBorder="1" applyAlignment="1">
      <alignment horizontal="center" vertical="center"/>
    </xf>
    <xf numFmtId="0" fontId="23" fillId="19" borderId="56"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23" fillId="19" borderId="58" xfId="0" applyFont="1" applyFill="1" applyBorder="1" applyAlignment="1">
      <alignment horizontal="center" vertical="center" wrapText="1"/>
    </xf>
    <xf numFmtId="0" fontId="23" fillId="20" borderId="20" xfId="0" applyFont="1" applyFill="1" applyBorder="1" applyAlignment="1">
      <alignment horizontal="center" vertical="center"/>
    </xf>
    <xf numFmtId="0" fontId="23" fillId="20" borderId="9" xfId="0" applyFont="1" applyFill="1" applyBorder="1" applyAlignment="1">
      <alignment horizontal="center" vertical="center"/>
    </xf>
    <xf numFmtId="0" fontId="23" fillId="20" borderId="36" xfId="0" applyFont="1" applyFill="1" applyBorder="1" applyAlignment="1">
      <alignment horizontal="center" vertical="center"/>
    </xf>
    <xf numFmtId="0" fontId="53" fillId="18" borderId="32" xfId="0" applyFont="1" applyFill="1" applyBorder="1" applyAlignment="1">
      <alignment horizontal="center" vertical="center"/>
    </xf>
    <xf numFmtId="0" fontId="53" fillId="18" borderId="33" xfId="0" applyFont="1" applyFill="1" applyBorder="1" applyAlignment="1">
      <alignment horizontal="center" vertical="center"/>
    </xf>
    <xf numFmtId="0" fontId="53" fillId="18" borderId="34" xfId="0" applyFont="1" applyFill="1" applyBorder="1" applyAlignment="1">
      <alignment horizontal="center" vertical="center"/>
    </xf>
    <xf numFmtId="14" fontId="52" fillId="4" borderId="44" xfId="0" applyNumberFormat="1" applyFont="1" applyFill="1" applyBorder="1" applyAlignment="1" applyProtection="1">
      <alignment horizontal="center" vertical="center" wrapText="1"/>
      <protection hidden="1"/>
    </xf>
    <xf numFmtId="14" fontId="52" fillId="4" borderId="1" xfId="0" applyNumberFormat="1" applyFont="1" applyFill="1" applyBorder="1" applyAlignment="1" applyProtection="1">
      <alignment horizontal="center" vertical="center" wrapText="1"/>
      <protection hidden="1"/>
    </xf>
    <xf numFmtId="14" fontId="52" fillId="4" borderId="5" xfId="0" applyNumberFormat="1" applyFont="1" applyFill="1" applyBorder="1" applyAlignment="1" applyProtection="1">
      <alignment horizontal="center" vertical="center" wrapText="1"/>
      <protection hidden="1"/>
    </xf>
    <xf numFmtId="14" fontId="52" fillId="4" borderId="48" xfId="0" applyNumberFormat="1" applyFont="1" applyFill="1" applyBorder="1" applyAlignment="1" applyProtection="1">
      <alignment horizontal="center" vertical="center" wrapText="1"/>
      <protection hidden="1"/>
    </xf>
    <xf numFmtId="14" fontId="52" fillId="4" borderId="28" xfId="0" applyNumberFormat="1" applyFont="1" applyFill="1" applyBorder="1" applyAlignment="1" applyProtection="1">
      <alignment horizontal="center" vertical="center" wrapText="1"/>
      <protection hidden="1"/>
    </xf>
    <xf numFmtId="0" fontId="21" fillId="17" borderId="32" xfId="4" applyFont="1" applyFill="1" applyBorder="1" applyAlignment="1" applyProtection="1">
      <alignment horizontal="center" vertical="center" wrapText="1"/>
      <protection locked="0"/>
    </xf>
    <xf numFmtId="0" fontId="21" fillId="17" borderId="33" xfId="4" applyFont="1" applyFill="1" applyBorder="1" applyAlignment="1" applyProtection="1">
      <alignment horizontal="center" vertical="center" wrapText="1"/>
      <protection locked="0"/>
    </xf>
    <xf numFmtId="0" fontId="21" fillId="17" borderId="34" xfId="4" applyFont="1" applyFill="1" applyBorder="1" applyAlignment="1" applyProtection="1">
      <alignment horizontal="center" vertical="center" wrapText="1"/>
      <protection locked="0"/>
    </xf>
    <xf numFmtId="0" fontId="0" fillId="0" borderId="0" xfId="0" applyAlignment="1">
      <alignment horizontal="center"/>
    </xf>
    <xf numFmtId="0" fontId="2" fillId="0" borderId="0" xfId="0" applyFont="1" applyAlignment="1">
      <alignment horizontal="center" vertical="center" wrapText="1"/>
    </xf>
    <xf numFmtId="0" fontId="52" fillId="4" borderId="43" xfId="0" applyFont="1" applyFill="1" applyBorder="1" applyAlignment="1" applyProtection="1">
      <alignment horizontal="center" vertical="center" wrapText="1"/>
      <protection hidden="1"/>
    </xf>
    <xf numFmtId="0" fontId="52" fillId="4" borderId="41" xfId="0" applyFont="1" applyFill="1" applyBorder="1" applyAlignment="1" applyProtection="1">
      <alignment horizontal="center" vertical="center" wrapText="1"/>
      <protection hidden="1"/>
    </xf>
    <xf numFmtId="0" fontId="52" fillId="4" borderId="44" xfId="0" applyFont="1" applyFill="1" applyBorder="1" applyAlignment="1" applyProtection="1">
      <alignment horizontal="center" vertical="center" wrapText="1"/>
      <protection hidden="1"/>
    </xf>
    <xf numFmtId="0" fontId="52" fillId="4" borderId="1" xfId="0" applyFont="1" applyFill="1" applyBorder="1" applyAlignment="1" applyProtection="1">
      <alignment horizontal="center" vertical="center" wrapText="1"/>
      <protection hidden="1"/>
    </xf>
    <xf numFmtId="0" fontId="52" fillId="4" borderId="45" xfId="0" applyFont="1" applyFill="1" applyBorder="1" applyAlignment="1" applyProtection="1">
      <alignment horizontal="center" vertical="center" wrapText="1"/>
      <protection hidden="1"/>
    </xf>
    <xf numFmtId="0" fontId="52" fillId="4" borderId="46" xfId="0" applyFont="1" applyFill="1" applyBorder="1" applyAlignment="1" applyProtection="1">
      <alignment horizontal="center" vertical="center" wrapText="1"/>
      <protection hidden="1"/>
    </xf>
    <xf numFmtId="0" fontId="52" fillId="4" borderId="47" xfId="0" applyFont="1" applyFill="1" applyBorder="1" applyAlignment="1" applyProtection="1">
      <alignment horizontal="center" vertical="center" wrapText="1"/>
      <protection hidden="1"/>
    </xf>
    <xf numFmtId="42" fontId="9" fillId="0" borderId="49" xfId="6" applyFont="1" applyBorder="1" applyAlignment="1">
      <alignment horizontal="center" vertical="top"/>
    </xf>
    <xf numFmtId="42" fontId="9" fillId="0" borderId="50" xfId="6" applyFont="1" applyBorder="1" applyAlignment="1">
      <alignment horizontal="center" vertical="top"/>
    </xf>
    <xf numFmtId="42" fontId="9" fillId="0" borderId="28" xfId="6" applyFont="1" applyBorder="1" applyAlignment="1">
      <alignment horizontal="center" vertical="top"/>
    </xf>
    <xf numFmtId="2" fontId="9" fillId="2" borderId="1" xfId="0" applyNumberFormat="1" applyFont="1" applyFill="1" applyBorder="1" applyAlignment="1" applyProtection="1">
      <alignment horizontal="left" vertical="top" wrapText="1"/>
      <protection hidden="1"/>
    </xf>
    <xf numFmtId="9" fontId="9" fillId="2" borderId="1" xfId="1" applyFont="1" applyFill="1" applyBorder="1" applyAlignment="1" applyProtection="1">
      <alignment horizontal="left" vertical="top" wrapText="1"/>
      <protection hidden="1"/>
    </xf>
    <xf numFmtId="0" fontId="33" fillId="2" borderId="9" xfId="0" applyFont="1" applyFill="1" applyBorder="1" applyAlignment="1">
      <alignment horizontal="center" vertical="center"/>
    </xf>
    <xf numFmtId="0" fontId="34" fillId="10" borderId="17" xfId="0" applyFont="1" applyFill="1" applyBorder="1" applyAlignment="1">
      <alignment horizontal="center" vertical="center" wrapText="1"/>
    </xf>
    <xf numFmtId="0" fontId="34" fillId="10" borderId="18" xfId="0" applyFont="1" applyFill="1" applyBorder="1" applyAlignment="1">
      <alignment horizontal="center" vertical="center" wrapText="1"/>
    </xf>
    <xf numFmtId="0" fontId="34" fillId="10" borderId="19" xfId="0" applyFont="1" applyFill="1" applyBorder="1" applyAlignment="1">
      <alignment horizontal="center" vertical="center" wrapText="1"/>
    </xf>
    <xf numFmtId="0" fontId="34" fillId="10" borderId="9" xfId="0" applyFont="1" applyFill="1" applyBorder="1" applyAlignment="1">
      <alignment horizontal="center" vertical="center" wrapText="1"/>
    </xf>
    <xf numFmtId="15" fontId="34" fillId="10" borderId="9" xfId="0" applyNumberFormat="1" applyFont="1" applyFill="1" applyBorder="1" applyAlignment="1">
      <alignment horizontal="center" vertical="center"/>
    </xf>
    <xf numFmtId="15" fontId="35" fillId="10" borderId="9" xfId="0" applyNumberFormat="1" applyFont="1" applyFill="1" applyBorder="1" applyAlignment="1">
      <alignment horizontal="center" vertical="center"/>
    </xf>
    <xf numFmtId="0" fontId="23" fillId="10" borderId="9" xfId="0" applyFont="1" applyFill="1" applyBorder="1" applyAlignment="1">
      <alignment horizontal="center" vertical="center" wrapText="1"/>
    </xf>
    <xf numFmtId="0" fontId="23" fillId="10" borderId="9" xfId="0" applyFont="1" applyFill="1" applyBorder="1" applyAlignment="1">
      <alignment horizontal="center" vertical="center"/>
    </xf>
    <xf numFmtId="0" fontId="22" fillId="2" borderId="9" xfId="0" applyFont="1" applyFill="1" applyBorder="1" applyAlignment="1">
      <alignment horizontal="center" vertical="top"/>
    </xf>
    <xf numFmtId="0" fontId="22" fillId="2" borderId="9" xfId="0" applyFont="1" applyFill="1" applyBorder="1" applyAlignment="1">
      <alignment horizontal="center" vertical="top" textRotation="90" wrapText="1"/>
    </xf>
    <xf numFmtId="0" fontId="9" fillId="2" borderId="9" xfId="0" applyFont="1" applyFill="1" applyBorder="1" applyAlignment="1">
      <alignment horizontal="center" vertical="top" wrapText="1"/>
    </xf>
    <xf numFmtId="0" fontId="22" fillId="2" borderId="9" xfId="0" applyFont="1" applyFill="1" applyBorder="1" applyAlignment="1">
      <alignment horizontal="center" vertical="top" wrapText="1"/>
    </xf>
    <xf numFmtId="0" fontId="23" fillId="10" borderId="9" xfId="0" applyFont="1" applyFill="1" applyBorder="1" applyAlignment="1">
      <alignment horizontal="center" vertical="center" textRotation="90"/>
    </xf>
    <xf numFmtId="0" fontId="28" fillId="11" borderId="9" xfId="0" applyFont="1" applyFill="1" applyBorder="1" applyAlignment="1">
      <alignment horizontal="justify" vertical="top" wrapText="1"/>
    </xf>
    <xf numFmtId="0" fontId="22" fillId="4" borderId="9" xfId="0" applyFont="1" applyFill="1" applyBorder="1" applyAlignment="1">
      <alignment horizontal="center" vertical="top"/>
    </xf>
    <xf numFmtId="0" fontId="22" fillId="4" borderId="9" xfId="0" applyFont="1" applyFill="1" applyBorder="1" applyAlignment="1">
      <alignment horizontal="center" vertical="top" textRotation="90" wrapText="1"/>
    </xf>
    <xf numFmtId="0" fontId="9" fillId="4" borderId="9" xfId="0" applyFont="1" applyFill="1" applyBorder="1" applyAlignment="1">
      <alignment horizontal="center" vertical="top" wrapText="1"/>
    </xf>
    <xf numFmtId="0" fontId="22" fillId="4" borderId="9" xfId="0" applyFont="1" applyFill="1" applyBorder="1" applyAlignment="1">
      <alignment horizontal="center" vertical="top" wrapText="1"/>
    </xf>
    <xf numFmtId="0" fontId="24" fillId="2" borderId="9" xfId="0" applyFont="1" applyFill="1" applyBorder="1" applyAlignment="1">
      <alignment horizontal="center" vertical="top" wrapText="1"/>
    </xf>
    <xf numFmtId="0" fontId="39" fillId="2" borderId="9" xfId="0" applyFont="1" applyFill="1" applyBorder="1" applyAlignment="1">
      <alignment horizontal="center" vertical="top" wrapText="1"/>
    </xf>
    <xf numFmtId="0" fontId="24" fillId="0" borderId="9" xfId="0" applyFont="1" applyBorder="1" applyAlignment="1">
      <alignment horizontal="justify" vertical="top" wrapText="1"/>
    </xf>
    <xf numFmtId="0" fontId="24" fillId="4" borderId="9" xfId="0" applyFont="1" applyFill="1" applyBorder="1" applyAlignment="1">
      <alignment horizontal="center" vertical="top" wrapText="1"/>
    </xf>
    <xf numFmtId="0" fontId="22" fillId="0" borderId="9" xfId="0" applyFont="1" applyBorder="1" applyAlignment="1">
      <alignment horizontal="center" vertical="top" textRotation="90" wrapText="1"/>
    </xf>
    <xf numFmtId="0" fontId="22" fillId="0" borderId="9" xfId="0" applyFont="1" applyBorder="1" applyAlignment="1">
      <alignment horizontal="center" vertical="top"/>
    </xf>
    <xf numFmtId="0" fontId="24" fillId="4" borderId="9" xfId="0" applyFont="1" applyFill="1" applyBorder="1" applyAlignment="1">
      <alignment horizontal="justify" vertical="top" wrapText="1"/>
    </xf>
    <xf numFmtId="0" fontId="24" fillId="0" borderId="9" xfId="0" applyFont="1" applyBorder="1" applyAlignment="1">
      <alignment horizontal="center" vertical="top" wrapText="1"/>
    </xf>
    <xf numFmtId="0" fontId="22" fillId="0" borderId="9" xfId="0" applyFont="1" applyBorder="1" applyAlignment="1">
      <alignment horizontal="center" vertical="top" wrapText="1"/>
    </xf>
    <xf numFmtId="0" fontId="28" fillId="4" borderId="9" xfId="0" applyFont="1" applyFill="1" applyBorder="1" applyAlignment="1">
      <alignment horizontal="justify" vertical="top" wrapText="1"/>
    </xf>
    <xf numFmtId="0" fontId="9" fillId="0" borderId="9" xfId="0" applyFont="1" applyBorder="1" applyAlignment="1">
      <alignment horizontal="center" vertical="top" wrapText="1"/>
    </xf>
    <xf numFmtId="0" fontId="22" fillId="4" borderId="9" xfId="0" applyFont="1" applyFill="1" applyBorder="1" applyAlignment="1">
      <alignment horizontal="justify" vertical="top" wrapText="1"/>
    </xf>
    <xf numFmtId="0" fontId="28" fillId="0" borderId="9" xfId="0" applyFont="1" applyBorder="1" applyAlignment="1">
      <alignment horizontal="justify" vertical="top" wrapText="1"/>
    </xf>
    <xf numFmtId="0" fontId="22" fillId="0" borderId="9" xfId="0" applyFont="1" applyBorder="1" applyAlignment="1">
      <alignment horizontal="justify" vertical="top" wrapText="1"/>
    </xf>
    <xf numFmtId="0" fontId="0" fillId="0" borderId="9" xfId="0" applyBorder="1" applyAlignment="1">
      <alignment horizontal="center" vertical="top"/>
    </xf>
    <xf numFmtId="0" fontId="18" fillId="0" borderId="9" xfId="0" applyFont="1" applyBorder="1" applyAlignment="1">
      <alignment horizontal="center" vertical="top"/>
    </xf>
    <xf numFmtId="0" fontId="28" fillId="0" borderId="9" xfId="0" applyFont="1" applyBorder="1" applyAlignment="1">
      <alignment horizontal="center" vertical="top"/>
    </xf>
    <xf numFmtId="0" fontId="0" fillId="0" borderId="9" xfId="0" applyBorder="1" applyAlignment="1">
      <alignment horizontal="center" vertical="top" wrapText="1"/>
    </xf>
    <xf numFmtId="0" fontId="40" fillId="0" borderId="0" xfId="0" applyFont="1" applyAlignment="1">
      <alignment horizontal="center"/>
    </xf>
    <xf numFmtId="0" fontId="40" fillId="0" borderId="21" xfId="0" applyFont="1" applyBorder="1" applyAlignment="1">
      <alignment horizontal="center"/>
    </xf>
    <xf numFmtId="0" fontId="16" fillId="12" borderId="12" xfId="0" applyFont="1" applyFill="1" applyBorder="1" applyAlignment="1">
      <alignment horizontal="center" vertical="center"/>
    </xf>
    <xf numFmtId="0" fontId="16" fillId="12" borderId="13" xfId="0" applyFont="1" applyFill="1" applyBorder="1" applyAlignment="1">
      <alignment horizontal="center" vertical="center"/>
    </xf>
    <xf numFmtId="0" fontId="36" fillId="12" borderId="12" xfId="0" applyFont="1" applyFill="1" applyBorder="1" applyAlignment="1">
      <alignment horizontal="center" vertical="center" textRotation="90" wrapText="1"/>
    </xf>
    <xf numFmtId="0" fontId="36" fillId="12" borderId="13" xfId="0" applyFont="1" applyFill="1" applyBorder="1" applyAlignment="1">
      <alignment horizontal="center" vertical="center" textRotation="90" wrapText="1"/>
    </xf>
    <xf numFmtId="0" fontId="0" fillId="0" borderId="22" xfId="0" applyBorder="1" applyAlignment="1">
      <alignment horizontal="center"/>
    </xf>
    <xf numFmtId="0" fontId="29" fillId="0" borderId="9" xfId="0" applyFont="1" applyBorder="1" applyAlignment="1">
      <alignment horizontal="justify" vertical="center" wrapText="1"/>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0" fillId="0" borderId="12" xfId="0" applyBorder="1" applyAlignment="1">
      <alignment horizontal="center" vertical="center" textRotation="90" wrapText="1"/>
    </xf>
    <xf numFmtId="0" fontId="0" fillId="0" borderId="14" xfId="0" applyBorder="1" applyAlignment="1">
      <alignment horizontal="center" vertical="center" textRotation="90" wrapText="1"/>
    </xf>
    <xf numFmtId="0" fontId="0" fillId="0" borderId="13" xfId="0" applyBorder="1" applyAlignment="1">
      <alignment horizontal="center" vertical="center" textRotation="90" wrapText="1"/>
    </xf>
    <xf numFmtId="0" fontId="6" fillId="5" borderId="9" xfId="0" applyFont="1" applyFill="1" applyBorder="1" applyAlignment="1">
      <alignment horizontal="center" vertical="center"/>
    </xf>
    <xf numFmtId="0" fontId="6" fillId="10" borderId="15" xfId="0" applyFont="1" applyFill="1" applyBorder="1" applyAlignment="1">
      <alignment horizontal="center" vertical="center"/>
    </xf>
    <xf numFmtId="0" fontId="6" fillId="10" borderId="16" xfId="0" applyFont="1" applyFill="1" applyBorder="1" applyAlignment="1">
      <alignment horizontal="center" vertical="center"/>
    </xf>
    <xf numFmtId="0" fontId="0" fillId="0" borderId="9" xfId="0" applyBorder="1" applyAlignment="1">
      <alignment horizontal="justify"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0" fillId="0" borderId="12"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3" xfId="0" applyFont="1" applyBorder="1" applyAlignment="1">
      <alignment horizontal="center" vertical="center" wrapText="1"/>
    </xf>
    <xf numFmtId="0" fontId="61" fillId="21" borderId="56" xfId="0" applyFont="1" applyFill="1" applyBorder="1" applyAlignment="1">
      <alignment horizontal="center" vertical="center"/>
    </xf>
    <xf numFmtId="0" fontId="61" fillId="21" borderId="57" xfId="0" applyFont="1" applyFill="1" applyBorder="1" applyAlignment="1">
      <alignment horizontal="center" vertical="center"/>
    </xf>
    <xf numFmtId="0" fontId="61" fillId="21" borderId="58" xfId="0" applyFont="1" applyFill="1" applyBorder="1" applyAlignment="1">
      <alignment horizontal="center" vertical="center"/>
    </xf>
    <xf numFmtId="0" fontId="62" fillId="22" borderId="35" xfId="0" applyFont="1" applyFill="1" applyBorder="1" applyAlignment="1">
      <alignment horizontal="center" vertical="center" wrapText="1"/>
    </xf>
    <xf numFmtId="0" fontId="62" fillId="22" borderId="9" xfId="0" applyFont="1" applyFill="1" applyBorder="1" applyAlignment="1">
      <alignment horizontal="center" vertical="center" wrapText="1"/>
    </xf>
    <xf numFmtId="0" fontId="62" fillId="22" borderId="36" xfId="0" applyFont="1" applyFill="1" applyBorder="1" applyAlignment="1">
      <alignment horizontal="center" vertical="center" wrapText="1"/>
    </xf>
  </cellXfs>
  <cellStyles count="13">
    <cellStyle name="Hipervínculo" xfId="12" builtinId="8"/>
    <cellStyle name="Hyperlink" xfId="11" xr:uid="{00000000-000B-0000-0000-000008000000}"/>
    <cellStyle name="Millares 2" xfId="9" xr:uid="{77DE0A82-E0FF-467D-94BF-A5FDDEC5C7F5}"/>
    <cellStyle name="Moneda" xfId="10" builtinId="4"/>
    <cellStyle name="Moneda [0]" xfId="6" builtinId="7"/>
    <cellStyle name="Normal" xfId="0" builtinId="0"/>
    <cellStyle name="Normal 2" xfId="4" xr:uid="{E7D3C6F4-6C0D-450D-BFF9-E34771371686}"/>
    <cellStyle name="Normal 3 2" xfId="2" xr:uid="{538124E6-DF58-4F02-A76E-5708C238021D}"/>
    <cellStyle name="Normal 3 2 2" xfId="7" xr:uid="{A7C9817E-EDF6-4FD7-8A13-DCB774E1E117}"/>
    <cellStyle name="Normal 3 2 3 2" xfId="8" xr:uid="{1A8C7C11-5A62-483A-9370-01B971D76594}"/>
    <cellStyle name="Normal 3 2 3 3" xfId="5" xr:uid="{5C21FD8F-2D46-4FA0-A96C-2447BC064473}"/>
    <cellStyle name="Porcentaje" xfId="1" builtinId="5"/>
    <cellStyle name="Porcentaje 2" xfId="3" xr:uid="{3725936F-2688-4A39-AA18-84A26A78333B}"/>
  </cellStyles>
  <dxfs count="32">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
      <font>
        <color theme="1"/>
      </font>
      <fill>
        <patternFill>
          <bgColor rgb="FF92D050"/>
        </patternFill>
      </fill>
    </dxf>
    <dxf>
      <fill>
        <patternFill>
          <bgColor rgb="FFFFFF00"/>
        </patternFill>
      </fill>
    </dxf>
    <dxf>
      <font>
        <b/>
        <i val="0"/>
        <color theme="0"/>
      </font>
      <fill>
        <patternFill>
          <bgColor theme="0" tint="-0.34998626667073579"/>
        </patternFill>
      </fill>
    </dxf>
    <dxf>
      <font>
        <b/>
        <i val="0"/>
        <color theme="0"/>
      </font>
      <fill>
        <patternFill>
          <bgColor rgb="FFFF0000"/>
        </patternFill>
      </fill>
    </dxf>
  </dxfs>
  <tableStyles count="0" defaultTableStyle="TableStyleMedium2" defaultPivotStyle="PivotStyleLight16"/>
  <colors>
    <mruColors>
      <color rgb="FFFFCCCC"/>
      <color rgb="FFCC3399"/>
      <color rgb="FFFF3399"/>
      <color rgb="FFFF66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microsoft.com/office/2017/06/relationships/rdRichValue" Target="richData/rdrichvalue.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microsoft.com/office/2022/10/relationships/richValueRel" Target="richData/richValueRel.xml"/><Relationship Id="rId30" Type="http://schemas.microsoft.com/office/2017/06/relationships/rdRichValueTypes" Target="richData/rdRichValueTyp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26</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431DC39D-2CD3-4B3F-829C-9A1323157A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88757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0</xdr:row>
      <xdr:rowOff>0</xdr:rowOff>
    </xdr:from>
    <xdr:to>
      <xdr:col>26</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24EAB195-B367-4BED-BF6C-EDA4F0FA038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488757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1894417</xdr:colOff>
      <xdr:row>0</xdr:row>
      <xdr:rowOff>190500</xdr:rowOff>
    </xdr:from>
    <xdr:to>
      <xdr:col>20</xdr:col>
      <xdr:colOff>1894417</xdr:colOff>
      <xdr:row>1</xdr:row>
      <xdr:rowOff>21888</xdr:rowOff>
    </xdr:to>
    <xdr:pic>
      <xdr:nvPicPr>
        <xdr:cNvPr id="4" name="3 Imagen" descr="https://intranet.dane.gov.co/images/Imagen_Institucional/Logo/Logo-DANE-color-2019.jpg">
          <a:extLst>
            <a:ext uri="{FF2B5EF4-FFF2-40B4-BE49-F238E27FC236}">
              <a16:creationId xmlns:a16="http://schemas.microsoft.com/office/drawing/2014/main" id="{23121054-4C2D-4BEE-BFA0-B2DF355DAD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68584" y="19050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1</xdr:colOff>
      <xdr:row>0</xdr:row>
      <xdr:rowOff>850351</xdr:rowOff>
    </xdr:to>
    <xdr:pic>
      <xdr:nvPicPr>
        <xdr:cNvPr id="5" name="3 Imagen" descr="https://intranet.dane.gov.co/images/Imagen_Institucional/Logo/Logo-DANE-color-2019.jpg">
          <a:extLst>
            <a:ext uri="{FF2B5EF4-FFF2-40B4-BE49-F238E27FC236}">
              <a16:creationId xmlns:a16="http://schemas.microsoft.com/office/drawing/2014/main" id="{7694E67A-5385-4473-85E8-7D5E52F78E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1" y="0"/>
          <a:ext cx="0" cy="850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39</xdr:col>
      <xdr:colOff>1894417</xdr:colOff>
      <xdr:row>0</xdr:row>
      <xdr:rowOff>190500</xdr:rowOff>
    </xdr:from>
    <xdr:ext cx="0" cy="857971"/>
    <xdr:pic>
      <xdr:nvPicPr>
        <xdr:cNvPr id="6" name="3 Imagen" descr="https://intranet.dane.gov.co/images/Imagen_Institucional/Logo/Logo-DANE-color-2019.jpg">
          <a:extLst>
            <a:ext uri="{FF2B5EF4-FFF2-40B4-BE49-F238E27FC236}">
              <a16:creationId xmlns:a16="http://schemas.microsoft.com/office/drawing/2014/main" id="{13802CD2-2EAA-45BC-BD30-69ED74D463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27084" y="19050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1</xdr:row>
      <xdr:rowOff>65127</xdr:rowOff>
    </xdr:to>
    <xdr:pic>
      <xdr:nvPicPr>
        <xdr:cNvPr id="2" name="1 Imagen" descr="Departamento Administrativo Nacional de Estadística (DANE)">
          <a:extLst>
            <a:ext uri="{FF2B5EF4-FFF2-40B4-BE49-F238E27FC236}">
              <a16:creationId xmlns:a16="http://schemas.microsoft.com/office/drawing/2014/main" id="{992AB0EB-760B-4458-A4EA-6DC15AEE1A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35731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0</xdr:colOff>
      <xdr:row>1</xdr:row>
      <xdr:rowOff>65127</xdr:rowOff>
    </xdr:to>
    <xdr:pic>
      <xdr:nvPicPr>
        <xdr:cNvPr id="3" name="1 Imagen" descr="Departamento Administrativo Nacional de Estadística (DANE)">
          <a:extLst>
            <a:ext uri="{FF2B5EF4-FFF2-40B4-BE49-F238E27FC236}">
              <a16:creationId xmlns:a16="http://schemas.microsoft.com/office/drawing/2014/main" id="{DFC35CAC-6859-40F4-94BC-17CDC819146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3573125"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0</xdr:colOff>
      <xdr:row>1</xdr:row>
      <xdr:rowOff>233554</xdr:rowOff>
    </xdr:to>
    <xdr:pic>
      <xdr:nvPicPr>
        <xdr:cNvPr id="4" name="3 Imagen" descr="https://intranet.dane.gov.co/images/Imagen_Institucional/Logo/Logo-DANE-color-2019.jpg">
          <a:extLst>
            <a:ext uri="{FF2B5EF4-FFF2-40B4-BE49-F238E27FC236}">
              <a16:creationId xmlns:a16="http://schemas.microsoft.com/office/drawing/2014/main" id="{9F984748-D0DA-4E29-A954-BFD22107C0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5"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E93921AE-170A-4720-BA58-4D4F55F0A2D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EFA71652-D498-4683-88CE-75147E2F965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87E709E1-F29A-4AEB-AD33-BEBAF06E58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7057F131-09F2-4163-8175-2363F2613B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BB73EDB2-41AA-4DCB-8E7E-0CFDCD6BC2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F1EB0C3B-2547-4EE1-9323-63EC6A37AA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6560CB21-9781-4B49-AF7C-CDB73F4089F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B9271DF4-EBF2-4669-AA88-70053B1886D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A0A4749A-8611-481E-8B97-BD1F9ED022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126EE953-0BA3-42ED-BD71-4D0941A6CF8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A2C62597-5DEC-4B25-971D-822CCFDC97A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3AD6F108-6B1F-4FCA-A9B7-7783D0B771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7ED7F7EF-47C0-49E2-ADB4-E040D3585E5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4F5E96AA-3550-4831-BCA8-A518FE512D1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ED1BFA4F-EFB8-4ED9-BAFD-B2D5CBB887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0</xdr:row>
      <xdr:rowOff>689544</xdr:rowOff>
    </xdr:to>
    <xdr:pic>
      <xdr:nvPicPr>
        <xdr:cNvPr id="2" name="1 Imagen" descr="Departamento Administrativo Nacional de Estadística (DANE)">
          <a:extLst>
            <a:ext uri="{FF2B5EF4-FFF2-40B4-BE49-F238E27FC236}">
              <a16:creationId xmlns:a16="http://schemas.microsoft.com/office/drawing/2014/main" id="{42A11648-BB3D-4618-8F80-76817B5C4B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0</xdr:colOff>
      <xdr:row>0</xdr:row>
      <xdr:rowOff>689544</xdr:rowOff>
    </xdr:to>
    <xdr:pic>
      <xdr:nvPicPr>
        <xdr:cNvPr id="3" name="1 Imagen" descr="Departamento Administrativo Nacional de Estadística (DANE)">
          <a:extLst>
            <a:ext uri="{FF2B5EF4-FFF2-40B4-BE49-F238E27FC236}">
              <a16:creationId xmlns:a16="http://schemas.microsoft.com/office/drawing/2014/main" id="{0B70FD3C-F057-48F4-ABE5-B6747A1E8C6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63" r="55251" b="17822"/>
        <a:stretch/>
      </xdr:blipFill>
      <xdr:spPr bwMode="auto">
        <a:xfrm>
          <a:off x="15506700" y="0"/>
          <a:ext cx="0" cy="68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0</xdr:row>
      <xdr:rowOff>0</xdr:rowOff>
    </xdr:from>
    <xdr:to>
      <xdr:col>2</xdr:col>
      <xdr:colOff>1</xdr:colOff>
      <xdr:row>0</xdr:row>
      <xdr:rowOff>857971</xdr:rowOff>
    </xdr:to>
    <xdr:pic>
      <xdr:nvPicPr>
        <xdr:cNvPr id="4" name="3 Imagen" descr="https://intranet.dane.gov.co/images/Imagen_Institucional/Logo/Logo-DANE-color-2019.jpg">
          <a:extLst>
            <a:ext uri="{FF2B5EF4-FFF2-40B4-BE49-F238E27FC236}">
              <a16:creationId xmlns:a16="http://schemas.microsoft.com/office/drawing/2014/main" id="{1BAE2768-E9C1-43F5-86F3-7C75900E43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876" y="0"/>
          <a:ext cx="0" cy="85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485776</xdr:colOff>
      <xdr:row>1</xdr:row>
      <xdr:rowOff>79376</xdr:rowOff>
    </xdr:from>
    <xdr:to>
      <xdr:col>3</xdr:col>
      <xdr:colOff>1466851</xdr:colOff>
      <xdr:row>1</xdr:row>
      <xdr:rowOff>590550</xdr:rowOff>
    </xdr:to>
    <xdr:pic>
      <xdr:nvPicPr>
        <xdr:cNvPr id="2" name="Imagen 1">
          <a:extLst>
            <a:ext uri="{FF2B5EF4-FFF2-40B4-BE49-F238E27FC236}">
              <a16:creationId xmlns:a16="http://schemas.microsoft.com/office/drawing/2014/main" id="{07DE710D-24BD-459A-8DF7-CA30D568F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1" y="298451"/>
          <a:ext cx="1733550" cy="511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nrgutierrezc\Downloads\Plan-Anticorrupcion-y-de-Atencion-al-Ciudadano-2024-v1%20(2).xlsx" TargetMode="External"/><Relationship Id="rId1" Type="http://schemas.openxmlformats.org/officeDocument/2006/relationships/externalLinkPath" Target="/Users/nrgutierrezc/Downloads/Plan-Anticorrupcion-y-de-Atencion-al-Ciudadano-2024-v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ANTICORRUPCIÓN - PAAC_2024"/>
      <sheetName val="LISTA"/>
      <sheetName val="PROYECTOS"/>
    </sheetNames>
    <sheetDataSet>
      <sheetData sheetId="0"/>
      <sheetData sheetId="1"/>
      <sheetData sheetId="2">
        <row r="3">
          <cell r="E3" t="str">
            <v xml:space="preserve">Documentos de lineamientos técnicos </v>
          </cell>
        </row>
        <row r="4">
          <cell r="E4" t="str">
            <v>Servicios tecnológicos</v>
          </cell>
        </row>
      </sheetData>
    </sheetDataSet>
  </externalBook>
</externalLink>
</file>

<file path=xl/persons/person.xml><?xml version="1.0" encoding="utf-8"?>
<personList xmlns="http://schemas.microsoft.com/office/spreadsheetml/2018/threadedcomments" xmlns:x="http://schemas.openxmlformats.org/spreadsheetml/2006/main">
  <person displayName="Nestor Raul Gutierrez Caycedo" id="{67301167-AA05-4C73-925E-951B986D659B}" userId="S::NRGutierrezC@DANE.GOV.CO::defe1d10-4c89-4e9d-986d-4deab23f83b9"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4-08-02T14:09:33.35" personId="{67301167-AA05-4C73-925E-951B986D659B}" id="{7B00EE08-D356-4A52-87EF-914E4B702881}">
    <text>Dos actividades inician en septiembre</text>
  </threadedComment>
  <threadedComment ref="D4" dT="2024-08-02T14:09:14.60" personId="{67301167-AA05-4C73-925E-951B986D659B}" id="{AF0B5418-5A68-4E9C-8F2C-1AB2486B6821}">
    <text>Dos actividades inician en sept y otra en nov</text>
  </threadedComment>
  <threadedComment ref="D7" dT="2024-08-02T14:10:36.91" personId="{67301167-AA05-4C73-925E-951B986D659B}" id="{F5E6DDE4-3A2A-4C88-B8EC-A7B3E956F45A}">
    <text>Una actividad inicia en sept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dane.gov.co/index.php/servicios-al-ciudadano/tramites/transparencia-y-acceso-a-la-informacion-publica/planeacion" TargetMode="External"/><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dane.gov.co/index.php/servicios-al-ciudadano/tramites/transparencia-y-acceso-a-la-informacion-publica/planeacion"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EBD4-1E45-4724-B15C-920F17F53DEC}">
  <sheetPr>
    <tabColor rgb="FFFF0000"/>
  </sheetPr>
  <dimension ref="A1:BE60"/>
  <sheetViews>
    <sheetView showGridLines="0" zoomScale="90" zoomScaleNormal="90" workbookViewId="0">
      <pane ySplit="3" topLeftCell="A4" activePane="bottomLeft" state="frozen"/>
      <selection activeCell="AN4" sqref="AN4"/>
      <selection pane="bottomLeft" activeCell="AN4" sqref="AN4"/>
    </sheetView>
  </sheetViews>
  <sheetFormatPr baseColWidth="10" defaultColWidth="9.140625" defaultRowHeight="12"/>
  <cols>
    <col min="1" max="1" width="19" style="1" customWidth="1"/>
    <col min="2" max="2" width="19.5703125" style="1" customWidth="1"/>
    <col min="3" max="5" width="12.42578125" style="1" customWidth="1"/>
    <col min="6" max="6" width="15.140625" style="1" customWidth="1"/>
    <col min="7" max="16" width="12.42578125" style="1" customWidth="1"/>
    <col min="17" max="17" width="19.5703125" style="1" customWidth="1"/>
    <col min="18" max="18" width="19" style="1" bestFit="1" customWidth="1"/>
    <col min="19" max="19" width="9.140625" style="1"/>
    <col min="20" max="20" width="5.42578125" style="1" customWidth="1"/>
    <col min="21" max="21" width="44.5703125" style="1" customWidth="1"/>
    <col min="22" max="22" width="22.85546875" style="83" customWidth="1"/>
    <col min="23" max="23" width="18.5703125" style="91" customWidth="1"/>
    <col min="24" max="24" width="12.7109375" style="1" customWidth="1"/>
    <col min="25" max="25" width="18.7109375" style="91" customWidth="1"/>
    <col min="26" max="26" width="19.5703125" style="91" customWidth="1"/>
    <col min="27" max="30" width="10.42578125" style="1" customWidth="1"/>
    <col min="31" max="31" width="17.42578125" style="2" customWidth="1"/>
    <col min="32" max="32" width="18.140625" style="2" customWidth="1"/>
    <col min="33" max="33" width="17.85546875" style="91" customWidth="1"/>
    <col min="34" max="34" width="21.42578125" style="91" customWidth="1"/>
    <col min="35" max="35" width="20.28515625" style="91" customWidth="1"/>
    <col min="36" max="36" width="16.85546875" style="1" customWidth="1"/>
    <col min="37" max="37" width="18.85546875" style="1" customWidth="1"/>
    <col min="38" max="38" width="17.42578125" style="1" customWidth="1"/>
    <col min="39" max="39" width="9.140625" style="1"/>
    <col min="40" max="40" width="15.42578125" style="1" bestFit="1" customWidth="1"/>
    <col min="41" max="41" width="19.42578125" style="1" bestFit="1" customWidth="1"/>
    <col min="42" max="43" width="11.5703125" style="1" bestFit="1" customWidth="1"/>
    <col min="44" max="44" width="13.140625" style="1" bestFit="1" customWidth="1"/>
    <col min="45" max="45" width="15" style="1" bestFit="1" customWidth="1"/>
    <col min="46" max="49" width="11.5703125" style="1" bestFit="1" customWidth="1"/>
    <col min="50" max="50" width="17.7109375" style="1" bestFit="1" customWidth="1"/>
    <col min="51" max="51" width="24.5703125" style="1" bestFit="1" customWidth="1"/>
    <col min="52" max="52" width="13" style="1" customWidth="1"/>
    <col min="53" max="53" width="20.5703125" style="1" customWidth="1"/>
    <col min="54" max="54" width="15" style="1" customWidth="1"/>
    <col min="55" max="55" width="11.5703125" style="1" bestFit="1" customWidth="1"/>
    <col min="56" max="56" width="18.28515625" style="1" customWidth="1"/>
    <col min="57" max="57" width="15.5703125" style="1" customWidth="1"/>
    <col min="58" max="16384" width="9.140625" style="1"/>
  </cols>
  <sheetData>
    <row r="1" spans="1:57" ht="81" customHeight="1" thickBot="1">
      <c r="A1" s="481" t="s">
        <v>0</v>
      </c>
      <c r="B1" s="482"/>
      <c r="C1" s="482"/>
      <c r="D1" s="482"/>
      <c r="E1" s="482"/>
      <c r="F1" s="482"/>
      <c r="G1" s="482"/>
      <c r="H1" s="482"/>
      <c r="I1" s="482"/>
      <c r="J1" s="482"/>
      <c r="K1" s="482"/>
      <c r="L1" s="482"/>
      <c r="M1" s="482"/>
      <c r="N1" s="482"/>
      <c r="O1" s="482"/>
      <c r="P1" s="482"/>
      <c r="Q1" s="482"/>
      <c r="R1" s="483"/>
      <c r="U1" s="465" t="s">
        <v>1</v>
      </c>
      <c r="V1" s="466"/>
      <c r="W1" s="466"/>
      <c r="X1" s="466"/>
      <c r="Y1" s="466"/>
      <c r="Z1" s="466"/>
      <c r="AA1" s="466"/>
      <c r="AB1" s="466"/>
      <c r="AC1" s="466"/>
      <c r="AD1" s="466"/>
      <c r="AE1" s="466"/>
      <c r="AF1" s="466"/>
      <c r="AG1" s="466"/>
      <c r="AH1" s="466"/>
      <c r="AI1" s="466"/>
      <c r="AJ1" s="466"/>
      <c r="AK1" s="466"/>
      <c r="AL1" s="467"/>
    </row>
    <row r="2" spans="1:57" s="16" customFormat="1" ht="19.5" customHeight="1">
      <c r="A2" s="498" t="s">
        <v>2</v>
      </c>
      <c r="B2" s="493" t="s">
        <v>3</v>
      </c>
      <c r="C2" s="493" t="s">
        <v>4</v>
      </c>
      <c r="D2" s="493" t="s">
        <v>5</v>
      </c>
      <c r="E2" s="493" t="s">
        <v>6</v>
      </c>
      <c r="F2" s="493" t="s">
        <v>7</v>
      </c>
      <c r="G2" s="495" t="s">
        <v>8</v>
      </c>
      <c r="H2" s="496"/>
      <c r="I2" s="496"/>
      <c r="J2" s="497"/>
      <c r="K2" s="489" t="s">
        <v>9</v>
      </c>
      <c r="L2" s="489"/>
      <c r="M2" s="489" t="s">
        <v>10</v>
      </c>
      <c r="N2" s="489" t="s">
        <v>11</v>
      </c>
      <c r="O2" s="489" t="s">
        <v>12</v>
      </c>
      <c r="P2" s="489" t="s">
        <v>13</v>
      </c>
      <c r="Q2" s="489" t="s">
        <v>14</v>
      </c>
      <c r="R2" s="491" t="s">
        <v>15</v>
      </c>
      <c r="U2" s="472" t="s">
        <v>2</v>
      </c>
      <c r="V2" s="474" t="s">
        <v>3</v>
      </c>
      <c r="W2" s="474" t="s">
        <v>4</v>
      </c>
      <c r="X2" s="474" t="s">
        <v>5</v>
      </c>
      <c r="Y2" s="474" t="s">
        <v>6</v>
      </c>
      <c r="Z2" s="474" t="s">
        <v>7</v>
      </c>
      <c r="AA2" s="476" t="s">
        <v>8</v>
      </c>
      <c r="AB2" s="477"/>
      <c r="AC2" s="477"/>
      <c r="AD2" s="478"/>
      <c r="AE2" s="479" t="s">
        <v>9</v>
      </c>
      <c r="AF2" s="479"/>
      <c r="AG2" s="479" t="s">
        <v>10</v>
      </c>
      <c r="AH2" s="479" t="s">
        <v>11</v>
      </c>
      <c r="AI2" s="479" t="s">
        <v>12</v>
      </c>
      <c r="AJ2" s="479" t="s">
        <v>13</v>
      </c>
      <c r="AK2" s="479" t="s">
        <v>14</v>
      </c>
      <c r="AL2" s="470" t="s">
        <v>15</v>
      </c>
      <c r="AN2" s="468" t="s">
        <v>2</v>
      </c>
      <c r="AO2" s="468" t="s">
        <v>3</v>
      </c>
      <c r="AP2" s="460" t="s">
        <v>4</v>
      </c>
      <c r="AQ2" s="468" t="s">
        <v>5</v>
      </c>
      <c r="AR2" s="460" t="s">
        <v>6</v>
      </c>
      <c r="AS2" s="460" t="s">
        <v>7</v>
      </c>
      <c r="AT2" s="462" t="s">
        <v>8</v>
      </c>
      <c r="AU2" s="463"/>
      <c r="AV2" s="463"/>
      <c r="AW2" s="464"/>
      <c r="AX2" s="454" t="s">
        <v>9</v>
      </c>
      <c r="AY2" s="454"/>
      <c r="AZ2" s="454" t="s">
        <v>10</v>
      </c>
      <c r="BA2" s="454" t="s">
        <v>11</v>
      </c>
      <c r="BB2" s="454" t="s">
        <v>12</v>
      </c>
      <c r="BC2" s="456" t="s">
        <v>13</v>
      </c>
      <c r="BD2" s="454" t="s">
        <v>14</v>
      </c>
      <c r="BE2" s="456" t="s">
        <v>15</v>
      </c>
    </row>
    <row r="3" spans="1:57" s="16" customFormat="1" ht="31.5" customHeight="1" thickBot="1">
      <c r="A3" s="499"/>
      <c r="B3" s="494"/>
      <c r="C3" s="494"/>
      <c r="D3" s="494"/>
      <c r="E3" s="494"/>
      <c r="F3" s="494"/>
      <c r="G3" s="214" t="s">
        <v>16</v>
      </c>
      <c r="H3" s="214" t="s">
        <v>17</v>
      </c>
      <c r="I3" s="214" t="s">
        <v>18</v>
      </c>
      <c r="J3" s="214" t="s">
        <v>19</v>
      </c>
      <c r="K3" s="215" t="s">
        <v>20</v>
      </c>
      <c r="L3" s="215" t="s">
        <v>21</v>
      </c>
      <c r="M3" s="490"/>
      <c r="N3" s="490"/>
      <c r="O3" s="490"/>
      <c r="P3" s="490"/>
      <c r="Q3" s="490"/>
      <c r="R3" s="492"/>
      <c r="U3" s="473"/>
      <c r="V3" s="475"/>
      <c r="W3" s="475"/>
      <c r="X3" s="475"/>
      <c r="Y3" s="475"/>
      <c r="Z3" s="475"/>
      <c r="AA3" s="223" t="s">
        <v>16</v>
      </c>
      <c r="AB3" s="223" t="s">
        <v>17</v>
      </c>
      <c r="AC3" s="223" t="s">
        <v>18</v>
      </c>
      <c r="AD3" s="223" t="s">
        <v>19</v>
      </c>
      <c r="AE3" s="224" t="s">
        <v>20</v>
      </c>
      <c r="AF3" s="224" t="s">
        <v>21</v>
      </c>
      <c r="AG3" s="480"/>
      <c r="AH3" s="480"/>
      <c r="AI3" s="480"/>
      <c r="AJ3" s="480"/>
      <c r="AK3" s="480"/>
      <c r="AL3" s="471"/>
      <c r="AN3" s="469"/>
      <c r="AO3" s="469"/>
      <c r="AP3" s="461"/>
      <c r="AQ3" s="469"/>
      <c r="AR3" s="461"/>
      <c r="AS3" s="461"/>
      <c r="AT3" s="225" t="s">
        <v>16</v>
      </c>
      <c r="AU3" s="225" t="s">
        <v>17</v>
      </c>
      <c r="AV3" s="15" t="s">
        <v>18</v>
      </c>
      <c r="AW3" s="15" t="s">
        <v>19</v>
      </c>
      <c r="AX3" s="226" t="s">
        <v>20</v>
      </c>
      <c r="AY3" s="226" t="s">
        <v>21</v>
      </c>
      <c r="AZ3" s="455"/>
      <c r="BA3" s="455"/>
      <c r="BB3" s="455"/>
      <c r="BC3" s="457"/>
      <c r="BD3" s="458"/>
      <c r="BE3" s="459"/>
    </row>
    <row r="4" spans="1:57" s="14" customFormat="1" ht="14.25" customHeight="1">
      <c r="A4" s="35" t="s">
        <v>22</v>
      </c>
      <c r="B4" s="203" t="s">
        <v>23</v>
      </c>
      <c r="C4" s="204" t="s">
        <v>24</v>
      </c>
      <c r="D4" s="205" t="s">
        <v>25</v>
      </c>
      <c r="E4" s="206" t="s">
        <v>26</v>
      </c>
      <c r="F4" s="207" t="s">
        <v>27</v>
      </c>
      <c r="G4" s="208">
        <v>1</v>
      </c>
      <c r="H4" s="208">
        <v>1</v>
      </c>
      <c r="I4" s="208">
        <v>1</v>
      </c>
      <c r="J4" s="209">
        <v>3</v>
      </c>
      <c r="K4" s="210" t="s">
        <v>28</v>
      </c>
      <c r="L4" s="211">
        <v>45657</v>
      </c>
      <c r="M4" s="75" t="s">
        <v>29</v>
      </c>
      <c r="N4" s="75" t="s">
        <v>30</v>
      </c>
      <c r="O4" s="17" t="s">
        <v>31</v>
      </c>
      <c r="P4" s="75" t="s">
        <v>32</v>
      </c>
      <c r="Q4" s="212">
        <v>21151560.789999999</v>
      </c>
      <c r="R4" s="213">
        <v>0</v>
      </c>
      <c r="U4" s="35" t="s">
        <v>22</v>
      </c>
      <c r="V4" s="216" t="s">
        <v>23</v>
      </c>
      <c r="W4" s="217" t="s">
        <v>24</v>
      </c>
      <c r="X4" s="205" t="s">
        <v>25</v>
      </c>
      <c r="Y4" s="218" t="s">
        <v>26</v>
      </c>
      <c r="Z4" s="219" t="s">
        <v>27</v>
      </c>
      <c r="AA4" s="208">
        <v>1</v>
      </c>
      <c r="AB4" s="208">
        <v>1</v>
      </c>
      <c r="AC4" s="208">
        <v>1</v>
      </c>
      <c r="AD4" s="209">
        <v>3</v>
      </c>
      <c r="AE4" s="210" t="s">
        <v>28</v>
      </c>
      <c r="AF4" s="211">
        <v>45657</v>
      </c>
      <c r="AG4" s="220" t="s">
        <v>29</v>
      </c>
      <c r="AH4" s="220" t="s">
        <v>30</v>
      </c>
      <c r="AI4" s="221" t="s">
        <v>31</v>
      </c>
      <c r="AJ4" s="75" t="s">
        <v>32</v>
      </c>
      <c r="AK4" s="212">
        <v>21151560.789999999</v>
      </c>
      <c r="AL4" s="222">
        <v>0</v>
      </c>
      <c r="AN4" s="14" t="b">
        <f>A4=U4</f>
        <v>1</v>
      </c>
      <c r="AO4" s="14" t="b">
        <f t="shared" ref="AO4:BE4" si="0">B4=V4</f>
        <v>1</v>
      </c>
      <c r="AP4" s="14" t="b">
        <f t="shared" si="0"/>
        <v>1</v>
      </c>
      <c r="AQ4" s="14" t="b">
        <f t="shared" si="0"/>
        <v>1</v>
      </c>
      <c r="AR4" s="14" t="b">
        <f t="shared" si="0"/>
        <v>1</v>
      </c>
      <c r="AS4" s="14" t="b">
        <f t="shared" si="0"/>
        <v>1</v>
      </c>
      <c r="AT4" s="14" t="b">
        <f t="shared" si="0"/>
        <v>1</v>
      </c>
      <c r="AU4" s="14" t="b">
        <f t="shared" si="0"/>
        <v>1</v>
      </c>
      <c r="AV4" s="14" t="b">
        <f t="shared" si="0"/>
        <v>1</v>
      </c>
      <c r="AW4" s="14" t="b">
        <f t="shared" si="0"/>
        <v>1</v>
      </c>
      <c r="AX4" s="14" t="b">
        <f t="shared" si="0"/>
        <v>1</v>
      </c>
      <c r="AY4" s="14" t="b">
        <f t="shared" si="0"/>
        <v>1</v>
      </c>
      <c r="AZ4" s="14" t="b">
        <f t="shared" si="0"/>
        <v>1</v>
      </c>
      <c r="BA4" s="14" t="b">
        <f t="shared" si="0"/>
        <v>1</v>
      </c>
      <c r="BB4" s="14" t="b">
        <f t="shared" si="0"/>
        <v>1</v>
      </c>
      <c r="BC4" s="14" t="b">
        <f t="shared" si="0"/>
        <v>1</v>
      </c>
      <c r="BD4" s="14" t="b">
        <f t="shared" si="0"/>
        <v>1</v>
      </c>
      <c r="BE4" s="14" t="b">
        <f t="shared" si="0"/>
        <v>1</v>
      </c>
    </row>
    <row r="5" spans="1:57" s="14" customFormat="1" ht="14.25" customHeight="1">
      <c r="A5" s="17" t="s">
        <v>22</v>
      </c>
      <c r="B5" s="18" t="s">
        <v>33</v>
      </c>
      <c r="C5" s="182" t="s">
        <v>34</v>
      </c>
      <c r="D5" s="19" t="s">
        <v>35</v>
      </c>
      <c r="E5" s="183" t="s">
        <v>36</v>
      </c>
      <c r="F5" s="20" t="s">
        <v>27</v>
      </c>
      <c r="G5" s="20">
        <v>1</v>
      </c>
      <c r="H5" s="20">
        <v>0</v>
      </c>
      <c r="I5" s="20">
        <v>0</v>
      </c>
      <c r="J5" s="21">
        <v>1</v>
      </c>
      <c r="K5" s="22" t="s">
        <v>37</v>
      </c>
      <c r="L5" s="23">
        <v>45322</v>
      </c>
      <c r="M5" s="18" t="s">
        <v>29</v>
      </c>
      <c r="N5" s="18" t="s">
        <v>30</v>
      </c>
      <c r="O5" s="184" t="s">
        <v>31</v>
      </c>
      <c r="P5" s="18" t="s">
        <v>32</v>
      </c>
      <c r="Q5" s="67">
        <v>42470956.030000001</v>
      </c>
      <c r="R5" s="68">
        <v>0</v>
      </c>
      <c r="U5" s="17" t="s">
        <v>22</v>
      </c>
      <c r="V5" s="82" t="s">
        <v>33</v>
      </c>
      <c r="W5" s="102" t="s">
        <v>34</v>
      </c>
      <c r="X5" s="19" t="s">
        <v>35</v>
      </c>
      <c r="Y5" s="84" t="s">
        <v>36</v>
      </c>
      <c r="Z5" s="92" t="s">
        <v>27</v>
      </c>
      <c r="AA5" s="113">
        <v>1</v>
      </c>
      <c r="AB5" s="20">
        <v>0</v>
      </c>
      <c r="AC5" s="20">
        <v>0</v>
      </c>
      <c r="AD5" s="21">
        <v>1</v>
      </c>
      <c r="AE5" s="22" t="s">
        <v>37</v>
      </c>
      <c r="AF5" s="23">
        <v>45322</v>
      </c>
      <c r="AG5" s="82" t="s">
        <v>29</v>
      </c>
      <c r="AH5" s="82" t="s">
        <v>30</v>
      </c>
      <c r="AI5" s="111" t="s">
        <v>31</v>
      </c>
      <c r="AJ5" s="18" t="s">
        <v>32</v>
      </c>
      <c r="AK5" s="67">
        <v>42470956.030000001</v>
      </c>
      <c r="AL5" s="68">
        <v>0</v>
      </c>
      <c r="AN5" s="14" t="b">
        <f t="shared" ref="AN5:AN32" si="1">A5=U5</f>
        <v>1</v>
      </c>
      <c r="AO5" s="14" t="b">
        <f t="shared" ref="AO5:AO32" si="2">B5=V5</f>
        <v>1</v>
      </c>
      <c r="AP5" s="14" t="b">
        <f t="shared" ref="AP5:AP32" si="3">C5=W5</f>
        <v>1</v>
      </c>
      <c r="AQ5" s="14" t="b">
        <f t="shared" ref="AQ5:AQ32" si="4">D5=X5</f>
        <v>1</v>
      </c>
      <c r="AR5" s="14" t="b">
        <f t="shared" ref="AR5:AR32" si="5">E5=Y5</f>
        <v>1</v>
      </c>
      <c r="AS5" s="14" t="b">
        <f t="shared" ref="AS5:AS32" si="6">F5=Z5</f>
        <v>1</v>
      </c>
      <c r="AT5" s="14" t="b">
        <f t="shared" ref="AT5:AT32" si="7">G5=AA5</f>
        <v>1</v>
      </c>
      <c r="AU5" s="14" t="b">
        <f t="shared" ref="AU5:AU32" si="8">H5=AB5</f>
        <v>1</v>
      </c>
      <c r="AV5" s="14" t="b">
        <f t="shared" ref="AV5:AV32" si="9">I5=AC5</f>
        <v>1</v>
      </c>
      <c r="AW5" s="14" t="b">
        <f t="shared" ref="AW5:AW32" si="10">J5=AD5</f>
        <v>1</v>
      </c>
      <c r="AX5" s="14" t="b">
        <f t="shared" ref="AX5:AX32" si="11">K5=AE5</f>
        <v>1</v>
      </c>
      <c r="AY5" s="14" t="b">
        <f t="shared" ref="AY5:AY32" si="12">L5=AF5</f>
        <v>1</v>
      </c>
      <c r="AZ5" s="14" t="b">
        <f t="shared" ref="AZ5:AZ32" si="13">M5=AG5</f>
        <v>1</v>
      </c>
      <c r="BA5" s="14" t="b">
        <f t="shared" ref="BA5:BA32" si="14">N5=AH5</f>
        <v>1</v>
      </c>
      <c r="BB5" s="14" t="b">
        <f t="shared" ref="BB5:BB32" si="15">O5=AI5</f>
        <v>1</v>
      </c>
      <c r="BC5" s="14" t="b">
        <f t="shared" ref="BC5:BC32" si="16">P5=AJ5</f>
        <v>1</v>
      </c>
      <c r="BD5" s="14" t="b">
        <f t="shared" ref="BD5:BD32" si="17">Q5=AK5</f>
        <v>1</v>
      </c>
      <c r="BE5" s="14" t="b">
        <f t="shared" ref="BE5:BE32" si="18">R5=AL5</f>
        <v>1</v>
      </c>
    </row>
    <row r="6" spans="1:57" s="14" customFormat="1" ht="14.25" customHeight="1">
      <c r="A6" s="17" t="s">
        <v>22</v>
      </c>
      <c r="B6" s="18" t="s">
        <v>38</v>
      </c>
      <c r="C6" s="182" t="s">
        <v>39</v>
      </c>
      <c r="D6" s="19" t="s">
        <v>40</v>
      </c>
      <c r="E6" s="183" t="s">
        <v>41</v>
      </c>
      <c r="F6" s="20" t="s">
        <v>27</v>
      </c>
      <c r="G6" s="20">
        <v>1</v>
      </c>
      <c r="H6" s="20">
        <v>0</v>
      </c>
      <c r="I6" s="20">
        <v>0</v>
      </c>
      <c r="J6" s="21">
        <v>1</v>
      </c>
      <c r="K6" s="22" t="s">
        <v>37</v>
      </c>
      <c r="L6" s="23">
        <v>45322</v>
      </c>
      <c r="M6" s="18" t="s">
        <v>29</v>
      </c>
      <c r="N6" s="18" t="s">
        <v>30</v>
      </c>
      <c r="O6" s="184" t="s">
        <v>31</v>
      </c>
      <c r="P6" s="18" t="s">
        <v>32</v>
      </c>
      <c r="Q6" s="67">
        <v>16941676.510000002</v>
      </c>
      <c r="R6" s="68">
        <v>0</v>
      </c>
      <c r="U6" s="17" t="s">
        <v>22</v>
      </c>
      <c r="V6" s="82" t="s">
        <v>38</v>
      </c>
      <c r="W6" s="102" t="s">
        <v>39</v>
      </c>
      <c r="X6" s="19" t="s">
        <v>40</v>
      </c>
      <c r="Y6" s="84" t="s">
        <v>41</v>
      </c>
      <c r="Z6" s="92" t="s">
        <v>27</v>
      </c>
      <c r="AA6" s="113">
        <v>1</v>
      </c>
      <c r="AB6" s="20">
        <v>0</v>
      </c>
      <c r="AC6" s="20">
        <v>0</v>
      </c>
      <c r="AD6" s="21">
        <v>1</v>
      </c>
      <c r="AE6" s="22" t="s">
        <v>37</v>
      </c>
      <c r="AF6" s="23">
        <v>45322</v>
      </c>
      <c r="AG6" s="82" t="s">
        <v>29</v>
      </c>
      <c r="AH6" s="82" t="s">
        <v>30</v>
      </c>
      <c r="AI6" s="111" t="s">
        <v>31</v>
      </c>
      <c r="AJ6" s="18" t="s">
        <v>32</v>
      </c>
      <c r="AK6" s="67">
        <v>16941676.510000002</v>
      </c>
      <c r="AL6" s="68">
        <v>0</v>
      </c>
      <c r="AN6" s="14" t="b">
        <f t="shared" si="1"/>
        <v>1</v>
      </c>
      <c r="AO6" s="14" t="b">
        <f t="shared" si="2"/>
        <v>1</v>
      </c>
      <c r="AP6" s="14" t="b">
        <f t="shared" si="3"/>
        <v>1</v>
      </c>
      <c r="AQ6" s="14" t="b">
        <f t="shared" si="4"/>
        <v>1</v>
      </c>
      <c r="AR6" s="14" t="b">
        <f t="shared" si="5"/>
        <v>1</v>
      </c>
      <c r="AS6" s="14" t="b">
        <f t="shared" si="6"/>
        <v>1</v>
      </c>
      <c r="AT6" s="14" t="b">
        <f t="shared" si="7"/>
        <v>1</v>
      </c>
      <c r="AU6" s="14" t="b">
        <f t="shared" si="8"/>
        <v>1</v>
      </c>
      <c r="AV6" s="14" t="b">
        <f t="shared" si="9"/>
        <v>1</v>
      </c>
      <c r="AW6" s="14" t="b">
        <f t="shared" si="10"/>
        <v>1</v>
      </c>
      <c r="AX6" s="14" t="b">
        <f t="shared" si="11"/>
        <v>1</v>
      </c>
      <c r="AY6" s="14" t="b">
        <f t="shared" si="12"/>
        <v>1</v>
      </c>
      <c r="AZ6" s="14" t="b">
        <f t="shared" si="13"/>
        <v>1</v>
      </c>
      <c r="BA6" s="14" t="b">
        <f t="shared" si="14"/>
        <v>1</v>
      </c>
      <c r="BB6" s="14" t="b">
        <f t="shared" si="15"/>
        <v>1</v>
      </c>
      <c r="BC6" s="14" t="b">
        <f t="shared" si="16"/>
        <v>1</v>
      </c>
      <c r="BD6" s="14" t="b">
        <f t="shared" si="17"/>
        <v>1</v>
      </c>
      <c r="BE6" s="14" t="b">
        <f t="shared" si="18"/>
        <v>1</v>
      </c>
    </row>
    <row r="7" spans="1:57" s="14" customFormat="1" ht="14.25" customHeight="1">
      <c r="A7" s="17" t="s">
        <v>22</v>
      </c>
      <c r="B7" s="18" t="s">
        <v>38</v>
      </c>
      <c r="C7" s="182" t="s">
        <v>42</v>
      </c>
      <c r="D7" s="19" t="s">
        <v>43</v>
      </c>
      <c r="E7" s="183" t="s">
        <v>44</v>
      </c>
      <c r="F7" s="20" t="s">
        <v>27</v>
      </c>
      <c r="G7" s="20">
        <v>1</v>
      </c>
      <c r="H7" s="20">
        <v>0</v>
      </c>
      <c r="I7" s="20">
        <v>0</v>
      </c>
      <c r="J7" s="21">
        <v>1</v>
      </c>
      <c r="K7" s="22" t="s">
        <v>37</v>
      </c>
      <c r="L7" s="23">
        <v>45322</v>
      </c>
      <c r="M7" s="18" t="s">
        <v>29</v>
      </c>
      <c r="N7" s="18" t="s">
        <v>30</v>
      </c>
      <c r="O7" s="184" t="s">
        <v>31</v>
      </c>
      <c r="P7" s="74" t="s">
        <v>32</v>
      </c>
      <c r="Q7" s="67">
        <v>10393748.83</v>
      </c>
      <c r="R7" s="73">
        <v>0</v>
      </c>
      <c r="U7" s="17" t="s">
        <v>22</v>
      </c>
      <c r="V7" s="82" t="s">
        <v>38</v>
      </c>
      <c r="W7" s="102" t="s">
        <v>42</v>
      </c>
      <c r="X7" s="19" t="s">
        <v>43</v>
      </c>
      <c r="Y7" s="84" t="s">
        <v>44</v>
      </c>
      <c r="Z7" s="92" t="s">
        <v>27</v>
      </c>
      <c r="AA7" s="113">
        <v>1</v>
      </c>
      <c r="AB7" s="20">
        <v>0</v>
      </c>
      <c r="AC7" s="20">
        <v>0</v>
      </c>
      <c r="AD7" s="21">
        <v>1</v>
      </c>
      <c r="AE7" s="22" t="s">
        <v>37</v>
      </c>
      <c r="AF7" s="23">
        <v>45322</v>
      </c>
      <c r="AG7" s="82" t="s">
        <v>29</v>
      </c>
      <c r="AH7" s="82" t="s">
        <v>30</v>
      </c>
      <c r="AI7" s="111" t="s">
        <v>31</v>
      </c>
      <c r="AJ7" s="74" t="s">
        <v>32</v>
      </c>
      <c r="AK7" s="67">
        <v>10393748.83</v>
      </c>
      <c r="AL7" s="73">
        <v>0</v>
      </c>
      <c r="AN7" s="14" t="b">
        <f t="shared" si="1"/>
        <v>1</v>
      </c>
      <c r="AO7" s="14" t="b">
        <f t="shared" si="2"/>
        <v>1</v>
      </c>
      <c r="AP7" s="14" t="b">
        <f t="shared" si="3"/>
        <v>1</v>
      </c>
      <c r="AQ7" s="14" t="b">
        <f t="shared" si="4"/>
        <v>1</v>
      </c>
      <c r="AR7" s="14" t="b">
        <f t="shared" si="5"/>
        <v>1</v>
      </c>
      <c r="AS7" s="14" t="b">
        <f t="shared" si="6"/>
        <v>1</v>
      </c>
      <c r="AT7" s="14" t="b">
        <f t="shared" si="7"/>
        <v>1</v>
      </c>
      <c r="AU7" s="14" t="b">
        <f t="shared" si="8"/>
        <v>1</v>
      </c>
      <c r="AV7" s="14" t="b">
        <f t="shared" si="9"/>
        <v>1</v>
      </c>
      <c r="AW7" s="14" t="b">
        <f t="shared" si="10"/>
        <v>1</v>
      </c>
      <c r="AX7" s="14" t="b">
        <f t="shared" si="11"/>
        <v>1</v>
      </c>
      <c r="AY7" s="14" t="b">
        <f t="shared" si="12"/>
        <v>1</v>
      </c>
      <c r="AZ7" s="14" t="b">
        <f t="shared" si="13"/>
        <v>1</v>
      </c>
      <c r="BA7" s="14" t="b">
        <f t="shared" si="14"/>
        <v>1</v>
      </c>
      <c r="BB7" s="14" t="b">
        <f t="shared" si="15"/>
        <v>1</v>
      </c>
      <c r="BC7" s="14" t="b">
        <f t="shared" si="16"/>
        <v>1</v>
      </c>
      <c r="BD7" s="14" t="b">
        <f t="shared" si="17"/>
        <v>1</v>
      </c>
      <c r="BE7" s="14" t="b">
        <f t="shared" si="18"/>
        <v>1</v>
      </c>
    </row>
    <row r="8" spans="1:57" s="14" customFormat="1" ht="14.25" customHeight="1">
      <c r="A8" s="17" t="s">
        <v>22</v>
      </c>
      <c r="B8" s="18" t="s">
        <v>45</v>
      </c>
      <c r="C8" s="182" t="s">
        <v>46</v>
      </c>
      <c r="D8" s="19" t="s">
        <v>47</v>
      </c>
      <c r="E8" s="183" t="s">
        <v>48</v>
      </c>
      <c r="F8" s="20" t="s">
        <v>27</v>
      </c>
      <c r="G8" s="24">
        <v>1</v>
      </c>
      <c r="H8" s="24">
        <v>1</v>
      </c>
      <c r="I8" s="24">
        <v>1</v>
      </c>
      <c r="J8" s="25">
        <v>3</v>
      </c>
      <c r="K8" s="22" t="s">
        <v>37</v>
      </c>
      <c r="L8" s="22">
        <v>45657</v>
      </c>
      <c r="M8" s="18" t="s">
        <v>29</v>
      </c>
      <c r="N8" s="18" t="s">
        <v>30</v>
      </c>
      <c r="O8" s="184" t="s">
        <v>49</v>
      </c>
      <c r="P8" s="18" t="s">
        <v>50</v>
      </c>
      <c r="Q8" s="67">
        <v>58770348.549999997</v>
      </c>
      <c r="R8" s="48">
        <v>0</v>
      </c>
      <c r="U8" s="17" t="s">
        <v>22</v>
      </c>
      <c r="V8" s="82" t="s">
        <v>45</v>
      </c>
      <c r="W8" s="102" t="s">
        <v>46</v>
      </c>
      <c r="X8" s="19" t="s">
        <v>47</v>
      </c>
      <c r="Y8" s="84" t="s">
        <v>48</v>
      </c>
      <c r="Z8" s="92" t="s">
        <v>27</v>
      </c>
      <c r="AA8" s="24">
        <v>1</v>
      </c>
      <c r="AB8" s="24">
        <v>1</v>
      </c>
      <c r="AC8" s="24">
        <v>1</v>
      </c>
      <c r="AD8" s="25">
        <v>3</v>
      </c>
      <c r="AE8" s="22" t="s">
        <v>37</v>
      </c>
      <c r="AF8" s="22">
        <v>45657</v>
      </c>
      <c r="AG8" s="82" t="s">
        <v>29</v>
      </c>
      <c r="AH8" s="82" t="s">
        <v>30</v>
      </c>
      <c r="AI8" s="111" t="s">
        <v>49</v>
      </c>
      <c r="AJ8" s="18" t="s">
        <v>50</v>
      </c>
      <c r="AK8" s="67">
        <v>58770348.549999997</v>
      </c>
      <c r="AL8" s="48">
        <v>0</v>
      </c>
      <c r="AN8" s="14" t="b">
        <f t="shared" si="1"/>
        <v>1</v>
      </c>
      <c r="AO8" s="14" t="b">
        <f t="shared" si="2"/>
        <v>1</v>
      </c>
      <c r="AP8" s="14" t="b">
        <f t="shared" si="3"/>
        <v>1</v>
      </c>
      <c r="AQ8" s="14" t="b">
        <f t="shared" si="4"/>
        <v>1</v>
      </c>
      <c r="AR8" s="14" t="b">
        <f t="shared" si="5"/>
        <v>1</v>
      </c>
      <c r="AS8" s="14" t="b">
        <f t="shared" si="6"/>
        <v>1</v>
      </c>
      <c r="AT8" s="14" t="b">
        <f t="shared" si="7"/>
        <v>1</v>
      </c>
      <c r="AU8" s="14" t="b">
        <f t="shared" si="8"/>
        <v>1</v>
      </c>
      <c r="AV8" s="14" t="b">
        <f t="shared" si="9"/>
        <v>1</v>
      </c>
      <c r="AW8" s="14" t="b">
        <f t="shared" si="10"/>
        <v>1</v>
      </c>
      <c r="AX8" s="14" t="b">
        <f t="shared" si="11"/>
        <v>1</v>
      </c>
      <c r="AY8" s="14" t="b">
        <f t="shared" si="12"/>
        <v>1</v>
      </c>
      <c r="AZ8" s="14" t="b">
        <f t="shared" si="13"/>
        <v>1</v>
      </c>
      <c r="BA8" s="14" t="b">
        <f t="shared" si="14"/>
        <v>1</v>
      </c>
      <c r="BB8" s="14" t="b">
        <f t="shared" si="15"/>
        <v>1</v>
      </c>
      <c r="BC8" s="14" t="b">
        <f t="shared" si="16"/>
        <v>1</v>
      </c>
      <c r="BD8" s="14" t="b">
        <f t="shared" si="17"/>
        <v>1</v>
      </c>
      <c r="BE8" s="14" t="b">
        <f t="shared" si="18"/>
        <v>1</v>
      </c>
    </row>
    <row r="9" spans="1:57" s="14" customFormat="1" ht="14.25" customHeight="1">
      <c r="A9" s="17" t="s">
        <v>22</v>
      </c>
      <c r="B9" s="18" t="s">
        <v>51</v>
      </c>
      <c r="C9" s="182" t="s">
        <v>52</v>
      </c>
      <c r="D9" s="19" t="s">
        <v>53</v>
      </c>
      <c r="E9" s="183" t="s">
        <v>54</v>
      </c>
      <c r="F9" s="26" t="s">
        <v>55</v>
      </c>
      <c r="G9" s="24">
        <v>1</v>
      </c>
      <c r="H9" s="24">
        <v>1</v>
      </c>
      <c r="I9" s="24">
        <v>1</v>
      </c>
      <c r="J9" s="25">
        <v>3</v>
      </c>
      <c r="K9" s="22" t="s">
        <v>37</v>
      </c>
      <c r="L9" s="22">
        <v>45655</v>
      </c>
      <c r="M9" s="18" t="s">
        <v>29</v>
      </c>
      <c r="N9" s="18" t="s">
        <v>56</v>
      </c>
      <c r="O9" s="184" t="s">
        <v>49</v>
      </c>
      <c r="P9" s="75" t="s">
        <v>57</v>
      </c>
      <c r="Q9" s="48">
        <v>47428435.769262329</v>
      </c>
      <c r="R9" s="48">
        <v>6122666.6666666679</v>
      </c>
      <c r="U9" s="17" t="s">
        <v>22</v>
      </c>
      <c r="V9" s="82" t="s">
        <v>51</v>
      </c>
      <c r="W9" s="102" t="s">
        <v>52</v>
      </c>
      <c r="X9" s="19" t="s">
        <v>53</v>
      </c>
      <c r="Y9" s="84" t="s">
        <v>54</v>
      </c>
      <c r="Z9" s="93" t="s">
        <v>55</v>
      </c>
      <c r="AA9" s="24">
        <v>1</v>
      </c>
      <c r="AB9" s="24">
        <v>1</v>
      </c>
      <c r="AC9" s="24">
        <v>1</v>
      </c>
      <c r="AD9" s="25">
        <v>3</v>
      </c>
      <c r="AE9" s="22" t="s">
        <v>37</v>
      </c>
      <c r="AF9" s="22">
        <v>45655</v>
      </c>
      <c r="AG9" s="82" t="s">
        <v>29</v>
      </c>
      <c r="AH9" s="82" t="s">
        <v>56</v>
      </c>
      <c r="AI9" s="111" t="s">
        <v>49</v>
      </c>
      <c r="AJ9" s="75" t="s">
        <v>58</v>
      </c>
      <c r="AK9" s="48">
        <v>47428435.769262329</v>
      </c>
      <c r="AL9" s="48">
        <v>400000000</v>
      </c>
      <c r="AN9" s="14" t="b">
        <f t="shared" si="1"/>
        <v>1</v>
      </c>
      <c r="AO9" s="14" t="b">
        <f t="shared" si="2"/>
        <v>1</v>
      </c>
      <c r="AP9" s="14" t="b">
        <f t="shared" si="3"/>
        <v>1</v>
      </c>
      <c r="AQ9" s="14" t="b">
        <f t="shared" si="4"/>
        <v>1</v>
      </c>
      <c r="AR9" s="14" t="b">
        <f t="shared" si="5"/>
        <v>1</v>
      </c>
      <c r="AS9" s="14" t="b">
        <f t="shared" si="6"/>
        <v>1</v>
      </c>
      <c r="AT9" s="14" t="b">
        <f t="shared" si="7"/>
        <v>1</v>
      </c>
      <c r="AU9" s="14" t="b">
        <f t="shared" si="8"/>
        <v>1</v>
      </c>
      <c r="AV9" s="14" t="b">
        <f t="shared" si="9"/>
        <v>1</v>
      </c>
      <c r="AW9" s="14" t="b">
        <f t="shared" si="10"/>
        <v>1</v>
      </c>
      <c r="AX9" s="14" t="b">
        <f t="shared" si="11"/>
        <v>1</v>
      </c>
      <c r="AY9" s="14" t="b">
        <f t="shared" si="12"/>
        <v>1</v>
      </c>
      <c r="AZ9" s="14" t="b">
        <f t="shared" si="13"/>
        <v>1</v>
      </c>
      <c r="BA9" s="14" t="b">
        <f t="shared" si="14"/>
        <v>1</v>
      </c>
      <c r="BB9" s="14" t="b">
        <f t="shared" si="15"/>
        <v>1</v>
      </c>
      <c r="BC9" s="14" t="b">
        <f t="shared" si="16"/>
        <v>0</v>
      </c>
      <c r="BD9" s="14" t="b">
        <f t="shared" si="17"/>
        <v>1</v>
      </c>
      <c r="BE9" s="202" t="b">
        <f t="shared" si="18"/>
        <v>0</v>
      </c>
    </row>
    <row r="10" spans="1:57" s="14" customFormat="1" ht="14.25" customHeight="1">
      <c r="A10" s="17" t="s">
        <v>59</v>
      </c>
      <c r="B10" s="18" t="s">
        <v>60</v>
      </c>
      <c r="C10" s="185" t="s">
        <v>61</v>
      </c>
      <c r="D10" s="19" t="s">
        <v>62</v>
      </c>
      <c r="E10" s="183" t="s">
        <v>63</v>
      </c>
      <c r="F10" s="27" t="s">
        <v>64</v>
      </c>
      <c r="G10" s="30">
        <v>1</v>
      </c>
      <c r="H10" s="30">
        <v>0</v>
      </c>
      <c r="I10" s="27">
        <v>0</v>
      </c>
      <c r="J10" s="31">
        <v>1</v>
      </c>
      <c r="K10" s="22" t="s">
        <v>65</v>
      </c>
      <c r="L10" s="22">
        <v>45380</v>
      </c>
      <c r="M10" s="18" t="s">
        <v>29</v>
      </c>
      <c r="N10" s="18" t="s">
        <v>66</v>
      </c>
      <c r="O10" s="184" t="s">
        <v>31</v>
      </c>
      <c r="P10" s="18" t="s">
        <v>32</v>
      </c>
      <c r="Q10" s="48">
        <v>20885887.510000002</v>
      </c>
      <c r="R10" s="48">
        <v>0</v>
      </c>
      <c r="U10" s="17" t="s">
        <v>59</v>
      </c>
      <c r="V10" s="82" t="s">
        <v>60</v>
      </c>
      <c r="W10" s="103" t="s">
        <v>67</v>
      </c>
      <c r="X10" s="19" t="s">
        <v>62</v>
      </c>
      <c r="Y10" s="84" t="s">
        <v>68</v>
      </c>
      <c r="Z10" s="94" t="s">
        <v>64</v>
      </c>
      <c r="AA10" s="30">
        <v>0</v>
      </c>
      <c r="AB10" s="30">
        <v>1</v>
      </c>
      <c r="AC10" s="27">
        <v>0</v>
      </c>
      <c r="AD10" s="31">
        <v>1</v>
      </c>
      <c r="AE10" s="79" t="s">
        <v>69</v>
      </c>
      <c r="AF10" s="79">
        <v>45473</v>
      </c>
      <c r="AG10" s="82" t="s">
        <v>29</v>
      </c>
      <c r="AH10" s="82" t="s">
        <v>66</v>
      </c>
      <c r="AI10" s="111" t="s">
        <v>31</v>
      </c>
      <c r="AJ10" s="18" t="s">
        <v>32</v>
      </c>
      <c r="AK10" s="48">
        <v>20885887.510000002</v>
      </c>
      <c r="AL10" s="48">
        <v>0</v>
      </c>
      <c r="AN10" s="14" t="b">
        <f t="shared" si="1"/>
        <v>1</v>
      </c>
      <c r="AO10" s="14" t="b">
        <f t="shared" si="2"/>
        <v>1</v>
      </c>
      <c r="AP10" s="202" t="b">
        <f t="shared" si="3"/>
        <v>0</v>
      </c>
      <c r="AQ10" s="14" t="b">
        <f t="shared" si="4"/>
        <v>1</v>
      </c>
      <c r="AR10" s="202" t="b">
        <f t="shared" si="5"/>
        <v>0</v>
      </c>
      <c r="AS10" s="14" t="b">
        <f t="shared" si="6"/>
        <v>1</v>
      </c>
      <c r="AT10" s="202" t="b">
        <f t="shared" si="7"/>
        <v>0</v>
      </c>
      <c r="AU10" s="202" t="b">
        <f t="shared" si="8"/>
        <v>0</v>
      </c>
      <c r="AV10" s="14" t="b">
        <f t="shared" si="9"/>
        <v>1</v>
      </c>
      <c r="AW10" s="14" t="b">
        <f t="shared" si="10"/>
        <v>1</v>
      </c>
      <c r="AX10" s="202" t="b">
        <f t="shared" si="11"/>
        <v>0</v>
      </c>
      <c r="AY10" s="202" t="b">
        <f t="shared" si="12"/>
        <v>0</v>
      </c>
      <c r="AZ10" s="14" t="b">
        <f t="shared" si="13"/>
        <v>1</v>
      </c>
      <c r="BA10" s="14" t="b">
        <f t="shared" si="14"/>
        <v>1</v>
      </c>
      <c r="BB10" s="14" t="b">
        <f t="shared" si="15"/>
        <v>1</v>
      </c>
      <c r="BC10" s="14" t="b">
        <f t="shared" si="16"/>
        <v>1</v>
      </c>
      <c r="BD10" s="14" t="b">
        <f t="shared" si="17"/>
        <v>1</v>
      </c>
      <c r="BE10" s="14" t="b">
        <f t="shared" si="18"/>
        <v>1</v>
      </c>
    </row>
    <row r="11" spans="1:57" s="14" customFormat="1" ht="14.25" customHeight="1">
      <c r="A11" s="17" t="s">
        <v>59</v>
      </c>
      <c r="B11" s="18" t="s">
        <v>70</v>
      </c>
      <c r="C11" s="185" t="s">
        <v>71</v>
      </c>
      <c r="D11" s="19" t="s">
        <v>72</v>
      </c>
      <c r="E11" s="183" t="s">
        <v>73</v>
      </c>
      <c r="F11" s="27" t="s">
        <v>64</v>
      </c>
      <c r="G11" s="32">
        <v>0</v>
      </c>
      <c r="H11" s="32">
        <v>0</v>
      </c>
      <c r="I11" s="32">
        <v>1</v>
      </c>
      <c r="J11" s="21">
        <v>1</v>
      </c>
      <c r="K11" s="22">
        <v>45537</v>
      </c>
      <c r="L11" s="23">
        <v>45657</v>
      </c>
      <c r="M11" s="18" t="s">
        <v>29</v>
      </c>
      <c r="N11" s="18" t="s">
        <v>66</v>
      </c>
      <c r="O11" s="184" t="s">
        <v>31</v>
      </c>
      <c r="P11" s="18" t="s">
        <v>32</v>
      </c>
      <c r="Q11" s="48">
        <v>20885887.510000002</v>
      </c>
      <c r="R11" s="48">
        <v>0</v>
      </c>
      <c r="U11" s="17" t="s">
        <v>59</v>
      </c>
      <c r="V11" s="82" t="s">
        <v>70</v>
      </c>
      <c r="W11" s="103" t="s">
        <v>71</v>
      </c>
      <c r="X11" s="19" t="s">
        <v>72</v>
      </c>
      <c r="Y11" s="84" t="s">
        <v>73</v>
      </c>
      <c r="Z11" s="94" t="s">
        <v>64</v>
      </c>
      <c r="AA11" s="32">
        <v>0</v>
      </c>
      <c r="AB11" s="32">
        <v>0</v>
      </c>
      <c r="AC11" s="32">
        <v>1</v>
      </c>
      <c r="AD11" s="21">
        <v>1</v>
      </c>
      <c r="AE11" s="22">
        <v>45537</v>
      </c>
      <c r="AF11" s="23">
        <v>45657</v>
      </c>
      <c r="AG11" s="82" t="s">
        <v>29</v>
      </c>
      <c r="AH11" s="82" t="s">
        <v>66</v>
      </c>
      <c r="AI11" s="111" t="s">
        <v>31</v>
      </c>
      <c r="AJ11" s="18" t="s">
        <v>32</v>
      </c>
      <c r="AK11" s="48">
        <v>20885887.510000002</v>
      </c>
      <c r="AL11" s="48">
        <v>0</v>
      </c>
      <c r="AN11" s="14" t="b">
        <f t="shared" si="1"/>
        <v>1</v>
      </c>
      <c r="AO11" s="14" t="b">
        <f t="shared" si="2"/>
        <v>1</v>
      </c>
      <c r="AP11" s="14" t="b">
        <f t="shared" si="3"/>
        <v>1</v>
      </c>
      <c r="AQ11" s="14" t="b">
        <f t="shared" si="4"/>
        <v>1</v>
      </c>
      <c r="AR11" s="14" t="b">
        <f t="shared" si="5"/>
        <v>1</v>
      </c>
      <c r="AS11" s="14" t="b">
        <f t="shared" si="6"/>
        <v>1</v>
      </c>
      <c r="AT11" s="14" t="b">
        <f t="shared" si="7"/>
        <v>1</v>
      </c>
      <c r="AU11" s="14" t="b">
        <f t="shared" si="8"/>
        <v>1</v>
      </c>
      <c r="AV11" s="14" t="b">
        <f t="shared" si="9"/>
        <v>1</v>
      </c>
      <c r="AW11" s="14" t="b">
        <f t="shared" si="10"/>
        <v>1</v>
      </c>
      <c r="AX11" s="14" t="b">
        <f t="shared" si="11"/>
        <v>1</v>
      </c>
      <c r="AY11" s="14" t="b">
        <f t="shared" si="12"/>
        <v>1</v>
      </c>
      <c r="AZ11" s="14" t="b">
        <f t="shared" si="13"/>
        <v>1</v>
      </c>
      <c r="BA11" s="14" t="b">
        <f t="shared" si="14"/>
        <v>1</v>
      </c>
      <c r="BB11" s="14" t="b">
        <f t="shared" si="15"/>
        <v>1</v>
      </c>
      <c r="BC11" s="14" t="b">
        <f t="shared" si="16"/>
        <v>1</v>
      </c>
      <c r="BD11" s="14" t="b">
        <f t="shared" si="17"/>
        <v>1</v>
      </c>
      <c r="BE11" s="14" t="b">
        <f t="shared" si="18"/>
        <v>1</v>
      </c>
    </row>
    <row r="12" spans="1:57" s="14" customFormat="1" ht="14.25" customHeight="1">
      <c r="A12" s="17" t="s">
        <v>59</v>
      </c>
      <c r="B12" s="18" t="s">
        <v>74</v>
      </c>
      <c r="C12" s="185" t="s">
        <v>75</v>
      </c>
      <c r="D12" s="19" t="s">
        <v>76</v>
      </c>
      <c r="E12" s="183" t="s">
        <v>77</v>
      </c>
      <c r="F12" s="26" t="s">
        <v>55</v>
      </c>
      <c r="G12" s="26">
        <v>0</v>
      </c>
      <c r="H12" s="26">
        <v>1</v>
      </c>
      <c r="I12" s="26">
        <v>0</v>
      </c>
      <c r="J12" s="76">
        <v>1</v>
      </c>
      <c r="K12" s="34">
        <v>45536</v>
      </c>
      <c r="L12" s="34">
        <v>45565</v>
      </c>
      <c r="M12" s="18" t="s">
        <v>29</v>
      </c>
      <c r="N12" s="18" t="s">
        <v>56</v>
      </c>
      <c r="O12" s="184" t="s">
        <v>49</v>
      </c>
      <c r="P12" s="18" t="s">
        <v>57</v>
      </c>
      <c r="Q12" s="48">
        <v>9038620.8630341087</v>
      </c>
      <c r="R12" s="48">
        <v>3061333.333333334</v>
      </c>
      <c r="U12" s="17" t="s">
        <v>59</v>
      </c>
      <c r="V12" s="82" t="s">
        <v>74</v>
      </c>
      <c r="W12" s="103" t="s">
        <v>75</v>
      </c>
      <c r="X12" s="19" t="s">
        <v>76</v>
      </c>
      <c r="Y12" s="84" t="s">
        <v>77</v>
      </c>
      <c r="Z12" s="93" t="s">
        <v>55</v>
      </c>
      <c r="AA12" s="26">
        <v>0</v>
      </c>
      <c r="AB12" s="26">
        <v>1</v>
      </c>
      <c r="AC12" s="26">
        <v>0</v>
      </c>
      <c r="AD12" s="76">
        <v>1</v>
      </c>
      <c r="AE12" s="34">
        <v>45536</v>
      </c>
      <c r="AF12" s="34">
        <v>45565</v>
      </c>
      <c r="AG12" s="82" t="s">
        <v>29</v>
      </c>
      <c r="AH12" s="82" t="s">
        <v>56</v>
      </c>
      <c r="AI12" s="111" t="s">
        <v>49</v>
      </c>
      <c r="AJ12" s="18" t="s">
        <v>58</v>
      </c>
      <c r="AK12" s="48">
        <v>9038620.8630341087</v>
      </c>
      <c r="AL12" s="48">
        <v>400000000</v>
      </c>
      <c r="AN12" s="14" t="b">
        <f t="shared" si="1"/>
        <v>1</v>
      </c>
      <c r="AO12" s="14" t="b">
        <f t="shared" si="2"/>
        <v>1</v>
      </c>
      <c r="AP12" s="14" t="b">
        <f t="shared" si="3"/>
        <v>1</v>
      </c>
      <c r="AQ12" s="14" t="b">
        <f t="shared" si="4"/>
        <v>1</v>
      </c>
      <c r="AR12" s="14" t="b">
        <f t="shared" si="5"/>
        <v>1</v>
      </c>
      <c r="AS12" s="14" t="b">
        <f t="shared" si="6"/>
        <v>1</v>
      </c>
      <c r="AT12" s="14" t="b">
        <f t="shared" si="7"/>
        <v>1</v>
      </c>
      <c r="AU12" s="14" t="b">
        <f t="shared" si="8"/>
        <v>1</v>
      </c>
      <c r="AV12" s="14" t="b">
        <f t="shared" si="9"/>
        <v>1</v>
      </c>
      <c r="AW12" s="14" t="b">
        <f t="shared" si="10"/>
        <v>1</v>
      </c>
      <c r="AX12" s="14" t="b">
        <f t="shared" si="11"/>
        <v>1</v>
      </c>
      <c r="AY12" s="14" t="b">
        <f t="shared" si="12"/>
        <v>1</v>
      </c>
      <c r="AZ12" s="14" t="b">
        <f t="shared" si="13"/>
        <v>1</v>
      </c>
      <c r="BA12" s="14" t="b">
        <f t="shared" si="14"/>
        <v>1</v>
      </c>
      <c r="BB12" s="14" t="b">
        <f t="shared" si="15"/>
        <v>1</v>
      </c>
      <c r="BC12" s="202" t="b">
        <f t="shared" si="16"/>
        <v>0</v>
      </c>
      <c r="BD12" s="14" t="b">
        <f t="shared" si="17"/>
        <v>1</v>
      </c>
      <c r="BE12" s="202" t="b">
        <f t="shared" si="18"/>
        <v>0</v>
      </c>
    </row>
    <row r="13" spans="1:57" s="36" customFormat="1" ht="14.25" customHeight="1">
      <c r="A13" s="35" t="s">
        <v>78</v>
      </c>
      <c r="B13" s="181" t="s">
        <v>79</v>
      </c>
      <c r="C13" s="185" t="s">
        <v>80</v>
      </c>
      <c r="D13" s="19" t="s">
        <v>81</v>
      </c>
      <c r="E13" s="183" t="s">
        <v>82</v>
      </c>
      <c r="F13" s="30" t="s">
        <v>83</v>
      </c>
      <c r="G13" s="28">
        <v>0.25</v>
      </c>
      <c r="H13" s="28">
        <v>0.5</v>
      </c>
      <c r="I13" s="28">
        <v>1</v>
      </c>
      <c r="J13" s="33">
        <v>1</v>
      </c>
      <c r="K13" s="34">
        <v>45306</v>
      </c>
      <c r="L13" s="34">
        <v>45657</v>
      </c>
      <c r="M13" s="181" t="s">
        <v>29</v>
      </c>
      <c r="N13" s="181" t="s">
        <v>84</v>
      </c>
      <c r="O13" s="184" t="s">
        <v>31</v>
      </c>
      <c r="P13" s="18" t="s">
        <v>32</v>
      </c>
      <c r="Q13" s="48">
        <v>24631096</v>
      </c>
      <c r="R13" s="48">
        <v>0</v>
      </c>
      <c r="U13" s="35" t="s">
        <v>78</v>
      </c>
      <c r="V13" s="81" t="s">
        <v>79</v>
      </c>
      <c r="W13" s="103" t="s">
        <v>80</v>
      </c>
      <c r="X13" s="19" t="s">
        <v>81</v>
      </c>
      <c r="Y13" s="84" t="s">
        <v>82</v>
      </c>
      <c r="Z13" s="95" t="s">
        <v>83</v>
      </c>
      <c r="AA13" s="28">
        <v>0.25</v>
      </c>
      <c r="AB13" s="28">
        <v>0.5</v>
      </c>
      <c r="AC13" s="28">
        <v>1</v>
      </c>
      <c r="AD13" s="33">
        <v>1</v>
      </c>
      <c r="AE13" s="34">
        <v>45306</v>
      </c>
      <c r="AF13" s="34">
        <v>45657</v>
      </c>
      <c r="AG13" s="81" t="s">
        <v>29</v>
      </c>
      <c r="AH13" s="81" t="s">
        <v>84</v>
      </c>
      <c r="AI13" s="111" t="s">
        <v>31</v>
      </c>
      <c r="AJ13" s="18" t="s">
        <v>32</v>
      </c>
      <c r="AK13" s="48">
        <v>24631096</v>
      </c>
      <c r="AL13" s="48">
        <v>0</v>
      </c>
      <c r="AN13" s="14" t="b">
        <f t="shared" si="1"/>
        <v>1</v>
      </c>
      <c r="AO13" s="14" t="b">
        <f t="shared" si="2"/>
        <v>1</v>
      </c>
      <c r="AP13" s="14" t="b">
        <f t="shared" si="3"/>
        <v>1</v>
      </c>
      <c r="AQ13" s="14" t="b">
        <f t="shared" si="4"/>
        <v>1</v>
      </c>
      <c r="AR13" s="14" t="b">
        <f t="shared" si="5"/>
        <v>1</v>
      </c>
      <c r="AS13" s="14" t="b">
        <f t="shared" si="6"/>
        <v>1</v>
      </c>
      <c r="AT13" s="14" t="b">
        <f t="shared" si="7"/>
        <v>1</v>
      </c>
      <c r="AU13" s="14" t="b">
        <f t="shared" si="8"/>
        <v>1</v>
      </c>
      <c r="AV13" s="14" t="b">
        <f t="shared" si="9"/>
        <v>1</v>
      </c>
      <c r="AW13" s="14" t="b">
        <f t="shared" si="10"/>
        <v>1</v>
      </c>
      <c r="AX13" s="14" t="b">
        <f t="shared" si="11"/>
        <v>1</v>
      </c>
      <c r="AY13" s="14" t="b">
        <f t="shared" si="12"/>
        <v>1</v>
      </c>
      <c r="AZ13" s="14" t="b">
        <f t="shared" si="13"/>
        <v>1</v>
      </c>
      <c r="BA13" s="14" t="b">
        <f t="shared" si="14"/>
        <v>1</v>
      </c>
      <c r="BB13" s="14" t="b">
        <f t="shared" si="15"/>
        <v>1</v>
      </c>
      <c r="BC13" s="14" t="b">
        <f t="shared" si="16"/>
        <v>1</v>
      </c>
      <c r="BD13" s="14" t="b">
        <f t="shared" si="17"/>
        <v>1</v>
      </c>
      <c r="BE13" s="14" t="b">
        <f t="shared" si="18"/>
        <v>1</v>
      </c>
    </row>
    <row r="14" spans="1:57" s="14" customFormat="1" ht="14.25" customHeight="1">
      <c r="A14" s="17" t="s">
        <v>78</v>
      </c>
      <c r="B14" s="18" t="s">
        <v>79</v>
      </c>
      <c r="C14" s="186" t="s">
        <v>85</v>
      </c>
      <c r="D14" s="19" t="s">
        <v>86</v>
      </c>
      <c r="E14" s="183" t="s">
        <v>87</v>
      </c>
      <c r="F14" s="27" t="s">
        <v>64</v>
      </c>
      <c r="G14" s="37">
        <v>1</v>
      </c>
      <c r="H14" s="37">
        <v>0</v>
      </c>
      <c r="I14" s="37">
        <v>0</v>
      </c>
      <c r="J14" s="33">
        <v>1</v>
      </c>
      <c r="K14" s="22" t="s">
        <v>88</v>
      </c>
      <c r="L14" s="38">
        <v>45412</v>
      </c>
      <c r="M14" s="18" t="s">
        <v>29</v>
      </c>
      <c r="N14" s="18" t="s">
        <v>84</v>
      </c>
      <c r="O14" s="184" t="s">
        <v>49</v>
      </c>
      <c r="P14" s="18" t="s">
        <v>57</v>
      </c>
      <c r="Q14" s="48">
        <v>4257602.71</v>
      </c>
      <c r="R14" s="48">
        <v>791856454.33333337</v>
      </c>
      <c r="U14" s="17" t="s">
        <v>78</v>
      </c>
      <c r="V14" s="82" t="s">
        <v>79</v>
      </c>
      <c r="W14" s="104" t="s">
        <v>85</v>
      </c>
      <c r="X14" s="19" t="s">
        <v>86</v>
      </c>
      <c r="Y14" s="84" t="s">
        <v>87</v>
      </c>
      <c r="Z14" s="94" t="s">
        <v>64</v>
      </c>
      <c r="AA14" s="37">
        <v>0.75</v>
      </c>
      <c r="AB14" s="37">
        <v>1</v>
      </c>
      <c r="AC14" s="37">
        <v>0</v>
      </c>
      <c r="AD14" s="33">
        <v>1</v>
      </c>
      <c r="AE14" s="22" t="s">
        <v>88</v>
      </c>
      <c r="AF14" s="38">
        <v>45412</v>
      </c>
      <c r="AG14" s="82" t="s">
        <v>29</v>
      </c>
      <c r="AH14" s="82" t="s">
        <v>84</v>
      </c>
      <c r="AI14" s="111" t="s">
        <v>49</v>
      </c>
      <c r="AJ14" s="18" t="s">
        <v>57</v>
      </c>
      <c r="AK14" s="48">
        <v>4257602.71</v>
      </c>
      <c r="AL14" s="48">
        <v>834634334.88999999</v>
      </c>
      <c r="AN14" s="14" t="b">
        <f t="shared" si="1"/>
        <v>1</v>
      </c>
      <c r="AO14" s="14" t="b">
        <f t="shared" si="2"/>
        <v>1</v>
      </c>
      <c r="AP14" s="14" t="b">
        <f t="shared" si="3"/>
        <v>1</v>
      </c>
      <c r="AQ14" s="14" t="b">
        <f t="shared" si="4"/>
        <v>1</v>
      </c>
      <c r="AR14" s="14" t="b">
        <f t="shared" si="5"/>
        <v>1</v>
      </c>
      <c r="AS14" s="14" t="b">
        <f t="shared" si="6"/>
        <v>1</v>
      </c>
      <c r="AT14" s="202" t="b">
        <f t="shared" si="7"/>
        <v>0</v>
      </c>
      <c r="AU14" s="202" t="b">
        <f t="shared" si="8"/>
        <v>0</v>
      </c>
      <c r="AV14" s="14" t="b">
        <f t="shared" si="9"/>
        <v>1</v>
      </c>
      <c r="AW14" s="14" t="b">
        <f t="shared" si="10"/>
        <v>1</v>
      </c>
      <c r="AX14" s="14" t="b">
        <f t="shared" si="11"/>
        <v>1</v>
      </c>
      <c r="AY14" s="14" t="b">
        <f t="shared" si="12"/>
        <v>1</v>
      </c>
      <c r="AZ14" s="14" t="b">
        <f t="shared" si="13"/>
        <v>1</v>
      </c>
      <c r="BA14" s="14" t="b">
        <f t="shared" si="14"/>
        <v>1</v>
      </c>
      <c r="BB14" s="14" t="b">
        <f t="shared" si="15"/>
        <v>1</v>
      </c>
      <c r="BC14" s="14" t="b">
        <f t="shared" si="16"/>
        <v>1</v>
      </c>
      <c r="BD14" s="14" t="b">
        <f t="shared" si="17"/>
        <v>1</v>
      </c>
      <c r="BE14" s="202" t="b">
        <f t="shared" si="18"/>
        <v>0</v>
      </c>
    </row>
    <row r="15" spans="1:57" s="14" customFormat="1" ht="14.25" customHeight="1">
      <c r="A15" s="17" t="s">
        <v>78</v>
      </c>
      <c r="B15" s="18" t="s">
        <v>89</v>
      </c>
      <c r="C15" s="182" t="s">
        <v>90</v>
      </c>
      <c r="D15" s="19" t="s">
        <v>91</v>
      </c>
      <c r="E15" s="183" t="s">
        <v>92</v>
      </c>
      <c r="F15" s="20" t="s">
        <v>93</v>
      </c>
      <c r="G15" s="39">
        <v>4</v>
      </c>
      <c r="H15" s="39">
        <v>4</v>
      </c>
      <c r="I15" s="39">
        <v>4</v>
      </c>
      <c r="J15" s="40">
        <v>12</v>
      </c>
      <c r="K15" s="22" t="s">
        <v>88</v>
      </c>
      <c r="L15" s="23">
        <v>45641</v>
      </c>
      <c r="M15" s="18" t="s">
        <v>94</v>
      </c>
      <c r="N15" s="18" t="s">
        <v>30</v>
      </c>
      <c r="O15" s="184" t="s">
        <v>31</v>
      </c>
      <c r="P15" s="18" t="s">
        <v>32</v>
      </c>
      <c r="Q15" s="48">
        <v>47966621</v>
      </c>
      <c r="R15" s="48">
        <v>0</v>
      </c>
      <c r="U15" s="17" t="s">
        <v>78</v>
      </c>
      <c r="V15" s="82" t="s">
        <v>89</v>
      </c>
      <c r="W15" s="102" t="s">
        <v>90</v>
      </c>
      <c r="X15" s="19" t="s">
        <v>91</v>
      </c>
      <c r="Y15" s="84" t="s">
        <v>92</v>
      </c>
      <c r="Z15" s="92" t="s">
        <v>93</v>
      </c>
      <c r="AA15" s="39">
        <v>4</v>
      </c>
      <c r="AB15" s="39">
        <v>4</v>
      </c>
      <c r="AC15" s="39">
        <v>4</v>
      </c>
      <c r="AD15" s="40">
        <v>12</v>
      </c>
      <c r="AE15" s="22" t="s">
        <v>88</v>
      </c>
      <c r="AF15" s="23">
        <v>45641</v>
      </c>
      <c r="AG15" s="82" t="s">
        <v>94</v>
      </c>
      <c r="AH15" s="82" t="s">
        <v>30</v>
      </c>
      <c r="AI15" s="111" t="s">
        <v>31</v>
      </c>
      <c r="AJ15" s="18" t="s">
        <v>32</v>
      </c>
      <c r="AK15" s="48">
        <v>47966621</v>
      </c>
      <c r="AL15" s="48">
        <v>0</v>
      </c>
      <c r="AN15" s="14" t="b">
        <f t="shared" si="1"/>
        <v>1</v>
      </c>
      <c r="AO15" s="14" t="b">
        <f t="shared" si="2"/>
        <v>1</v>
      </c>
      <c r="AP15" s="14" t="b">
        <f t="shared" si="3"/>
        <v>1</v>
      </c>
      <c r="AQ15" s="14" t="b">
        <f t="shared" si="4"/>
        <v>1</v>
      </c>
      <c r="AR15" s="14" t="b">
        <f t="shared" si="5"/>
        <v>1</v>
      </c>
      <c r="AS15" s="14" t="b">
        <f t="shared" si="6"/>
        <v>1</v>
      </c>
      <c r="AT15" s="14" t="b">
        <f t="shared" si="7"/>
        <v>1</v>
      </c>
      <c r="AU15" s="14" t="b">
        <f t="shared" si="8"/>
        <v>1</v>
      </c>
      <c r="AV15" s="14" t="b">
        <f t="shared" si="9"/>
        <v>1</v>
      </c>
      <c r="AW15" s="14" t="b">
        <f t="shared" si="10"/>
        <v>1</v>
      </c>
      <c r="AX15" s="14" t="b">
        <f t="shared" si="11"/>
        <v>1</v>
      </c>
      <c r="AY15" s="14" t="b">
        <f t="shared" si="12"/>
        <v>1</v>
      </c>
      <c r="AZ15" s="14" t="b">
        <f t="shared" si="13"/>
        <v>1</v>
      </c>
      <c r="BA15" s="14" t="b">
        <f t="shared" si="14"/>
        <v>1</v>
      </c>
      <c r="BB15" s="14" t="b">
        <f t="shared" si="15"/>
        <v>1</v>
      </c>
      <c r="BC15" s="14" t="b">
        <f t="shared" si="16"/>
        <v>1</v>
      </c>
      <c r="BD15" s="14" t="b">
        <f t="shared" si="17"/>
        <v>1</v>
      </c>
      <c r="BE15" s="14" t="b">
        <f t="shared" si="18"/>
        <v>1</v>
      </c>
    </row>
    <row r="16" spans="1:57" s="14" customFormat="1" ht="14.25" customHeight="1">
      <c r="A16" s="17" t="s">
        <v>78</v>
      </c>
      <c r="B16" s="18" t="s">
        <v>89</v>
      </c>
      <c r="C16" s="186" t="s">
        <v>95</v>
      </c>
      <c r="D16" s="19" t="s">
        <v>96</v>
      </c>
      <c r="E16" s="181" t="s">
        <v>97</v>
      </c>
      <c r="F16" s="20" t="s">
        <v>93</v>
      </c>
      <c r="G16" s="39">
        <v>1</v>
      </c>
      <c r="H16" s="39">
        <v>0</v>
      </c>
      <c r="I16" s="39">
        <v>0</v>
      </c>
      <c r="J16" s="40">
        <v>1</v>
      </c>
      <c r="K16" s="22">
        <v>45306</v>
      </c>
      <c r="L16" s="41">
        <v>45322</v>
      </c>
      <c r="M16" s="18" t="s">
        <v>94</v>
      </c>
      <c r="N16" s="18" t="s">
        <v>30</v>
      </c>
      <c r="O16" s="184" t="s">
        <v>31</v>
      </c>
      <c r="P16" s="18" t="s">
        <v>32</v>
      </c>
      <c r="Q16" s="48">
        <v>26766175</v>
      </c>
      <c r="R16" s="48">
        <v>0</v>
      </c>
      <c r="U16" s="17" t="s">
        <v>78</v>
      </c>
      <c r="V16" s="82" t="s">
        <v>89</v>
      </c>
      <c r="W16" s="104" t="s">
        <v>95</v>
      </c>
      <c r="X16" s="19" t="s">
        <v>96</v>
      </c>
      <c r="Y16" s="81" t="s">
        <v>97</v>
      </c>
      <c r="Z16" s="92" t="s">
        <v>93</v>
      </c>
      <c r="AA16" s="112">
        <v>1</v>
      </c>
      <c r="AB16" s="39">
        <v>0</v>
      </c>
      <c r="AC16" s="39">
        <v>0</v>
      </c>
      <c r="AD16" s="40">
        <v>1</v>
      </c>
      <c r="AE16" s="22">
        <v>45306</v>
      </c>
      <c r="AF16" s="41">
        <v>45322</v>
      </c>
      <c r="AG16" s="82" t="s">
        <v>94</v>
      </c>
      <c r="AH16" s="82" t="s">
        <v>30</v>
      </c>
      <c r="AI16" s="111" t="s">
        <v>31</v>
      </c>
      <c r="AJ16" s="18" t="s">
        <v>32</v>
      </c>
      <c r="AK16" s="48">
        <v>26766175</v>
      </c>
      <c r="AL16" s="48">
        <v>0</v>
      </c>
      <c r="AN16" s="14" t="b">
        <f t="shared" si="1"/>
        <v>1</v>
      </c>
      <c r="AO16" s="14" t="b">
        <f t="shared" si="2"/>
        <v>1</v>
      </c>
      <c r="AP16" s="14" t="b">
        <f t="shared" si="3"/>
        <v>1</v>
      </c>
      <c r="AQ16" s="14" t="b">
        <f t="shared" si="4"/>
        <v>1</v>
      </c>
      <c r="AR16" s="14" t="b">
        <f t="shared" si="5"/>
        <v>1</v>
      </c>
      <c r="AS16" s="14" t="b">
        <f t="shared" si="6"/>
        <v>1</v>
      </c>
      <c r="AT16" s="14" t="b">
        <f t="shared" si="7"/>
        <v>1</v>
      </c>
      <c r="AU16" s="14" t="b">
        <f t="shared" si="8"/>
        <v>1</v>
      </c>
      <c r="AV16" s="14" t="b">
        <f t="shared" si="9"/>
        <v>1</v>
      </c>
      <c r="AW16" s="14" t="b">
        <f t="shared" si="10"/>
        <v>1</v>
      </c>
      <c r="AX16" s="14" t="b">
        <f t="shared" si="11"/>
        <v>1</v>
      </c>
      <c r="AY16" s="14" t="b">
        <f t="shared" si="12"/>
        <v>1</v>
      </c>
      <c r="AZ16" s="14" t="b">
        <f t="shared" si="13"/>
        <v>1</v>
      </c>
      <c r="BA16" s="14" t="b">
        <f t="shared" si="14"/>
        <v>1</v>
      </c>
      <c r="BB16" s="14" t="b">
        <f t="shared" si="15"/>
        <v>1</v>
      </c>
      <c r="BC16" s="14" t="b">
        <f t="shared" si="16"/>
        <v>1</v>
      </c>
      <c r="BD16" s="14" t="b">
        <f t="shared" si="17"/>
        <v>1</v>
      </c>
      <c r="BE16" s="14" t="b">
        <f t="shared" si="18"/>
        <v>1</v>
      </c>
    </row>
    <row r="17" spans="1:57" s="14" customFormat="1" ht="14.25" customHeight="1">
      <c r="A17" s="17" t="s">
        <v>78</v>
      </c>
      <c r="B17" s="18" t="s">
        <v>89</v>
      </c>
      <c r="C17" s="186" t="s">
        <v>98</v>
      </c>
      <c r="D17" s="19" t="s">
        <v>99</v>
      </c>
      <c r="E17" s="181" t="s">
        <v>100</v>
      </c>
      <c r="F17" s="27" t="s">
        <v>64</v>
      </c>
      <c r="G17" s="27">
        <v>0</v>
      </c>
      <c r="H17" s="27">
        <v>0</v>
      </c>
      <c r="I17" s="27">
        <v>1</v>
      </c>
      <c r="J17" s="31">
        <v>1</v>
      </c>
      <c r="K17" s="41">
        <v>45537</v>
      </c>
      <c r="L17" s="41">
        <v>45657</v>
      </c>
      <c r="M17" s="18" t="s">
        <v>94</v>
      </c>
      <c r="N17" s="18" t="s">
        <v>84</v>
      </c>
      <c r="O17" s="184" t="s">
        <v>49</v>
      </c>
      <c r="P17" s="18" t="s">
        <v>57</v>
      </c>
      <c r="Q17" s="48">
        <v>4257602.71</v>
      </c>
      <c r="R17" s="484">
        <v>791856454.33333337</v>
      </c>
      <c r="U17" s="17" t="s">
        <v>78</v>
      </c>
      <c r="V17" s="82" t="s">
        <v>89</v>
      </c>
      <c r="W17" s="104" t="s">
        <v>98</v>
      </c>
      <c r="X17" s="19" t="s">
        <v>99</v>
      </c>
      <c r="Y17" s="81" t="s">
        <v>100</v>
      </c>
      <c r="Z17" s="94" t="s">
        <v>64</v>
      </c>
      <c r="AA17" s="27">
        <v>0</v>
      </c>
      <c r="AB17" s="27">
        <v>0</v>
      </c>
      <c r="AC17" s="27">
        <v>1</v>
      </c>
      <c r="AD17" s="31">
        <v>1</v>
      </c>
      <c r="AE17" s="41">
        <v>45537</v>
      </c>
      <c r="AF17" s="41">
        <v>45657</v>
      </c>
      <c r="AG17" s="82" t="s">
        <v>94</v>
      </c>
      <c r="AH17" s="82" t="s">
        <v>84</v>
      </c>
      <c r="AI17" s="111" t="s">
        <v>49</v>
      </c>
      <c r="AJ17" s="18" t="s">
        <v>57</v>
      </c>
      <c r="AK17" s="48">
        <v>4257602.71</v>
      </c>
      <c r="AL17" s="484">
        <v>834634334.88999999</v>
      </c>
      <c r="AN17" s="14" t="b">
        <f t="shared" si="1"/>
        <v>1</v>
      </c>
      <c r="AO17" s="14" t="b">
        <f t="shared" si="2"/>
        <v>1</v>
      </c>
      <c r="AP17" s="14" t="b">
        <f t="shared" si="3"/>
        <v>1</v>
      </c>
      <c r="AQ17" s="14" t="b">
        <f t="shared" si="4"/>
        <v>1</v>
      </c>
      <c r="AR17" s="14" t="b">
        <f t="shared" si="5"/>
        <v>1</v>
      </c>
      <c r="AS17" s="14" t="b">
        <f t="shared" si="6"/>
        <v>1</v>
      </c>
      <c r="AT17" s="14" t="b">
        <f t="shared" si="7"/>
        <v>1</v>
      </c>
      <c r="AU17" s="14" t="b">
        <f t="shared" si="8"/>
        <v>1</v>
      </c>
      <c r="AV17" s="14" t="b">
        <f t="shared" si="9"/>
        <v>1</v>
      </c>
      <c r="AW17" s="14" t="b">
        <f t="shared" si="10"/>
        <v>1</v>
      </c>
      <c r="AX17" s="14" t="b">
        <f t="shared" si="11"/>
        <v>1</v>
      </c>
      <c r="AY17" s="14" t="b">
        <f t="shared" si="12"/>
        <v>1</v>
      </c>
      <c r="AZ17" s="14" t="b">
        <f t="shared" si="13"/>
        <v>1</v>
      </c>
      <c r="BA17" s="14" t="b">
        <f t="shared" si="14"/>
        <v>1</v>
      </c>
      <c r="BB17" s="14" t="b">
        <f t="shared" si="15"/>
        <v>1</v>
      </c>
      <c r="BC17" s="14" t="b">
        <f t="shared" si="16"/>
        <v>1</v>
      </c>
      <c r="BD17" s="14" t="b">
        <f t="shared" si="17"/>
        <v>1</v>
      </c>
      <c r="BE17" s="202" t="b">
        <f t="shared" si="18"/>
        <v>0</v>
      </c>
    </row>
    <row r="18" spans="1:57" s="14" customFormat="1" ht="14.25" customHeight="1">
      <c r="A18" s="17" t="s">
        <v>78</v>
      </c>
      <c r="B18" s="18" t="s">
        <v>89</v>
      </c>
      <c r="C18" s="187" t="s">
        <v>101</v>
      </c>
      <c r="D18" s="19" t="s">
        <v>102</v>
      </c>
      <c r="E18" s="181" t="s">
        <v>103</v>
      </c>
      <c r="F18" s="27" t="s">
        <v>64</v>
      </c>
      <c r="G18" s="20">
        <v>0</v>
      </c>
      <c r="H18" s="20">
        <v>0</v>
      </c>
      <c r="I18" s="20">
        <v>1</v>
      </c>
      <c r="J18" s="21">
        <v>1</v>
      </c>
      <c r="K18" s="41">
        <v>45537</v>
      </c>
      <c r="L18" s="41">
        <v>45657</v>
      </c>
      <c r="M18" s="18" t="s">
        <v>94</v>
      </c>
      <c r="N18" s="18" t="s">
        <v>84</v>
      </c>
      <c r="O18" s="184" t="s">
        <v>49</v>
      </c>
      <c r="P18" s="18" t="s">
        <v>57</v>
      </c>
      <c r="Q18" s="48">
        <v>4257602.71</v>
      </c>
      <c r="R18" s="488"/>
      <c r="U18" s="17" t="s">
        <v>78</v>
      </c>
      <c r="V18" s="82" t="s">
        <v>89</v>
      </c>
      <c r="W18" s="105" t="s">
        <v>101</v>
      </c>
      <c r="X18" s="19" t="s">
        <v>102</v>
      </c>
      <c r="Y18" s="81" t="s">
        <v>103</v>
      </c>
      <c r="Z18" s="94" t="s">
        <v>64</v>
      </c>
      <c r="AA18" s="20">
        <v>0</v>
      </c>
      <c r="AB18" s="20">
        <v>0</v>
      </c>
      <c r="AC18" s="20">
        <v>1</v>
      </c>
      <c r="AD18" s="21">
        <v>1</v>
      </c>
      <c r="AE18" s="41">
        <v>45537</v>
      </c>
      <c r="AF18" s="41">
        <v>45657</v>
      </c>
      <c r="AG18" s="82" t="s">
        <v>94</v>
      </c>
      <c r="AH18" s="82" t="s">
        <v>84</v>
      </c>
      <c r="AI18" s="111" t="s">
        <v>49</v>
      </c>
      <c r="AJ18" s="18" t="s">
        <v>57</v>
      </c>
      <c r="AK18" s="48">
        <v>4257602.71</v>
      </c>
      <c r="AL18" s="488"/>
      <c r="AN18" s="14" t="b">
        <f t="shared" si="1"/>
        <v>1</v>
      </c>
      <c r="AO18" s="14" t="b">
        <f t="shared" si="2"/>
        <v>1</v>
      </c>
      <c r="AP18" s="14" t="b">
        <f t="shared" si="3"/>
        <v>1</v>
      </c>
      <c r="AQ18" s="14" t="b">
        <f t="shared" si="4"/>
        <v>1</v>
      </c>
      <c r="AR18" s="14" t="b">
        <f t="shared" si="5"/>
        <v>1</v>
      </c>
      <c r="AS18" s="14" t="b">
        <f t="shared" si="6"/>
        <v>1</v>
      </c>
      <c r="AT18" s="14" t="b">
        <f t="shared" si="7"/>
        <v>1</v>
      </c>
      <c r="AU18" s="14" t="b">
        <f t="shared" si="8"/>
        <v>1</v>
      </c>
      <c r="AV18" s="14" t="b">
        <f t="shared" si="9"/>
        <v>1</v>
      </c>
      <c r="AW18" s="14" t="b">
        <f t="shared" si="10"/>
        <v>1</v>
      </c>
      <c r="AX18" s="14" t="b">
        <f t="shared" si="11"/>
        <v>1</v>
      </c>
      <c r="AY18" s="14" t="b">
        <f t="shared" si="12"/>
        <v>1</v>
      </c>
      <c r="AZ18" s="14" t="b">
        <f t="shared" si="13"/>
        <v>1</v>
      </c>
      <c r="BA18" s="14" t="b">
        <f t="shared" si="14"/>
        <v>1</v>
      </c>
      <c r="BB18" s="14" t="b">
        <f t="shared" si="15"/>
        <v>1</v>
      </c>
      <c r="BC18" s="14" t="b">
        <f t="shared" si="16"/>
        <v>1</v>
      </c>
      <c r="BD18" s="14" t="b">
        <f t="shared" si="17"/>
        <v>1</v>
      </c>
      <c r="BE18" s="14" t="b">
        <f t="shared" si="18"/>
        <v>1</v>
      </c>
    </row>
    <row r="19" spans="1:57" s="14" customFormat="1" ht="14.25" customHeight="1">
      <c r="A19" s="17" t="s">
        <v>78</v>
      </c>
      <c r="B19" s="18" t="s">
        <v>89</v>
      </c>
      <c r="C19" s="182" t="s">
        <v>104</v>
      </c>
      <c r="D19" s="19" t="s">
        <v>105</v>
      </c>
      <c r="E19" s="181" t="s">
        <v>106</v>
      </c>
      <c r="F19" s="27" t="s">
        <v>64</v>
      </c>
      <c r="G19" s="39">
        <v>2</v>
      </c>
      <c r="H19" s="39">
        <v>0</v>
      </c>
      <c r="I19" s="39">
        <v>0</v>
      </c>
      <c r="J19" s="40">
        <v>2</v>
      </c>
      <c r="K19" s="41">
        <v>45293</v>
      </c>
      <c r="L19" s="23">
        <v>45322</v>
      </c>
      <c r="M19" s="18" t="s">
        <v>94</v>
      </c>
      <c r="N19" s="18" t="s">
        <v>84</v>
      </c>
      <c r="O19" s="184" t="s">
        <v>49</v>
      </c>
      <c r="P19" s="18" t="s">
        <v>57</v>
      </c>
      <c r="Q19" s="48">
        <v>33357101.109999999</v>
      </c>
      <c r="R19" s="485"/>
      <c r="U19" s="17" t="s">
        <v>78</v>
      </c>
      <c r="V19" s="82" t="s">
        <v>89</v>
      </c>
      <c r="W19" s="102" t="s">
        <v>104</v>
      </c>
      <c r="X19" s="19" t="s">
        <v>105</v>
      </c>
      <c r="Y19" s="81" t="s">
        <v>106</v>
      </c>
      <c r="Z19" s="94" t="s">
        <v>64</v>
      </c>
      <c r="AA19" s="112">
        <v>2</v>
      </c>
      <c r="AB19" s="39">
        <v>0</v>
      </c>
      <c r="AC19" s="39">
        <v>0</v>
      </c>
      <c r="AD19" s="40">
        <v>2</v>
      </c>
      <c r="AE19" s="41">
        <v>45293</v>
      </c>
      <c r="AF19" s="23">
        <v>45322</v>
      </c>
      <c r="AG19" s="82" t="s">
        <v>94</v>
      </c>
      <c r="AH19" s="82" t="s">
        <v>84</v>
      </c>
      <c r="AI19" s="111" t="s">
        <v>49</v>
      </c>
      <c r="AJ19" s="18" t="s">
        <v>57</v>
      </c>
      <c r="AK19" s="48">
        <v>33357101.109999999</v>
      </c>
      <c r="AL19" s="485"/>
      <c r="AN19" s="14" t="b">
        <f t="shared" si="1"/>
        <v>1</v>
      </c>
      <c r="AO19" s="14" t="b">
        <f t="shared" si="2"/>
        <v>1</v>
      </c>
      <c r="AP19" s="14" t="b">
        <f t="shared" si="3"/>
        <v>1</v>
      </c>
      <c r="AQ19" s="14" t="b">
        <f t="shared" si="4"/>
        <v>1</v>
      </c>
      <c r="AR19" s="14" t="b">
        <f t="shared" si="5"/>
        <v>1</v>
      </c>
      <c r="AS19" s="14" t="b">
        <f t="shared" si="6"/>
        <v>1</v>
      </c>
      <c r="AT19" s="14" t="b">
        <f t="shared" si="7"/>
        <v>1</v>
      </c>
      <c r="AU19" s="14" t="b">
        <f t="shared" si="8"/>
        <v>1</v>
      </c>
      <c r="AV19" s="14" t="b">
        <f t="shared" si="9"/>
        <v>1</v>
      </c>
      <c r="AW19" s="14" t="b">
        <f t="shared" si="10"/>
        <v>1</v>
      </c>
      <c r="AX19" s="14" t="b">
        <f t="shared" si="11"/>
        <v>1</v>
      </c>
      <c r="AY19" s="14" t="b">
        <f t="shared" si="12"/>
        <v>1</v>
      </c>
      <c r="AZ19" s="14" t="b">
        <f t="shared" si="13"/>
        <v>1</v>
      </c>
      <c r="BA19" s="14" t="b">
        <f t="shared" si="14"/>
        <v>1</v>
      </c>
      <c r="BB19" s="14" t="b">
        <f t="shared" si="15"/>
        <v>1</v>
      </c>
      <c r="BC19" s="14" t="b">
        <f t="shared" si="16"/>
        <v>1</v>
      </c>
      <c r="BD19" s="14" t="b">
        <f t="shared" si="17"/>
        <v>1</v>
      </c>
      <c r="BE19" s="14" t="b">
        <f t="shared" si="18"/>
        <v>1</v>
      </c>
    </row>
    <row r="20" spans="1:57" s="14" customFormat="1" ht="14.25" customHeight="1">
      <c r="A20" s="17" t="s">
        <v>78</v>
      </c>
      <c r="B20" s="18" t="s">
        <v>107</v>
      </c>
      <c r="C20" s="188" t="s">
        <v>108</v>
      </c>
      <c r="D20" s="19" t="s">
        <v>109</v>
      </c>
      <c r="E20" s="181" t="s">
        <v>110</v>
      </c>
      <c r="F20" s="20" t="s">
        <v>93</v>
      </c>
      <c r="G20" s="28">
        <v>0.25</v>
      </c>
      <c r="H20" s="28">
        <v>0.5</v>
      </c>
      <c r="I20" s="28">
        <v>1</v>
      </c>
      <c r="J20" s="29">
        <v>1</v>
      </c>
      <c r="K20" s="34">
        <v>45306</v>
      </c>
      <c r="L20" s="34">
        <v>45657</v>
      </c>
      <c r="M20" s="18" t="s">
        <v>94</v>
      </c>
      <c r="N20" s="18" t="s">
        <v>111</v>
      </c>
      <c r="O20" s="184" t="s">
        <v>31</v>
      </c>
      <c r="P20" s="18" t="s">
        <v>32</v>
      </c>
      <c r="Q20" s="48">
        <v>47966621</v>
      </c>
      <c r="R20" s="48">
        <v>0</v>
      </c>
      <c r="U20" s="17" t="s">
        <v>78</v>
      </c>
      <c r="V20" s="82" t="s">
        <v>107</v>
      </c>
      <c r="W20" s="106" t="s">
        <v>108</v>
      </c>
      <c r="X20" s="19" t="s">
        <v>109</v>
      </c>
      <c r="Y20" s="81" t="s">
        <v>110</v>
      </c>
      <c r="Z20" s="92" t="s">
        <v>93</v>
      </c>
      <c r="AA20" s="28">
        <v>0.25</v>
      </c>
      <c r="AB20" s="28">
        <v>0.5</v>
      </c>
      <c r="AC20" s="28">
        <v>1</v>
      </c>
      <c r="AD20" s="29">
        <v>1</v>
      </c>
      <c r="AE20" s="34">
        <v>45306</v>
      </c>
      <c r="AF20" s="34">
        <v>45657</v>
      </c>
      <c r="AG20" s="82" t="s">
        <v>94</v>
      </c>
      <c r="AH20" s="82" t="s">
        <v>111</v>
      </c>
      <c r="AI20" s="111" t="s">
        <v>31</v>
      </c>
      <c r="AJ20" s="18" t="s">
        <v>32</v>
      </c>
      <c r="AK20" s="48">
        <v>47966621</v>
      </c>
      <c r="AL20" s="48">
        <v>0</v>
      </c>
      <c r="AN20" s="14" t="b">
        <f t="shared" si="1"/>
        <v>1</v>
      </c>
      <c r="AO20" s="14" t="b">
        <f t="shared" si="2"/>
        <v>1</v>
      </c>
      <c r="AP20" s="14" t="b">
        <f t="shared" si="3"/>
        <v>1</v>
      </c>
      <c r="AQ20" s="14" t="b">
        <f t="shared" si="4"/>
        <v>1</v>
      </c>
      <c r="AR20" s="14" t="b">
        <f t="shared" si="5"/>
        <v>1</v>
      </c>
      <c r="AS20" s="14" t="b">
        <f t="shared" si="6"/>
        <v>1</v>
      </c>
      <c r="AT20" s="14" t="b">
        <f t="shared" si="7"/>
        <v>1</v>
      </c>
      <c r="AU20" s="14" t="b">
        <f t="shared" si="8"/>
        <v>1</v>
      </c>
      <c r="AV20" s="14" t="b">
        <f t="shared" si="9"/>
        <v>1</v>
      </c>
      <c r="AW20" s="14" t="b">
        <f t="shared" si="10"/>
        <v>1</v>
      </c>
      <c r="AX20" s="14" t="b">
        <f t="shared" si="11"/>
        <v>1</v>
      </c>
      <c r="AY20" s="14" t="b">
        <f t="shared" si="12"/>
        <v>1</v>
      </c>
      <c r="AZ20" s="14" t="b">
        <f t="shared" si="13"/>
        <v>1</v>
      </c>
      <c r="BA20" s="14" t="b">
        <f t="shared" si="14"/>
        <v>1</v>
      </c>
      <c r="BB20" s="14" t="b">
        <f t="shared" si="15"/>
        <v>1</v>
      </c>
      <c r="BC20" s="14" t="b">
        <f t="shared" si="16"/>
        <v>1</v>
      </c>
      <c r="BD20" s="14" t="b">
        <f t="shared" si="17"/>
        <v>1</v>
      </c>
      <c r="BE20" s="14" t="b">
        <f t="shared" si="18"/>
        <v>1</v>
      </c>
    </row>
    <row r="21" spans="1:57" s="14" customFormat="1" ht="14.25" customHeight="1">
      <c r="A21" s="17" t="s">
        <v>78</v>
      </c>
      <c r="B21" s="18" t="s">
        <v>112</v>
      </c>
      <c r="C21" s="188" t="s">
        <v>113</v>
      </c>
      <c r="D21" s="19" t="s">
        <v>114</v>
      </c>
      <c r="E21" s="181" t="s">
        <v>115</v>
      </c>
      <c r="F21" s="189" t="s">
        <v>116</v>
      </c>
      <c r="G21" s="28">
        <v>0.25</v>
      </c>
      <c r="H21" s="28">
        <v>0.5</v>
      </c>
      <c r="I21" s="28">
        <v>1</v>
      </c>
      <c r="J21" s="29">
        <v>1</v>
      </c>
      <c r="K21" s="41">
        <v>45323</v>
      </c>
      <c r="L21" s="41">
        <v>45657</v>
      </c>
      <c r="M21" s="18" t="s">
        <v>29</v>
      </c>
      <c r="N21" s="18" t="s">
        <v>84</v>
      </c>
      <c r="O21" s="184" t="s">
        <v>49</v>
      </c>
      <c r="P21" s="18" t="s">
        <v>57</v>
      </c>
      <c r="Q21" s="48">
        <v>4257602.71</v>
      </c>
      <c r="R21" s="48">
        <v>791856454.33333337</v>
      </c>
      <c r="U21" s="17" t="s">
        <v>78</v>
      </c>
      <c r="V21" s="82" t="s">
        <v>112</v>
      </c>
      <c r="W21" s="106" t="s">
        <v>113</v>
      </c>
      <c r="X21" s="19" t="s">
        <v>114</v>
      </c>
      <c r="Y21" s="81" t="s">
        <v>115</v>
      </c>
      <c r="Z21" s="96" t="s">
        <v>116</v>
      </c>
      <c r="AA21" s="28">
        <v>0.25</v>
      </c>
      <c r="AB21" s="28">
        <v>0.5</v>
      </c>
      <c r="AC21" s="28">
        <v>1</v>
      </c>
      <c r="AD21" s="29">
        <v>1</v>
      </c>
      <c r="AE21" s="41">
        <v>45323</v>
      </c>
      <c r="AF21" s="41">
        <v>45657</v>
      </c>
      <c r="AG21" s="82" t="s">
        <v>29</v>
      </c>
      <c r="AH21" s="82" t="s">
        <v>84</v>
      </c>
      <c r="AI21" s="111" t="s">
        <v>49</v>
      </c>
      <c r="AJ21" s="18" t="s">
        <v>57</v>
      </c>
      <c r="AK21" s="48">
        <v>4257602.71</v>
      </c>
      <c r="AL21" s="48">
        <v>834634334.88999999</v>
      </c>
      <c r="AN21" s="14" t="b">
        <f t="shared" si="1"/>
        <v>1</v>
      </c>
      <c r="AO21" s="14" t="b">
        <f t="shared" si="2"/>
        <v>1</v>
      </c>
      <c r="AP21" s="14" t="b">
        <f t="shared" si="3"/>
        <v>1</v>
      </c>
      <c r="AQ21" s="14" t="b">
        <f t="shared" si="4"/>
        <v>1</v>
      </c>
      <c r="AR21" s="14" t="b">
        <f t="shared" si="5"/>
        <v>1</v>
      </c>
      <c r="AS21" s="14" t="b">
        <f t="shared" si="6"/>
        <v>1</v>
      </c>
      <c r="AT21" s="14" t="b">
        <f t="shared" si="7"/>
        <v>1</v>
      </c>
      <c r="AU21" s="14" t="b">
        <f t="shared" si="8"/>
        <v>1</v>
      </c>
      <c r="AV21" s="14" t="b">
        <f t="shared" si="9"/>
        <v>1</v>
      </c>
      <c r="AW21" s="14" t="b">
        <f t="shared" si="10"/>
        <v>1</v>
      </c>
      <c r="AX21" s="14" t="b">
        <f t="shared" si="11"/>
        <v>1</v>
      </c>
      <c r="AY21" s="14" t="b">
        <f t="shared" si="12"/>
        <v>1</v>
      </c>
      <c r="AZ21" s="14" t="b">
        <f t="shared" si="13"/>
        <v>1</v>
      </c>
      <c r="BA21" s="14" t="b">
        <f t="shared" si="14"/>
        <v>1</v>
      </c>
      <c r="BB21" s="14" t="b">
        <f t="shared" si="15"/>
        <v>1</v>
      </c>
      <c r="BC21" s="14" t="b">
        <f t="shared" si="16"/>
        <v>1</v>
      </c>
      <c r="BD21" s="14" t="b">
        <f t="shared" si="17"/>
        <v>1</v>
      </c>
      <c r="BE21" s="202" t="b">
        <f t="shared" si="18"/>
        <v>0</v>
      </c>
    </row>
    <row r="22" spans="1:57" s="14" customFormat="1" ht="14.25" customHeight="1">
      <c r="A22" s="17" t="s">
        <v>78</v>
      </c>
      <c r="B22" s="18" t="s">
        <v>112</v>
      </c>
      <c r="C22" s="188" t="s">
        <v>117</v>
      </c>
      <c r="D22" s="19" t="s">
        <v>118</v>
      </c>
      <c r="E22" s="181" t="s">
        <v>119</v>
      </c>
      <c r="F22" s="20" t="s">
        <v>55</v>
      </c>
      <c r="G22" s="77">
        <v>0</v>
      </c>
      <c r="H22" s="77">
        <v>0</v>
      </c>
      <c r="I22" s="77">
        <v>1</v>
      </c>
      <c r="J22" s="78">
        <v>1</v>
      </c>
      <c r="K22" s="34">
        <v>45597</v>
      </c>
      <c r="L22" s="34">
        <v>45656</v>
      </c>
      <c r="M22" s="18" t="s">
        <v>29</v>
      </c>
      <c r="N22" s="18" t="s">
        <v>56</v>
      </c>
      <c r="O22" s="184" t="s">
        <v>49</v>
      </c>
      <c r="P22" s="18" t="s">
        <v>57</v>
      </c>
      <c r="Q22" s="48">
        <v>16536945.663034108</v>
      </c>
      <c r="R22" s="48">
        <v>50913858.349070728</v>
      </c>
      <c r="U22" s="17" t="s">
        <v>78</v>
      </c>
      <c r="V22" s="82" t="s">
        <v>112</v>
      </c>
      <c r="W22" s="106" t="s">
        <v>117</v>
      </c>
      <c r="X22" s="19" t="s">
        <v>118</v>
      </c>
      <c r="Y22" s="81" t="s">
        <v>119</v>
      </c>
      <c r="Z22" s="92" t="s">
        <v>55</v>
      </c>
      <c r="AA22" s="77">
        <v>0</v>
      </c>
      <c r="AB22" s="77">
        <v>0</v>
      </c>
      <c r="AC22" s="77">
        <v>1</v>
      </c>
      <c r="AD22" s="78">
        <v>1</v>
      </c>
      <c r="AE22" s="34">
        <v>45597</v>
      </c>
      <c r="AF22" s="34">
        <v>45656</v>
      </c>
      <c r="AG22" s="82" t="s">
        <v>29</v>
      </c>
      <c r="AH22" s="82" t="s">
        <v>56</v>
      </c>
      <c r="AI22" s="111" t="s">
        <v>49</v>
      </c>
      <c r="AJ22" s="18" t="s">
        <v>58</v>
      </c>
      <c r="AK22" s="48">
        <v>16536945.663034108</v>
      </c>
      <c r="AL22" s="48">
        <v>400000000</v>
      </c>
      <c r="AN22" s="14" t="b">
        <f t="shared" si="1"/>
        <v>1</v>
      </c>
      <c r="AO22" s="14" t="b">
        <f t="shared" si="2"/>
        <v>1</v>
      </c>
      <c r="AP22" s="14" t="b">
        <f t="shared" si="3"/>
        <v>1</v>
      </c>
      <c r="AQ22" s="14" t="b">
        <f t="shared" si="4"/>
        <v>1</v>
      </c>
      <c r="AR22" s="14" t="b">
        <f t="shared" si="5"/>
        <v>1</v>
      </c>
      <c r="AS22" s="14" t="b">
        <f t="shared" si="6"/>
        <v>1</v>
      </c>
      <c r="AT22" s="14" t="b">
        <f t="shared" si="7"/>
        <v>1</v>
      </c>
      <c r="AU22" s="14" t="b">
        <f t="shared" si="8"/>
        <v>1</v>
      </c>
      <c r="AV22" s="14" t="b">
        <f t="shared" si="9"/>
        <v>1</v>
      </c>
      <c r="AW22" s="14" t="b">
        <f t="shared" si="10"/>
        <v>1</v>
      </c>
      <c r="AX22" s="14" t="b">
        <f t="shared" si="11"/>
        <v>1</v>
      </c>
      <c r="AY22" s="14" t="b">
        <f t="shared" si="12"/>
        <v>1</v>
      </c>
      <c r="AZ22" s="14" t="b">
        <f t="shared" si="13"/>
        <v>1</v>
      </c>
      <c r="BA22" s="14" t="b">
        <f t="shared" si="14"/>
        <v>1</v>
      </c>
      <c r="BB22" s="14" t="b">
        <f t="shared" si="15"/>
        <v>1</v>
      </c>
      <c r="BC22" s="202" t="b">
        <f t="shared" si="16"/>
        <v>0</v>
      </c>
      <c r="BD22" s="14" t="b">
        <f t="shared" si="17"/>
        <v>1</v>
      </c>
      <c r="BE22" s="202" t="b">
        <f t="shared" si="18"/>
        <v>0</v>
      </c>
    </row>
    <row r="23" spans="1:57" s="14" customFormat="1" ht="14.25" customHeight="1">
      <c r="A23" s="17" t="s">
        <v>120</v>
      </c>
      <c r="B23" s="18" t="s">
        <v>121</v>
      </c>
      <c r="C23" s="187" t="s">
        <v>122</v>
      </c>
      <c r="D23" s="19" t="s">
        <v>123</v>
      </c>
      <c r="E23" s="181" t="s">
        <v>124</v>
      </c>
      <c r="F23" s="32" t="s">
        <v>93</v>
      </c>
      <c r="G23" s="30">
        <v>0.5</v>
      </c>
      <c r="H23" s="30">
        <v>1</v>
      </c>
      <c r="I23" s="30">
        <v>1</v>
      </c>
      <c r="J23" s="31">
        <v>1</v>
      </c>
      <c r="K23" s="41">
        <v>45306</v>
      </c>
      <c r="L23" s="42">
        <v>45458</v>
      </c>
      <c r="M23" s="18" t="s">
        <v>94</v>
      </c>
      <c r="N23" s="18" t="s">
        <v>84</v>
      </c>
      <c r="O23" s="184" t="s">
        <v>31</v>
      </c>
      <c r="P23" s="18" t="s">
        <v>32</v>
      </c>
      <c r="Q23" s="48">
        <v>25185665</v>
      </c>
      <c r="R23" s="48">
        <v>0</v>
      </c>
      <c r="U23" s="17" t="s">
        <v>120</v>
      </c>
      <c r="V23" s="82" t="s">
        <v>121</v>
      </c>
      <c r="W23" s="105" t="s">
        <v>122</v>
      </c>
      <c r="X23" s="19" t="s">
        <v>123</v>
      </c>
      <c r="Y23" s="81" t="s">
        <v>124</v>
      </c>
      <c r="Z23" s="97" t="s">
        <v>93</v>
      </c>
      <c r="AA23" s="30">
        <v>0.5</v>
      </c>
      <c r="AB23" s="30">
        <v>1</v>
      </c>
      <c r="AC23" s="30">
        <v>1</v>
      </c>
      <c r="AD23" s="31">
        <v>1</v>
      </c>
      <c r="AE23" s="41">
        <v>45306</v>
      </c>
      <c r="AF23" s="42">
        <v>45458</v>
      </c>
      <c r="AG23" s="82" t="s">
        <v>94</v>
      </c>
      <c r="AH23" s="82" t="s">
        <v>84</v>
      </c>
      <c r="AI23" s="111" t="s">
        <v>31</v>
      </c>
      <c r="AJ23" s="18" t="s">
        <v>32</v>
      </c>
      <c r="AK23" s="48">
        <v>25185665</v>
      </c>
      <c r="AL23" s="48">
        <v>0</v>
      </c>
      <c r="AN23" s="14" t="b">
        <f t="shared" si="1"/>
        <v>1</v>
      </c>
      <c r="AO23" s="14" t="b">
        <f t="shared" si="2"/>
        <v>1</v>
      </c>
      <c r="AP23" s="14" t="b">
        <f t="shared" si="3"/>
        <v>1</v>
      </c>
      <c r="AQ23" s="14" t="b">
        <f t="shared" si="4"/>
        <v>1</v>
      </c>
      <c r="AR23" s="14" t="b">
        <f t="shared" si="5"/>
        <v>1</v>
      </c>
      <c r="AS23" s="14" t="b">
        <f t="shared" si="6"/>
        <v>1</v>
      </c>
      <c r="AT23" s="14" t="b">
        <f t="shared" si="7"/>
        <v>1</v>
      </c>
      <c r="AU23" s="14" t="b">
        <f t="shared" si="8"/>
        <v>1</v>
      </c>
      <c r="AV23" s="14" t="b">
        <f t="shared" si="9"/>
        <v>1</v>
      </c>
      <c r="AW23" s="14" t="b">
        <f t="shared" si="10"/>
        <v>1</v>
      </c>
      <c r="AX23" s="14" t="b">
        <f t="shared" si="11"/>
        <v>1</v>
      </c>
      <c r="AY23" s="14" t="b">
        <f t="shared" si="12"/>
        <v>1</v>
      </c>
      <c r="AZ23" s="14" t="b">
        <f t="shared" si="13"/>
        <v>1</v>
      </c>
      <c r="BA23" s="14" t="b">
        <f t="shared" si="14"/>
        <v>1</v>
      </c>
      <c r="BB23" s="14" t="b">
        <f t="shared" si="15"/>
        <v>1</v>
      </c>
      <c r="BC23" s="14" t="b">
        <f t="shared" si="16"/>
        <v>1</v>
      </c>
      <c r="BD23" s="14" t="b">
        <f t="shared" si="17"/>
        <v>1</v>
      </c>
      <c r="BE23" s="14" t="b">
        <f t="shared" si="18"/>
        <v>1</v>
      </c>
    </row>
    <row r="24" spans="1:57" s="14" customFormat="1" ht="14.25" customHeight="1">
      <c r="A24" s="17" t="s">
        <v>120</v>
      </c>
      <c r="B24" s="18" t="s">
        <v>125</v>
      </c>
      <c r="C24" s="187" t="s">
        <v>126</v>
      </c>
      <c r="D24" s="19" t="s">
        <v>127</v>
      </c>
      <c r="E24" s="181" t="s">
        <v>128</v>
      </c>
      <c r="F24" s="32" t="s">
        <v>93</v>
      </c>
      <c r="G24" s="39">
        <v>3</v>
      </c>
      <c r="H24" s="39">
        <v>6</v>
      </c>
      <c r="I24" s="39">
        <v>3</v>
      </c>
      <c r="J24" s="40">
        <v>12</v>
      </c>
      <c r="K24" s="43">
        <v>45306</v>
      </c>
      <c r="L24" s="43">
        <v>45641</v>
      </c>
      <c r="M24" s="18" t="s">
        <v>94</v>
      </c>
      <c r="N24" s="18" t="s">
        <v>111</v>
      </c>
      <c r="O24" s="184" t="s">
        <v>31</v>
      </c>
      <c r="P24" s="18" t="s">
        <v>32</v>
      </c>
      <c r="Q24" s="48">
        <v>5980627</v>
      </c>
      <c r="R24" s="48">
        <v>0</v>
      </c>
      <c r="U24" s="17" t="s">
        <v>120</v>
      </c>
      <c r="V24" s="82" t="s">
        <v>125</v>
      </c>
      <c r="W24" s="105" t="s">
        <v>126</v>
      </c>
      <c r="X24" s="19" t="s">
        <v>127</v>
      </c>
      <c r="Y24" s="81" t="s">
        <v>128</v>
      </c>
      <c r="Z24" s="97" t="s">
        <v>93</v>
      </c>
      <c r="AA24" s="39">
        <v>3</v>
      </c>
      <c r="AB24" s="39">
        <v>6</v>
      </c>
      <c r="AC24" s="39">
        <v>3</v>
      </c>
      <c r="AD24" s="40">
        <v>12</v>
      </c>
      <c r="AE24" s="43">
        <v>45306</v>
      </c>
      <c r="AF24" s="43">
        <v>45641</v>
      </c>
      <c r="AG24" s="82" t="s">
        <v>94</v>
      </c>
      <c r="AH24" s="82" t="s">
        <v>111</v>
      </c>
      <c r="AI24" s="111" t="s">
        <v>31</v>
      </c>
      <c r="AJ24" s="18" t="s">
        <v>32</v>
      </c>
      <c r="AK24" s="48">
        <v>5980627</v>
      </c>
      <c r="AL24" s="48">
        <v>0</v>
      </c>
      <c r="AN24" s="14" t="b">
        <f t="shared" si="1"/>
        <v>1</v>
      </c>
      <c r="AO24" s="14" t="b">
        <f t="shared" si="2"/>
        <v>1</v>
      </c>
      <c r="AP24" s="14" t="b">
        <f t="shared" si="3"/>
        <v>1</v>
      </c>
      <c r="AQ24" s="14" t="b">
        <f t="shared" si="4"/>
        <v>1</v>
      </c>
      <c r="AR24" s="14" t="b">
        <f t="shared" si="5"/>
        <v>1</v>
      </c>
      <c r="AS24" s="14" t="b">
        <f t="shared" si="6"/>
        <v>1</v>
      </c>
      <c r="AT24" s="14" t="b">
        <f t="shared" si="7"/>
        <v>1</v>
      </c>
      <c r="AU24" s="14" t="b">
        <f t="shared" si="8"/>
        <v>1</v>
      </c>
      <c r="AV24" s="14" t="b">
        <f t="shared" si="9"/>
        <v>1</v>
      </c>
      <c r="AW24" s="14" t="b">
        <f t="shared" si="10"/>
        <v>1</v>
      </c>
      <c r="AX24" s="14" t="b">
        <f t="shared" si="11"/>
        <v>1</v>
      </c>
      <c r="AY24" s="14" t="b">
        <f t="shared" si="12"/>
        <v>1</v>
      </c>
      <c r="AZ24" s="14" t="b">
        <f t="shared" si="13"/>
        <v>1</v>
      </c>
      <c r="BA24" s="14" t="b">
        <f t="shared" si="14"/>
        <v>1</v>
      </c>
      <c r="BB24" s="14" t="b">
        <f t="shared" si="15"/>
        <v>1</v>
      </c>
      <c r="BC24" s="14" t="b">
        <f t="shared" si="16"/>
        <v>1</v>
      </c>
      <c r="BD24" s="14" t="b">
        <f t="shared" si="17"/>
        <v>1</v>
      </c>
      <c r="BE24" s="14" t="b">
        <f t="shared" si="18"/>
        <v>1</v>
      </c>
    </row>
    <row r="25" spans="1:57" s="14" customFormat="1" ht="14.25" customHeight="1">
      <c r="A25" s="17" t="s">
        <v>120</v>
      </c>
      <c r="B25" s="18" t="s">
        <v>125</v>
      </c>
      <c r="C25" s="190" t="s">
        <v>129</v>
      </c>
      <c r="D25" s="19" t="s">
        <v>130</v>
      </c>
      <c r="E25" s="181" t="s">
        <v>131</v>
      </c>
      <c r="F25" s="32" t="s">
        <v>93</v>
      </c>
      <c r="G25" s="20">
        <v>0.2</v>
      </c>
      <c r="H25" s="20">
        <v>0.6</v>
      </c>
      <c r="I25" s="20">
        <v>1</v>
      </c>
      <c r="J25" s="31">
        <v>1</v>
      </c>
      <c r="K25" s="43">
        <v>45427</v>
      </c>
      <c r="L25" s="43">
        <v>45641</v>
      </c>
      <c r="M25" s="18" t="s">
        <v>94</v>
      </c>
      <c r="N25" s="18" t="s">
        <v>111</v>
      </c>
      <c r="O25" s="184" t="s">
        <v>31</v>
      </c>
      <c r="P25" s="18" t="s">
        <v>32</v>
      </c>
      <c r="Q25" s="48">
        <v>5980627</v>
      </c>
      <c r="R25" s="48">
        <v>0</v>
      </c>
      <c r="U25" s="17" t="s">
        <v>120</v>
      </c>
      <c r="V25" s="82" t="s">
        <v>125</v>
      </c>
      <c r="W25" s="107" t="s">
        <v>129</v>
      </c>
      <c r="X25" s="19" t="s">
        <v>130</v>
      </c>
      <c r="Y25" s="81" t="s">
        <v>131</v>
      </c>
      <c r="Z25" s="97" t="s">
        <v>93</v>
      </c>
      <c r="AA25" s="20">
        <v>0.2</v>
      </c>
      <c r="AB25" s="20">
        <v>0.6</v>
      </c>
      <c r="AC25" s="20">
        <v>1</v>
      </c>
      <c r="AD25" s="31">
        <v>1</v>
      </c>
      <c r="AE25" s="43">
        <v>45427</v>
      </c>
      <c r="AF25" s="43">
        <v>45641</v>
      </c>
      <c r="AG25" s="82" t="s">
        <v>94</v>
      </c>
      <c r="AH25" s="82" t="s">
        <v>111</v>
      </c>
      <c r="AI25" s="111" t="s">
        <v>31</v>
      </c>
      <c r="AJ25" s="18" t="s">
        <v>32</v>
      </c>
      <c r="AK25" s="48">
        <v>5980627</v>
      </c>
      <c r="AL25" s="48">
        <v>0</v>
      </c>
      <c r="AN25" s="14" t="b">
        <f t="shared" si="1"/>
        <v>1</v>
      </c>
      <c r="AO25" s="14" t="b">
        <f t="shared" si="2"/>
        <v>1</v>
      </c>
      <c r="AP25" s="14" t="b">
        <f t="shared" si="3"/>
        <v>1</v>
      </c>
      <c r="AQ25" s="14" t="b">
        <f t="shared" si="4"/>
        <v>1</v>
      </c>
      <c r="AR25" s="14" t="b">
        <f t="shared" si="5"/>
        <v>1</v>
      </c>
      <c r="AS25" s="14" t="b">
        <f t="shared" si="6"/>
        <v>1</v>
      </c>
      <c r="AT25" s="14" t="b">
        <f t="shared" si="7"/>
        <v>1</v>
      </c>
      <c r="AU25" s="14" t="b">
        <f t="shared" si="8"/>
        <v>1</v>
      </c>
      <c r="AV25" s="14" t="b">
        <f t="shared" si="9"/>
        <v>1</v>
      </c>
      <c r="AW25" s="14" t="b">
        <f t="shared" si="10"/>
        <v>1</v>
      </c>
      <c r="AX25" s="14" t="b">
        <f t="shared" si="11"/>
        <v>1</v>
      </c>
      <c r="AY25" s="14" t="b">
        <f t="shared" si="12"/>
        <v>1</v>
      </c>
      <c r="AZ25" s="14" t="b">
        <f t="shared" si="13"/>
        <v>1</v>
      </c>
      <c r="BA25" s="14" t="b">
        <f t="shared" si="14"/>
        <v>1</v>
      </c>
      <c r="BB25" s="14" t="b">
        <f t="shared" si="15"/>
        <v>1</v>
      </c>
      <c r="BC25" s="14" t="b">
        <f t="shared" si="16"/>
        <v>1</v>
      </c>
      <c r="BD25" s="14" t="b">
        <f t="shared" si="17"/>
        <v>1</v>
      </c>
      <c r="BE25" s="14" t="b">
        <f t="shared" si="18"/>
        <v>1</v>
      </c>
    </row>
    <row r="26" spans="1:57" s="36" customFormat="1" ht="14.25" customHeight="1">
      <c r="A26" s="35" t="s">
        <v>120</v>
      </c>
      <c r="B26" s="181" t="s">
        <v>125</v>
      </c>
      <c r="C26" s="190" t="s">
        <v>132</v>
      </c>
      <c r="D26" s="19" t="s">
        <v>133</v>
      </c>
      <c r="E26" s="191" t="s">
        <v>134</v>
      </c>
      <c r="F26" s="32" t="s">
        <v>135</v>
      </c>
      <c r="G26" s="32">
        <v>0.3</v>
      </c>
      <c r="H26" s="32">
        <v>0.6</v>
      </c>
      <c r="I26" s="32">
        <v>1</v>
      </c>
      <c r="J26" s="31">
        <v>1</v>
      </c>
      <c r="K26" s="34">
        <v>45293</v>
      </c>
      <c r="L26" s="34">
        <v>45657</v>
      </c>
      <c r="M26" s="18" t="s">
        <v>94</v>
      </c>
      <c r="N26" s="18" t="s">
        <v>111</v>
      </c>
      <c r="O26" s="184" t="s">
        <v>136</v>
      </c>
      <c r="P26" s="18" t="s">
        <v>58</v>
      </c>
      <c r="Q26" s="48">
        <v>0</v>
      </c>
      <c r="R26" s="48">
        <v>500000000</v>
      </c>
      <c r="U26" s="35" t="s">
        <v>120</v>
      </c>
      <c r="V26" s="81" t="s">
        <v>125</v>
      </c>
      <c r="W26" s="107" t="s">
        <v>132</v>
      </c>
      <c r="X26" s="19" t="s">
        <v>133</v>
      </c>
      <c r="Y26" s="85" t="s">
        <v>134</v>
      </c>
      <c r="Z26" s="97" t="s">
        <v>135</v>
      </c>
      <c r="AA26" s="32">
        <v>0.3</v>
      </c>
      <c r="AB26" s="32">
        <v>0.6</v>
      </c>
      <c r="AC26" s="32">
        <v>1</v>
      </c>
      <c r="AD26" s="31">
        <v>1</v>
      </c>
      <c r="AE26" s="34">
        <v>45293</v>
      </c>
      <c r="AF26" s="34">
        <v>45657</v>
      </c>
      <c r="AG26" s="82" t="s">
        <v>94</v>
      </c>
      <c r="AH26" s="82" t="s">
        <v>111</v>
      </c>
      <c r="AI26" s="111" t="s">
        <v>136</v>
      </c>
      <c r="AJ26" s="18" t="s">
        <v>58</v>
      </c>
      <c r="AK26" s="48">
        <v>0</v>
      </c>
      <c r="AL26" s="48">
        <v>647883291.97000003</v>
      </c>
      <c r="AN26" s="14" t="b">
        <f t="shared" si="1"/>
        <v>1</v>
      </c>
      <c r="AO26" s="14" t="b">
        <f t="shared" si="2"/>
        <v>1</v>
      </c>
      <c r="AP26" s="14" t="b">
        <f t="shared" si="3"/>
        <v>1</v>
      </c>
      <c r="AQ26" s="14" t="b">
        <f t="shared" si="4"/>
        <v>1</v>
      </c>
      <c r="AR26" s="14" t="b">
        <f t="shared" si="5"/>
        <v>1</v>
      </c>
      <c r="AS26" s="14" t="b">
        <f t="shared" si="6"/>
        <v>1</v>
      </c>
      <c r="AT26" s="14" t="b">
        <f t="shared" si="7"/>
        <v>1</v>
      </c>
      <c r="AU26" s="14" t="b">
        <f t="shared" si="8"/>
        <v>1</v>
      </c>
      <c r="AV26" s="14" t="b">
        <f t="shared" si="9"/>
        <v>1</v>
      </c>
      <c r="AW26" s="14" t="b">
        <f t="shared" si="10"/>
        <v>1</v>
      </c>
      <c r="AX26" s="14" t="b">
        <f t="shared" si="11"/>
        <v>1</v>
      </c>
      <c r="AY26" s="14" t="b">
        <f t="shared" si="12"/>
        <v>1</v>
      </c>
      <c r="AZ26" s="14" t="b">
        <f t="shared" si="13"/>
        <v>1</v>
      </c>
      <c r="BA26" s="14" t="b">
        <f t="shared" si="14"/>
        <v>1</v>
      </c>
      <c r="BB26" s="14" t="b">
        <f t="shared" si="15"/>
        <v>1</v>
      </c>
      <c r="BC26" s="14" t="b">
        <f t="shared" si="16"/>
        <v>1</v>
      </c>
      <c r="BD26" s="14" t="b">
        <f t="shared" si="17"/>
        <v>1</v>
      </c>
      <c r="BE26" s="202" t="b">
        <f t="shared" si="18"/>
        <v>0</v>
      </c>
    </row>
    <row r="27" spans="1:57" s="14" customFormat="1" ht="14.25" customHeight="1">
      <c r="A27" s="17" t="s">
        <v>120</v>
      </c>
      <c r="B27" s="18" t="s">
        <v>137</v>
      </c>
      <c r="C27" s="182" t="s">
        <v>138</v>
      </c>
      <c r="D27" s="19" t="s">
        <v>139</v>
      </c>
      <c r="E27" s="191" t="s">
        <v>140</v>
      </c>
      <c r="F27" s="30" t="s">
        <v>141</v>
      </c>
      <c r="G27" s="32">
        <v>0.25</v>
      </c>
      <c r="H27" s="32">
        <v>0.5</v>
      </c>
      <c r="I27" s="32">
        <v>1</v>
      </c>
      <c r="J27" s="21">
        <v>1</v>
      </c>
      <c r="K27" s="34">
        <v>45293</v>
      </c>
      <c r="L27" s="34">
        <v>45657</v>
      </c>
      <c r="M27" s="18" t="s">
        <v>29</v>
      </c>
      <c r="N27" s="18" t="s">
        <v>30</v>
      </c>
      <c r="O27" s="184" t="s">
        <v>49</v>
      </c>
      <c r="P27" s="18" t="s">
        <v>57</v>
      </c>
      <c r="Q27" s="48">
        <v>192448884</v>
      </c>
      <c r="R27" s="48">
        <v>60000000</v>
      </c>
      <c r="U27" s="17" t="s">
        <v>120</v>
      </c>
      <c r="V27" s="82" t="s">
        <v>137</v>
      </c>
      <c r="W27" s="102" t="s">
        <v>142</v>
      </c>
      <c r="X27" s="19" t="s">
        <v>139</v>
      </c>
      <c r="Y27" s="85" t="s">
        <v>143</v>
      </c>
      <c r="Z27" s="95" t="s">
        <v>144</v>
      </c>
      <c r="AA27" s="32">
        <v>0.25</v>
      </c>
      <c r="AB27" s="32">
        <v>0.5</v>
      </c>
      <c r="AC27" s="32">
        <v>1</v>
      </c>
      <c r="AD27" s="21">
        <v>1</v>
      </c>
      <c r="AE27" s="34">
        <v>45293</v>
      </c>
      <c r="AF27" s="34">
        <v>45657</v>
      </c>
      <c r="AG27" s="82" t="s">
        <v>29</v>
      </c>
      <c r="AH27" s="82" t="s">
        <v>30</v>
      </c>
      <c r="AI27" s="111" t="s">
        <v>49</v>
      </c>
      <c r="AJ27" s="18" t="s">
        <v>57</v>
      </c>
      <c r="AK27" s="48">
        <v>192448884</v>
      </c>
      <c r="AL27" s="48">
        <v>60000000</v>
      </c>
      <c r="AN27" s="14" t="b">
        <f t="shared" si="1"/>
        <v>1</v>
      </c>
      <c r="AO27" s="14" t="b">
        <f t="shared" si="2"/>
        <v>1</v>
      </c>
      <c r="AP27" s="202" t="b">
        <f t="shared" si="3"/>
        <v>0</v>
      </c>
      <c r="AQ27" s="14" t="b">
        <f t="shared" si="4"/>
        <v>1</v>
      </c>
      <c r="AR27" s="202" t="b">
        <f t="shared" si="5"/>
        <v>0</v>
      </c>
      <c r="AS27" s="202" t="b">
        <f t="shared" si="6"/>
        <v>0</v>
      </c>
      <c r="AT27" s="14" t="b">
        <f t="shared" si="7"/>
        <v>1</v>
      </c>
      <c r="AU27" s="14" t="b">
        <f t="shared" si="8"/>
        <v>1</v>
      </c>
      <c r="AV27" s="14" t="b">
        <f t="shared" si="9"/>
        <v>1</v>
      </c>
      <c r="AW27" s="14" t="b">
        <f t="shared" si="10"/>
        <v>1</v>
      </c>
      <c r="AX27" s="14" t="b">
        <f t="shared" si="11"/>
        <v>1</v>
      </c>
      <c r="AY27" s="14" t="b">
        <f t="shared" si="12"/>
        <v>1</v>
      </c>
      <c r="AZ27" s="14" t="b">
        <f t="shared" si="13"/>
        <v>1</v>
      </c>
      <c r="BA27" s="14" t="b">
        <f t="shared" si="14"/>
        <v>1</v>
      </c>
      <c r="BB27" s="14" t="b">
        <f t="shared" si="15"/>
        <v>1</v>
      </c>
      <c r="BC27" s="14" t="b">
        <f t="shared" si="16"/>
        <v>1</v>
      </c>
      <c r="BD27" s="14" t="b">
        <f t="shared" si="17"/>
        <v>1</v>
      </c>
      <c r="BE27" s="14" t="b">
        <f t="shared" si="18"/>
        <v>1</v>
      </c>
    </row>
    <row r="28" spans="1:57" s="14" customFormat="1" ht="14.25" customHeight="1">
      <c r="A28" s="17" t="s">
        <v>120</v>
      </c>
      <c r="B28" s="18" t="s">
        <v>137</v>
      </c>
      <c r="C28" s="182" t="s">
        <v>145</v>
      </c>
      <c r="D28" s="19" t="s">
        <v>146</v>
      </c>
      <c r="E28" s="191" t="s">
        <v>147</v>
      </c>
      <c r="F28" s="20" t="s">
        <v>148</v>
      </c>
      <c r="G28" s="52">
        <v>1</v>
      </c>
      <c r="H28" s="52">
        <v>2</v>
      </c>
      <c r="I28" s="52">
        <v>1</v>
      </c>
      <c r="J28" s="40">
        <v>4</v>
      </c>
      <c r="K28" s="34" t="s">
        <v>149</v>
      </c>
      <c r="L28" s="34" t="s">
        <v>150</v>
      </c>
      <c r="M28" s="18" t="s">
        <v>29</v>
      </c>
      <c r="N28" s="18" t="s">
        <v>111</v>
      </c>
      <c r="O28" s="184" t="s">
        <v>49</v>
      </c>
      <c r="P28" s="18" t="s">
        <v>57</v>
      </c>
      <c r="Q28" s="48">
        <v>9731960</v>
      </c>
      <c r="R28" s="484">
        <v>43125000</v>
      </c>
      <c r="U28" s="17" t="s">
        <v>120</v>
      </c>
      <c r="V28" s="82" t="s">
        <v>137</v>
      </c>
      <c r="W28" s="102" t="s">
        <v>145</v>
      </c>
      <c r="X28" s="19" t="s">
        <v>146</v>
      </c>
      <c r="Y28" s="85" t="s">
        <v>147</v>
      </c>
      <c r="Z28" s="92" t="s">
        <v>148</v>
      </c>
      <c r="AA28" s="52">
        <v>1</v>
      </c>
      <c r="AB28" s="52">
        <v>2</v>
      </c>
      <c r="AC28" s="52">
        <v>1</v>
      </c>
      <c r="AD28" s="40">
        <v>4</v>
      </c>
      <c r="AE28" s="34" t="s">
        <v>149</v>
      </c>
      <c r="AF28" s="34" t="s">
        <v>150</v>
      </c>
      <c r="AG28" s="82" t="s">
        <v>29</v>
      </c>
      <c r="AH28" s="82" t="s">
        <v>111</v>
      </c>
      <c r="AI28" s="111" t="s">
        <v>49</v>
      </c>
      <c r="AJ28" s="18" t="s">
        <v>57</v>
      </c>
      <c r="AK28" s="48">
        <v>9731960</v>
      </c>
      <c r="AL28" s="484">
        <v>313356751.97000003</v>
      </c>
      <c r="AN28" s="14" t="b">
        <f t="shared" si="1"/>
        <v>1</v>
      </c>
      <c r="AO28" s="14" t="b">
        <f t="shared" si="2"/>
        <v>1</v>
      </c>
      <c r="AP28" s="14" t="b">
        <f t="shared" si="3"/>
        <v>1</v>
      </c>
      <c r="AQ28" s="14" t="b">
        <f t="shared" si="4"/>
        <v>1</v>
      </c>
      <c r="AR28" s="14" t="b">
        <f t="shared" si="5"/>
        <v>1</v>
      </c>
      <c r="AS28" s="14" t="b">
        <f t="shared" si="6"/>
        <v>1</v>
      </c>
      <c r="AT28" s="14" t="b">
        <f t="shared" si="7"/>
        <v>1</v>
      </c>
      <c r="AU28" s="14" t="b">
        <f t="shared" si="8"/>
        <v>1</v>
      </c>
      <c r="AV28" s="14" t="b">
        <f t="shared" si="9"/>
        <v>1</v>
      </c>
      <c r="AW28" s="14" t="b">
        <f t="shared" si="10"/>
        <v>1</v>
      </c>
      <c r="AX28" s="14" t="b">
        <f t="shared" si="11"/>
        <v>1</v>
      </c>
      <c r="AY28" s="14" t="b">
        <f t="shared" si="12"/>
        <v>1</v>
      </c>
      <c r="AZ28" s="14" t="b">
        <f t="shared" si="13"/>
        <v>1</v>
      </c>
      <c r="BA28" s="14" t="b">
        <f t="shared" si="14"/>
        <v>1</v>
      </c>
      <c r="BB28" s="14" t="b">
        <f t="shared" si="15"/>
        <v>1</v>
      </c>
      <c r="BC28" s="14" t="b">
        <f t="shared" si="16"/>
        <v>1</v>
      </c>
      <c r="BD28" s="14" t="b">
        <f t="shared" si="17"/>
        <v>1</v>
      </c>
      <c r="BE28" s="202" t="b">
        <f t="shared" si="18"/>
        <v>0</v>
      </c>
    </row>
    <row r="29" spans="1:57" s="14" customFormat="1" ht="14.25" customHeight="1">
      <c r="A29" s="17" t="s">
        <v>120</v>
      </c>
      <c r="B29" s="18" t="s">
        <v>151</v>
      </c>
      <c r="C29" s="190" t="s">
        <v>152</v>
      </c>
      <c r="D29" s="19" t="s">
        <v>153</v>
      </c>
      <c r="E29" s="191" t="s">
        <v>154</v>
      </c>
      <c r="F29" s="20" t="s">
        <v>148</v>
      </c>
      <c r="G29" s="45">
        <v>1</v>
      </c>
      <c r="H29" s="45">
        <v>2</v>
      </c>
      <c r="I29" s="45">
        <v>1</v>
      </c>
      <c r="J29" s="44">
        <v>4</v>
      </c>
      <c r="K29" s="34" t="s">
        <v>149</v>
      </c>
      <c r="L29" s="34" t="s">
        <v>150</v>
      </c>
      <c r="M29" s="18" t="s">
        <v>29</v>
      </c>
      <c r="N29" s="18" t="s">
        <v>30</v>
      </c>
      <c r="O29" s="184" t="s">
        <v>49</v>
      </c>
      <c r="P29" s="18" t="s">
        <v>57</v>
      </c>
      <c r="Q29" s="48">
        <v>3021644</v>
      </c>
      <c r="R29" s="485"/>
      <c r="U29" s="17" t="s">
        <v>120</v>
      </c>
      <c r="V29" s="82" t="s">
        <v>151</v>
      </c>
      <c r="W29" s="107" t="s">
        <v>152</v>
      </c>
      <c r="X29" s="19" t="s">
        <v>153</v>
      </c>
      <c r="Y29" s="85" t="s">
        <v>154</v>
      </c>
      <c r="Z29" s="92" t="s">
        <v>148</v>
      </c>
      <c r="AA29" s="45">
        <v>1</v>
      </c>
      <c r="AB29" s="45">
        <v>2</v>
      </c>
      <c r="AC29" s="45">
        <v>1</v>
      </c>
      <c r="AD29" s="44">
        <v>4</v>
      </c>
      <c r="AE29" s="34" t="s">
        <v>149</v>
      </c>
      <c r="AF29" s="34" t="s">
        <v>150</v>
      </c>
      <c r="AG29" s="82" t="s">
        <v>29</v>
      </c>
      <c r="AH29" s="82" t="s">
        <v>30</v>
      </c>
      <c r="AI29" s="111" t="s">
        <v>49</v>
      </c>
      <c r="AJ29" s="18" t="s">
        <v>57</v>
      </c>
      <c r="AK29" s="48">
        <v>3021644</v>
      </c>
      <c r="AL29" s="485"/>
      <c r="AN29" s="14" t="b">
        <f t="shared" si="1"/>
        <v>1</v>
      </c>
      <c r="AO29" s="14" t="b">
        <f t="shared" si="2"/>
        <v>1</v>
      </c>
      <c r="AP29" s="14" t="b">
        <f t="shared" si="3"/>
        <v>1</v>
      </c>
      <c r="AQ29" s="14" t="b">
        <f t="shared" si="4"/>
        <v>1</v>
      </c>
      <c r="AR29" s="14" t="b">
        <f t="shared" si="5"/>
        <v>1</v>
      </c>
      <c r="AS29" s="14" t="b">
        <f t="shared" si="6"/>
        <v>1</v>
      </c>
      <c r="AT29" s="14" t="b">
        <f t="shared" si="7"/>
        <v>1</v>
      </c>
      <c r="AU29" s="14" t="b">
        <f t="shared" si="8"/>
        <v>1</v>
      </c>
      <c r="AV29" s="14" t="b">
        <f t="shared" si="9"/>
        <v>1</v>
      </c>
      <c r="AW29" s="14" t="b">
        <f t="shared" si="10"/>
        <v>1</v>
      </c>
      <c r="AX29" s="14" t="b">
        <f t="shared" si="11"/>
        <v>1</v>
      </c>
      <c r="AY29" s="14" t="b">
        <f t="shared" si="12"/>
        <v>1</v>
      </c>
      <c r="AZ29" s="14" t="b">
        <f t="shared" si="13"/>
        <v>1</v>
      </c>
      <c r="BA29" s="14" t="b">
        <f t="shared" si="14"/>
        <v>1</v>
      </c>
      <c r="BB29" s="14" t="b">
        <f t="shared" si="15"/>
        <v>1</v>
      </c>
      <c r="BC29" s="14" t="b">
        <f t="shared" si="16"/>
        <v>1</v>
      </c>
      <c r="BD29" s="14" t="b">
        <f t="shared" si="17"/>
        <v>1</v>
      </c>
      <c r="BE29" s="14" t="b">
        <f t="shared" si="18"/>
        <v>1</v>
      </c>
    </row>
    <row r="30" spans="1:57" s="14" customFormat="1" ht="14.25" customHeight="1">
      <c r="A30" s="17" t="s">
        <v>120</v>
      </c>
      <c r="B30" s="18" t="s">
        <v>151</v>
      </c>
      <c r="C30" s="190" t="s">
        <v>155</v>
      </c>
      <c r="D30" s="19" t="s">
        <v>156</v>
      </c>
      <c r="E30" s="191" t="s">
        <v>157</v>
      </c>
      <c r="F30" s="26" t="s">
        <v>144</v>
      </c>
      <c r="G30" s="45">
        <v>1</v>
      </c>
      <c r="H30" s="45">
        <v>2</v>
      </c>
      <c r="I30" s="45">
        <v>1</v>
      </c>
      <c r="J30" s="44">
        <v>4</v>
      </c>
      <c r="K30" s="34">
        <v>45292</v>
      </c>
      <c r="L30" s="34">
        <v>45657</v>
      </c>
      <c r="M30" s="18" t="s">
        <v>29</v>
      </c>
      <c r="N30" s="18" t="s">
        <v>30</v>
      </c>
      <c r="O30" s="184" t="s">
        <v>49</v>
      </c>
      <c r="P30" s="18" t="s">
        <v>57</v>
      </c>
      <c r="Q30" s="48">
        <v>192448884</v>
      </c>
      <c r="R30" s="48">
        <v>50963466</v>
      </c>
      <c r="U30" s="17" t="s">
        <v>120</v>
      </c>
      <c r="V30" s="82" t="s">
        <v>151</v>
      </c>
      <c r="W30" s="107" t="s">
        <v>155</v>
      </c>
      <c r="X30" s="19" t="s">
        <v>156</v>
      </c>
      <c r="Y30" s="85" t="s">
        <v>157</v>
      </c>
      <c r="Z30" s="93" t="s">
        <v>144</v>
      </c>
      <c r="AA30" s="45">
        <v>1</v>
      </c>
      <c r="AB30" s="45">
        <v>2</v>
      </c>
      <c r="AC30" s="45">
        <v>1</v>
      </c>
      <c r="AD30" s="44">
        <v>4</v>
      </c>
      <c r="AE30" s="34">
        <v>45292</v>
      </c>
      <c r="AF30" s="34">
        <v>45657</v>
      </c>
      <c r="AG30" s="82" t="s">
        <v>29</v>
      </c>
      <c r="AH30" s="82" t="s">
        <v>30</v>
      </c>
      <c r="AI30" s="111" t="s">
        <v>49</v>
      </c>
      <c r="AJ30" s="18" t="s">
        <v>57</v>
      </c>
      <c r="AK30" s="48">
        <v>192448884</v>
      </c>
      <c r="AL30" s="48">
        <v>60000000</v>
      </c>
      <c r="AN30" s="14" t="b">
        <f t="shared" si="1"/>
        <v>1</v>
      </c>
      <c r="AO30" s="14" t="b">
        <f t="shared" si="2"/>
        <v>1</v>
      </c>
      <c r="AP30" s="14" t="b">
        <f t="shared" si="3"/>
        <v>1</v>
      </c>
      <c r="AQ30" s="14" t="b">
        <f t="shared" si="4"/>
        <v>1</v>
      </c>
      <c r="AR30" s="14" t="b">
        <f t="shared" si="5"/>
        <v>1</v>
      </c>
      <c r="AS30" s="14" t="b">
        <f t="shared" si="6"/>
        <v>1</v>
      </c>
      <c r="AT30" s="14" t="b">
        <f t="shared" si="7"/>
        <v>1</v>
      </c>
      <c r="AU30" s="14" t="b">
        <f t="shared" si="8"/>
        <v>1</v>
      </c>
      <c r="AV30" s="14" t="b">
        <f t="shared" si="9"/>
        <v>1</v>
      </c>
      <c r="AW30" s="14" t="b">
        <f t="shared" si="10"/>
        <v>1</v>
      </c>
      <c r="AX30" s="14" t="b">
        <f t="shared" si="11"/>
        <v>1</v>
      </c>
      <c r="AY30" s="14" t="b">
        <f t="shared" si="12"/>
        <v>1</v>
      </c>
      <c r="AZ30" s="14" t="b">
        <f t="shared" si="13"/>
        <v>1</v>
      </c>
      <c r="BA30" s="14" t="b">
        <f t="shared" si="14"/>
        <v>1</v>
      </c>
      <c r="BB30" s="14" t="b">
        <f t="shared" si="15"/>
        <v>1</v>
      </c>
      <c r="BC30" s="14" t="b">
        <f t="shared" si="16"/>
        <v>1</v>
      </c>
      <c r="BD30" s="14" t="b">
        <f t="shared" si="17"/>
        <v>1</v>
      </c>
      <c r="BE30" s="202" t="b">
        <f t="shared" si="18"/>
        <v>0</v>
      </c>
    </row>
    <row r="31" spans="1:57" s="14" customFormat="1" ht="14.25" customHeight="1">
      <c r="A31" s="17" t="s">
        <v>120</v>
      </c>
      <c r="B31" s="18" t="s">
        <v>158</v>
      </c>
      <c r="C31" s="190" t="s">
        <v>159</v>
      </c>
      <c r="D31" s="19" t="s">
        <v>160</v>
      </c>
      <c r="E31" s="191" t="s">
        <v>161</v>
      </c>
      <c r="F31" s="45" t="s">
        <v>93</v>
      </c>
      <c r="G31" s="46">
        <v>0.5</v>
      </c>
      <c r="H31" s="46">
        <v>1</v>
      </c>
      <c r="I31" s="46">
        <v>1</v>
      </c>
      <c r="J31" s="47">
        <v>1</v>
      </c>
      <c r="K31" s="34">
        <v>45306</v>
      </c>
      <c r="L31" s="34">
        <v>45458</v>
      </c>
      <c r="M31" s="18" t="s">
        <v>94</v>
      </c>
      <c r="N31" s="18" t="s">
        <v>84</v>
      </c>
      <c r="O31" s="184" t="s">
        <v>31</v>
      </c>
      <c r="P31" s="18" t="s">
        <v>32</v>
      </c>
      <c r="Q31" s="48">
        <v>11961254</v>
      </c>
      <c r="R31" s="48">
        <v>0</v>
      </c>
      <c r="U31" s="17" t="s">
        <v>120</v>
      </c>
      <c r="V31" s="82" t="s">
        <v>158</v>
      </c>
      <c r="W31" s="107" t="s">
        <v>159</v>
      </c>
      <c r="X31" s="19" t="s">
        <v>160</v>
      </c>
      <c r="Y31" s="85" t="s">
        <v>161</v>
      </c>
      <c r="Z31" s="98" t="s">
        <v>93</v>
      </c>
      <c r="AA31" s="46">
        <v>0.5</v>
      </c>
      <c r="AB31" s="46">
        <v>1</v>
      </c>
      <c r="AC31" s="46">
        <v>1</v>
      </c>
      <c r="AD31" s="47">
        <v>1</v>
      </c>
      <c r="AE31" s="34">
        <v>45306</v>
      </c>
      <c r="AF31" s="34">
        <v>45458</v>
      </c>
      <c r="AG31" s="82" t="s">
        <v>94</v>
      </c>
      <c r="AH31" s="82" t="s">
        <v>84</v>
      </c>
      <c r="AI31" s="111" t="s">
        <v>31</v>
      </c>
      <c r="AJ31" s="18" t="s">
        <v>32</v>
      </c>
      <c r="AK31" s="48">
        <v>11961254</v>
      </c>
      <c r="AL31" s="48">
        <v>0</v>
      </c>
      <c r="AN31" s="14" t="b">
        <f t="shared" si="1"/>
        <v>1</v>
      </c>
      <c r="AO31" s="14" t="b">
        <f t="shared" si="2"/>
        <v>1</v>
      </c>
      <c r="AP31" s="14" t="b">
        <f t="shared" si="3"/>
        <v>1</v>
      </c>
      <c r="AQ31" s="14" t="b">
        <f t="shared" si="4"/>
        <v>1</v>
      </c>
      <c r="AR31" s="14" t="b">
        <f t="shared" si="5"/>
        <v>1</v>
      </c>
      <c r="AS31" s="14" t="b">
        <f t="shared" si="6"/>
        <v>1</v>
      </c>
      <c r="AT31" s="14" t="b">
        <f t="shared" si="7"/>
        <v>1</v>
      </c>
      <c r="AU31" s="14" t="b">
        <f t="shared" si="8"/>
        <v>1</v>
      </c>
      <c r="AV31" s="14" t="b">
        <f t="shared" si="9"/>
        <v>1</v>
      </c>
      <c r="AW31" s="14" t="b">
        <f t="shared" si="10"/>
        <v>1</v>
      </c>
      <c r="AX31" s="14" t="b">
        <f t="shared" si="11"/>
        <v>1</v>
      </c>
      <c r="AY31" s="14" t="b">
        <f t="shared" si="12"/>
        <v>1</v>
      </c>
      <c r="AZ31" s="14" t="b">
        <f t="shared" si="13"/>
        <v>1</v>
      </c>
      <c r="BA31" s="14" t="b">
        <f t="shared" si="14"/>
        <v>1</v>
      </c>
      <c r="BB31" s="14" t="b">
        <f t="shared" si="15"/>
        <v>1</v>
      </c>
      <c r="BC31" s="14" t="b">
        <f t="shared" si="16"/>
        <v>1</v>
      </c>
      <c r="BD31" s="14" t="b">
        <f t="shared" si="17"/>
        <v>1</v>
      </c>
      <c r="BE31" s="14" t="b">
        <f t="shared" si="18"/>
        <v>1</v>
      </c>
    </row>
    <row r="32" spans="1:57" s="14" customFormat="1" ht="14.25" customHeight="1">
      <c r="A32" s="17" t="s">
        <v>120</v>
      </c>
      <c r="B32" s="18" t="s">
        <v>158</v>
      </c>
      <c r="C32" s="190" t="s">
        <v>162</v>
      </c>
      <c r="D32" s="19" t="s">
        <v>163</v>
      </c>
      <c r="E32" s="191" t="s">
        <v>164</v>
      </c>
      <c r="F32" s="20" t="s">
        <v>148</v>
      </c>
      <c r="G32" s="46">
        <v>0.25</v>
      </c>
      <c r="H32" s="46">
        <v>0.5</v>
      </c>
      <c r="I32" s="46">
        <v>1</v>
      </c>
      <c r="J32" s="47">
        <v>1</v>
      </c>
      <c r="K32" s="34" t="s">
        <v>165</v>
      </c>
      <c r="L32" s="34" t="s">
        <v>150</v>
      </c>
      <c r="M32" s="18" t="s">
        <v>29</v>
      </c>
      <c r="N32" s="18" t="s">
        <v>111</v>
      </c>
      <c r="O32" s="184" t="s">
        <v>49</v>
      </c>
      <c r="P32" s="18" t="s">
        <v>32</v>
      </c>
      <c r="Q32" s="48">
        <v>5308342</v>
      </c>
      <c r="R32" s="484">
        <v>43125000</v>
      </c>
      <c r="U32" s="17" t="s">
        <v>120</v>
      </c>
      <c r="V32" s="82" t="s">
        <v>158</v>
      </c>
      <c r="W32" s="107" t="s">
        <v>162</v>
      </c>
      <c r="X32" s="19" t="s">
        <v>163</v>
      </c>
      <c r="Y32" s="85" t="s">
        <v>164</v>
      </c>
      <c r="Z32" s="92" t="s">
        <v>148</v>
      </c>
      <c r="AA32" s="46">
        <v>0.25</v>
      </c>
      <c r="AB32" s="46">
        <v>0.5</v>
      </c>
      <c r="AC32" s="46">
        <v>1</v>
      </c>
      <c r="AD32" s="47">
        <v>1</v>
      </c>
      <c r="AE32" s="34" t="s">
        <v>165</v>
      </c>
      <c r="AF32" s="34" t="s">
        <v>150</v>
      </c>
      <c r="AG32" s="82" t="s">
        <v>29</v>
      </c>
      <c r="AH32" s="82" t="s">
        <v>111</v>
      </c>
      <c r="AI32" s="111" t="s">
        <v>49</v>
      </c>
      <c r="AJ32" s="18" t="s">
        <v>32</v>
      </c>
      <c r="AK32" s="48">
        <v>5308342</v>
      </c>
      <c r="AL32" s="484">
        <v>313356751.97000003</v>
      </c>
      <c r="AN32" s="14" t="b">
        <f t="shared" si="1"/>
        <v>1</v>
      </c>
      <c r="AO32" s="14" t="b">
        <f t="shared" si="2"/>
        <v>1</v>
      </c>
      <c r="AP32" s="14" t="b">
        <f t="shared" si="3"/>
        <v>1</v>
      </c>
      <c r="AQ32" s="14" t="b">
        <f t="shared" si="4"/>
        <v>1</v>
      </c>
      <c r="AR32" s="14" t="b">
        <f t="shared" si="5"/>
        <v>1</v>
      </c>
      <c r="AS32" s="14" t="b">
        <f t="shared" si="6"/>
        <v>1</v>
      </c>
      <c r="AT32" s="14" t="b">
        <f t="shared" si="7"/>
        <v>1</v>
      </c>
      <c r="AU32" s="14" t="b">
        <f t="shared" si="8"/>
        <v>1</v>
      </c>
      <c r="AV32" s="14" t="b">
        <f t="shared" si="9"/>
        <v>1</v>
      </c>
      <c r="AW32" s="14" t="b">
        <f t="shared" si="10"/>
        <v>1</v>
      </c>
      <c r="AX32" s="14" t="b">
        <f t="shared" si="11"/>
        <v>1</v>
      </c>
      <c r="AY32" s="14" t="b">
        <f t="shared" si="12"/>
        <v>1</v>
      </c>
      <c r="AZ32" s="14" t="b">
        <f t="shared" si="13"/>
        <v>1</v>
      </c>
      <c r="BA32" s="14" t="b">
        <f t="shared" si="14"/>
        <v>1</v>
      </c>
      <c r="BB32" s="14" t="b">
        <f t="shared" si="15"/>
        <v>1</v>
      </c>
      <c r="BC32" s="14" t="b">
        <f t="shared" si="16"/>
        <v>1</v>
      </c>
      <c r="BD32" s="14" t="b">
        <f t="shared" si="17"/>
        <v>1</v>
      </c>
      <c r="BE32" s="202" t="b">
        <f t="shared" si="18"/>
        <v>0</v>
      </c>
    </row>
    <row r="33" spans="1:57" s="14" customFormat="1" ht="14.25" customHeight="1">
      <c r="A33" s="17" t="s">
        <v>120</v>
      </c>
      <c r="B33" s="18" t="s">
        <v>158</v>
      </c>
      <c r="C33" s="190" t="s">
        <v>166</v>
      </c>
      <c r="D33" s="19" t="s">
        <v>167</v>
      </c>
      <c r="E33" s="191" t="s">
        <v>168</v>
      </c>
      <c r="F33" s="20" t="s">
        <v>148</v>
      </c>
      <c r="G33" s="46">
        <v>0.25</v>
      </c>
      <c r="H33" s="46">
        <v>0.5</v>
      </c>
      <c r="I33" s="46">
        <v>1</v>
      </c>
      <c r="J33" s="47">
        <v>1</v>
      </c>
      <c r="K33" s="34">
        <v>45323</v>
      </c>
      <c r="L33" s="34" t="s">
        <v>150</v>
      </c>
      <c r="M33" s="18" t="s">
        <v>29</v>
      </c>
      <c r="N33" s="18" t="s">
        <v>111</v>
      </c>
      <c r="O33" s="184" t="s">
        <v>49</v>
      </c>
      <c r="P33" s="18" t="s">
        <v>32</v>
      </c>
      <c r="Q33" s="48">
        <v>4423618</v>
      </c>
      <c r="R33" s="485"/>
      <c r="U33" s="17" t="s">
        <v>120</v>
      </c>
      <c r="V33" s="82" t="s">
        <v>158</v>
      </c>
      <c r="W33" s="107" t="s">
        <v>166</v>
      </c>
      <c r="X33" s="19" t="s">
        <v>167</v>
      </c>
      <c r="Y33" s="85" t="s">
        <v>168</v>
      </c>
      <c r="Z33" s="92" t="s">
        <v>148</v>
      </c>
      <c r="AA33" s="46">
        <v>0.25</v>
      </c>
      <c r="AB33" s="46">
        <v>0.5</v>
      </c>
      <c r="AC33" s="46">
        <v>1</v>
      </c>
      <c r="AD33" s="47">
        <v>1</v>
      </c>
      <c r="AE33" s="34">
        <v>45323</v>
      </c>
      <c r="AF33" s="34" t="s">
        <v>150</v>
      </c>
      <c r="AG33" s="82" t="s">
        <v>29</v>
      </c>
      <c r="AH33" s="82" t="s">
        <v>111</v>
      </c>
      <c r="AI33" s="111" t="s">
        <v>49</v>
      </c>
      <c r="AJ33" s="18" t="s">
        <v>32</v>
      </c>
      <c r="AK33" s="48">
        <v>4423618</v>
      </c>
      <c r="AL33" s="485"/>
      <c r="AN33" s="14" t="b">
        <f t="shared" ref="AN33:AN54" si="19">A33=U33</f>
        <v>1</v>
      </c>
      <c r="AO33" s="14" t="b">
        <f t="shared" ref="AO33:AO54" si="20">B33=V33</f>
        <v>1</v>
      </c>
      <c r="AP33" s="14" t="b">
        <f t="shared" ref="AP33:AP54" si="21">C33=W33</f>
        <v>1</v>
      </c>
      <c r="AQ33" s="14" t="b">
        <f t="shared" ref="AQ33:AQ54" si="22">D33=X33</f>
        <v>1</v>
      </c>
      <c r="AR33" s="14" t="b">
        <f t="shared" ref="AR33:AR54" si="23">E33=Y33</f>
        <v>1</v>
      </c>
      <c r="AS33" s="14" t="b">
        <f t="shared" ref="AS33:AS54" si="24">F33=Z33</f>
        <v>1</v>
      </c>
      <c r="AT33" s="14" t="b">
        <f t="shared" ref="AT33:AT54" si="25">G33=AA33</f>
        <v>1</v>
      </c>
      <c r="AU33" s="14" t="b">
        <f t="shared" ref="AU33:AU54" si="26">H33=AB33</f>
        <v>1</v>
      </c>
      <c r="AV33" s="14" t="b">
        <f t="shared" ref="AV33:AV54" si="27">I33=AC33</f>
        <v>1</v>
      </c>
      <c r="AW33" s="14" t="b">
        <f t="shared" ref="AW33:AW54" si="28">J33=AD33</f>
        <v>1</v>
      </c>
      <c r="AX33" s="14" t="b">
        <f t="shared" ref="AX33:AX54" si="29">K33=AE33</f>
        <v>1</v>
      </c>
      <c r="AY33" s="14" t="b">
        <f t="shared" ref="AY33:AY54" si="30">L33=AF33</f>
        <v>1</v>
      </c>
      <c r="AZ33" s="14" t="b">
        <f t="shared" ref="AZ33:AZ54" si="31">M33=AG33</f>
        <v>1</v>
      </c>
      <c r="BA33" s="14" t="b">
        <f t="shared" ref="BA33:BA54" si="32">N33=AH33</f>
        <v>1</v>
      </c>
      <c r="BB33" s="14" t="b">
        <f t="shared" ref="BB33:BB54" si="33">O33=AI33</f>
        <v>1</v>
      </c>
      <c r="BC33" s="14" t="b">
        <f t="shared" ref="BC33:BC54" si="34">P33=AJ33</f>
        <v>1</v>
      </c>
      <c r="BD33" s="14" t="b">
        <f t="shared" ref="BD33:BD54" si="35">Q33=AK33</f>
        <v>1</v>
      </c>
      <c r="BE33" s="14" t="b">
        <f t="shared" ref="BE33:BE54" si="36">R33=AL33</f>
        <v>1</v>
      </c>
    </row>
    <row r="34" spans="1:57" s="14" customFormat="1" ht="14.25" customHeight="1">
      <c r="A34" s="17" t="s">
        <v>169</v>
      </c>
      <c r="B34" s="18" t="s">
        <v>170</v>
      </c>
      <c r="C34" s="182" t="s">
        <v>171</v>
      </c>
      <c r="D34" s="19" t="s">
        <v>172</v>
      </c>
      <c r="E34" s="192" t="s">
        <v>173</v>
      </c>
      <c r="F34" s="32" t="s">
        <v>174</v>
      </c>
      <c r="G34" s="20">
        <v>1</v>
      </c>
      <c r="H34" s="20">
        <v>0</v>
      </c>
      <c r="I34" s="20">
        <v>0</v>
      </c>
      <c r="J34" s="21">
        <v>1</v>
      </c>
      <c r="K34" s="34">
        <v>45306</v>
      </c>
      <c r="L34" s="23">
        <v>45322</v>
      </c>
      <c r="M34" s="18" t="s">
        <v>94</v>
      </c>
      <c r="N34" s="18" t="s">
        <v>175</v>
      </c>
      <c r="O34" s="184" t="s">
        <v>49</v>
      </c>
      <c r="P34" s="18" t="s">
        <v>58</v>
      </c>
      <c r="Q34" s="48">
        <v>4257602.71</v>
      </c>
      <c r="R34" s="48">
        <v>104426666.66666666</v>
      </c>
      <c r="U34" s="17" t="s">
        <v>169</v>
      </c>
      <c r="V34" s="82" t="s">
        <v>170</v>
      </c>
      <c r="W34" s="102" t="s">
        <v>171</v>
      </c>
      <c r="X34" s="19" t="s">
        <v>172</v>
      </c>
      <c r="Y34" s="86" t="s">
        <v>173</v>
      </c>
      <c r="Z34" s="97" t="s">
        <v>174</v>
      </c>
      <c r="AA34" s="113">
        <v>1</v>
      </c>
      <c r="AB34" s="20">
        <v>0</v>
      </c>
      <c r="AC34" s="20">
        <v>0</v>
      </c>
      <c r="AD34" s="21">
        <v>1</v>
      </c>
      <c r="AE34" s="34">
        <v>45306</v>
      </c>
      <c r="AF34" s="23">
        <v>45322</v>
      </c>
      <c r="AG34" s="82" t="s">
        <v>94</v>
      </c>
      <c r="AH34" s="82" t="s">
        <v>175</v>
      </c>
      <c r="AI34" s="111" t="s">
        <v>49</v>
      </c>
      <c r="AJ34" s="18" t="s">
        <v>58</v>
      </c>
      <c r="AK34" s="48">
        <v>4257602.71</v>
      </c>
      <c r="AL34" s="48">
        <v>104130000</v>
      </c>
      <c r="AN34" s="14" t="b">
        <f t="shared" si="19"/>
        <v>1</v>
      </c>
      <c r="AO34" s="14" t="b">
        <f t="shared" si="20"/>
        <v>1</v>
      </c>
      <c r="AP34" s="14" t="b">
        <f t="shared" si="21"/>
        <v>1</v>
      </c>
      <c r="AQ34" s="14" t="b">
        <f t="shared" si="22"/>
        <v>1</v>
      </c>
      <c r="AR34" s="14" t="b">
        <f t="shared" si="23"/>
        <v>1</v>
      </c>
      <c r="AS34" s="14" t="b">
        <f t="shared" si="24"/>
        <v>1</v>
      </c>
      <c r="AT34" s="14" t="b">
        <f t="shared" si="25"/>
        <v>1</v>
      </c>
      <c r="AU34" s="14" t="b">
        <f t="shared" si="26"/>
        <v>1</v>
      </c>
      <c r="AV34" s="14" t="b">
        <f t="shared" si="27"/>
        <v>1</v>
      </c>
      <c r="AW34" s="14" t="b">
        <f t="shared" si="28"/>
        <v>1</v>
      </c>
      <c r="AX34" s="14" t="b">
        <f t="shared" si="29"/>
        <v>1</v>
      </c>
      <c r="AY34" s="14" t="b">
        <f t="shared" si="30"/>
        <v>1</v>
      </c>
      <c r="AZ34" s="14" t="b">
        <f t="shared" si="31"/>
        <v>1</v>
      </c>
      <c r="BA34" s="14" t="b">
        <f t="shared" si="32"/>
        <v>1</v>
      </c>
      <c r="BB34" s="14" t="b">
        <f t="shared" si="33"/>
        <v>1</v>
      </c>
      <c r="BC34" s="14" t="b">
        <f t="shared" si="34"/>
        <v>1</v>
      </c>
      <c r="BD34" s="14" t="b">
        <f t="shared" si="35"/>
        <v>1</v>
      </c>
      <c r="BE34" s="202" t="b">
        <f t="shared" si="36"/>
        <v>0</v>
      </c>
    </row>
    <row r="35" spans="1:57" s="14" customFormat="1" ht="14.25" customHeight="1">
      <c r="A35" s="17" t="s">
        <v>169</v>
      </c>
      <c r="B35" s="18" t="s">
        <v>170</v>
      </c>
      <c r="C35" s="182" t="s">
        <v>176</v>
      </c>
      <c r="D35" s="19" t="s">
        <v>177</v>
      </c>
      <c r="E35" s="486" t="s">
        <v>178</v>
      </c>
      <c r="F35" s="487" t="s">
        <v>64</v>
      </c>
      <c r="G35" s="32">
        <v>1</v>
      </c>
      <c r="H35" s="20">
        <v>0</v>
      </c>
      <c r="I35" s="20">
        <v>0</v>
      </c>
      <c r="J35" s="21">
        <v>1</v>
      </c>
      <c r="K35" s="34">
        <v>45293</v>
      </c>
      <c r="L35" s="49">
        <v>45322</v>
      </c>
      <c r="M35" s="18" t="s">
        <v>29</v>
      </c>
      <c r="N35" s="18" t="s">
        <v>179</v>
      </c>
      <c r="O35" s="184" t="s">
        <v>49</v>
      </c>
      <c r="P35" s="18" t="s">
        <v>57</v>
      </c>
      <c r="Q35" s="48">
        <v>4257602.71</v>
      </c>
      <c r="R35" s="484">
        <v>791856454.33333337</v>
      </c>
      <c r="U35" s="17" t="s">
        <v>169</v>
      </c>
      <c r="V35" s="82" t="s">
        <v>170</v>
      </c>
      <c r="W35" s="102" t="s">
        <v>176</v>
      </c>
      <c r="X35" s="19" t="s">
        <v>177</v>
      </c>
      <c r="Y35" s="500" t="s">
        <v>178</v>
      </c>
      <c r="Z35" s="501" t="s">
        <v>64</v>
      </c>
      <c r="AA35" s="113">
        <v>1</v>
      </c>
      <c r="AB35" s="20">
        <v>0</v>
      </c>
      <c r="AC35" s="20">
        <v>0</v>
      </c>
      <c r="AD35" s="21">
        <v>1</v>
      </c>
      <c r="AE35" s="34">
        <v>45293</v>
      </c>
      <c r="AF35" s="49">
        <v>45322</v>
      </c>
      <c r="AG35" s="82" t="s">
        <v>29</v>
      </c>
      <c r="AH35" s="82" t="s">
        <v>179</v>
      </c>
      <c r="AI35" s="111" t="s">
        <v>49</v>
      </c>
      <c r="AJ35" s="18" t="s">
        <v>57</v>
      </c>
      <c r="AK35" s="48">
        <v>4257602.71</v>
      </c>
      <c r="AL35" s="484">
        <v>834634332</v>
      </c>
      <c r="AN35" s="14" t="b">
        <f t="shared" si="19"/>
        <v>1</v>
      </c>
      <c r="AO35" s="14" t="b">
        <f t="shared" si="20"/>
        <v>1</v>
      </c>
      <c r="AP35" s="14" t="b">
        <f t="shared" si="21"/>
        <v>1</v>
      </c>
      <c r="AQ35" s="14" t="b">
        <f t="shared" si="22"/>
        <v>1</v>
      </c>
      <c r="AR35" s="14" t="b">
        <f t="shared" si="23"/>
        <v>1</v>
      </c>
      <c r="AS35" s="14" t="b">
        <f t="shared" si="24"/>
        <v>1</v>
      </c>
      <c r="AT35" s="14" t="b">
        <f t="shared" si="25"/>
        <v>1</v>
      </c>
      <c r="AU35" s="14" t="b">
        <f t="shared" si="26"/>
        <v>1</v>
      </c>
      <c r="AV35" s="14" t="b">
        <f t="shared" si="27"/>
        <v>1</v>
      </c>
      <c r="AW35" s="14" t="b">
        <f t="shared" si="28"/>
        <v>1</v>
      </c>
      <c r="AX35" s="14" t="b">
        <f t="shared" si="29"/>
        <v>1</v>
      </c>
      <c r="AY35" s="14" t="b">
        <f t="shared" si="30"/>
        <v>1</v>
      </c>
      <c r="AZ35" s="14" t="b">
        <f t="shared" si="31"/>
        <v>1</v>
      </c>
      <c r="BA35" s="14" t="b">
        <f t="shared" si="32"/>
        <v>1</v>
      </c>
      <c r="BB35" s="14" t="b">
        <f t="shared" si="33"/>
        <v>1</v>
      </c>
      <c r="BC35" s="14" t="b">
        <f t="shared" si="34"/>
        <v>1</v>
      </c>
      <c r="BD35" s="14" t="b">
        <f t="shared" si="35"/>
        <v>1</v>
      </c>
      <c r="BE35" s="202" t="b">
        <f t="shared" si="36"/>
        <v>0</v>
      </c>
    </row>
    <row r="36" spans="1:57" s="14" customFormat="1" ht="14.25" customHeight="1">
      <c r="A36" s="17" t="s">
        <v>169</v>
      </c>
      <c r="B36" s="18" t="s">
        <v>170</v>
      </c>
      <c r="C36" s="182" t="s">
        <v>180</v>
      </c>
      <c r="D36" s="19" t="s">
        <v>181</v>
      </c>
      <c r="E36" s="486"/>
      <c r="F36" s="487"/>
      <c r="G36" s="32">
        <v>1</v>
      </c>
      <c r="H36" s="20">
        <v>0</v>
      </c>
      <c r="I36" s="20">
        <v>0</v>
      </c>
      <c r="J36" s="21">
        <v>1</v>
      </c>
      <c r="K36" s="34">
        <v>45293</v>
      </c>
      <c r="L36" s="49">
        <v>45322</v>
      </c>
      <c r="M36" s="18" t="s">
        <v>29</v>
      </c>
      <c r="N36" s="18" t="s">
        <v>179</v>
      </c>
      <c r="O36" s="184" t="s">
        <v>49</v>
      </c>
      <c r="P36" s="18" t="s">
        <v>57</v>
      </c>
      <c r="Q36" s="48">
        <v>35019929.590000004</v>
      </c>
      <c r="R36" s="488"/>
      <c r="U36" s="17" t="s">
        <v>169</v>
      </c>
      <c r="V36" s="82" t="s">
        <v>170</v>
      </c>
      <c r="W36" s="102" t="s">
        <v>180</v>
      </c>
      <c r="X36" s="19" t="s">
        <v>181</v>
      </c>
      <c r="Y36" s="500"/>
      <c r="Z36" s="501"/>
      <c r="AA36" s="113">
        <v>1</v>
      </c>
      <c r="AB36" s="20">
        <v>0</v>
      </c>
      <c r="AC36" s="20">
        <v>0</v>
      </c>
      <c r="AD36" s="21">
        <v>1</v>
      </c>
      <c r="AE36" s="34">
        <v>45293</v>
      </c>
      <c r="AF36" s="49">
        <v>45322</v>
      </c>
      <c r="AG36" s="82" t="s">
        <v>29</v>
      </c>
      <c r="AH36" s="82" t="s">
        <v>179</v>
      </c>
      <c r="AI36" s="111" t="s">
        <v>49</v>
      </c>
      <c r="AJ36" s="18" t="s">
        <v>57</v>
      </c>
      <c r="AK36" s="48">
        <v>35019929.590000004</v>
      </c>
      <c r="AL36" s="488"/>
      <c r="AN36" s="14" t="b">
        <f t="shared" si="19"/>
        <v>1</v>
      </c>
      <c r="AO36" s="14" t="b">
        <f t="shared" si="20"/>
        <v>1</v>
      </c>
      <c r="AP36" s="14" t="b">
        <f t="shared" si="21"/>
        <v>1</v>
      </c>
      <c r="AQ36" s="14" t="b">
        <f t="shared" si="22"/>
        <v>1</v>
      </c>
      <c r="AR36" s="14" t="b">
        <f t="shared" si="23"/>
        <v>1</v>
      </c>
      <c r="AS36" s="14" t="b">
        <f t="shared" si="24"/>
        <v>1</v>
      </c>
      <c r="AT36" s="14" t="b">
        <f t="shared" si="25"/>
        <v>1</v>
      </c>
      <c r="AU36" s="14" t="b">
        <f t="shared" si="26"/>
        <v>1</v>
      </c>
      <c r="AV36" s="14" t="b">
        <f t="shared" si="27"/>
        <v>1</v>
      </c>
      <c r="AW36" s="14" t="b">
        <f t="shared" si="28"/>
        <v>1</v>
      </c>
      <c r="AX36" s="14" t="b">
        <f t="shared" si="29"/>
        <v>1</v>
      </c>
      <c r="AY36" s="14" t="b">
        <f t="shared" si="30"/>
        <v>1</v>
      </c>
      <c r="AZ36" s="14" t="b">
        <f t="shared" si="31"/>
        <v>1</v>
      </c>
      <c r="BA36" s="14" t="b">
        <f t="shared" si="32"/>
        <v>1</v>
      </c>
      <c r="BB36" s="14" t="b">
        <f t="shared" si="33"/>
        <v>1</v>
      </c>
      <c r="BC36" s="14" t="b">
        <f t="shared" si="34"/>
        <v>1</v>
      </c>
      <c r="BD36" s="14" t="b">
        <f t="shared" si="35"/>
        <v>1</v>
      </c>
      <c r="BE36" s="14" t="b">
        <f t="shared" si="36"/>
        <v>1</v>
      </c>
    </row>
    <row r="37" spans="1:57" s="14" customFormat="1" ht="14.25" customHeight="1">
      <c r="A37" s="17" t="s">
        <v>169</v>
      </c>
      <c r="B37" s="18" t="s">
        <v>170</v>
      </c>
      <c r="C37" s="182" t="s">
        <v>182</v>
      </c>
      <c r="D37" s="19" t="s">
        <v>183</v>
      </c>
      <c r="E37" s="486" t="s">
        <v>184</v>
      </c>
      <c r="F37" s="487" t="s">
        <v>64</v>
      </c>
      <c r="G37" s="50">
        <v>1</v>
      </c>
      <c r="H37" s="50">
        <v>0</v>
      </c>
      <c r="I37" s="50">
        <v>0</v>
      </c>
      <c r="J37" s="51">
        <v>1</v>
      </c>
      <c r="K37" s="34">
        <v>45293</v>
      </c>
      <c r="L37" s="49">
        <v>45322</v>
      </c>
      <c r="M37" s="18" t="s">
        <v>29</v>
      </c>
      <c r="N37" s="18" t="s">
        <v>179</v>
      </c>
      <c r="O37" s="184" t="s">
        <v>49</v>
      </c>
      <c r="P37" s="18" t="s">
        <v>57</v>
      </c>
      <c r="Q37" s="48">
        <v>26276721.91</v>
      </c>
      <c r="R37" s="488"/>
      <c r="U37" s="17" t="s">
        <v>169</v>
      </c>
      <c r="V37" s="82" t="s">
        <v>170</v>
      </c>
      <c r="W37" s="102" t="s">
        <v>182</v>
      </c>
      <c r="X37" s="19" t="s">
        <v>183</v>
      </c>
      <c r="Y37" s="500" t="s">
        <v>184</v>
      </c>
      <c r="Z37" s="501" t="s">
        <v>64</v>
      </c>
      <c r="AA37" s="114">
        <v>1</v>
      </c>
      <c r="AB37" s="50">
        <v>0</v>
      </c>
      <c r="AC37" s="50">
        <v>0</v>
      </c>
      <c r="AD37" s="51">
        <v>1</v>
      </c>
      <c r="AE37" s="34">
        <v>45293</v>
      </c>
      <c r="AF37" s="49">
        <v>45322</v>
      </c>
      <c r="AG37" s="82" t="s">
        <v>29</v>
      </c>
      <c r="AH37" s="82" t="s">
        <v>179</v>
      </c>
      <c r="AI37" s="111" t="s">
        <v>49</v>
      </c>
      <c r="AJ37" s="18" t="s">
        <v>57</v>
      </c>
      <c r="AK37" s="48">
        <v>26276721.91</v>
      </c>
      <c r="AL37" s="488"/>
      <c r="AN37" s="14" t="b">
        <f t="shared" si="19"/>
        <v>1</v>
      </c>
      <c r="AO37" s="14" t="b">
        <f t="shared" si="20"/>
        <v>1</v>
      </c>
      <c r="AP37" s="14" t="b">
        <f t="shared" si="21"/>
        <v>1</v>
      </c>
      <c r="AQ37" s="14" t="b">
        <f t="shared" si="22"/>
        <v>1</v>
      </c>
      <c r="AR37" s="14" t="b">
        <f t="shared" si="23"/>
        <v>1</v>
      </c>
      <c r="AS37" s="14" t="b">
        <f t="shared" si="24"/>
        <v>1</v>
      </c>
      <c r="AT37" s="14" t="b">
        <f t="shared" si="25"/>
        <v>1</v>
      </c>
      <c r="AU37" s="14" t="b">
        <f t="shared" si="26"/>
        <v>1</v>
      </c>
      <c r="AV37" s="14" t="b">
        <f t="shared" si="27"/>
        <v>1</v>
      </c>
      <c r="AW37" s="14" t="b">
        <f t="shared" si="28"/>
        <v>1</v>
      </c>
      <c r="AX37" s="14" t="b">
        <f t="shared" si="29"/>
        <v>1</v>
      </c>
      <c r="AY37" s="14" t="b">
        <f t="shared" si="30"/>
        <v>1</v>
      </c>
      <c r="AZ37" s="14" t="b">
        <f t="shared" si="31"/>
        <v>1</v>
      </c>
      <c r="BA37" s="14" t="b">
        <f t="shared" si="32"/>
        <v>1</v>
      </c>
      <c r="BB37" s="14" t="b">
        <f t="shared" si="33"/>
        <v>1</v>
      </c>
      <c r="BC37" s="14" t="b">
        <f t="shared" si="34"/>
        <v>1</v>
      </c>
      <c r="BD37" s="14" t="b">
        <f t="shared" si="35"/>
        <v>1</v>
      </c>
      <c r="BE37" s="14" t="b">
        <f t="shared" si="36"/>
        <v>1</v>
      </c>
    </row>
    <row r="38" spans="1:57" s="14" customFormat="1" ht="14.25" customHeight="1">
      <c r="A38" s="17" t="s">
        <v>169</v>
      </c>
      <c r="B38" s="18" t="s">
        <v>170</v>
      </c>
      <c r="C38" s="182" t="s">
        <v>185</v>
      </c>
      <c r="D38" s="19" t="s">
        <v>186</v>
      </c>
      <c r="E38" s="486"/>
      <c r="F38" s="487"/>
      <c r="G38" s="50">
        <v>1</v>
      </c>
      <c r="H38" s="50">
        <v>1</v>
      </c>
      <c r="I38" s="50">
        <v>1</v>
      </c>
      <c r="J38" s="51">
        <v>3</v>
      </c>
      <c r="K38" s="34">
        <v>45293</v>
      </c>
      <c r="L38" s="49">
        <v>45657</v>
      </c>
      <c r="M38" s="18" t="s">
        <v>29</v>
      </c>
      <c r="N38" s="18" t="s">
        <v>179</v>
      </c>
      <c r="O38" s="184" t="s">
        <v>49</v>
      </c>
      <c r="P38" s="18" t="s">
        <v>57</v>
      </c>
      <c r="Q38" s="48">
        <v>64348946.109999999</v>
      </c>
      <c r="R38" s="488"/>
      <c r="U38" s="17" t="s">
        <v>169</v>
      </c>
      <c r="V38" s="82" t="s">
        <v>170</v>
      </c>
      <c r="W38" s="102" t="s">
        <v>185</v>
      </c>
      <c r="X38" s="19" t="s">
        <v>186</v>
      </c>
      <c r="Y38" s="500"/>
      <c r="Z38" s="501"/>
      <c r="AA38" s="50">
        <v>1</v>
      </c>
      <c r="AB38" s="50">
        <v>1</v>
      </c>
      <c r="AC38" s="50">
        <v>1</v>
      </c>
      <c r="AD38" s="51">
        <v>3</v>
      </c>
      <c r="AE38" s="34">
        <v>45293</v>
      </c>
      <c r="AF38" s="49">
        <v>45657</v>
      </c>
      <c r="AG38" s="82" t="s">
        <v>29</v>
      </c>
      <c r="AH38" s="82" t="s">
        <v>179</v>
      </c>
      <c r="AI38" s="111" t="s">
        <v>49</v>
      </c>
      <c r="AJ38" s="18" t="s">
        <v>57</v>
      </c>
      <c r="AK38" s="48">
        <v>64348946.109999999</v>
      </c>
      <c r="AL38" s="488"/>
      <c r="AN38" s="14" t="b">
        <f t="shared" si="19"/>
        <v>1</v>
      </c>
      <c r="AO38" s="14" t="b">
        <f t="shared" si="20"/>
        <v>1</v>
      </c>
      <c r="AP38" s="14" t="b">
        <f t="shared" si="21"/>
        <v>1</v>
      </c>
      <c r="AQ38" s="14" t="b">
        <f t="shared" si="22"/>
        <v>1</v>
      </c>
      <c r="AR38" s="14" t="b">
        <f t="shared" si="23"/>
        <v>1</v>
      </c>
      <c r="AS38" s="14" t="b">
        <f t="shared" si="24"/>
        <v>1</v>
      </c>
      <c r="AT38" s="14" t="b">
        <f t="shared" si="25"/>
        <v>1</v>
      </c>
      <c r="AU38" s="14" t="b">
        <f t="shared" si="26"/>
        <v>1</v>
      </c>
      <c r="AV38" s="14" t="b">
        <f t="shared" si="27"/>
        <v>1</v>
      </c>
      <c r="AW38" s="14" t="b">
        <f t="shared" si="28"/>
        <v>1</v>
      </c>
      <c r="AX38" s="14" t="b">
        <f t="shared" si="29"/>
        <v>1</v>
      </c>
      <c r="AY38" s="14" t="b">
        <f t="shared" si="30"/>
        <v>1</v>
      </c>
      <c r="AZ38" s="14" t="b">
        <f t="shared" si="31"/>
        <v>1</v>
      </c>
      <c r="BA38" s="14" t="b">
        <f t="shared" si="32"/>
        <v>1</v>
      </c>
      <c r="BB38" s="14" t="b">
        <f t="shared" si="33"/>
        <v>1</v>
      </c>
      <c r="BC38" s="14" t="b">
        <f t="shared" si="34"/>
        <v>1</v>
      </c>
      <c r="BD38" s="14" t="b">
        <f t="shared" si="35"/>
        <v>1</v>
      </c>
      <c r="BE38" s="14" t="b">
        <f t="shared" si="36"/>
        <v>1</v>
      </c>
    </row>
    <row r="39" spans="1:57" s="14" customFormat="1" ht="14.25" customHeight="1">
      <c r="A39" s="17" t="s">
        <v>169</v>
      </c>
      <c r="B39" s="18" t="s">
        <v>170</v>
      </c>
      <c r="C39" s="182" t="s">
        <v>187</v>
      </c>
      <c r="D39" s="19" t="s">
        <v>188</v>
      </c>
      <c r="E39" s="192" t="s">
        <v>189</v>
      </c>
      <c r="F39" s="32" t="s">
        <v>64</v>
      </c>
      <c r="G39" s="50">
        <v>1</v>
      </c>
      <c r="H39" s="50">
        <v>0</v>
      </c>
      <c r="I39" s="50">
        <v>1</v>
      </c>
      <c r="J39" s="51">
        <v>2</v>
      </c>
      <c r="K39" s="34">
        <v>45293</v>
      </c>
      <c r="L39" s="23">
        <v>45657</v>
      </c>
      <c r="M39" s="18" t="s">
        <v>29</v>
      </c>
      <c r="N39" s="18" t="s">
        <v>179</v>
      </c>
      <c r="O39" s="184" t="s">
        <v>49</v>
      </c>
      <c r="P39" s="18" t="s">
        <v>57</v>
      </c>
      <c r="Q39" s="48">
        <v>4257602.71</v>
      </c>
      <c r="R39" s="488"/>
      <c r="U39" s="17" t="s">
        <v>169</v>
      </c>
      <c r="V39" s="82" t="s">
        <v>170</v>
      </c>
      <c r="W39" s="102" t="s">
        <v>187</v>
      </c>
      <c r="X39" s="19" t="s">
        <v>188</v>
      </c>
      <c r="Y39" s="86" t="s">
        <v>189</v>
      </c>
      <c r="Z39" s="97" t="s">
        <v>64</v>
      </c>
      <c r="AA39" s="50">
        <v>1</v>
      </c>
      <c r="AB39" s="50">
        <v>0</v>
      </c>
      <c r="AC39" s="50">
        <v>1</v>
      </c>
      <c r="AD39" s="51">
        <v>2</v>
      </c>
      <c r="AE39" s="34">
        <v>45293</v>
      </c>
      <c r="AF39" s="23">
        <v>45657</v>
      </c>
      <c r="AG39" s="82" t="s">
        <v>29</v>
      </c>
      <c r="AH39" s="82" t="s">
        <v>179</v>
      </c>
      <c r="AI39" s="111" t="s">
        <v>49</v>
      </c>
      <c r="AJ39" s="18" t="s">
        <v>57</v>
      </c>
      <c r="AK39" s="48">
        <v>4257602.71</v>
      </c>
      <c r="AL39" s="488"/>
      <c r="AN39" s="14" t="b">
        <f t="shared" si="19"/>
        <v>1</v>
      </c>
      <c r="AO39" s="14" t="b">
        <f t="shared" si="20"/>
        <v>1</v>
      </c>
      <c r="AP39" s="14" t="b">
        <f t="shared" si="21"/>
        <v>1</v>
      </c>
      <c r="AQ39" s="14" t="b">
        <f t="shared" si="22"/>
        <v>1</v>
      </c>
      <c r="AR39" s="14" t="b">
        <f t="shared" si="23"/>
        <v>1</v>
      </c>
      <c r="AS39" s="14" t="b">
        <f t="shared" si="24"/>
        <v>1</v>
      </c>
      <c r="AT39" s="14" t="b">
        <f t="shared" si="25"/>
        <v>1</v>
      </c>
      <c r="AU39" s="14" t="b">
        <f t="shared" si="26"/>
        <v>1</v>
      </c>
      <c r="AV39" s="14" t="b">
        <f t="shared" si="27"/>
        <v>1</v>
      </c>
      <c r="AW39" s="14" t="b">
        <f t="shared" si="28"/>
        <v>1</v>
      </c>
      <c r="AX39" s="14" t="b">
        <f t="shared" si="29"/>
        <v>1</v>
      </c>
      <c r="AY39" s="14" t="b">
        <f t="shared" si="30"/>
        <v>1</v>
      </c>
      <c r="AZ39" s="14" t="b">
        <f t="shared" si="31"/>
        <v>1</v>
      </c>
      <c r="BA39" s="14" t="b">
        <f t="shared" si="32"/>
        <v>1</v>
      </c>
      <c r="BB39" s="14" t="b">
        <f t="shared" si="33"/>
        <v>1</v>
      </c>
      <c r="BC39" s="14" t="b">
        <f t="shared" si="34"/>
        <v>1</v>
      </c>
      <c r="BD39" s="14" t="b">
        <f t="shared" si="35"/>
        <v>1</v>
      </c>
      <c r="BE39" s="14" t="b">
        <f t="shared" si="36"/>
        <v>1</v>
      </c>
    </row>
    <row r="40" spans="1:57" s="14" customFormat="1" ht="14.25" customHeight="1">
      <c r="A40" s="17" t="s">
        <v>169</v>
      </c>
      <c r="B40" s="18" t="s">
        <v>170</v>
      </c>
      <c r="C40" s="182" t="s">
        <v>190</v>
      </c>
      <c r="D40" s="19" t="s">
        <v>191</v>
      </c>
      <c r="E40" s="192" t="s">
        <v>192</v>
      </c>
      <c r="F40" s="193" t="s">
        <v>193</v>
      </c>
      <c r="G40" s="32">
        <v>1</v>
      </c>
      <c r="H40" s="20">
        <v>0</v>
      </c>
      <c r="I40" s="20">
        <v>0</v>
      </c>
      <c r="J40" s="21">
        <v>1</v>
      </c>
      <c r="K40" s="34">
        <v>45293</v>
      </c>
      <c r="L40" s="49">
        <v>45322</v>
      </c>
      <c r="M40" s="18" t="s">
        <v>94</v>
      </c>
      <c r="N40" s="18" t="s">
        <v>30</v>
      </c>
      <c r="O40" s="184" t="s">
        <v>49</v>
      </c>
      <c r="P40" s="18" t="s">
        <v>57</v>
      </c>
      <c r="Q40" s="48">
        <v>6183864.5499999998</v>
      </c>
      <c r="R40" s="485"/>
      <c r="U40" s="17" t="s">
        <v>169</v>
      </c>
      <c r="V40" s="82" t="s">
        <v>170</v>
      </c>
      <c r="W40" s="102" t="s">
        <v>190</v>
      </c>
      <c r="X40" s="19" t="s">
        <v>191</v>
      </c>
      <c r="Y40" s="86" t="s">
        <v>192</v>
      </c>
      <c r="Z40" s="99" t="s">
        <v>193</v>
      </c>
      <c r="AA40" s="113">
        <v>1</v>
      </c>
      <c r="AB40" s="20">
        <v>0</v>
      </c>
      <c r="AC40" s="20">
        <v>0</v>
      </c>
      <c r="AD40" s="21">
        <v>1</v>
      </c>
      <c r="AE40" s="34">
        <v>45293</v>
      </c>
      <c r="AF40" s="49">
        <v>45322</v>
      </c>
      <c r="AG40" s="82" t="s">
        <v>94</v>
      </c>
      <c r="AH40" s="82" t="s">
        <v>30</v>
      </c>
      <c r="AI40" s="111" t="s">
        <v>49</v>
      </c>
      <c r="AJ40" s="18" t="s">
        <v>57</v>
      </c>
      <c r="AK40" s="48">
        <v>6183864.5499999998</v>
      </c>
      <c r="AL40" s="485"/>
      <c r="AN40" s="14" t="b">
        <f t="shared" si="19"/>
        <v>1</v>
      </c>
      <c r="AO40" s="14" t="b">
        <f t="shared" si="20"/>
        <v>1</v>
      </c>
      <c r="AP40" s="14" t="b">
        <f t="shared" si="21"/>
        <v>1</v>
      </c>
      <c r="AQ40" s="14" t="b">
        <f t="shared" si="22"/>
        <v>1</v>
      </c>
      <c r="AR40" s="14" t="b">
        <f t="shared" si="23"/>
        <v>1</v>
      </c>
      <c r="AS40" s="14" t="b">
        <f t="shared" si="24"/>
        <v>1</v>
      </c>
      <c r="AT40" s="14" t="b">
        <f t="shared" si="25"/>
        <v>1</v>
      </c>
      <c r="AU40" s="14" t="b">
        <f t="shared" si="26"/>
        <v>1</v>
      </c>
      <c r="AV40" s="14" t="b">
        <f t="shared" si="27"/>
        <v>1</v>
      </c>
      <c r="AW40" s="14" t="b">
        <f t="shared" si="28"/>
        <v>1</v>
      </c>
      <c r="AX40" s="14" t="b">
        <f t="shared" si="29"/>
        <v>1</v>
      </c>
      <c r="AY40" s="14" t="b">
        <f t="shared" si="30"/>
        <v>1</v>
      </c>
      <c r="AZ40" s="14" t="b">
        <f t="shared" si="31"/>
        <v>1</v>
      </c>
      <c r="BA40" s="14" t="b">
        <f t="shared" si="32"/>
        <v>1</v>
      </c>
      <c r="BB40" s="14" t="b">
        <f t="shared" si="33"/>
        <v>1</v>
      </c>
      <c r="BC40" s="14" t="b">
        <f t="shared" si="34"/>
        <v>1</v>
      </c>
      <c r="BD40" s="14" t="b">
        <f t="shared" si="35"/>
        <v>1</v>
      </c>
      <c r="BE40" s="14" t="b">
        <f t="shared" si="36"/>
        <v>1</v>
      </c>
    </row>
    <row r="41" spans="1:57" s="14" customFormat="1" ht="14.25" customHeight="1">
      <c r="A41" s="17" t="s">
        <v>169</v>
      </c>
      <c r="B41" s="18" t="s">
        <v>170</v>
      </c>
      <c r="C41" s="194" t="s">
        <v>194</v>
      </c>
      <c r="D41" s="19" t="s">
        <v>195</v>
      </c>
      <c r="E41" s="195" t="s">
        <v>196</v>
      </c>
      <c r="F41" s="193" t="s">
        <v>197</v>
      </c>
      <c r="G41" s="52">
        <v>2</v>
      </c>
      <c r="H41" s="52">
        <v>14</v>
      </c>
      <c r="I41" s="52">
        <v>8</v>
      </c>
      <c r="J41" s="40">
        <v>24</v>
      </c>
      <c r="K41" s="34">
        <v>45319</v>
      </c>
      <c r="L41" s="34">
        <v>45657</v>
      </c>
      <c r="M41" s="18" t="s">
        <v>29</v>
      </c>
      <c r="N41" s="18" t="s">
        <v>30</v>
      </c>
      <c r="O41" s="184" t="s">
        <v>31</v>
      </c>
      <c r="P41" s="18" t="s">
        <v>32</v>
      </c>
      <c r="Q41" s="48">
        <v>1781890</v>
      </c>
      <c r="R41" s="48">
        <v>0</v>
      </c>
      <c r="U41" s="17" t="s">
        <v>169</v>
      </c>
      <c r="V41" s="82" t="s">
        <v>170</v>
      </c>
      <c r="W41" s="108" t="s">
        <v>194</v>
      </c>
      <c r="X41" s="19" t="s">
        <v>195</v>
      </c>
      <c r="Y41" s="87" t="s">
        <v>196</v>
      </c>
      <c r="Z41" s="99" t="s">
        <v>197</v>
      </c>
      <c r="AA41" s="52">
        <v>2</v>
      </c>
      <c r="AB41" s="52">
        <v>14</v>
      </c>
      <c r="AC41" s="52">
        <v>8</v>
      </c>
      <c r="AD41" s="40">
        <v>24</v>
      </c>
      <c r="AE41" s="34">
        <v>45319</v>
      </c>
      <c r="AF41" s="34">
        <v>45657</v>
      </c>
      <c r="AG41" s="82" t="s">
        <v>29</v>
      </c>
      <c r="AH41" s="82" t="s">
        <v>30</v>
      </c>
      <c r="AI41" s="111" t="s">
        <v>31</v>
      </c>
      <c r="AJ41" s="18" t="s">
        <v>32</v>
      </c>
      <c r="AK41" s="48">
        <v>1781890</v>
      </c>
      <c r="AL41" s="48">
        <v>0</v>
      </c>
      <c r="AN41" s="14" t="b">
        <f t="shared" si="19"/>
        <v>1</v>
      </c>
      <c r="AO41" s="14" t="b">
        <f t="shared" si="20"/>
        <v>1</v>
      </c>
      <c r="AP41" s="14" t="b">
        <f t="shared" si="21"/>
        <v>1</v>
      </c>
      <c r="AQ41" s="14" t="b">
        <f t="shared" si="22"/>
        <v>1</v>
      </c>
      <c r="AR41" s="14" t="b">
        <f t="shared" si="23"/>
        <v>1</v>
      </c>
      <c r="AS41" s="14" t="b">
        <f t="shared" si="24"/>
        <v>1</v>
      </c>
      <c r="AT41" s="14" t="b">
        <f t="shared" si="25"/>
        <v>1</v>
      </c>
      <c r="AU41" s="14" t="b">
        <f t="shared" si="26"/>
        <v>1</v>
      </c>
      <c r="AV41" s="14" t="b">
        <f t="shared" si="27"/>
        <v>1</v>
      </c>
      <c r="AW41" s="14" t="b">
        <f t="shared" si="28"/>
        <v>1</v>
      </c>
      <c r="AX41" s="14" t="b">
        <f t="shared" si="29"/>
        <v>1</v>
      </c>
      <c r="AY41" s="14" t="b">
        <f t="shared" si="30"/>
        <v>1</v>
      </c>
      <c r="AZ41" s="14" t="b">
        <f t="shared" si="31"/>
        <v>1</v>
      </c>
      <c r="BA41" s="14" t="b">
        <f t="shared" si="32"/>
        <v>1</v>
      </c>
      <c r="BB41" s="14" t="b">
        <f t="shared" si="33"/>
        <v>1</v>
      </c>
      <c r="BC41" s="14" t="b">
        <f t="shared" si="34"/>
        <v>1</v>
      </c>
      <c r="BD41" s="14" t="b">
        <f t="shared" si="35"/>
        <v>1</v>
      </c>
      <c r="BE41" s="14" t="b">
        <f t="shared" si="36"/>
        <v>1</v>
      </c>
    </row>
    <row r="42" spans="1:57" s="14" customFormat="1" ht="14.25" customHeight="1">
      <c r="A42" s="17" t="s">
        <v>169</v>
      </c>
      <c r="B42" s="18" t="s">
        <v>170</v>
      </c>
      <c r="C42" s="194" t="s">
        <v>198</v>
      </c>
      <c r="D42" s="19" t="s">
        <v>199</v>
      </c>
      <c r="E42" s="195" t="s">
        <v>200</v>
      </c>
      <c r="F42" s="32" t="s">
        <v>197</v>
      </c>
      <c r="G42" s="52">
        <v>8</v>
      </c>
      <c r="H42" s="52">
        <v>10</v>
      </c>
      <c r="I42" s="52">
        <v>6</v>
      </c>
      <c r="J42" s="40">
        <v>24</v>
      </c>
      <c r="K42" s="34">
        <v>45319</v>
      </c>
      <c r="L42" s="34">
        <v>45657</v>
      </c>
      <c r="M42" s="18" t="s">
        <v>29</v>
      </c>
      <c r="N42" s="18" t="s">
        <v>30</v>
      </c>
      <c r="O42" s="184" t="s">
        <v>31</v>
      </c>
      <c r="P42" s="18" t="s">
        <v>32</v>
      </c>
      <c r="Q42" s="48">
        <v>1912677</v>
      </c>
      <c r="R42" s="48">
        <v>0</v>
      </c>
      <c r="U42" s="17" t="s">
        <v>169</v>
      </c>
      <c r="V42" s="82" t="s">
        <v>170</v>
      </c>
      <c r="W42" s="108" t="s">
        <v>198</v>
      </c>
      <c r="X42" s="19" t="s">
        <v>199</v>
      </c>
      <c r="Y42" s="87" t="s">
        <v>200</v>
      </c>
      <c r="Z42" s="97" t="s">
        <v>197</v>
      </c>
      <c r="AA42" s="52">
        <v>8</v>
      </c>
      <c r="AB42" s="52">
        <v>10</v>
      </c>
      <c r="AC42" s="52">
        <v>6</v>
      </c>
      <c r="AD42" s="40">
        <v>24</v>
      </c>
      <c r="AE42" s="34">
        <v>45319</v>
      </c>
      <c r="AF42" s="34">
        <v>45657</v>
      </c>
      <c r="AG42" s="82" t="s">
        <v>29</v>
      </c>
      <c r="AH42" s="82" t="s">
        <v>30</v>
      </c>
      <c r="AI42" s="111" t="s">
        <v>31</v>
      </c>
      <c r="AJ42" s="18" t="s">
        <v>32</v>
      </c>
      <c r="AK42" s="48">
        <v>1912677</v>
      </c>
      <c r="AL42" s="48">
        <v>0</v>
      </c>
      <c r="AN42" s="14" t="b">
        <f t="shared" si="19"/>
        <v>1</v>
      </c>
      <c r="AO42" s="14" t="b">
        <f t="shared" si="20"/>
        <v>1</v>
      </c>
      <c r="AP42" s="14" t="b">
        <f t="shared" si="21"/>
        <v>1</v>
      </c>
      <c r="AQ42" s="14" t="b">
        <f t="shared" si="22"/>
        <v>1</v>
      </c>
      <c r="AR42" s="14" t="b">
        <f t="shared" si="23"/>
        <v>1</v>
      </c>
      <c r="AS42" s="14" t="b">
        <f t="shared" si="24"/>
        <v>1</v>
      </c>
      <c r="AT42" s="14" t="b">
        <f t="shared" si="25"/>
        <v>1</v>
      </c>
      <c r="AU42" s="14" t="b">
        <f t="shared" si="26"/>
        <v>1</v>
      </c>
      <c r="AV42" s="14" t="b">
        <f t="shared" si="27"/>
        <v>1</v>
      </c>
      <c r="AW42" s="14" t="b">
        <f t="shared" si="28"/>
        <v>1</v>
      </c>
      <c r="AX42" s="14" t="b">
        <f t="shared" si="29"/>
        <v>1</v>
      </c>
      <c r="AY42" s="14" t="b">
        <f t="shared" si="30"/>
        <v>1</v>
      </c>
      <c r="AZ42" s="14" t="b">
        <f t="shared" si="31"/>
        <v>1</v>
      </c>
      <c r="BA42" s="14" t="b">
        <f t="shared" si="32"/>
        <v>1</v>
      </c>
      <c r="BB42" s="14" t="b">
        <f t="shared" si="33"/>
        <v>1</v>
      </c>
      <c r="BC42" s="14" t="b">
        <f t="shared" si="34"/>
        <v>1</v>
      </c>
      <c r="BD42" s="14" t="b">
        <f t="shared" si="35"/>
        <v>1</v>
      </c>
      <c r="BE42" s="14" t="b">
        <f t="shared" si="36"/>
        <v>1</v>
      </c>
    </row>
    <row r="43" spans="1:57" s="14" customFormat="1" ht="14.25" customHeight="1">
      <c r="A43" s="17" t="s">
        <v>169</v>
      </c>
      <c r="B43" s="18" t="s">
        <v>170</v>
      </c>
      <c r="C43" s="194" t="s">
        <v>201</v>
      </c>
      <c r="D43" s="19" t="s">
        <v>202</v>
      </c>
      <c r="E43" s="196" t="s">
        <v>203</v>
      </c>
      <c r="F43" s="197" t="s">
        <v>93</v>
      </c>
      <c r="G43" s="52">
        <v>3</v>
      </c>
      <c r="H43" s="52">
        <v>6</v>
      </c>
      <c r="I43" s="52">
        <v>3</v>
      </c>
      <c r="J43" s="40">
        <v>12</v>
      </c>
      <c r="K43" s="34">
        <v>45306</v>
      </c>
      <c r="L43" s="53">
        <v>45641</v>
      </c>
      <c r="M43" s="18" t="s">
        <v>94</v>
      </c>
      <c r="N43" s="18" t="s">
        <v>30</v>
      </c>
      <c r="O43" s="184" t="s">
        <v>31</v>
      </c>
      <c r="P43" s="18" t="s">
        <v>32</v>
      </c>
      <c r="Q43" s="48">
        <v>22333435</v>
      </c>
      <c r="R43" s="48">
        <v>0</v>
      </c>
      <c r="U43" s="17" t="s">
        <v>169</v>
      </c>
      <c r="V43" s="82" t="s">
        <v>170</v>
      </c>
      <c r="W43" s="108" t="s">
        <v>201</v>
      </c>
      <c r="X43" s="19" t="s">
        <v>202</v>
      </c>
      <c r="Y43" s="88" t="s">
        <v>203</v>
      </c>
      <c r="Z43" s="100" t="s">
        <v>93</v>
      </c>
      <c r="AA43" s="52">
        <v>3</v>
      </c>
      <c r="AB43" s="52">
        <v>6</v>
      </c>
      <c r="AC43" s="52">
        <v>3</v>
      </c>
      <c r="AD43" s="40">
        <v>12</v>
      </c>
      <c r="AE43" s="34">
        <v>45306</v>
      </c>
      <c r="AF43" s="53">
        <v>45641</v>
      </c>
      <c r="AG43" s="82" t="s">
        <v>94</v>
      </c>
      <c r="AH43" s="82" t="s">
        <v>30</v>
      </c>
      <c r="AI43" s="111" t="s">
        <v>31</v>
      </c>
      <c r="AJ43" s="18" t="s">
        <v>32</v>
      </c>
      <c r="AK43" s="48">
        <v>22333435</v>
      </c>
      <c r="AL43" s="48">
        <v>0</v>
      </c>
      <c r="AN43" s="14" t="b">
        <f t="shared" si="19"/>
        <v>1</v>
      </c>
      <c r="AO43" s="14" t="b">
        <f t="shared" si="20"/>
        <v>1</v>
      </c>
      <c r="AP43" s="14" t="b">
        <f t="shared" si="21"/>
        <v>1</v>
      </c>
      <c r="AQ43" s="14" t="b">
        <f t="shared" si="22"/>
        <v>1</v>
      </c>
      <c r="AR43" s="14" t="b">
        <f t="shared" si="23"/>
        <v>1</v>
      </c>
      <c r="AS43" s="14" t="b">
        <f t="shared" si="24"/>
        <v>1</v>
      </c>
      <c r="AT43" s="14" t="b">
        <f t="shared" si="25"/>
        <v>1</v>
      </c>
      <c r="AU43" s="14" t="b">
        <f t="shared" si="26"/>
        <v>1</v>
      </c>
      <c r="AV43" s="14" t="b">
        <f t="shared" si="27"/>
        <v>1</v>
      </c>
      <c r="AW43" s="14" t="b">
        <f t="shared" si="28"/>
        <v>1</v>
      </c>
      <c r="AX43" s="14" t="b">
        <f t="shared" si="29"/>
        <v>1</v>
      </c>
      <c r="AY43" s="14" t="b">
        <f t="shared" si="30"/>
        <v>1</v>
      </c>
      <c r="AZ43" s="14" t="b">
        <f t="shared" si="31"/>
        <v>1</v>
      </c>
      <c r="BA43" s="14" t="b">
        <f t="shared" si="32"/>
        <v>1</v>
      </c>
      <c r="BB43" s="14" t="b">
        <f t="shared" si="33"/>
        <v>1</v>
      </c>
      <c r="BC43" s="14" t="b">
        <f t="shared" si="34"/>
        <v>1</v>
      </c>
      <c r="BD43" s="14" t="b">
        <f t="shared" si="35"/>
        <v>1</v>
      </c>
      <c r="BE43" s="14" t="b">
        <f t="shared" si="36"/>
        <v>1</v>
      </c>
    </row>
    <row r="44" spans="1:57" s="14" customFormat="1" ht="14.25" customHeight="1">
      <c r="A44" s="17" t="s">
        <v>169</v>
      </c>
      <c r="B44" s="18" t="s">
        <v>170</v>
      </c>
      <c r="C44" s="194" t="s">
        <v>204</v>
      </c>
      <c r="D44" s="19" t="s">
        <v>205</v>
      </c>
      <c r="E44" s="196" t="s">
        <v>206</v>
      </c>
      <c r="F44" s="197" t="s">
        <v>93</v>
      </c>
      <c r="G44" s="52">
        <v>10</v>
      </c>
      <c r="H44" s="52">
        <v>10</v>
      </c>
      <c r="I44" s="52">
        <v>20</v>
      </c>
      <c r="J44" s="40">
        <v>40</v>
      </c>
      <c r="K44" s="34">
        <v>45306</v>
      </c>
      <c r="L44" s="53">
        <v>45641</v>
      </c>
      <c r="M44" s="18" t="s">
        <v>94</v>
      </c>
      <c r="N44" s="18" t="s">
        <v>84</v>
      </c>
      <c r="O44" s="184" t="s">
        <v>207</v>
      </c>
      <c r="P44" s="18" t="s">
        <v>208</v>
      </c>
      <c r="Q44" s="48">
        <v>17306417</v>
      </c>
      <c r="R44" s="48">
        <v>323744040</v>
      </c>
      <c r="U44" s="17" t="s">
        <v>169</v>
      </c>
      <c r="V44" s="82" t="s">
        <v>170</v>
      </c>
      <c r="W44" s="108" t="s">
        <v>204</v>
      </c>
      <c r="X44" s="19" t="s">
        <v>205</v>
      </c>
      <c r="Y44" s="88" t="s">
        <v>206</v>
      </c>
      <c r="Z44" s="100" t="s">
        <v>93</v>
      </c>
      <c r="AA44" s="52">
        <v>10</v>
      </c>
      <c r="AB44" s="52">
        <v>10</v>
      </c>
      <c r="AC44" s="52">
        <v>20</v>
      </c>
      <c r="AD44" s="40">
        <v>40</v>
      </c>
      <c r="AE44" s="34">
        <v>45306</v>
      </c>
      <c r="AF44" s="53">
        <v>45641</v>
      </c>
      <c r="AG44" s="82" t="s">
        <v>94</v>
      </c>
      <c r="AH44" s="82" t="s">
        <v>84</v>
      </c>
      <c r="AI44" s="111" t="s">
        <v>207</v>
      </c>
      <c r="AJ44" s="18" t="s">
        <v>208</v>
      </c>
      <c r="AK44" s="48">
        <v>17306417</v>
      </c>
      <c r="AL44" s="48">
        <v>715631305</v>
      </c>
      <c r="AN44" s="14" t="b">
        <f t="shared" si="19"/>
        <v>1</v>
      </c>
      <c r="AO44" s="14" t="b">
        <f t="shared" si="20"/>
        <v>1</v>
      </c>
      <c r="AP44" s="14" t="b">
        <f t="shared" si="21"/>
        <v>1</v>
      </c>
      <c r="AQ44" s="14" t="b">
        <f t="shared" si="22"/>
        <v>1</v>
      </c>
      <c r="AR44" s="14" t="b">
        <f t="shared" si="23"/>
        <v>1</v>
      </c>
      <c r="AS44" s="14" t="b">
        <f t="shared" si="24"/>
        <v>1</v>
      </c>
      <c r="AT44" s="14" t="b">
        <f t="shared" si="25"/>
        <v>1</v>
      </c>
      <c r="AU44" s="14" t="b">
        <f t="shared" si="26"/>
        <v>1</v>
      </c>
      <c r="AV44" s="14" t="b">
        <f t="shared" si="27"/>
        <v>1</v>
      </c>
      <c r="AW44" s="14" t="b">
        <f t="shared" si="28"/>
        <v>1</v>
      </c>
      <c r="AX44" s="14" t="b">
        <f t="shared" si="29"/>
        <v>1</v>
      </c>
      <c r="AY44" s="14" t="b">
        <f t="shared" si="30"/>
        <v>1</v>
      </c>
      <c r="AZ44" s="14" t="b">
        <f t="shared" si="31"/>
        <v>1</v>
      </c>
      <c r="BA44" s="14" t="b">
        <f t="shared" si="32"/>
        <v>1</v>
      </c>
      <c r="BB44" s="14" t="b">
        <f t="shared" si="33"/>
        <v>1</v>
      </c>
      <c r="BC44" s="14" t="b">
        <f t="shared" si="34"/>
        <v>1</v>
      </c>
      <c r="BD44" s="14" t="b">
        <f t="shared" si="35"/>
        <v>1</v>
      </c>
      <c r="BE44" s="202" t="b">
        <f t="shared" si="36"/>
        <v>0</v>
      </c>
    </row>
    <row r="45" spans="1:57" s="14" customFormat="1" ht="14.25" customHeight="1">
      <c r="A45" s="17" t="s">
        <v>169</v>
      </c>
      <c r="B45" s="18" t="s">
        <v>170</v>
      </c>
      <c r="C45" s="187" t="s">
        <v>209</v>
      </c>
      <c r="D45" s="19" t="s">
        <v>210</v>
      </c>
      <c r="E45" s="196" t="s">
        <v>211</v>
      </c>
      <c r="F45" s="32" t="s">
        <v>212</v>
      </c>
      <c r="G45" s="54">
        <v>0.33</v>
      </c>
      <c r="H45" s="54">
        <v>0.66</v>
      </c>
      <c r="I45" s="54">
        <v>1</v>
      </c>
      <c r="J45" s="29">
        <v>1</v>
      </c>
      <c r="K45" s="34">
        <v>45313</v>
      </c>
      <c r="L45" s="34">
        <v>45657</v>
      </c>
      <c r="M45" s="18" t="s">
        <v>29</v>
      </c>
      <c r="N45" s="18" t="s">
        <v>30</v>
      </c>
      <c r="O45" s="184" t="s">
        <v>31</v>
      </c>
      <c r="P45" s="18" t="s">
        <v>32</v>
      </c>
      <c r="Q45" s="48">
        <v>11895738</v>
      </c>
      <c r="R45" s="48">
        <v>0</v>
      </c>
      <c r="U45" s="17" t="s">
        <v>169</v>
      </c>
      <c r="V45" s="82" t="s">
        <v>170</v>
      </c>
      <c r="W45" s="105" t="s">
        <v>209</v>
      </c>
      <c r="X45" s="19" t="s">
        <v>210</v>
      </c>
      <c r="Y45" s="88" t="s">
        <v>211</v>
      </c>
      <c r="Z45" s="97" t="s">
        <v>212</v>
      </c>
      <c r="AA45" s="54">
        <v>0.33</v>
      </c>
      <c r="AB45" s="54">
        <v>0.66</v>
      </c>
      <c r="AC45" s="54">
        <v>1</v>
      </c>
      <c r="AD45" s="29">
        <v>1</v>
      </c>
      <c r="AE45" s="34">
        <v>45313</v>
      </c>
      <c r="AF45" s="34">
        <v>45657</v>
      </c>
      <c r="AG45" s="82" t="s">
        <v>29</v>
      </c>
      <c r="AH45" s="82" t="s">
        <v>30</v>
      </c>
      <c r="AI45" s="111" t="s">
        <v>31</v>
      </c>
      <c r="AJ45" s="18" t="s">
        <v>32</v>
      </c>
      <c r="AK45" s="48">
        <v>11895738</v>
      </c>
      <c r="AL45" s="48">
        <v>0</v>
      </c>
      <c r="AN45" s="14" t="b">
        <f t="shared" si="19"/>
        <v>1</v>
      </c>
      <c r="AO45" s="14" t="b">
        <f t="shared" si="20"/>
        <v>1</v>
      </c>
      <c r="AP45" s="14" t="b">
        <f t="shared" si="21"/>
        <v>1</v>
      </c>
      <c r="AQ45" s="14" t="b">
        <f t="shared" si="22"/>
        <v>1</v>
      </c>
      <c r="AR45" s="14" t="b">
        <f t="shared" si="23"/>
        <v>1</v>
      </c>
      <c r="AS45" s="14" t="b">
        <f t="shared" si="24"/>
        <v>1</v>
      </c>
      <c r="AT45" s="14" t="b">
        <f t="shared" si="25"/>
        <v>1</v>
      </c>
      <c r="AU45" s="14" t="b">
        <f t="shared" si="26"/>
        <v>1</v>
      </c>
      <c r="AV45" s="14" t="b">
        <f t="shared" si="27"/>
        <v>1</v>
      </c>
      <c r="AW45" s="14" t="b">
        <f t="shared" si="28"/>
        <v>1</v>
      </c>
      <c r="AX45" s="14" t="b">
        <f t="shared" si="29"/>
        <v>1</v>
      </c>
      <c r="AY45" s="14" t="b">
        <f t="shared" si="30"/>
        <v>1</v>
      </c>
      <c r="AZ45" s="14" t="b">
        <f t="shared" si="31"/>
        <v>1</v>
      </c>
      <c r="BA45" s="14" t="b">
        <f t="shared" si="32"/>
        <v>1</v>
      </c>
      <c r="BB45" s="14" t="b">
        <f t="shared" si="33"/>
        <v>1</v>
      </c>
      <c r="BC45" s="14" t="b">
        <f t="shared" si="34"/>
        <v>1</v>
      </c>
      <c r="BD45" s="14" t="b">
        <f t="shared" si="35"/>
        <v>1</v>
      </c>
      <c r="BE45" s="14" t="b">
        <f t="shared" si="36"/>
        <v>1</v>
      </c>
    </row>
    <row r="46" spans="1:57" s="14" customFormat="1" ht="14.25" customHeight="1">
      <c r="A46" s="17" t="s">
        <v>169</v>
      </c>
      <c r="B46" s="18" t="s">
        <v>213</v>
      </c>
      <c r="C46" s="185" t="s">
        <v>214</v>
      </c>
      <c r="D46" s="19" t="s">
        <v>215</v>
      </c>
      <c r="E46" s="196" t="s">
        <v>216</v>
      </c>
      <c r="F46" s="30" t="s">
        <v>217</v>
      </c>
      <c r="G46" s="37">
        <v>1</v>
      </c>
      <c r="H46" s="37">
        <v>1</v>
      </c>
      <c r="I46" s="37">
        <v>1</v>
      </c>
      <c r="J46" s="33">
        <v>1</v>
      </c>
      <c r="K46" s="34">
        <v>45327</v>
      </c>
      <c r="L46" s="34">
        <v>45641</v>
      </c>
      <c r="M46" s="18" t="s">
        <v>94</v>
      </c>
      <c r="N46" s="18" t="s">
        <v>30</v>
      </c>
      <c r="O46" s="184" t="s">
        <v>218</v>
      </c>
      <c r="P46" s="18" t="s">
        <v>58</v>
      </c>
      <c r="Q46" s="48">
        <v>0</v>
      </c>
      <c r="R46" s="48">
        <v>376406000</v>
      </c>
      <c r="U46" s="17" t="s">
        <v>169</v>
      </c>
      <c r="V46" s="82" t="s">
        <v>213</v>
      </c>
      <c r="W46" s="103" t="s">
        <v>214</v>
      </c>
      <c r="X46" s="19" t="s">
        <v>215</v>
      </c>
      <c r="Y46" s="88" t="s">
        <v>216</v>
      </c>
      <c r="Z46" s="95" t="s">
        <v>217</v>
      </c>
      <c r="AA46" s="37">
        <v>1</v>
      </c>
      <c r="AB46" s="37">
        <v>1</v>
      </c>
      <c r="AC46" s="37">
        <v>1</v>
      </c>
      <c r="AD46" s="33">
        <v>1</v>
      </c>
      <c r="AE46" s="34">
        <v>45327</v>
      </c>
      <c r="AF46" s="34">
        <v>45641</v>
      </c>
      <c r="AG46" s="82" t="s">
        <v>94</v>
      </c>
      <c r="AH46" s="82" t="s">
        <v>30</v>
      </c>
      <c r="AI46" s="111" t="s">
        <v>218</v>
      </c>
      <c r="AJ46" s="18" t="s">
        <v>58</v>
      </c>
      <c r="AK46" s="48">
        <v>406277883</v>
      </c>
      <c r="AL46" s="48">
        <v>376406000</v>
      </c>
      <c r="AN46" s="14" t="b">
        <f t="shared" si="19"/>
        <v>1</v>
      </c>
      <c r="AO46" s="14" t="b">
        <f t="shared" si="20"/>
        <v>1</v>
      </c>
      <c r="AP46" s="14" t="b">
        <f t="shared" si="21"/>
        <v>1</v>
      </c>
      <c r="AQ46" s="14" t="b">
        <f t="shared" si="22"/>
        <v>1</v>
      </c>
      <c r="AR46" s="14" t="b">
        <f t="shared" si="23"/>
        <v>1</v>
      </c>
      <c r="AS46" s="14" t="b">
        <f t="shared" si="24"/>
        <v>1</v>
      </c>
      <c r="AT46" s="14" t="b">
        <f t="shared" si="25"/>
        <v>1</v>
      </c>
      <c r="AU46" s="14" t="b">
        <f t="shared" si="26"/>
        <v>1</v>
      </c>
      <c r="AV46" s="14" t="b">
        <f t="shared" si="27"/>
        <v>1</v>
      </c>
      <c r="AW46" s="14" t="b">
        <f t="shared" si="28"/>
        <v>1</v>
      </c>
      <c r="AX46" s="14" t="b">
        <f t="shared" si="29"/>
        <v>1</v>
      </c>
      <c r="AY46" s="14" t="b">
        <f t="shared" si="30"/>
        <v>1</v>
      </c>
      <c r="AZ46" s="14" t="b">
        <f t="shared" si="31"/>
        <v>1</v>
      </c>
      <c r="BA46" s="14" t="b">
        <f t="shared" si="32"/>
        <v>1</v>
      </c>
      <c r="BB46" s="14" t="b">
        <f t="shared" si="33"/>
        <v>1</v>
      </c>
      <c r="BC46" s="14" t="b">
        <f t="shared" si="34"/>
        <v>1</v>
      </c>
      <c r="BD46" s="202" t="b">
        <f t="shared" si="35"/>
        <v>0</v>
      </c>
      <c r="BE46" s="14" t="b">
        <f t="shared" si="36"/>
        <v>1</v>
      </c>
    </row>
    <row r="47" spans="1:57" s="14" customFormat="1" ht="14.25" customHeight="1">
      <c r="A47" s="17" t="s">
        <v>169</v>
      </c>
      <c r="B47" s="18" t="s">
        <v>219</v>
      </c>
      <c r="C47" s="185" t="s">
        <v>220</v>
      </c>
      <c r="D47" s="19" t="s">
        <v>221</v>
      </c>
      <c r="E47" s="198" t="s">
        <v>222</v>
      </c>
      <c r="F47" s="181" t="s">
        <v>223</v>
      </c>
      <c r="G47" s="55">
        <v>0.2</v>
      </c>
      <c r="H47" s="37">
        <v>0.6</v>
      </c>
      <c r="I47" s="55">
        <v>1</v>
      </c>
      <c r="J47" s="56">
        <v>1</v>
      </c>
      <c r="K47" s="34">
        <v>45323</v>
      </c>
      <c r="L47" s="34">
        <v>45641</v>
      </c>
      <c r="M47" s="18" t="s">
        <v>29</v>
      </c>
      <c r="N47" s="18" t="s">
        <v>224</v>
      </c>
      <c r="O47" s="18" t="s">
        <v>225</v>
      </c>
      <c r="P47" s="18" t="s">
        <v>226</v>
      </c>
      <c r="Q47" s="48">
        <v>0</v>
      </c>
      <c r="R47" s="48">
        <v>500000000</v>
      </c>
      <c r="U47" s="17" t="s">
        <v>169</v>
      </c>
      <c r="V47" s="82" t="s">
        <v>219</v>
      </c>
      <c r="W47" s="103" t="s">
        <v>220</v>
      </c>
      <c r="X47" s="19" t="s">
        <v>221</v>
      </c>
      <c r="Y47" s="89" t="s">
        <v>222</v>
      </c>
      <c r="Z47" s="81" t="s">
        <v>223</v>
      </c>
      <c r="AA47" s="55">
        <v>0.2</v>
      </c>
      <c r="AB47" s="37">
        <v>0.6</v>
      </c>
      <c r="AC47" s="55">
        <v>1</v>
      </c>
      <c r="AD47" s="56">
        <v>1</v>
      </c>
      <c r="AE47" s="34">
        <v>45323</v>
      </c>
      <c r="AF47" s="34">
        <v>45641</v>
      </c>
      <c r="AG47" s="82" t="s">
        <v>29</v>
      </c>
      <c r="AH47" s="82" t="s">
        <v>224</v>
      </c>
      <c r="AI47" s="82" t="s">
        <v>225</v>
      </c>
      <c r="AJ47" s="18" t="s">
        <v>226</v>
      </c>
      <c r="AK47" s="48">
        <v>0</v>
      </c>
      <c r="AL47" s="48">
        <v>500000000</v>
      </c>
      <c r="AN47" s="14" t="b">
        <f t="shared" si="19"/>
        <v>1</v>
      </c>
      <c r="AO47" s="14" t="b">
        <f t="shared" si="20"/>
        <v>1</v>
      </c>
      <c r="AP47" s="14" t="b">
        <f t="shared" si="21"/>
        <v>1</v>
      </c>
      <c r="AQ47" s="14" t="b">
        <f t="shared" si="22"/>
        <v>1</v>
      </c>
      <c r="AR47" s="14" t="b">
        <f t="shared" si="23"/>
        <v>1</v>
      </c>
      <c r="AS47" s="14" t="b">
        <f t="shared" si="24"/>
        <v>1</v>
      </c>
      <c r="AT47" s="14" t="b">
        <f t="shared" si="25"/>
        <v>1</v>
      </c>
      <c r="AU47" s="14" t="b">
        <f t="shared" si="26"/>
        <v>1</v>
      </c>
      <c r="AV47" s="14" t="b">
        <f t="shared" si="27"/>
        <v>1</v>
      </c>
      <c r="AW47" s="14" t="b">
        <f t="shared" si="28"/>
        <v>1</v>
      </c>
      <c r="AX47" s="14" t="b">
        <f t="shared" si="29"/>
        <v>1</v>
      </c>
      <c r="AY47" s="14" t="b">
        <f t="shared" si="30"/>
        <v>1</v>
      </c>
      <c r="AZ47" s="14" t="b">
        <f t="shared" si="31"/>
        <v>1</v>
      </c>
      <c r="BA47" s="14" t="b">
        <f t="shared" si="32"/>
        <v>1</v>
      </c>
      <c r="BB47" s="14" t="b">
        <f t="shared" si="33"/>
        <v>1</v>
      </c>
      <c r="BC47" s="14" t="b">
        <f t="shared" si="34"/>
        <v>1</v>
      </c>
      <c r="BD47" s="14" t="b">
        <f t="shared" si="35"/>
        <v>1</v>
      </c>
      <c r="BE47" s="14" t="b">
        <f t="shared" si="36"/>
        <v>1</v>
      </c>
    </row>
    <row r="48" spans="1:57" s="14" customFormat="1" ht="14.25" customHeight="1">
      <c r="A48" s="17" t="s">
        <v>169</v>
      </c>
      <c r="B48" s="18" t="s">
        <v>219</v>
      </c>
      <c r="C48" s="199" t="s">
        <v>227</v>
      </c>
      <c r="D48" s="19" t="s">
        <v>228</v>
      </c>
      <c r="E48" s="196" t="s">
        <v>229</v>
      </c>
      <c r="F48" s="181" t="s">
        <v>230</v>
      </c>
      <c r="G48" s="57">
        <v>0.33</v>
      </c>
      <c r="H48" s="57">
        <v>0.66</v>
      </c>
      <c r="I48" s="57">
        <v>1</v>
      </c>
      <c r="J48" s="58">
        <v>1</v>
      </c>
      <c r="K48" s="34">
        <v>44928</v>
      </c>
      <c r="L48" s="38">
        <v>45657</v>
      </c>
      <c r="M48" s="18" t="s">
        <v>94</v>
      </c>
      <c r="N48" s="18" t="s">
        <v>30</v>
      </c>
      <c r="O48" s="184" t="s">
        <v>49</v>
      </c>
      <c r="P48" s="18" t="s">
        <v>50</v>
      </c>
      <c r="Q48" s="48">
        <v>0</v>
      </c>
      <c r="R48" s="48">
        <v>54075225.310000002</v>
      </c>
      <c r="U48" s="17" t="s">
        <v>169</v>
      </c>
      <c r="V48" s="82" t="s">
        <v>219</v>
      </c>
      <c r="W48" s="109" t="s">
        <v>227</v>
      </c>
      <c r="X48" s="19" t="s">
        <v>228</v>
      </c>
      <c r="Y48" s="88" t="s">
        <v>229</v>
      </c>
      <c r="Z48" s="81" t="s">
        <v>230</v>
      </c>
      <c r="AA48" s="57">
        <v>0.33</v>
      </c>
      <c r="AB48" s="57">
        <v>0.66</v>
      </c>
      <c r="AC48" s="57">
        <v>1</v>
      </c>
      <c r="AD48" s="58">
        <v>1</v>
      </c>
      <c r="AE48" s="34">
        <v>44928</v>
      </c>
      <c r="AF48" s="38">
        <v>45657</v>
      </c>
      <c r="AG48" s="82" t="s">
        <v>94</v>
      </c>
      <c r="AH48" s="82" t="s">
        <v>30</v>
      </c>
      <c r="AI48" s="111" t="s">
        <v>49</v>
      </c>
      <c r="AJ48" s="18" t="s">
        <v>50</v>
      </c>
      <c r="AK48" s="48">
        <v>54075225.310000002</v>
      </c>
      <c r="AL48" s="48">
        <v>304041266.67000002</v>
      </c>
      <c r="AN48" s="14" t="b">
        <f t="shared" si="19"/>
        <v>1</v>
      </c>
      <c r="AO48" s="14" t="b">
        <f t="shared" si="20"/>
        <v>1</v>
      </c>
      <c r="AP48" s="14" t="b">
        <f t="shared" si="21"/>
        <v>1</v>
      </c>
      <c r="AQ48" s="14" t="b">
        <f t="shared" si="22"/>
        <v>1</v>
      </c>
      <c r="AR48" s="14" t="b">
        <f t="shared" si="23"/>
        <v>1</v>
      </c>
      <c r="AS48" s="14" t="b">
        <f t="shared" si="24"/>
        <v>1</v>
      </c>
      <c r="AT48" s="14" t="b">
        <f t="shared" si="25"/>
        <v>1</v>
      </c>
      <c r="AU48" s="14" t="b">
        <f t="shared" si="26"/>
        <v>1</v>
      </c>
      <c r="AV48" s="14" t="b">
        <f t="shared" si="27"/>
        <v>1</v>
      </c>
      <c r="AW48" s="14" t="b">
        <f t="shared" si="28"/>
        <v>1</v>
      </c>
      <c r="AX48" s="14" t="b">
        <f t="shared" si="29"/>
        <v>1</v>
      </c>
      <c r="AY48" s="14" t="b">
        <f t="shared" si="30"/>
        <v>1</v>
      </c>
      <c r="AZ48" s="14" t="b">
        <f t="shared" si="31"/>
        <v>1</v>
      </c>
      <c r="BA48" s="14" t="b">
        <f t="shared" si="32"/>
        <v>1</v>
      </c>
      <c r="BB48" s="14" t="b">
        <f t="shared" si="33"/>
        <v>1</v>
      </c>
      <c r="BC48" s="14" t="b">
        <f t="shared" si="34"/>
        <v>1</v>
      </c>
      <c r="BD48" s="202" t="b">
        <f t="shared" si="35"/>
        <v>0</v>
      </c>
      <c r="BE48" s="202" t="b">
        <f t="shared" si="36"/>
        <v>0</v>
      </c>
    </row>
    <row r="49" spans="1:57" s="14" customFormat="1" ht="14.25" customHeight="1">
      <c r="A49" s="17" t="s">
        <v>169</v>
      </c>
      <c r="B49" s="18" t="s">
        <v>231</v>
      </c>
      <c r="C49" s="200" t="s">
        <v>232</v>
      </c>
      <c r="D49" s="19" t="s">
        <v>233</v>
      </c>
      <c r="E49" s="201" t="s">
        <v>234</v>
      </c>
      <c r="F49" s="181" t="s">
        <v>93</v>
      </c>
      <c r="G49" s="60">
        <v>1</v>
      </c>
      <c r="H49" s="60">
        <v>2</v>
      </c>
      <c r="I49" s="60">
        <v>1</v>
      </c>
      <c r="J49" s="61">
        <v>4</v>
      </c>
      <c r="K49" s="34">
        <v>45306</v>
      </c>
      <c r="L49" s="34">
        <v>45641</v>
      </c>
      <c r="M49" s="18" t="s">
        <v>94</v>
      </c>
      <c r="N49" s="18" t="s">
        <v>84</v>
      </c>
      <c r="O49" s="184" t="s">
        <v>31</v>
      </c>
      <c r="P49" s="18" t="s">
        <v>32</v>
      </c>
      <c r="Q49" s="48">
        <v>6612205</v>
      </c>
      <c r="R49" s="48">
        <v>0</v>
      </c>
      <c r="U49" s="17" t="s">
        <v>169</v>
      </c>
      <c r="V49" s="82" t="s">
        <v>231</v>
      </c>
      <c r="W49" s="110" t="s">
        <v>232</v>
      </c>
      <c r="X49" s="19" t="s">
        <v>233</v>
      </c>
      <c r="Y49" s="90" t="s">
        <v>234</v>
      </c>
      <c r="Z49" s="81" t="s">
        <v>93</v>
      </c>
      <c r="AA49" s="60">
        <v>1</v>
      </c>
      <c r="AB49" s="60">
        <v>2</v>
      </c>
      <c r="AC49" s="60">
        <v>1</v>
      </c>
      <c r="AD49" s="61">
        <v>4</v>
      </c>
      <c r="AE49" s="34">
        <v>45306</v>
      </c>
      <c r="AF49" s="34">
        <v>45641</v>
      </c>
      <c r="AG49" s="82" t="s">
        <v>94</v>
      </c>
      <c r="AH49" s="82" t="s">
        <v>84</v>
      </c>
      <c r="AI49" s="111" t="s">
        <v>31</v>
      </c>
      <c r="AJ49" s="18" t="s">
        <v>32</v>
      </c>
      <c r="AK49" s="48">
        <v>6612205</v>
      </c>
      <c r="AL49" s="48">
        <v>0</v>
      </c>
      <c r="AN49" s="14" t="b">
        <f t="shared" si="19"/>
        <v>1</v>
      </c>
      <c r="AO49" s="14" t="b">
        <f t="shared" si="20"/>
        <v>1</v>
      </c>
      <c r="AP49" s="14" t="b">
        <f t="shared" si="21"/>
        <v>1</v>
      </c>
      <c r="AQ49" s="14" t="b">
        <f t="shared" si="22"/>
        <v>1</v>
      </c>
      <c r="AR49" s="14" t="b">
        <f t="shared" si="23"/>
        <v>1</v>
      </c>
      <c r="AS49" s="14" t="b">
        <f t="shared" si="24"/>
        <v>1</v>
      </c>
      <c r="AT49" s="14" t="b">
        <f t="shared" si="25"/>
        <v>1</v>
      </c>
      <c r="AU49" s="14" t="b">
        <f t="shared" si="26"/>
        <v>1</v>
      </c>
      <c r="AV49" s="14" t="b">
        <f t="shared" si="27"/>
        <v>1</v>
      </c>
      <c r="AW49" s="14" t="b">
        <f t="shared" si="28"/>
        <v>1</v>
      </c>
      <c r="AX49" s="14" t="b">
        <f t="shared" si="29"/>
        <v>1</v>
      </c>
      <c r="AY49" s="14" t="b">
        <f t="shared" si="30"/>
        <v>1</v>
      </c>
      <c r="AZ49" s="14" t="b">
        <f t="shared" si="31"/>
        <v>1</v>
      </c>
      <c r="BA49" s="14" t="b">
        <f t="shared" si="32"/>
        <v>1</v>
      </c>
      <c r="BB49" s="14" t="b">
        <f t="shared" si="33"/>
        <v>1</v>
      </c>
      <c r="BC49" s="14" t="b">
        <f t="shared" si="34"/>
        <v>1</v>
      </c>
      <c r="BD49" s="14" t="b">
        <f t="shared" si="35"/>
        <v>1</v>
      </c>
      <c r="BE49" s="14" t="b">
        <f t="shared" si="36"/>
        <v>1</v>
      </c>
    </row>
    <row r="50" spans="1:57" s="14" customFormat="1" ht="14.25" customHeight="1">
      <c r="A50" s="17" t="s">
        <v>169</v>
      </c>
      <c r="B50" s="18" t="s">
        <v>235</v>
      </c>
      <c r="C50" s="190" t="s">
        <v>236</v>
      </c>
      <c r="D50" s="19" t="s">
        <v>237</v>
      </c>
      <c r="E50" s="181" t="s">
        <v>238</v>
      </c>
      <c r="F50" s="26" t="s">
        <v>55</v>
      </c>
      <c r="G50" s="60">
        <v>0</v>
      </c>
      <c r="H50" s="24">
        <v>1</v>
      </c>
      <c r="I50" s="24">
        <v>1</v>
      </c>
      <c r="J50" s="25">
        <v>2</v>
      </c>
      <c r="K50" s="34">
        <v>45505</v>
      </c>
      <c r="L50" s="34">
        <v>45655</v>
      </c>
      <c r="M50" s="18" t="s">
        <v>94</v>
      </c>
      <c r="N50" s="18" t="s">
        <v>56</v>
      </c>
      <c r="O50" s="184" t="s">
        <v>49</v>
      </c>
      <c r="P50" s="18" t="s">
        <v>57</v>
      </c>
      <c r="Q50" s="48">
        <v>18077241.726068217</v>
      </c>
      <c r="R50" s="48">
        <v>13662666.666666668</v>
      </c>
      <c r="U50" s="17" t="s">
        <v>169</v>
      </c>
      <c r="V50" s="82" t="s">
        <v>235</v>
      </c>
      <c r="W50" s="107" t="s">
        <v>236</v>
      </c>
      <c r="X50" s="19" t="s">
        <v>237</v>
      </c>
      <c r="Y50" s="81" t="s">
        <v>238</v>
      </c>
      <c r="Z50" s="93" t="s">
        <v>55</v>
      </c>
      <c r="AA50" s="60">
        <v>0</v>
      </c>
      <c r="AB50" s="24">
        <v>1</v>
      </c>
      <c r="AC50" s="24">
        <v>1</v>
      </c>
      <c r="AD50" s="25">
        <v>2</v>
      </c>
      <c r="AE50" s="34">
        <v>45505</v>
      </c>
      <c r="AF50" s="34">
        <v>45655</v>
      </c>
      <c r="AG50" s="82" t="s">
        <v>94</v>
      </c>
      <c r="AH50" s="82" t="s">
        <v>56</v>
      </c>
      <c r="AI50" s="111" t="s">
        <v>49</v>
      </c>
      <c r="AJ50" s="18" t="s">
        <v>58</v>
      </c>
      <c r="AK50" s="48">
        <v>18077241.726068217</v>
      </c>
      <c r="AL50" s="48">
        <v>400000000</v>
      </c>
      <c r="AN50" s="14" t="b">
        <f t="shared" si="19"/>
        <v>1</v>
      </c>
      <c r="AO50" s="14" t="b">
        <f t="shared" si="20"/>
        <v>1</v>
      </c>
      <c r="AP50" s="14" t="b">
        <f t="shared" si="21"/>
        <v>1</v>
      </c>
      <c r="AQ50" s="14" t="b">
        <f t="shared" si="22"/>
        <v>1</v>
      </c>
      <c r="AR50" s="14" t="b">
        <f t="shared" si="23"/>
        <v>1</v>
      </c>
      <c r="AS50" s="14" t="b">
        <f t="shared" si="24"/>
        <v>1</v>
      </c>
      <c r="AT50" s="14" t="b">
        <f t="shared" si="25"/>
        <v>1</v>
      </c>
      <c r="AU50" s="14" t="b">
        <f t="shared" si="26"/>
        <v>1</v>
      </c>
      <c r="AV50" s="14" t="b">
        <f t="shared" si="27"/>
        <v>1</v>
      </c>
      <c r="AW50" s="14" t="b">
        <f t="shared" si="28"/>
        <v>1</v>
      </c>
      <c r="AX50" s="14" t="b">
        <f t="shared" si="29"/>
        <v>1</v>
      </c>
      <c r="AY50" s="14" t="b">
        <f t="shared" si="30"/>
        <v>1</v>
      </c>
      <c r="AZ50" s="14" t="b">
        <f t="shared" si="31"/>
        <v>1</v>
      </c>
      <c r="BA50" s="14" t="b">
        <f t="shared" si="32"/>
        <v>1</v>
      </c>
      <c r="BB50" s="14" t="b">
        <f t="shared" si="33"/>
        <v>1</v>
      </c>
      <c r="BC50" s="202" t="b">
        <f t="shared" si="34"/>
        <v>0</v>
      </c>
      <c r="BD50" s="14" t="b">
        <f t="shared" si="35"/>
        <v>1</v>
      </c>
      <c r="BE50" s="202" t="b">
        <f t="shared" si="36"/>
        <v>0</v>
      </c>
    </row>
    <row r="51" spans="1:57" s="14" customFormat="1" ht="14.25" customHeight="1">
      <c r="A51" s="17" t="s">
        <v>239</v>
      </c>
      <c r="B51" s="18" t="s">
        <v>240</v>
      </c>
      <c r="C51" s="182" t="s">
        <v>241</v>
      </c>
      <c r="D51" s="19" t="s">
        <v>242</v>
      </c>
      <c r="E51" s="195" t="s">
        <v>243</v>
      </c>
      <c r="F51" s="26" t="s">
        <v>64</v>
      </c>
      <c r="G51" s="59">
        <v>0</v>
      </c>
      <c r="H51" s="32">
        <v>0</v>
      </c>
      <c r="I51" s="32">
        <v>1</v>
      </c>
      <c r="J51" s="21">
        <v>1</v>
      </c>
      <c r="K51" s="34">
        <v>45537</v>
      </c>
      <c r="L51" s="49">
        <v>45657</v>
      </c>
      <c r="M51" s="18" t="s">
        <v>29</v>
      </c>
      <c r="N51" s="18" t="s">
        <v>179</v>
      </c>
      <c r="O51" s="184" t="s">
        <v>49</v>
      </c>
      <c r="P51" s="18" t="s">
        <v>57</v>
      </c>
      <c r="Q51" s="48">
        <v>104426666.66666666</v>
      </c>
      <c r="R51" s="48">
        <v>4257602.71</v>
      </c>
      <c r="U51" s="17" t="s">
        <v>239</v>
      </c>
      <c r="V51" s="82" t="s">
        <v>240</v>
      </c>
      <c r="W51" s="102" t="s">
        <v>241</v>
      </c>
      <c r="X51" s="19" t="s">
        <v>242</v>
      </c>
      <c r="Y51" s="87" t="s">
        <v>243</v>
      </c>
      <c r="Z51" s="93" t="s">
        <v>64</v>
      </c>
      <c r="AA51" s="59">
        <v>0</v>
      </c>
      <c r="AB51" s="32">
        <v>0</v>
      </c>
      <c r="AC51" s="32">
        <v>1</v>
      </c>
      <c r="AD51" s="21">
        <v>1</v>
      </c>
      <c r="AE51" s="34">
        <v>45537</v>
      </c>
      <c r="AF51" s="49">
        <v>45657</v>
      </c>
      <c r="AG51" s="82" t="s">
        <v>29</v>
      </c>
      <c r="AH51" s="82" t="s">
        <v>179</v>
      </c>
      <c r="AI51" s="111" t="s">
        <v>49</v>
      </c>
      <c r="AJ51" s="18" t="s">
        <v>57</v>
      </c>
      <c r="AK51" s="48">
        <v>104426666.66666666</v>
      </c>
      <c r="AL51" s="48">
        <v>834634332</v>
      </c>
      <c r="AN51" s="14" t="b">
        <f t="shared" si="19"/>
        <v>1</v>
      </c>
      <c r="AO51" s="14" t="b">
        <f t="shared" si="20"/>
        <v>1</v>
      </c>
      <c r="AP51" s="14" t="b">
        <f t="shared" si="21"/>
        <v>1</v>
      </c>
      <c r="AQ51" s="14" t="b">
        <f t="shared" si="22"/>
        <v>1</v>
      </c>
      <c r="AR51" s="14" t="b">
        <f t="shared" si="23"/>
        <v>1</v>
      </c>
      <c r="AS51" s="14" t="b">
        <f t="shared" si="24"/>
        <v>1</v>
      </c>
      <c r="AT51" s="14" t="b">
        <f t="shared" si="25"/>
        <v>1</v>
      </c>
      <c r="AU51" s="14" t="b">
        <f t="shared" si="26"/>
        <v>1</v>
      </c>
      <c r="AV51" s="14" t="b">
        <f t="shared" si="27"/>
        <v>1</v>
      </c>
      <c r="AW51" s="14" t="b">
        <f t="shared" si="28"/>
        <v>1</v>
      </c>
      <c r="AX51" s="14" t="b">
        <f t="shared" si="29"/>
        <v>1</v>
      </c>
      <c r="AY51" s="14" t="b">
        <f t="shared" si="30"/>
        <v>1</v>
      </c>
      <c r="AZ51" s="14" t="b">
        <f t="shared" si="31"/>
        <v>1</v>
      </c>
      <c r="BA51" s="14" t="b">
        <f t="shared" si="32"/>
        <v>1</v>
      </c>
      <c r="BB51" s="14" t="b">
        <f t="shared" si="33"/>
        <v>1</v>
      </c>
      <c r="BC51" s="14" t="b">
        <f t="shared" si="34"/>
        <v>1</v>
      </c>
      <c r="BD51" s="14" t="b">
        <f t="shared" si="35"/>
        <v>1</v>
      </c>
      <c r="BE51" s="202" t="b">
        <f t="shared" si="36"/>
        <v>0</v>
      </c>
    </row>
    <row r="52" spans="1:57" ht="14.25" customHeight="1">
      <c r="A52" s="17" t="s">
        <v>239</v>
      </c>
      <c r="B52" s="18" t="s">
        <v>240</v>
      </c>
      <c r="C52" s="182" t="s">
        <v>244</v>
      </c>
      <c r="D52" s="19" t="s">
        <v>245</v>
      </c>
      <c r="E52" s="195" t="s">
        <v>246</v>
      </c>
      <c r="F52" s="26" t="s">
        <v>247</v>
      </c>
      <c r="G52" s="59">
        <v>0.2</v>
      </c>
      <c r="H52" s="32">
        <v>0.6</v>
      </c>
      <c r="I52" s="32">
        <v>1</v>
      </c>
      <c r="J52" s="21">
        <v>1</v>
      </c>
      <c r="K52" s="34">
        <v>45323</v>
      </c>
      <c r="L52" s="49" t="s">
        <v>248</v>
      </c>
      <c r="M52" s="18" t="s">
        <v>29</v>
      </c>
      <c r="N52" s="18" t="s">
        <v>249</v>
      </c>
      <c r="O52" s="184" t="s">
        <v>31</v>
      </c>
      <c r="P52" s="18" t="s">
        <v>32</v>
      </c>
      <c r="Q52" s="48">
        <v>30000000</v>
      </c>
      <c r="R52" s="48">
        <v>0</v>
      </c>
      <c r="U52" s="17" t="s">
        <v>239</v>
      </c>
      <c r="V52" s="82" t="s">
        <v>240</v>
      </c>
      <c r="W52" s="102" t="s">
        <v>244</v>
      </c>
      <c r="X52" s="19" t="s">
        <v>245</v>
      </c>
      <c r="Y52" s="87" t="s">
        <v>246</v>
      </c>
      <c r="Z52" s="93" t="s">
        <v>247</v>
      </c>
      <c r="AA52" s="59">
        <v>0.2</v>
      </c>
      <c r="AB52" s="32">
        <v>0.6</v>
      </c>
      <c r="AC52" s="32">
        <v>1</v>
      </c>
      <c r="AD52" s="21">
        <v>1</v>
      </c>
      <c r="AE52" s="34">
        <v>45323</v>
      </c>
      <c r="AF52" s="49" t="s">
        <v>248</v>
      </c>
      <c r="AG52" s="82" t="s">
        <v>29</v>
      </c>
      <c r="AH52" s="82" t="s">
        <v>249</v>
      </c>
      <c r="AI52" s="111" t="s">
        <v>31</v>
      </c>
      <c r="AJ52" s="18" t="s">
        <v>32</v>
      </c>
      <c r="AK52" s="48">
        <v>30000000</v>
      </c>
      <c r="AL52" s="48">
        <v>0</v>
      </c>
      <c r="AN52" s="14" t="b">
        <f t="shared" si="19"/>
        <v>1</v>
      </c>
      <c r="AO52" s="14" t="b">
        <f t="shared" si="20"/>
        <v>1</v>
      </c>
      <c r="AP52" s="14" t="b">
        <f t="shared" si="21"/>
        <v>1</v>
      </c>
      <c r="AQ52" s="14" t="b">
        <f t="shared" si="22"/>
        <v>1</v>
      </c>
      <c r="AR52" s="14" t="b">
        <f t="shared" si="23"/>
        <v>1</v>
      </c>
      <c r="AS52" s="14" t="b">
        <f t="shared" si="24"/>
        <v>1</v>
      </c>
      <c r="AT52" s="14" t="b">
        <f t="shared" si="25"/>
        <v>1</v>
      </c>
      <c r="AU52" s="14" t="b">
        <f t="shared" si="26"/>
        <v>1</v>
      </c>
      <c r="AV52" s="14" t="b">
        <f t="shared" si="27"/>
        <v>1</v>
      </c>
      <c r="AW52" s="14" t="b">
        <f t="shared" si="28"/>
        <v>1</v>
      </c>
      <c r="AX52" s="14" t="b">
        <f t="shared" si="29"/>
        <v>1</v>
      </c>
      <c r="AY52" s="14" t="b">
        <f t="shared" si="30"/>
        <v>1</v>
      </c>
      <c r="AZ52" s="14" t="b">
        <f t="shared" si="31"/>
        <v>1</v>
      </c>
      <c r="BA52" s="14" t="b">
        <f t="shared" si="32"/>
        <v>1</v>
      </c>
      <c r="BB52" s="14" t="b">
        <f t="shared" si="33"/>
        <v>1</v>
      </c>
      <c r="BC52" s="14" t="b">
        <f t="shared" si="34"/>
        <v>1</v>
      </c>
      <c r="BD52" s="14" t="b">
        <f t="shared" si="35"/>
        <v>1</v>
      </c>
      <c r="BE52" s="14" t="b">
        <f t="shared" si="36"/>
        <v>1</v>
      </c>
    </row>
    <row r="53" spans="1:57" ht="14.25" customHeight="1">
      <c r="A53" s="17" t="s">
        <v>239</v>
      </c>
      <c r="B53" s="18" t="s">
        <v>240</v>
      </c>
      <c r="C53" s="182" t="s">
        <v>250</v>
      </c>
      <c r="D53" s="19" t="s">
        <v>251</v>
      </c>
      <c r="E53" s="195" t="s">
        <v>252</v>
      </c>
      <c r="F53" s="26" t="s">
        <v>144</v>
      </c>
      <c r="G53" s="59">
        <v>0.25</v>
      </c>
      <c r="H53" s="32">
        <v>0.5</v>
      </c>
      <c r="I53" s="32">
        <v>1</v>
      </c>
      <c r="J53" s="21">
        <v>1</v>
      </c>
      <c r="K53" s="34">
        <v>45293</v>
      </c>
      <c r="L53" s="49">
        <v>45657</v>
      </c>
      <c r="M53" s="18" t="s">
        <v>29</v>
      </c>
      <c r="N53" s="18" t="s">
        <v>249</v>
      </c>
      <c r="O53" s="184" t="s">
        <v>49</v>
      </c>
      <c r="P53" s="18" t="s">
        <v>57</v>
      </c>
      <c r="Q53" s="48">
        <v>192448884</v>
      </c>
      <c r="R53" s="48">
        <v>50963466</v>
      </c>
      <c r="U53" s="17" t="s">
        <v>239</v>
      </c>
      <c r="V53" s="82" t="s">
        <v>240</v>
      </c>
      <c r="W53" s="102" t="s">
        <v>253</v>
      </c>
      <c r="X53" s="19" t="s">
        <v>251</v>
      </c>
      <c r="Y53" s="87" t="s">
        <v>252</v>
      </c>
      <c r="Z53" s="93" t="s">
        <v>144</v>
      </c>
      <c r="AA53" s="59">
        <v>0.25</v>
      </c>
      <c r="AB53" s="32">
        <v>0.5</v>
      </c>
      <c r="AC53" s="32">
        <v>1</v>
      </c>
      <c r="AD53" s="21">
        <v>1</v>
      </c>
      <c r="AE53" s="34">
        <v>45293</v>
      </c>
      <c r="AF53" s="49">
        <v>45657</v>
      </c>
      <c r="AG53" s="82" t="s">
        <v>29</v>
      </c>
      <c r="AH53" s="82" t="s">
        <v>249</v>
      </c>
      <c r="AI53" s="111" t="s">
        <v>49</v>
      </c>
      <c r="AJ53" s="18" t="s">
        <v>57</v>
      </c>
      <c r="AK53" s="48">
        <v>192448884</v>
      </c>
      <c r="AL53" s="48">
        <v>60000000</v>
      </c>
      <c r="AN53" s="14" t="b">
        <f t="shared" si="19"/>
        <v>1</v>
      </c>
      <c r="AO53" s="14" t="b">
        <f t="shared" si="20"/>
        <v>1</v>
      </c>
      <c r="AP53" s="202" t="b">
        <f t="shared" si="21"/>
        <v>0</v>
      </c>
      <c r="AQ53" s="14" t="b">
        <f t="shared" si="22"/>
        <v>1</v>
      </c>
      <c r="AR53" s="14" t="b">
        <f t="shared" si="23"/>
        <v>1</v>
      </c>
      <c r="AS53" s="14" t="b">
        <f t="shared" si="24"/>
        <v>1</v>
      </c>
      <c r="AT53" s="14" t="b">
        <f t="shared" si="25"/>
        <v>1</v>
      </c>
      <c r="AU53" s="14" t="b">
        <f t="shared" si="26"/>
        <v>1</v>
      </c>
      <c r="AV53" s="14" t="b">
        <f t="shared" si="27"/>
        <v>1</v>
      </c>
      <c r="AW53" s="14" t="b">
        <f t="shared" si="28"/>
        <v>1</v>
      </c>
      <c r="AX53" s="14" t="b">
        <f t="shared" si="29"/>
        <v>1</v>
      </c>
      <c r="AY53" s="14" t="b">
        <f t="shared" si="30"/>
        <v>1</v>
      </c>
      <c r="AZ53" s="14" t="b">
        <f t="shared" si="31"/>
        <v>1</v>
      </c>
      <c r="BA53" s="14" t="b">
        <f t="shared" si="32"/>
        <v>1</v>
      </c>
      <c r="BB53" s="14" t="b">
        <f t="shared" si="33"/>
        <v>1</v>
      </c>
      <c r="BC53" s="14" t="b">
        <f t="shared" si="34"/>
        <v>1</v>
      </c>
      <c r="BD53" s="14" t="b">
        <f t="shared" si="35"/>
        <v>1</v>
      </c>
      <c r="BE53" s="202" t="b">
        <f t="shared" si="36"/>
        <v>0</v>
      </c>
    </row>
    <row r="54" spans="1:57" ht="14.25" customHeight="1">
      <c r="A54" s="17" t="s">
        <v>239</v>
      </c>
      <c r="B54" s="18" t="s">
        <v>240</v>
      </c>
      <c r="C54" s="182" t="s">
        <v>254</v>
      </c>
      <c r="D54" s="19" t="s">
        <v>255</v>
      </c>
      <c r="E54" s="195" t="s">
        <v>256</v>
      </c>
      <c r="F54" s="26" t="s">
        <v>144</v>
      </c>
      <c r="G54" s="59">
        <v>0.25</v>
      </c>
      <c r="H54" s="32">
        <v>0.5</v>
      </c>
      <c r="I54" s="32">
        <v>1</v>
      </c>
      <c r="J54" s="21">
        <v>1</v>
      </c>
      <c r="K54" s="34">
        <v>45292</v>
      </c>
      <c r="L54" s="49">
        <v>45657</v>
      </c>
      <c r="M54" s="18" t="s">
        <v>29</v>
      </c>
      <c r="N54" s="18" t="s">
        <v>249</v>
      </c>
      <c r="O54" s="184" t="s">
        <v>49</v>
      </c>
      <c r="P54" s="18" t="s">
        <v>57</v>
      </c>
      <c r="Q54" s="48">
        <v>192448884</v>
      </c>
      <c r="R54" s="48">
        <v>60000000</v>
      </c>
      <c r="U54" s="17" t="s">
        <v>239</v>
      </c>
      <c r="V54" s="82" t="s">
        <v>240</v>
      </c>
      <c r="W54" s="102" t="s">
        <v>254</v>
      </c>
      <c r="X54" s="19" t="s">
        <v>255</v>
      </c>
      <c r="Y54" s="87" t="s">
        <v>256</v>
      </c>
      <c r="Z54" s="93" t="s">
        <v>144</v>
      </c>
      <c r="AA54" s="59">
        <v>0.25</v>
      </c>
      <c r="AB54" s="32">
        <v>0.5</v>
      </c>
      <c r="AC54" s="32">
        <v>1</v>
      </c>
      <c r="AD54" s="21">
        <v>1</v>
      </c>
      <c r="AE54" s="34">
        <v>45292</v>
      </c>
      <c r="AF54" s="49">
        <v>45657</v>
      </c>
      <c r="AG54" s="82" t="s">
        <v>29</v>
      </c>
      <c r="AH54" s="82" t="s">
        <v>249</v>
      </c>
      <c r="AI54" s="111" t="s">
        <v>49</v>
      </c>
      <c r="AJ54" s="18" t="s">
        <v>57</v>
      </c>
      <c r="AK54" s="48">
        <v>192448884</v>
      </c>
      <c r="AL54" s="48">
        <v>60000000</v>
      </c>
      <c r="AN54" s="14" t="b">
        <f t="shared" si="19"/>
        <v>1</v>
      </c>
      <c r="AO54" s="14" t="b">
        <f t="shared" si="20"/>
        <v>1</v>
      </c>
      <c r="AP54" s="14" t="b">
        <f t="shared" si="21"/>
        <v>1</v>
      </c>
      <c r="AQ54" s="14" t="b">
        <f t="shared" si="22"/>
        <v>1</v>
      </c>
      <c r="AR54" s="14" t="b">
        <f t="shared" si="23"/>
        <v>1</v>
      </c>
      <c r="AS54" s="14" t="b">
        <f t="shared" si="24"/>
        <v>1</v>
      </c>
      <c r="AT54" s="14" t="b">
        <f t="shared" si="25"/>
        <v>1</v>
      </c>
      <c r="AU54" s="14" t="b">
        <f t="shared" si="26"/>
        <v>1</v>
      </c>
      <c r="AV54" s="14" t="b">
        <f t="shared" si="27"/>
        <v>1</v>
      </c>
      <c r="AW54" s="14" t="b">
        <f t="shared" si="28"/>
        <v>1</v>
      </c>
      <c r="AX54" s="14" t="b">
        <f t="shared" si="29"/>
        <v>1</v>
      </c>
      <c r="AY54" s="14" t="b">
        <f t="shared" si="30"/>
        <v>1</v>
      </c>
      <c r="AZ54" s="14" t="b">
        <f t="shared" si="31"/>
        <v>1</v>
      </c>
      <c r="BA54" s="14" t="b">
        <f t="shared" si="32"/>
        <v>1</v>
      </c>
      <c r="BB54" s="14" t="b">
        <f t="shared" si="33"/>
        <v>1</v>
      </c>
      <c r="BC54" s="14" t="b">
        <f t="shared" si="34"/>
        <v>1</v>
      </c>
      <c r="BD54" s="14" t="b">
        <f t="shared" si="35"/>
        <v>1</v>
      </c>
      <c r="BE54" s="14" t="b">
        <f t="shared" si="36"/>
        <v>1</v>
      </c>
    </row>
    <row r="55" spans="1:57">
      <c r="U55" s="1" t="s">
        <v>257</v>
      </c>
    </row>
    <row r="58" spans="1:57">
      <c r="Z58" s="101"/>
      <c r="AA58" s="2"/>
      <c r="AB58" s="2"/>
      <c r="AC58" s="2"/>
      <c r="AD58" s="2"/>
    </row>
    <row r="60" spans="1:57" ht="20.25" customHeight="1">
      <c r="U60" s="118" t="s">
        <v>258</v>
      </c>
      <c r="V60" s="117"/>
    </row>
  </sheetData>
  <autoFilter ref="A3:BE54" xr:uid="{C42FEBD4-1E45-4724-B15C-920F17F53DEC}"/>
  <mergeCells count="60">
    <mergeCell ref="AL32:AL33"/>
    <mergeCell ref="Y35:Y36"/>
    <mergeCell ref="Z35:Z36"/>
    <mergeCell ref="AL35:AL40"/>
    <mergeCell ref="Y37:Y38"/>
    <mergeCell ref="Z37:Z38"/>
    <mergeCell ref="AI2:AI3"/>
    <mergeCell ref="AJ2:AJ3"/>
    <mergeCell ref="AK2:AK3"/>
    <mergeCell ref="AL17:AL19"/>
    <mergeCell ref="AL28:AL29"/>
    <mergeCell ref="M2:M3"/>
    <mergeCell ref="N2:N3"/>
    <mergeCell ref="A2:A3"/>
    <mergeCell ref="B2:B3"/>
    <mergeCell ref="C2:C3"/>
    <mergeCell ref="D2:D3"/>
    <mergeCell ref="E2:E3"/>
    <mergeCell ref="A1:R1"/>
    <mergeCell ref="R28:R29"/>
    <mergeCell ref="R32:R33"/>
    <mergeCell ref="E35:E36"/>
    <mergeCell ref="F35:F36"/>
    <mergeCell ref="R35:R40"/>
    <mergeCell ref="E37:E38"/>
    <mergeCell ref="F37:F38"/>
    <mergeCell ref="O2:O3"/>
    <mergeCell ref="P2:P3"/>
    <mergeCell ref="Q2:Q3"/>
    <mergeCell ref="R2:R3"/>
    <mergeCell ref="R17:R19"/>
    <mergeCell ref="F2:F3"/>
    <mergeCell ref="G2:J2"/>
    <mergeCell ref="K2:L2"/>
    <mergeCell ref="U1:AL1"/>
    <mergeCell ref="AN2:AN3"/>
    <mergeCell ref="AO2:AO3"/>
    <mergeCell ref="AP2:AP3"/>
    <mergeCell ref="AQ2:AQ3"/>
    <mergeCell ref="AL2:AL3"/>
    <mergeCell ref="U2:U3"/>
    <mergeCell ref="V2:V3"/>
    <mergeCell ref="W2:W3"/>
    <mergeCell ref="X2:X3"/>
    <mergeCell ref="Y2:Y3"/>
    <mergeCell ref="Z2:Z3"/>
    <mergeCell ref="AA2:AD2"/>
    <mergeCell ref="AE2:AF2"/>
    <mergeCell ref="AG2:AG3"/>
    <mergeCell ref="AH2:AH3"/>
    <mergeCell ref="AR2:AR3"/>
    <mergeCell ref="AS2:AS3"/>
    <mergeCell ref="AT2:AW2"/>
    <mergeCell ref="AX2:AY2"/>
    <mergeCell ref="AZ2:AZ3"/>
    <mergeCell ref="BA2:BA3"/>
    <mergeCell ref="BB2:BB3"/>
    <mergeCell ref="BC2:BC3"/>
    <mergeCell ref="BD2:BD3"/>
    <mergeCell ref="BE2:BE3"/>
  </mergeCells>
  <dataValidations count="6">
    <dataValidation type="list" allowBlank="1" showInputMessage="1" showErrorMessage="1" sqref="AJ8 AJ48 AJ14 AJ21:AJ22 AJ17:AJ19 AJ34:AJ40 AJ50:AJ51 AJ53:AJ54 AJ27:AJ30 AJ12 P8 P48 P14 P21:P22 P17:P19 P34:P40 P50:P51 P53:P54 P27:P30 P12" xr:uid="{D16D7E72-F19A-4B71-B822-BCD9FDEB540A}">
      <formula1>PFORCAP</formula1>
    </dataValidation>
    <dataValidation type="list" allowBlank="1" showInputMessage="1" showErrorMessage="1" sqref="AJ47" xr:uid="{64FB580B-0001-4DD9-A3BD-AEB6E5949699}">
      <formula1>PGESDOC</formula1>
    </dataValidation>
    <dataValidation type="list" allowBlank="1" showInputMessage="1" showErrorMessage="1" sqref="AJ26 P26" xr:uid="{958B1A60-B77C-4182-8390-F33C02D4319C}">
      <formula1>PDRA</formula1>
    </dataValidation>
    <dataValidation type="list" allowBlank="1" showInputMessage="1" showErrorMessage="1" sqref="AJ44 P44" xr:uid="{7D5439AF-EDDC-4227-A2C8-60FB19876CC2}">
      <formula1>PCULTEST</formula1>
    </dataValidation>
    <dataValidation type="list" allowBlank="1" showInputMessage="1" showErrorMessage="1" sqref="AJ46 P46" xr:uid="{0045F269-FFE3-4765-B493-4C5C9E3038E9}">
      <formula1>PDIG</formula1>
    </dataValidation>
    <dataValidation type="list" allowBlank="1" showInputMessage="1" showErrorMessage="1" sqref="P47" xr:uid="{A898632C-9E73-4A3F-9DBE-231D0D591DEB}">
      <formula1>SASASASAS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601F56C1-C2A7-46D1-BE63-B44CE67A12ED}">
          <x14:formula1>
            <xm:f>LISTA!$F$4:$F$18</xm:f>
          </x14:formula1>
          <xm:sqref>AI45</xm:sqref>
        </x14:dataValidation>
        <x14:dataValidation type="list" allowBlank="1" showInputMessage="1" showErrorMessage="1" xr:uid="{2751AEC9-19BF-4349-BDAB-081DB3FD9313}">
          <x14:formula1>
            <xm:f>LISTA!$K$3:$K$5</xm:f>
          </x14:formula1>
          <xm:sqref>AJ20 AJ23:AJ25 AJ31:AJ33</xm:sqref>
        </x14:dataValidation>
        <x14:dataValidation type="list" allowBlank="1" showInputMessage="1" showErrorMessage="1" xr:uid="{393FFE3F-4ADF-4218-A434-E646FA307FDA}">
          <x14:formula1>
            <xm:f>LISTA!$F$3:$F$18</xm:f>
          </x14:formula1>
          <xm:sqref>AI20 AI15:AI16 AI52 AI23:AI25 AI41:AI44 AI49 AI10:AI11 AI31</xm:sqref>
        </x14:dataValidation>
        <x14:dataValidation type="list" allowBlank="1" showInputMessage="1" showErrorMessage="1" xr:uid="{A091403D-279A-44C3-8A6F-BEE51982B329}">
          <x14:formula1>
            <xm:f>LISTA!$J$3:$J$8</xm:f>
          </x14:formula1>
          <xm:sqref>AJ4:AJ7 AJ9:AJ11 AJ52 AJ41:AJ43 AJ15:AJ16 AJ49 AJ45 AJ13</xm:sqref>
        </x14:dataValidation>
        <x14:dataValidation type="list" allowBlank="1" showInputMessage="1" showErrorMessage="1" xr:uid="{CEB4A475-03C6-486C-BCD4-6B5E89DECE4D}">
          <x14:formula1>
            <xm:f>PROYECTOS!$N$2:$N$14</xm:f>
          </x14:formula1>
          <xm:sqref>AI4:AI9 AI48 AI21:AI22 AI17:AI19 AI50:AI51 AI27:AI30 AI53:AI54 AI12:AI14 AI32:AI40</xm:sqref>
        </x14:dataValidation>
        <x14:dataValidation type="list" allowBlank="1" showInputMessage="1" showErrorMessage="1" xr:uid="{57FA98F1-47BC-44DC-BEC5-2AB15BC2FF06}">
          <x14:formula1>
            <xm:f>LISTA!$B$3:$B$8</xm:f>
          </x14:formula1>
          <xm:sqref>U4:U54</xm:sqref>
        </x14:dataValidation>
        <x14:dataValidation type="list" allowBlank="1" showInputMessage="1" showErrorMessage="1" xr:uid="{7A5B0871-86E0-47A9-AC6D-FD12DD0D7155}">
          <x14:formula1>
            <xm:f>LISTA!$C$3:$C$61</xm:f>
          </x14:formula1>
          <xm:sqref>V4:V54</xm:sqref>
        </x14:dataValidation>
        <x14:dataValidation type="list" allowBlank="1" showInputMessage="1" showErrorMessage="1" xr:uid="{C3EC8AC2-D12A-4108-AF9A-0829FA22E57A}">
          <x14:formula1>
            <xm:f>LISTA!$D$3:$D$8</xm:f>
          </x14:formula1>
          <xm:sqref>AG4:AG54</xm:sqref>
        </x14:dataValidation>
        <x14:dataValidation type="list" allowBlank="1" showInputMessage="1" showErrorMessage="1" xr:uid="{578D5DCA-512E-4C8E-8FA2-E97FECA296B9}">
          <x14:formula1>
            <xm:f>LISTA!$E$3:$E$22</xm:f>
          </x14:formula1>
          <xm:sqref>AH4:AH54</xm:sqref>
        </x14:dataValidation>
        <x14:dataValidation type="list" allowBlank="1" showInputMessage="1" showErrorMessage="1" xr:uid="{28C0D24F-D871-4134-94A9-214EC043F040}">
          <x14:formula1>
            <xm:f>PROYECTOS!$H$1</xm:f>
          </x14:formula1>
          <xm:sqref>AI26</xm:sqref>
        </x14:dataValidation>
        <x14:dataValidation type="list" allowBlank="1" showInputMessage="1" showErrorMessage="1" xr:uid="{9EEE14AC-091C-47FD-8ACB-A11D1DF91C1B}">
          <x14:formula1>
            <xm:f>PROYECTOS!$E$1</xm:f>
          </x14:formula1>
          <xm:sqref>AI47</xm:sqref>
        </x14:dataValidation>
        <x14:dataValidation type="list" allowBlank="1" showInputMessage="1" showErrorMessage="1" xr:uid="{B2EE080B-1F7A-4D45-BF76-59F517B027BD}">
          <x14:formula1>
            <xm:f>PROYECTOS!$D$1</xm:f>
          </x14:formula1>
          <xm:sqref>AI46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0E3AE-67CF-4D2F-B9F5-EA84180B8599}">
  <dimension ref="B1:AD14"/>
  <sheetViews>
    <sheetView showGridLines="0" topLeftCell="C1"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53.855468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1" width="9.140625" style="1"/>
    <col min="22" max="22" width="10.5703125" style="1" customWidth="1"/>
    <col min="23" max="23" width="27.42578125" style="1" customWidth="1"/>
    <col min="24" max="24" width="25" style="1" customWidth="1"/>
    <col min="25" max="25" width="25.28515625" style="1" customWidth="1"/>
    <col min="26" max="26" width="35" style="1" customWidth="1"/>
    <col min="27" max="27" width="18.8554687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157" customFormat="1" ht="15" customHeight="1">
      <c r="B5" s="312" t="s">
        <v>239</v>
      </c>
      <c r="C5" s="237" t="s">
        <v>240</v>
      </c>
      <c r="D5" s="229" t="s">
        <v>241</v>
      </c>
      <c r="E5" s="230" t="s">
        <v>242</v>
      </c>
      <c r="F5" s="293" t="s">
        <v>243</v>
      </c>
      <c r="G5" s="248" t="s">
        <v>64</v>
      </c>
      <c r="H5" s="308">
        <v>0</v>
      </c>
      <c r="I5" s="256">
        <v>0</v>
      </c>
      <c r="J5" s="256">
        <v>1</v>
      </c>
      <c r="K5" s="243">
        <v>1</v>
      </c>
      <c r="L5" s="259">
        <v>45537</v>
      </c>
      <c r="M5" s="287">
        <v>45657</v>
      </c>
      <c r="N5" s="237" t="s">
        <v>29</v>
      </c>
      <c r="O5" s="237" t="s">
        <v>179</v>
      </c>
      <c r="P5" s="238" t="s">
        <v>49</v>
      </c>
      <c r="Q5" s="239" t="s">
        <v>57</v>
      </c>
      <c r="R5" s="247">
        <v>104426666.66666666</v>
      </c>
      <c r="S5" s="321">
        <v>834634332</v>
      </c>
      <c r="T5" s="336"/>
      <c r="U5" s="337"/>
      <c r="V5" s="310"/>
      <c r="W5" s="340" t="s">
        <v>378</v>
      </c>
      <c r="X5" s="312"/>
      <c r="Y5" s="310"/>
      <c r="Z5" s="340" t="s">
        <v>378</v>
      </c>
      <c r="AA5" s="310"/>
      <c r="AB5" s="310"/>
      <c r="AC5" s="313"/>
    </row>
    <row r="6" spans="2:30" s="309" customFormat="1" ht="15" customHeight="1">
      <c r="B6" s="312" t="s">
        <v>239</v>
      </c>
      <c r="C6" s="237" t="s">
        <v>240</v>
      </c>
      <c r="D6" s="229" t="s">
        <v>244</v>
      </c>
      <c r="E6" s="230" t="s">
        <v>245</v>
      </c>
      <c r="F6" s="293" t="s">
        <v>246</v>
      </c>
      <c r="G6" s="248" t="s">
        <v>247</v>
      </c>
      <c r="H6" s="308">
        <v>0.2</v>
      </c>
      <c r="I6" s="256">
        <v>0.6</v>
      </c>
      <c r="J6" s="256">
        <v>1</v>
      </c>
      <c r="K6" s="243">
        <v>1</v>
      </c>
      <c r="L6" s="259">
        <v>45323</v>
      </c>
      <c r="M6" s="287" t="s">
        <v>248</v>
      </c>
      <c r="N6" s="237" t="s">
        <v>29</v>
      </c>
      <c r="O6" s="237" t="s">
        <v>249</v>
      </c>
      <c r="P6" s="238" t="s">
        <v>31</v>
      </c>
      <c r="Q6" s="239" t="s">
        <v>32</v>
      </c>
      <c r="R6" s="247">
        <v>30000000</v>
      </c>
      <c r="S6" s="321">
        <v>0</v>
      </c>
      <c r="T6" s="336"/>
      <c r="U6" s="337"/>
      <c r="V6" s="310"/>
      <c r="W6" s="340" t="s">
        <v>378</v>
      </c>
      <c r="X6" s="312"/>
      <c r="Y6" s="310"/>
      <c r="Z6" s="340" t="s">
        <v>378</v>
      </c>
      <c r="AA6" s="310"/>
      <c r="AB6" s="310"/>
      <c r="AC6" s="313"/>
    </row>
    <row r="7" spans="2:30" s="309" customFormat="1" ht="15" customHeight="1">
      <c r="B7" s="312" t="s">
        <v>239</v>
      </c>
      <c r="C7" s="237" t="s">
        <v>240</v>
      </c>
      <c r="D7" s="229" t="s">
        <v>253</v>
      </c>
      <c r="E7" s="230" t="s">
        <v>251</v>
      </c>
      <c r="F7" s="293" t="s">
        <v>252</v>
      </c>
      <c r="G7" s="248" t="s">
        <v>144</v>
      </c>
      <c r="H7" s="308">
        <v>0.25</v>
      </c>
      <c r="I7" s="256">
        <v>0.5</v>
      </c>
      <c r="J7" s="256">
        <v>1</v>
      </c>
      <c r="K7" s="243">
        <v>1</v>
      </c>
      <c r="L7" s="259">
        <v>45293</v>
      </c>
      <c r="M7" s="287">
        <v>45657</v>
      </c>
      <c r="N7" s="237" t="s">
        <v>29</v>
      </c>
      <c r="O7" s="237" t="s">
        <v>249</v>
      </c>
      <c r="P7" s="238" t="s">
        <v>49</v>
      </c>
      <c r="Q7" s="239" t="s">
        <v>57</v>
      </c>
      <c r="R7" s="247">
        <v>192448884</v>
      </c>
      <c r="S7" s="321">
        <v>60000000</v>
      </c>
      <c r="T7" s="336"/>
      <c r="U7" s="337"/>
      <c r="V7" s="310"/>
      <c r="W7" s="340" t="s">
        <v>378</v>
      </c>
      <c r="X7" s="312"/>
      <c r="Y7" s="310"/>
      <c r="Z7" s="340" t="s">
        <v>378</v>
      </c>
      <c r="AA7" s="310"/>
      <c r="AB7" s="310"/>
      <c r="AC7" s="313"/>
    </row>
    <row r="8" spans="2:30" s="309" customFormat="1" ht="15" customHeight="1" thickBot="1">
      <c r="B8" s="314" t="s">
        <v>239</v>
      </c>
      <c r="C8" s="322" t="s">
        <v>240</v>
      </c>
      <c r="D8" s="323" t="s">
        <v>254</v>
      </c>
      <c r="E8" s="324" t="s">
        <v>255</v>
      </c>
      <c r="F8" s="325" t="s">
        <v>256</v>
      </c>
      <c r="G8" s="326" t="s">
        <v>144</v>
      </c>
      <c r="H8" s="327">
        <v>0.25</v>
      </c>
      <c r="I8" s="328">
        <v>0.5</v>
      </c>
      <c r="J8" s="328">
        <v>1</v>
      </c>
      <c r="K8" s="329">
        <v>1</v>
      </c>
      <c r="L8" s="330">
        <v>45292</v>
      </c>
      <c r="M8" s="331">
        <v>45657</v>
      </c>
      <c r="N8" s="322" t="s">
        <v>29</v>
      </c>
      <c r="O8" s="322" t="s">
        <v>249</v>
      </c>
      <c r="P8" s="332" t="s">
        <v>49</v>
      </c>
      <c r="Q8" s="333" t="s">
        <v>57</v>
      </c>
      <c r="R8" s="334">
        <v>192448884</v>
      </c>
      <c r="S8" s="335">
        <v>60000000</v>
      </c>
      <c r="T8" s="338"/>
      <c r="U8" s="339"/>
      <c r="V8" s="315"/>
      <c r="W8" s="341" t="s">
        <v>378</v>
      </c>
      <c r="X8" s="314"/>
      <c r="Y8" s="315"/>
      <c r="Z8" s="341" t="s">
        <v>378</v>
      </c>
      <c r="AA8" s="315"/>
      <c r="AB8" s="315"/>
      <c r="AC8" s="316"/>
    </row>
    <row r="9" spans="2:30">
      <c r="B9" s="1" t="s">
        <v>257</v>
      </c>
    </row>
    <row r="12" spans="2:30">
      <c r="G12" s="101"/>
      <c r="H12" s="2"/>
      <c r="I12" s="2"/>
      <c r="J12" s="2"/>
      <c r="K12" s="2"/>
    </row>
    <row r="14" spans="2:30" ht="20.25" customHeight="1">
      <c r="B14" s="118" t="s">
        <v>258</v>
      </c>
      <c r="C14" s="117"/>
    </row>
  </sheetData>
  <autoFilter ref="B4:S9" xr:uid="{A98E3CA7-B363-43E3-8FA6-316538BBF2F8}"/>
  <mergeCells count="18">
    <mergeCell ref="B1:B2"/>
    <mergeCell ref="C1:O1"/>
    <mergeCell ref="B3:B4"/>
    <mergeCell ref="C3:C4"/>
    <mergeCell ref="D3:D4"/>
    <mergeCell ref="E3:E4"/>
    <mergeCell ref="F3:F4"/>
    <mergeCell ref="G3:G4"/>
    <mergeCell ref="H3:K3"/>
    <mergeCell ref="L3:M3"/>
    <mergeCell ref="X3:AC3"/>
    <mergeCell ref="N3:N4"/>
    <mergeCell ref="O3:O4"/>
    <mergeCell ref="P3:P4"/>
    <mergeCell ref="Q3:Q4"/>
    <mergeCell ref="R3:R4"/>
    <mergeCell ref="S3:S4"/>
    <mergeCell ref="T3:W3"/>
  </mergeCells>
  <dataValidations disablePrompts="1" count="1">
    <dataValidation type="list" allowBlank="1" showInputMessage="1" showErrorMessage="1" sqref="Q7:Q8 Q5" xr:uid="{4CF2DD5B-66A5-4EC6-9B67-2EDD7CB8DCBA}">
      <formula1>PFORCAP</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F69255DB-C793-46D7-AACC-93900C5DDC49}">
            <xm:f>NOT(ISERROR(SEARCH(desple!$A$5,W5)))</xm:f>
            <xm:f>desple!$A$5</xm:f>
            <x14:dxf>
              <font>
                <b/>
                <i val="0"/>
                <color theme="0"/>
              </font>
              <fill>
                <patternFill>
                  <bgColor rgb="FFFF0000"/>
                </patternFill>
              </fill>
            </x14:dxf>
          </x14:cfRule>
          <x14:cfRule type="containsText" priority="6" operator="containsText" id="{6B4BFA8A-F6DA-4D1F-9A0B-58096A70A234}">
            <xm:f>NOT(ISERROR(SEARCH(desple!$A$4,W5)))</xm:f>
            <xm:f>desple!$A$4</xm:f>
            <x14:dxf>
              <font>
                <b/>
                <i val="0"/>
                <color theme="0"/>
              </font>
              <fill>
                <patternFill>
                  <bgColor theme="0" tint="-0.34998626667073579"/>
                </patternFill>
              </fill>
            </x14:dxf>
          </x14:cfRule>
          <x14:cfRule type="containsText" priority="7" operator="containsText" id="{0A5C5388-655D-48DC-BE9E-CC9FA7641DE0}">
            <xm:f>NOT(ISERROR(SEARCH(desple!$A$3,W5)))</xm:f>
            <xm:f>desple!$A$3</xm:f>
            <x14:dxf>
              <fill>
                <patternFill>
                  <bgColor rgb="FFFFFF00"/>
                </patternFill>
              </fill>
            </x14:dxf>
          </x14:cfRule>
          <x14:cfRule type="containsText" priority="8" operator="containsText" id="{BA9BC7C8-FED2-4112-B49A-B4F90B2B873C}">
            <xm:f>NOT(ISERROR(SEARCH(desple!$A$2,W5)))</xm:f>
            <xm:f>desple!$A$2</xm:f>
            <x14:dxf>
              <font>
                <color theme="1"/>
              </font>
              <fill>
                <patternFill>
                  <bgColor rgb="FF92D050"/>
                </patternFill>
              </fill>
            </x14:dxf>
          </x14:cfRule>
          <xm:sqref>W5:W8 Z5:Z8</xm:sqref>
        </x14:conditionalFormatting>
      </x14:conditionalFormattings>
    </ext>
    <ext xmlns:x14="http://schemas.microsoft.com/office/spreadsheetml/2009/9/main" uri="{CCE6A557-97BC-4b89-ADB6-D9C93CAAB3DF}">
      <x14:dataValidations xmlns:xm="http://schemas.microsoft.com/office/excel/2006/main" disablePrompts="1" count="8">
        <x14:dataValidation type="list" allowBlank="1" showInputMessage="1" showErrorMessage="1" xr:uid="{F5094DB6-C885-4D9C-81AD-31E33097B760}">
          <x14:formula1>
            <xm:f>LISTA!$F$3:$F$18</xm:f>
          </x14:formula1>
          <xm:sqref>P6</xm:sqref>
        </x14:dataValidation>
        <x14:dataValidation type="list" allowBlank="1" showInputMessage="1" showErrorMessage="1" xr:uid="{8AF2621E-5AFC-40F2-90AD-28915750E6F6}">
          <x14:formula1>
            <xm:f>LISTA!$J$3:$J$8</xm:f>
          </x14:formula1>
          <xm:sqref>Q6</xm:sqref>
        </x14:dataValidation>
        <x14:dataValidation type="list" allowBlank="1" showInputMessage="1" showErrorMessage="1" xr:uid="{AA80751C-B3B7-473B-8F9F-8AF5D630E3AC}">
          <x14:formula1>
            <xm:f>PROYECTOS!$N$2:$N$14</xm:f>
          </x14:formula1>
          <xm:sqref>P7:P8 P5</xm:sqref>
        </x14:dataValidation>
        <x14:dataValidation type="list" allowBlank="1" showInputMessage="1" showErrorMessage="1" xr:uid="{584E135E-6ADC-43E8-84DF-E8856858E7AE}">
          <x14:formula1>
            <xm:f>desple!$A$1:$A$5</xm:f>
          </x14:formula1>
          <xm:sqref>W5:W8 Z5:Z8</xm:sqref>
        </x14:dataValidation>
        <x14:dataValidation type="list" allowBlank="1" showInputMessage="1" showErrorMessage="1" xr:uid="{D0373C85-D93F-4BD5-A6DF-A1AC30AFC38A}">
          <x14:formula1>
            <xm:f>LISTA!$B$3:$B$8</xm:f>
          </x14:formula1>
          <xm:sqref>B5:B8</xm:sqref>
        </x14:dataValidation>
        <x14:dataValidation type="list" allowBlank="1" showInputMessage="1" showErrorMessage="1" xr:uid="{A60683AB-E933-446D-9D2A-DA80E2268305}">
          <x14:formula1>
            <xm:f>LISTA!$C$3:$C$61</xm:f>
          </x14:formula1>
          <xm:sqref>C5:C8</xm:sqref>
        </x14:dataValidation>
        <x14:dataValidation type="list" allowBlank="1" showInputMessage="1" showErrorMessage="1" xr:uid="{A7958A0A-95F0-4C1E-8B7E-C42AB7FB1ABC}">
          <x14:formula1>
            <xm:f>LISTA!$D$3:$D$8</xm:f>
          </x14:formula1>
          <xm:sqref>N5:N8</xm:sqref>
        </x14:dataValidation>
        <x14:dataValidation type="list" allowBlank="1" showInputMessage="1" showErrorMessage="1" xr:uid="{2A12E557-CD1C-40D4-9575-C5ACB0091BFE}">
          <x14:formula1>
            <xm:f>LISTA!$E$3:$E$22</xm:f>
          </x14:formula1>
          <xm:sqref>O5:O8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0255-EE0C-45A7-937B-B8852B6BEBF5}">
  <dimension ref="A1:A5"/>
  <sheetViews>
    <sheetView workbookViewId="0">
      <selection activeCell="G33" sqref="G33"/>
    </sheetView>
  </sheetViews>
  <sheetFormatPr baseColWidth="10" defaultColWidth="11.42578125" defaultRowHeight="15"/>
  <cols>
    <col min="1" max="1" width="12.140625" bestFit="1" customWidth="1"/>
  </cols>
  <sheetData>
    <row r="1" spans="1:1">
      <c r="A1" t="s">
        <v>378</v>
      </c>
    </row>
    <row r="2" spans="1:1">
      <c r="A2" t="s">
        <v>379</v>
      </c>
    </row>
    <row r="3" spans="1:1">
      <c r="A3" t="s">
        <v>380</v>
      </c>
    </row>
    <row r="4" spans="1:1">
      <c r="A4" t="s">
        <v>381</v>
      </c>
    </row>
    <row r="5" spans="1:1">
      <c r="A5" t="s">
        <v>382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FCA7A-1C82-4C11-93D1-DC36050B0191}">
  <sheetPr>
    <tabColor rgb="FFFFC000"/>
  </sheetPr>
  <dimension ref="A1:F10"/>
  <sheetViews>
    <sheetView zoomScaleNormal="100" workbookViewId="0">
      <pane ySplit="1" topLeftCell="A2" activePane="bottomLeft" state="frozen"/>
      <selection activeCell="A22" sqref="A22"/>
      <selection pane="bottomLeft" activeCell="A22" sqref="A22"/>
    </sheetView>
  </sheetViews>
  <sheetFormatPr baseColWidth="10" defaultColWidth="11.42578125" defaultRowHeight="15"/>
  <cols>
    <col min="1" max="1" width="62.28515625" style="62" customWidth="1"/>
    <col min="2" max="2" width="11.28515625" style="62" bestFit="1" customWidth="1"/>
    <col min="3" max="3" width="20.85546875" style="62" customWidth="1"/>
    <col min="4" max="4" width="20.28515625" style="62" customWidth="1"/>
    <col min="5" max="5" width="19.7109375" style="62" customWidth="1"/>
    <col min="6" max="6" width="43.28515625" style="62" customWidth="1"/>
    <col min="7" max="16384" width="11.42578125" style="62"/>
  </cols>
  <sheetData>
    <row r="1" spans="1:6" ht="50.25" customHeight="1">
      <c r="A1" s="115" t="s">
        <v>2</v>
      </c>
      <c r="B1" s="115" t="s">
        <v>267</v>
      </c>
      <c r="C1" s="116" t="s">
        <v>268</v>
      </c>
      <c r="D1" s="116" t="s">
        <v>269</v>
      </c>
      <c r="E1" s="116" t="s">
        <v>270</v>
      </c>
      <c r="F1" s="116" t="s">
        <v>271</v>
      </c>
    </row>
    <row r="2" spans="1:6" ht="33.75" customHeight="1">
      <c r="A2" s="128" t="s">
        <v>22</v>
      </c>
      <c r="B2" s="129">
        <v>6</v>
      </c>
      <c r="C2" s="129">
        <v>3</v>
      </c>
      <c r="D2" s="129">
        <v>0</v>
      </c>
      <c r="E2" s="129">
        <f>B2-C2-D2</f>
        <v>3</v>
      </c>
      <c r="F2" s="130" t="s">
        <v>383</v>
      </c>
    </row>
    <row r="3" spans="1:6" ht="26.25" customHeight="1">
      <c r="A3" s="128" t="s">
        <v>59</v>
      </c>
      <c r="B3" s="129">
        <v>3</v>
      </c>
      <c r="C3" s="129">
        <v>0</v>
      </c>
      <c r="D3" s="129">
        <v>2</v>
      </c>
      <c r="E3" s="129">
        <f t="shared" ref="E3:E7" si="0">B3-C3-D3</f>
        <v>1</v>
      </c>
      <c r="F3" s="130" t="s">
        <v>384</v>
      </c>
    </row>
    <row r="4" spans="1:6" ht="41.25" customHeight="1">
      <c r="A4" s="128" t="s">
        <v>78</v>
      </c>
      <c r="B4" s="129">
        <v>10</v>
      </c>
      <c r="C4" s="129">
        <v>2</v>
      </c>
      <c r="D4" s="129">
        <v>3</v>
      </c>
      <c r="E4" s="129">
        <f t="shared" si="0"/>
        <v>5</v>
      </c>
      <c r="F4" s="130" t="s">
        <v>385</v>
      </c>
    </row>
    <row r="5" spans="1:6" ht="44.25" customHeight="1">
      <c r="A5" s="128" t="s">
        <v>120</v>
      </c>
      <c r="B5" s="129">
        <v>11</v>
      </c>
      <c r="C5" s="129">
        <v>0</v>
      </c>
      <c r="D5" s="129">
        <v>0</v>
      </c>
      <c r="E5" s="129">
        <f t="shared" si="0"/>
        <v>11</v>
      </c>
      <c r="F5" s="130" t="s">
        <v>386</v>
      </c>
    </row>
    <row r="6" spans="1:6" ht="54.75" customHeight="1">
      <c r="A6" s="128" t="s">
        <v>169</v>
      </c>
      <c r="B6" s="129">
        <v>17</v>
      </c>
      <c r="C6" s="129">
        <v>5</v>
      </c>
      <c r="D6" s="129">
        <v>0</v>
      </c>
      <c r="E6" s="129">
        <f t="shared" si="0"/>
        <v>12</v>
      </c>
      <c r="F6" s="130" t="s">
        <v>387</v>
      </c>
    </row>
    <row r="7" spans="1:6" ht="28.5" customHeight="1">
      <c r="A7" s="128" t="s">
        <v>239</v>
      </c>
      <c r="B7" s="129">
        <v>4</v>
      </c>
      <c r="C7" s="129">
        <v>0</v>
      </c>
      <c r="D7" s="129">
        <v>1</v>
      </c>
      <c r="E7" s="129">
        <f t="shared" si="0"/>
        <v>3</v>
      </c>
      <c r="F7" s="130" t="s">
        <v>388</v>
      </c>
    </row>
    <row r="8" spans="1:6" ht="28.5" customHeight="1">
      <c r="A8" s="115" t="s">
        <v>272</v>
      </c>
      <c r="B8" s="115">
        <f>SUM(B2:B7)</f>
        <v>51</v>
      </c>
      <c r="C8" s="115">
        <f>SUM(C2:C7)</f>
        <v>10</v>
      </c>
      <c r="D8" s="115">
        <f>SUM(D2:D7)</f>
        <v>6</v>
      </c>
      <c r="E8" s="115">
        <f>SUM(E2:E7)</f>
        <v>35</v>
      </c>
      <c r="F8" s="131"/>
    </row>
    <row r="10" spans="1:6">
      <c r="A10" s="176" t="s">
        <v>389</v>
      </c>
    </row>
  </sheetData>
  <hyperlinks>
    <hyperlink ref="A10" r:id="rId1" location="planes-anticorrupcion-y-de-atencion-al-ciudadano" xr:uid="{B0009428-9036-43C2-81E4-7538511D6558}"/>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4FA7-9D35-4164-82E4-99D04FEBD454}">
  <dimension ref="A1:DC23"/>
  <sheetViews>
    <sheetView topLeftCell="D1" zoomScale="90" zoomScaleNormal="90" workbookViewId="0">
      <selection activeCell="A22" sqref="A22"/>
    </sheetView>
  </sheetViews>
  <sheetFormatPr baseColWidth="10" defaultColWidth="10.85546875" defaultRowHeight="16.5"/>
  <cols>
    <col min="1" max="1" width="4" style="142" customWidth="1"/>
    <col min="2" max="2" width="4.42578125" style="143" bestFit="1" customWidth="1"/>
    <col min="3" max="3" width="11.28515625" style="144" customWidth="1"/>
    <col min="4" max="4" width="35.140625" style="145" customWidth="1"/>
    <col min="5" max="5" width="3.85546875" style="146" customWidth="1"/>
    <col min="6" max="6" width="4" style="146" customWidth="1"/>
    <col min="7" max="7" width="7.5703125" style="146" customWidth="1"/>
    <col min="8" max="8" width="5.85546875" style="146" customWidth="1"/>
    <col min="9" max="9" width="7.42578125" style="144" customWidth="1"/>
    <col min="10" max="10" width="71.42578125" style="145" customWidth="1"/>
    <col min="11" max="11" width="5.140625" style="147" customWidth="1"/>
    <col min="12" max="12" width="49.5703125" style="145" customWidth="1"/>
    <col min="13" max="13" width="64.28515625" style="148" customWidth="1"/>
    <col min="14" max="14" width="15.5703125" style="145" customWidth="1"/>
    <col min="15" max="15" width="18" style="145" customWidth="1"/>
    <col min="16" max="16" width="14.5703125" style="145" customWidth="1"/>
    <col min="17" max="17" width="13.42578125" style="145" customWidth="1"/>
    <col min="18" max="18" width="23.28515625" style="149" customWidth="1"/>
    <col min="19" max="19" width="15.140625" style="150" customWidth="1"/>
    <col min="20" max="20" width="80.42578125" style="151" customWidth="1"/>
    <col min="21" max="21" width="71.28515625" style="152" customWidth="1"/>
    <col min="22" max="22" width="65.140625" style="142" customWidth="1"/>
    <col min="23" max="16384" width="10.85546875" style="142"/>
  </cols>
  <sheetData>
    <row r="1" spans="1:107" ht="17.25" thickBot="1"/>
    <row r="2" spans="1:107" s="153" customFormat="1" ht="52.5" customHeight="1">
      <c r="B2" s="556"/>
      <c r="C2" s="556"/>
      <c r="D2" s="556"/>
      <c r="E2" s="557" t="s">
        <v>390</v>
      </c>
      <c r="F2" s="558"/>
      <c r="G2" s="558"/>
      <c r="H2" s="558"/>
      <c r="I2" s="558"/>
      <c r="J2" s="558"/>
      <c r="K2" s="558"/>
      <c r="L2" s="558"/>
      <c r="M2" s="558"/>
      <c r="N2" s="558"/>
      <c r="O2" s="558"/>
      <c r="P2" s="558"/>
      <c r="Q2" s="558"/>
      <c r="R2" s="558"/>
      <c r="S2" s="558"/>
      <c r="T2" s="558"/>
      <c r="U2" s="558"/>
      <c r="V2" s="559"/>
    </row>
    <row r="3" spans="1:107" s="153" customFormat="1" ht="17.25" customHeight="1">
      <c r="B3" s="560" t="s">
        <v>391</v>
      </c>
      <c r="C3" s="560"/>
      <c r="D3" s="560"/>
      <c r="E3" s="561">
        <v>45427</v>
      </c>
      <c r="F3" s="561"/>
      <c r="G3" s="561"/>
      <c r="H3" s="561"/>
      <c r="I3" s="561"/>
      <c r="J3" s="561"/>
      <c r="K3" s="561"/>
      <c r="L3" s="561"/>
      <c r="M3" s="561"/>
      <c r="N3" s="561"/>
      <c r="O3" s="561"/>
      <c r="P3" s="561"/>
      <c r="Q3" s="561"/>
      <c r="R3" s="561"/>
      <c r="S3" s="561"/>
      <c r="T3" s="561"/>
      <c r="U3" s="561"/>
      <c r="V3" s="561"/>
    </row>
    <row r="4" spans="1:107" s="153" customFormat="1" ht="28.5" customHeight="1">
      <c r="B4" s="560" t="s">
        <v>392</v>
      </c>
      <c r="C4" s="560"/>
      <c r="D4" s="560"/>
      <c r="E4" s="562" t="s">
        <v>393</v>
      </c>
      <c r="F4" s="562"/>
      <c r="G4" s="562"/>
      <c r="H4" s="562"/>
      <c r="I4" s="562"/>
      <c r="J4" s="562"/>
      <c r="K4" s="562"/>
      <c r="L4" s="562"/>
      <c r="M4" s="562"/>
      <c r="N4" s="562"/>
      <c r="O4" s="562"/>
      <c r="P4" s="562"/>
      <c r="Q4" s="562"/>
      <c r="R4" s="562"/>
      <c r="S4" s="562"/>
      <c r="T4" s="562"/>
      <c r="U4" s="562"/>
      <c r="V4" s="562"/>
    </row>
    <row r="5" spans="1:107" s="146" customFormat="1" ht="15" customHeight="1">
      <c r="A5" s="154"/>
      <c r="B5" s="564" t="s">
        <v>394</v>
      </c>
      <c r="C5" s="564"/>
      <c r="D5" s="564"/>
      <c r="E5" s="564"/>
      <c r="F5" s="564"/>
      <c r="G5" s="564"/>
      <c r="H5" s="564"/>
      <c r="I5" s="564"/>
      <c r="J5" s="564" t="s">
        <v>395</v>
      </c>
      <c r="K5" s="569" t="s">
        <v>396</v>
      </c>
      <c r="L5" s="563" t="s">
        <v>397</v>
      </c>
      <c r="M5" s="564" t="s">
        <v>398</v>
      </c>
      <c r="N5" s="563" t="s">
        <v>399</v>
      </c>
      <c r="O5" s="563" t="s">
        <v>400</v>
      </c>
      <c r="P5" s="564" t="s">
        <v>401</v>
      </c>
      <c r="Q5" s="564"/>
      <c r="R5" s="563" t="s">
        <v>402</v>
      </c>
      <c r="S5" s="563"/>
      <c r="T5" s="563"/>
      <c r="U5" s="563"/>
      <c r="V5" s="563"/>
    </row>
    <row r="6" spans="1:107" s="155" customFormat="1" ht="92.1" customHeight="1">
      <c r="B6" s="119" t="s">
        <v>403</v>
      </c>
      <c r="C6" s="119" t="s">
        <v>404</v>
      </c>
      <c r="D6" s="119" t="s">
        <v>405</v>
      </c>
      <c r="E6" s="156" t="s">
        <v>406</v>
      </c>
      <c r="F6" s="156" t="s">
        <v>407</v>
      </c>
      <c r="G6" s="156" t="s">
        <v>408</v>
      </c>
      <c r="H6" s="156" t="s">
        <v>409</v>
      </c>
      <c r="I6" s="156" t="s">
        <v>410</v>
      </c>
      <c r="J6" s="564"/>
      <c r="K6" s="569"/>
      <c r="L6" s="563"/>
      <c r="M6" s="564"/>
      <c r="N6" s="563"/>
      <c r="O6" s="563"/>
      <c r="P6" s="119" t="s">
        <v>411</v>
      </c>
      <c r="Q6" s="119" t="s">
        <v>412</v>
      </c>
      <c r="R6" s="563"/>
      <c r="S6" s="126" t="s">
        <v>413</v>
      </c>
      <c r="T6" s="126" t="s">
        <v>414</v>
      </c>
      <c r="U6" s="126" t="s">
        <v>415</v>
      </c>
      <c r="V6" s="126" t="s">
        <v>416</v>
      </c>
    </row>
    <row r="7" spans="1:107" s="158" customFormat="1" ht="15" customHeight="1">
      <c r="A7" s="157"/>
      <c r="B7" s="565">
        <v>1</v>
      </c>
      <c r="C7" s="566" t="s">
        <v>259</v>
      </c>
      <c r="D7" s="567" t="s">
        <v>417</v>
      </c>
      <c r="E7" s="568" t="s">
        <v>418</v>
      </c>
      <c r="F7" s="568"/>
      <c r="G7" s="568"/>
      <c r="H7" s="568"/>
      <c r="I7" s="566" t="s">
        <v>419</v>
      </c>
      <c r="J7" s="575" t="s">
        <v>326</v>
      </c>
      <c r="K7" s="566" t="s">
        <v>420</v>
      </c>
      <c r="L7" s="576" t="s">
        <v>327</v>
      </c>
      <c r="M7" s="121" t="s">
        <v>364</v>
      </c>
      <c r="N7" s="565"/>
      <c r="O7" s="565"/>
      <c r="P7" s="565" t="s">
        <v>421</v>
      </c>
      <c r="Q7" s="568" t="s">
        <v>422</v>
      </c>
      <c r="R7" s="565"/>
      <c r="S7" s="568" t="s">
        <v>423</v>
      </c>
      <c r="T7" s="570" t="s">
        <v>424</v>
      </c>
      <c r="U7" s="570" t="s">
        <v>425</v>
      </c>
      <c r="V7" s="570" t="s">
        <v>426</v>
      </c>
    </row>
    <row r="8" spans="1:107" s="158" customFormat="1" ht="15" customHeight="1">
      <c r="A8" s="157"/>
      <c r="B8" s="565"/>
      <c r="C8" s="566"/>
      <c r="D8" s="567"/>
      <c r="E8" s="568"/>
      <c r="F8" s="568"/>
      <c r="G8" s="568"/>
      <c r="H8" s="568"/>
      <c r="I8" s="566"/>
      <c r="J8" s="575"/>
      <c r="K8" s="566"/>
      <c r="L8" s="576"/>
      <c r="M8" s="121" t="s">
        <v>365</v>
      </c>
      <c r="N8" s="565"/>
      <c r="O8" s="565"/>
      <c r="P8" s="565"/>
      <c r="Q8" s="568"/>
      <c r="R8" s="565"/>
      <c r="S8" s="568"/>
      <c r="T8" s="570"/>
      <c r="U8" s="570"/>
      <c r="V8" s="570"/>
    </row>
    <row r="9" spans="1:107" s="162" customFormat="1" ht="15" customHeight="1">
      <c r="A9" s="157"/>
      <c r="B9" s="571">
        <v>2</v>
      </c>
      <c r="C9" s="572" t="s">
        <v>260</v>
      </c>
      <c r="D9" s="573" t="s">
        <v>427</v>
      </c>
      <c r="E9" s="574"/>
      <c r="F9" s="574"/>
      <c r="G9" s="574"/>
      <c r="H9" s="574" t="s">
        <v>418</v>
      </c>
      <c r="I9" s="572" t="s">
        <v>419</v>
      </c>
      <c r="J9" s="578" t="s">
        <v>318</v>
      </c>
      <c r="K9" s="579" t="s">
        <v>420</v>
      </c>
      <c r="L9" s="574" t="s">
        <v>319</v>
      </c>
      <c r="M9" s="122" t="s">
        <v>355</v>
      </c>
      <c r="N9" s="574" t="s">
        <v>428</v>
      </c>
      <c r="O9" s="574" t="s">
        <v>429</v>
      </c>
      <c r="P9" s="574" t="s">
        <v>421</v>
      </c>
      <c r="Q9" s="574" t="s">
        <v>421</v>
      </c>
      <c r="R9" s="574" t="s">
        <v>429</v>
      </c>
      <c r="S9" s="583" t="s">
        <v>430</v>
      </c>
      <c r="T9" s="581" t="s">
        <v>431</v>
      </c>
      <c r="U9" s="581" t="s">
        <v>432</v>
      </c>
      <c r="V9" s="584" t="s">
        <v>433</v>
      </c>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61"/>
    </row>
    <row r="10" spans="1:107" s="162" customFormat="1" ht="15" customHeight="1">
      <c r="A10" s="157"/>
      <c r="B10" s="571"/>
      <c r="C10" s="572"/>
      <c r="D10" s="573"/>
      <c r="E10" s="574"/>
      <c r="F10" s="574"/>
      <c r="G10" s="574"/>
      <c r="H10" s="574"/>
      <c r="I10" s="572"/>
      <c r="J10" s="578"/>
      <c r="K10" s="579"/>
      <c r="L10" s="574"/>
      <c r="M10" s="122" t="s">
        <v>356</v>
      </c>
      <c r="N10" s="574"/>
      <c r="O10" s="574"/>
      <c r="P10" s="574"/>
      <c r="Q10" s="574"/>
      <c r="R10" s="574"/>
      <c r="S10" s="583"/>
      <c r="T10" s="581"/>
      <c r="U10" s="581"/>
      <c r="V10" s="581"/>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61"/>
    </row>
    <row r="11" spans="1:107" s="162" customFormat="1" ht="15" customHeight="1">
      <c r="A11" s="157"/>
      <c r="B11" s="571"/>
      <c r="C11" s="572"/>
      <c r="D11" s="573"/>
      <c r="E11" s="574"/>
      <c r="F11" s="574"/>
      <c r="G11" s="574"/>
      <c r="H11" s="574"/>
      <c r="I11" s="572"/>
      <c r="J11" s="578"/>
      <c r="K11" s="579"/>
      <c r="L11" s="574"/>
      <c r="M11" s="122" t="s">
        <v>357</v>
      </c>
      <c r="N11" s="574"/>
      <c r="O11" s="574"/>
      <c r="P11" s="574"/>
      <c r="Q11" s="574"/>
      <c r="R11" s="574"/>
      <c r="S11" s="583"/>
      <c r="T11" s="581"/>
      <c r="U11" s="581"/>
      <c r="V11" s="581"/>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61"/>
    </row>
    <row r="12" spans="1:107" s="162" customFormat="1" ht="15" customHeight="1">
      <c r="A12" s="157"/>
      <c r="B12" s="571">
        <v>3</v>
      </c>
      <c r="C12" s="572"/>
      <c r="D12" s="573"/>
      <c r="E12" s="574"/>
      <c r="F12" s="574"/>
      <c r="G12" s="574"/>
      <c r="H12" s="574"/>
      <c r="I12" s="572"/>
      <c r="J12" s="578"/>
      <c r="K12" s="579"/>
      <c r="L12" s="574"/>
      <c r="M12" s="122" t="s">
        <v>358</v>
      </c>
      <c r="N12" s="574"/>
      <c r="O12" s="574"/>
      <c r="P12" s="574"/>
      <c r="Q12" s="574"/>
      <c r="R12" s="574"/>
      <c r="S12" s="583"/>
      <c r="T12" s="581"/>
      <c r="U12" s="581"/>
      <c r="V12" s="581"/>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61"/>
    </row>
    <row r="13" spans="1:107" s="162" customFormat="1" ht="15" customHeight="1">
      <c r="A13" s="157"/>
      <c r="B13" s="571"/>
      <c r="C13" s="572"/>
      <c r="D13" s="573"/>
      <c r="E13" s="574"/>
      <c r="F13" s="574"/>
      <c r="G13" s="574"/>
      <c r="H13" s="574"/>
      <c r="I13" s="572"/>
      <c r="J13" s="582" t="s">
        <v>322</v>
      </c>
      <c r="K13" s="579"/>
      <c r="L13" s="583" t="s">
        <v>323</v>
      </c>
      <c r="M13" s="123" t="s">
        <v>361</v>
      </c>
      <c r="N13" s="583" t="s">
        <v>428</v>
      </c>
      <c r="O13" s="583" t="s">
        <v>429</v>
      </c>
      <c r="P13" s="583" t="s">
        <v>421</v>
      </c>
      <c r="Q13" s="583" t="s">
        <v>421</v>
      </c>
      <c r="R13" s="583" t="s">
        <v>429</v>
      </c>
      <c r="S13" s="583"/>
      <c r="T13" s="577" t="s">
        <v>434</v>
      </c>
      <c r="U13" s="577" t="s">
        <v>435</v>
      </c>
      <c r="V13" s="577" t="s">
        <v>436</v>
      </c>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61"/>
    </row>
    <row r="14" spans="1:107" s="162" customFormat="1" ht="15" customHeight="1">
      <c r="A14" s="157"/>
      <c r="B14" s="571"/>
      <c r="C14" s="572"/>
      <c r="D14" s="573"/>
      <c r="E14" s="574"/>
      <c r="F14" s="574"/>
      <c r="G14" s="574"/>
      <c r="H14" s="574"/>
      <c r="I14" s="572"/>
      <c r="J14" s="582"/>
      <c r="K14" s="579"/>
      <c r="L14" s="583"/>
      <c r="M14" s="123" t="s">
        <v>362</v>
      </c>
      <c r="N14" s="583"/>
      <c r="O14" s="583"/>
      <c r="P14" s="583"/>
      <c r="Q14" s="583"/>
      <c r="R14" s="583"/>
      <c r="S14" s="583"/>
      <c r="T14" s="577"/>
      <c r="U14" s="577"/>
      <c r="V14" s="577"/>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61"/>
    </row>
    <row r="15" spans="1:107" s="158" customFormat="1" ht="15" customHeight="1">
      <c r="A15" s="157"/>
      <c r="B15" s="580">
        <v>4</v>
      </c>
      <c r="C15" s="572" t="s">
        <v>261</v>
      </c>
      <c r="D15" s="573" t="s">
        <v>437</v>
      </c>
      <c r="E15" s="574"/>
      <c r="F15" s="574"/>
      <c r="G15" s="574"/>
      <c r="H15" s="574" t="s">
        <v>418</v>
      </c>
      <c r="I15" s="572" t="s">
        <v>419</v>
      </c>
      <c r="J15" s="581" t="s">
        <v>438</v>
      </c>
      <c r="K15" s="572" t="s">
        <v>420</v>
      </c>
      <c r="L15" s="586" t="s">
        <v>439</v>
      </c>
      <c r="M15" s="122" t="s">
        <v>440</v>
      </c>
      <c r="N15" s="574" t="s">
        <v>428</v>
      </c>
      <c r="O15" s="574" t="s">
        <v>428</v>
      </c>
      <c r="P15" s="571" t="s">
        <v>421</v>
      </c>
      <c r="Q15" s="571" t="s">
        <v>421</v>
      </c>
      <c r="R15" s="574" t="s">
        <v>429</v>
      </c>
      <c r="S15" s="574" t="s">
        <v>430</v>
      </c>
      <c r="T15" s="581" t="s">
        <v>441</v>
      </c>
      <c r="U15" s="581" t="s">
        <v>442</v>
      </c>
      <c r="V15" s="581" t="s">
        <v>443</v>
      </c>
    </row>
    <row r="16" spans="1:107" s="158" customFormat="1" ht="15" customHeight="1">
      <c r="A16" s="157"/>
      <c r="B16" s="580"/>
      <c r="C16" s="572"/>
      <c r="D16" s="573"/>
      <c r="E16" s="574"/>
      <c r="F16" s="574"/>
      <c r="G16" s="574"/>
      <c r="H16" s="574"/>
      <c r="I16" s="572"/>
      <c r="J16" s="581"/>
      <c r="K16" s="572"/>
      <c r="L16" s="586"/>
      <c r="M16" s="122" t="s">
        <v>444</v>
      </c>
      <c r="N16" s="574"/>
      <c r="O16" s="574"/>
      <c r="P16" s="571"/>
      <c r="Q16" s="571"/>
      <c r="R16" s="574"/>
      <c r="S16" s="574"/>
      <c r="T16" s="581"/>
      <c r="U16" s="581"/>
      <c r="V16" s="581"/>
    </row>
    <row r="17" spans="1:22" s="158" customFormat="1" ht="15" customHeight="1">
      <c r="A17" s="157"/>
      <c r="B17" s="580">
        <v>5</v>
      </c>
      <c r="C17" s="579" t="s">
        <v>262</v>
      </c>
      <c r="D17" s="585" t="s">
        <v>445</v>
      </c>
      <c r="E17" s="583"/>
      <c r="F17" s="583"/>
      <c r="G17" s="583"/>
      <c r="H17" s="583" t="s">
        <v>418</v>
      </c>
      <c r="I17" s="579" t="s">
        <v>419</v>
      </c>
      <c r="J17" s="582" t="s">
        <v>314</v>
      </c>
      <c r="K17" s="579" t="s">
        <v>420</v>
      </c>
      <c r="L17" s="582" t="s">
        <v>446</v>
      </c>
      <c r="M17" s="123" t="s">
        <v>447</v>
      </c>
      <c r="N17" s="580" t="s">
        <v>428</v>
      </c>
      <c r="O17" s="580" t="s">
        <v>429</v>
      </c>
      <c r="P17" s="580" t="s">
        <v>421</v>
      </c>
      <c r="Q17" s="580" t="s">
        <v>421</v>
      </c>
      <c r="R17" s="580" t="s">
        <v>429</v>
      </c>
      <c r="S17" s="583" t="s">
        <v>264</v>
      </c>
      <c r="T17" s="577" t="s">
        <v>448</v>
      </c>
      <c r="U17" s="577" t="s">
        <v>449</v>
      </c>
      <c r="V17" s="587" t="s">
        <v>450</v>
      </c>
    </row>
    <row r="18" spans="1:22" s="158" customFormat="1" ht="15" customHeight="1">
      <c r="A18" s="157"/>
      <c r="B18" s="580"/>
      <c r="C18" s="579"/>
      <c r="D18" s="585"/>
      <c r="E18" s="583"/>
      <c r="F18" s="583"/>
      <c r="G18" s="583"/>
      <c r="H18" s="583"/>
      <c r="I18" s="579"/>
      <c r="J18" s="582"/>
      <c r="K18" s="579"/>
      <c r="L18" s="582"/>
      <c r="M18" s="123" t="s">
        <v>354</v>
      </c>
      <c r="N18" s="580"/>
      <c r="O18" s="580"/>
      <c r="P18" s="580"/>
      <c r="Q18" s="580"/>
      <c r="R18" s="580"/>
      <c r="S18" s="583"/>
      <c r="T18" s="577"/>
      <c r="U18" s="577"/>
      <c r="V18" s="588"/>
    </row>
    <row r="19" spans="1:22" s="158" customFormat="1" ht="15" customHeight="1">
      <c r="A19" s="157"/>
      <c r="B19" s="580"/>
      <c r="C19" s="579"/>
      <c r="D19" s="585"/>
      <c r="E19" s="583"/>
      <c r="F19" s="583"/>
      <c r="G19" s="583"/>
      <c r="H19" s="583"/>
      <c r="I19" s="579"/>
      <c r="J19" s="582"/>
      <c r="K19" s="579"/>
      <c r="L19" s="582"/>
      <c r="M19" s="123" t="s">
        <v>451</v>
      </c>
      <c r="N19" s="580"/>
      <c r="O19" s="580"/>
      <c r="P19" s="580"/>
      <c r="Q19" s="580"/>
      <c r="R19" s="580"/>
      <c r="S19" s="583"/>
      <c r="T19" s="577"/>
      <c r="U19" s="577"/>
      <c r="V19" s="588"/>
    </row>
    <row r="20" spans="1:22" s="158" customFormat="1" ht="15" customHeight="1">
      <c r="A20" s="157"/>
      <c r="B20" s="159">
        <v>6</v>
      </c>
      <c r="C20" s="137" t="s">
        <v>263</v>
      </c>
      <c r="D20" s="177" t="s">
        <v>452</v>
      </c>
      <c r="E20" s="137"/>
      <c r="F20" s="127"/>
      <c r="G20" s="127"/>
      <c r="H20" s="127" t="s">
        <v>418</v>
      </c>
      <c r="I20" s="163" t="s">
        <v>419</v>
      </c>
      <c r="J20" s="120" t="s">
        <v>453</v>
      </c>
      <c r="K20" s="137" t="s">
        <v>420</v>
      </c>
      <c r="L20" s="124" t="s">
        <v>454</v>
      </c>
      <c r="M20" s="124" t="s">
        <v>455</v>
      </c>
      <c r="N20" s="159" t="s">
        <v>428</v>
      </c>
      <c r="O20" s="159" t="s">
        <v>428</v>
      </c>
      <c r="P20" s="159" t="s">
        <v>421</v>
      </c>
      <c r="Q20" s="159" t="s">
        <v>421</v>
      </c>
      <c r="R20" s="127" t="s">
        <v>429</v>
      </c>
      <c r="S20" s="127" t="s">
        <v>264</v>
      </c>
      <c r="T20" s="160" t="s">
        <v>456</v>
      </c>
      <c r="U20" s="160" t="s">
        <v>457</v>
      </c>
      <c r="V20" s="160" t="s">
        <v>458</v>
      </c>
    </row>
    <row r="21" spans="1:22" s="178" customFormat="1" ht="15" customHeight="1">
      <c r="B21" s="589">
        <v>7</v>
      </c>
      <c r="C21" s="566" t="s">
        <v>265</v>
      </c>
      <c r="D21" s="590" t="s">
        <v>459</v>
      </c>
      <c r="E21" s="589"/>
      <c r="F21" s="164"/>
      <c r="G21" s="579" t="s">
        <v>418</v>
      </c>
      <c r="H21" s="579"/>
      <c r="I21" s="579" t="s">
        <v>419</v>
      </c>
      <c r="J21" s="592" t="s">
        <v>338</v>
      </c>
      <c r="K21" s="579" t="s">
        <v>420</v>
      </c>
      <c r="L21" s="592" t="s">
        <v>293</v>
      </c>
      <c r="M21" s="123" t="s">
        <v>460</v>
      </c>
      <c r="N21" s="591" t="s">
        <v>428</v>
      </c>
      <c r="O21" s="591" t="s">
        <v>429</v>
      </c>
      <c r="P21" s="591" t="s">
        <v>421</v>
      </c>
      <c r="Q21" s="591" t="s">
        <v>421</v>
      </c>
      <c r="R21" s="591" t="s">
        <v>429</v>
      </c>
      <c r="S21" s="591" t="s">
        <v>461</v>
      </c>
      <c r="T21" s="587" t="s">
        <v>462</v>
      </c>
      <c r="U21" s="587" t="s">
        <v>463</v>
      </c>
      <c r="V21" s="587" t="s">
        <v>464</v>
      </c>
    </row>
    <row r="22" spans="1:22" s="158" customFormat="1" ht="15" customHeight="1">
      <c r="B22" s="589"/>
      <c r="C22" s="566"/>
      <c r="D22" s="590"/>
      <c r="E22" s="589"/>
      <c r="F22" s="579"/>
      <c r="G22" s="579"/>
      <c r="H22" s="579"/>
      <c r="I22" s="579"/>
      <c r="J22" s="592"/>
      <c r="K22" s="579"/>
      <c r="L22" s="592"/>
      <c r="M22" s="123" t="s">
        <v>341</v>
      </c>
      <c r="N22" s="591"/>
      <c r="O22" s="591"/>
      <c r="P22" s="591"/>
      <c r="Q22" s="591"/>
      <c r="R22" s="591"/>
      <c r="S22" s="591"/>
      <c r="T22" s="587"/>
      <c r="U22" s="587"/>
      <c r="V22" s="587"/>
    </row>
    <row r="23" spans="1:22" s="158" customFormat="1" ht="15" customHeight="1">
      <c r="B23" s="589"/>
      <c r="C23" s="566"/>
      <c r="D23" s="590"/>
      <c r="E23" s="589"/>
      <c r="F23" s="579"/>
      <c r="G23" s="579"/>
      <c r="H23" s="579"/>
      <c r="I23" s="579"/>
      <c r="J23" s="592"/>
      <c r="K23" s="579"/>
      <c r="L23" s="592"/>
      <c r="M23" s="125" t="s">
        <v>342</v>
      </c>
      <c r="N23" s="591"/>
      <c r="O23" s="591"/>
      <c r="P23" s="591"/>
      <c r="Q23" s="591"/>
      <c r="R23" s="591"/>
      <c r="S23" s="591"/>
      <c r="T23" s="587"/>
      <c r="U23" s="587"/>
      <c r="V23" s="587"/>
    </row>
  </sheetData>
  <mergeCells count="127">
    <mergeCell ref="F22:F23"/>
    <mergeCell ref="Q21:Q23"/>
    <mergeCell ref="R21:R23"/>
    <mergeCell ref="S21:S23"/>
    <mergeCell ref="T21:T23"/>
    <mergeCell ref="U21:U23"/>
    <mergeCell ref="V21:V23"/>
    <mergeCell ref="J21:J23"/>
    <mergeCell ref="K21:K23"/>
    <mergeCell ref="L21:L23"/>
    <mergeCell ref="N21:N23"/>
    <mergeCell ref="O21:O23"/>
    <mergeCell ref="P21:P23"/>
    <mergeCell ref="P15:P16"/>
    <mergeCell ref="Q15:Q16"/>
    <mergeCell ref="T17:T19"/>
    <mergeCell ref="U17:U19"/>
    <mergeCell ref="V17:V19"/>
    <mergeCell ref="B21:B23"/>
    <mergeCell ref="C21:C23"/>
    <mergeCell ref="D21:D23"/>
    <mergeCell ref="E21:E23"/>
    <mergeCell ref="G21:G23"/>
    <mergeCell ref="H21:H23"/>
    <mergeCell ref="I21:I23"/>
    <mergeCell ref="N17:N19"/>
    <mergeCell ref="O17:O19"/>
    <mergeCell ref="P17:P19"/>
    <mergeCell ref="Q17:Q19"/>
    <mergeCell ref="R17:R19"/>
    <mergeCell ref="S17:S19"/>
    <mergeCell ref="G17:G19"/>
    <mergeCell ref="H17:H19"/>
    <mergeCell ref="I17:I19"/>
    <mergeCell ref="J17:J19"/>
    <mergeCell ref="K17:K19"/>
    <mergeCell ref="L17:L19"/>
    <mergeCell ref="B17:B19"/>
    <mergeCell ref="C17:C19"/>
    <mergeCell ref="D17:D19"/>
    <mergeCell ref="E17:E19"/>
    <mergeCell ref="F17:F19"/>
    <mergeCell ref="K15:K16"/>
    <mergeCell ref="L15:L16"/>
    <mergeCell ref="N15:N16"/>
    <mergeCell ref="O15:O16"/>
    <mergeCell ref="S9:S14"/>
    <mergeCell ref="T9:T12"/>
    <mergeCell ref="U9:U12"/>
    <mergeCell ref="V9:V12"/>
    <mergeCell ref="Q13:Q14"/>
    <mergeCell ref="R13:R14"/>
    <mergeCell ref="R15:R16"/>
    <mergeCell ref="S15:S16"/>
    <mergeCell ref="T15:T16"/>
    <mergeCell ref="U15:U16"/>
    <mergeCell ref="V15:V16"/>
    <mergeCell ref="K9:K14"/>
    <mergeCell ref="L9:L12"/>
    <mergeCell ref="N9:N12"/>
    <mergeCell ref="O9:O12"/>
    <mergeCell ref="P9:P12"/>
    <mergeCell ref="U7:U8"/>
    <mergeCell ref="V13:V14"/>
    <mergeCell ref="B15:B16"/>
    <mergeCell ref="C15:C16"/>
    <mergeCell ref="D15:D16"/>
    <mergeCell ref="E15:E16"/>
    <mergeCell ref="F15:F16"/>
    <mergeCell ref="G15:G16"/>
    <mergeCell ref="H15:H16"/>
    <mergeCell ref="I15:I16"/>
    <mergeCell ref="J15:J16"/>
    <mergeCell ref="B12:B14"/>
    <mergeCell ref="J13:J14"/>
    <mergeCell ref="L13:L14"/>
    <mergeCell ref="N13:N14"/>
    <mergeCell ref="O13:O14"/>
    <mergeCell ref="P13:P14"/>
    <mergeCell ref="Q9:Q12"/>
    <mergeCell ref="R9:R12"/>
    <mergeCell ref="V7:V8"/>
    <mergeCell ref="B9:B11"/>
    <mergeCell ref="C9:C14"/>
    <mergeCell ref="D9:D14"/>
    <mergeCell ref="E9:E14"/>
    <mergeCell ref="F9:F14"/>
    <mergeCell ref="G9:G14"/>
    <mergeCell ref="H9:H14"/>
    <mergeCell ref="I9:I14"/>
    <mergeCell ref="O7:O8"/>
    <mergeCell ref="P7:P8"/>
    <mergeCell ref="Q7:Q8"/>
    <mergeCell ref="R7:R8"/>
    <mergeCell ref="S7:S8"/>
    <mergeCell ref="T7:T8"/>
    <mergeCell ref="H7:H8"/>
    <mergeCell ref="I7:I8"/>
    <mergeCell ref="J7:J8"/>
    <mergeCell ref="K7:K8"/>
    <mergeCell ref="L7:L8"/>
    <mergeCell ref="N7:N8"/>
    <mergeCell ref="T13:T14"/>
    <mergeCell ref="U13:U14"/>
    <mergeCell ref="J9:J12"/>
    <mergeCell ref="B7:B8"/>
    <mergeCell ref="C7:C8"/>
    <mergeCell ref="D7:D8"/>
    <mergeCell ref="E7:E8"/>
    <mergeCell ref="F7:F8"/>
    <mergeCell ref="G7:G8"/>
    <mergeCell ref="B5:I5"/>
    <mergeCell ref="J5:J6"/>
    <mergeCell ref="K5:K6"/>
    <mergeCell ref="B2:D2"/>
    <mergeCell ref="E2:V2"/>
    <mergeCell ref="B3:D3"/>
    <mergeCell ref="E3:V3"/>
    <mergeCell ref="B4:D4"/>
    <mergeCell ref="E4:V4"/>
    <mergeCell ref="O5:O6"/>
    <mergeCell ref="P5:Q5"/>
    <mergeCell ref="R5:R6"/>
    <mergeCell ref="S5:V5"/>
    <mergeCell ref="L5:L6"/>
    <mergeCell ref="M5:M6"/>
    <mergeCell ref="N5:N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DF3F5-8E51-4686-97D6-A0ADEE5C59FF}">
  <dimension ref="B2:F14"/>
  <sheetViews>
    <sheetView topLeftCell="A5" workbookViewId="0">
      <selection activeCell="A22" sqref="A22"/>
    </sheetView>
  </sheetViews>
  <sheetFormatPr baseColWidth="10" defaultColWidth="11.42578125" defaultRowHeight="15"/>
  <cols>
    <col min="2" max="2" width="3.140625" bestFit="1" customWidth="1"/>
    <col min="3" max="3" width="15" customWidth="1"/>
    <col min="4" max="4" width="70.42578125" customWidth="1"/>
    <col min="5" max="5" width="68.85546875" style="175" customWidth="1"/>
    <col min="6" max="6" width="3.140625" bestFit="1" customWidth="1"/>
  </cols>
  <sheetData>
    <row r="2" spans="2:6" ht="17.25">
      <c r="B2" s="593" t="s">
        <v>465</v>
      </c>
      <c r="C2" s="593"/>
      <c r="D2" s="593"/>
      <c r="E2" s="593"/>
      <c r="F2" s="593"/>
    </row>
    <row r="3" spans="2:6" ht="17.25">
      <c r="B3" s="594" t="s">
        <v>466</v>
      </c>
      <c r="C3" s="594"/>
      <c r="D3" s="594"/>
      <c r="E3" s="594"/>
      <c r="F3" s="594"/>
    </row>
    <row r="4" spans="2:6" ht="16.5">
      <c r="B4" s="165" t="s">
        <v>403</v>
      </c>
      <c r="C4" s="166" t="s">
        <v>394</v>
      </c>
      <c r="D4" s="167">
        <v>2023</v>
      </c>
      <c r="E4" s="168">
        <v>2024</v>
      </c>
      <c r="F4" s="169" t="s">
        <v>403</v>
      </c>
    </row>
    <row r="5" spans="2:6" ht="75.75" customHeight="1">
      <c r="B5" s="170">
        <v>1</v>
      </c>
      <c r="C5" s="171" t="s">
        <v>259</v>
      </c>
      <c r="D5" s="179" t="s">
        <v>467</v>
      </c>
      <c r="E5" s="179" t="s">
        <v>326</v>
      </c>
      <c r="F5" s="170">
        <v>1</v>
      </c>
    </row>
    <row r="6" spans="2:6" ht="81" customHeight="1">
      <c r="B6" s="595">
        <v>2</v>
      </c>
      <c r="C6" s="597" t="s">
        <v>260</v>
      </c>
      <c r="D6" s="180" t="s">
        <v>468</v>
      </c>
      <c r="E6" s="180" t="s">
        <v>318</v>
      </c>
      <c r="F6" s="172">
        <v>2</v>
      </c>
    </row>
    <row r="7" spans="2:6" ht="71.25">
      <c r="B7" s="596"/>
      <c r="C7" s="598"/>
      <c r="D7" s="179" t="s">
        <v>469</v>
      </c>
      <c r="E7" s="180" t="s">
        <v>470</v>
      </c>
      <c r="F7" s="172">
        <v>3</v>
      </c>
    </row>
    <row r="8" spans="2:6" ht="81.75" customHeight="1">
      <c r="B8" s="170">
        <v>3</v>
      </c>
      <c r="C8" s="171" t="s">
        <v>261</v>
      </c>
      <c r="D8" s="180" t="s">
        <v>471</v>
      </c>
      <c r="E8" s="180" t="s">
        <v>438</v>
      </c>
      <c r="F8" s="170">
        <v>4</v>
      </c>
    </row>
    <row r="9" spans="2:6" ht="42.75">
      <c r="B9" s="173">
        <v>4</v>
      </c>
      <c r="C9" s="174" t="s">
        <v>262</v>
      </c>
      <c r="D9" s="179" t="s">
        <v>472</v>
      </c>
      <c r="E9" s="180" t="s">
        <v>314</v>
      </c>
      <c r="F9" s="172">
        <v>5</v>
      </c>
    </row>
    <row r="10" spans="2:6" ht="60.75">
      <c r="B10" s="170">
        <v>5</v>
      </c>
      <c r="C10" s="171" t="s">
        <v>263</v>
      </c>
      <c r="D10" s="180" t="s">
        <v>473</v>
      </c>
      <c r="E10" s="180" t="s">
        <v>453</v>
      </c>
      <c r="F10" s="170">
        <v>6</v>
      </c>
    </row>
    <row r="11" spans="2:6" ht="57">
      <c r="B11" s="173">
        <v>6</v>
      </c>
      <c r="C11" s="174" t="s">
        <v>265</v>
      </c>
      <c r="D11" s="179"/>
      <c r="E11" s="180" t="s">
        <v>474</v>
      </c>
      <c r="F11" s="172">
        <v>7</v>
      </c>
    </row>
    <row r="12" spans="2:6">
      <c r="B12" s="599" t="s">
        <v>475</v>
      </c>
      <c r="C12" s="599"/>
      <c r="D12" s="599"/>
      <c r="E12" s="599"/>
      <c r="F12" s="599"/>
    </row>
    <row r="14" spans="2:6">
      <c r="C14" s="227" t="s">
        <v>476</v>
      </c>
    </row>
  </sheetData>
  <mergeCells count="5">
    <mergeCell ref="B2:F2"/>
    <mergeCell ref="B3:F3"/>
    <mergeCell ref="B6:B7"/>
    <mergeCell ref="C6:C7"/>
    <mergeCell ref="B12:F12"/>
  </mergeCells>
  <hyperlinks>
    <hyperlink ref="C14" r:id="rId1" location="mapa-de-riesgos-de-corrupcion" xr:uid="{ED4817D2-E42A-48CF-9BD1-62BA98D86AB9}"/>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E461-22DB-49E0-AA42-DFE05888B061}">
  <sheetPr>
    <tabColor rgb="FFFFFF00"/>
  </sheetPr>
  <dimension ref="A1:G19"/>
  <sheetViews>
    <sheetView zoomScale="90" zoomScaleNormal="90" workbookViewId="0">
      <pane xSplit="2" ySplit="2" topLeftCell="C5" activePane="bottomRight" state="frozen"/>
      <selection pane="topRight" activeCell="A22" sqref="A22"/>
      <selection pane="bottomLeft" activeCell="A22" sqref="A22"/>
      <selection pane="bottomRight" activeCell="A22" sqref="A22"/>
    </sheetView>
  </sheetViews>
  <sheetFormatPr baseColWidth="10" defaultColWidth="11.42578125" defaultRowHeight="15"/>
  <cols>
    <col min="1" max="1" width="9" style="62" customWidth="1"/>
    <col min="2" max="2" width="49" style="136" customWidth="1"/>
    <col min="3" max="3" width="100.5703125" style="136" customWidth="1"/>
    <col min="4" max="4" width="20.42578125" style="62" customWidth="1"/>
    <col min="5" max="5" width="7.28515625" style="62" customWidth="1"/>
    <col min="6" max="6" width="27.5703125" style="62" bestFit="1" customWidth="1"/>
    <col min="7" max="7" width="10.28515625" style="133" bestFit="1" customWidth="1"/>
    <col min="8" max="8" width="43.28515625" style="62" customWidth="1"/>
    <col min="9" max="16384" width="11.42578125" style="62"/>
  </cols>
  <sheetData>
    <row r="1" spans="1:7" ht="15" customHeight="1">
      <c r="A1" s="608" t="s">
        <v>404</v>
      </c>
      <c r="B1" s="601" t="s">
        <v>395</v>
      </c>
      <c r="C1" s="601" t="s">
        <v>398</v>
      </c>
      <c r="D1" s="602" t="s">
        <v>413</v>
      </c>
      <c r="E1" s="141"/>
      <c r="F1" s="607" t="s">
        <v>477</v>
      </c>
      <c r="G1" s="607" t="s">
        <v>478</v>
      </c>
    </row>
    <row r="2" spans="1:7" ht="15" customHeight="1">
      <c r="A2" s="609"/>
      <c r="B2" s="601"/>
      <c r="C2" s="601"/>
      <c r="D2" s="603"/>
      <c r="E2" s="141"/>
      <c r="F2" s="607"/>
      <c r="G2" s="607" t="s">
        <v>478</v>
      </c>
    </row>
    <row r="3" spans="1:7" ht="90">
      <c r="A3" s="604" t="s">
        <v>259</v>
      </c>
      <c r="B3" s="600" t="s">
        <v>326</v>
      </c>
      <c r="C3" s="134" t="s">
        <v>364</v>
      </c>
      <c r="D3" s="611" t="s">
        <v>423</v>
      </c>
      <c r="E3" s="139"/>
      <c r="F3" s="131" t="s">
        <v>430</v>
      </c>
      <c r="G3" s="129">
        <v>8</v>
      </c>
    </row>
    <row r="4" spans="1:7" ht="74.25" customHeight="1">
      <c r="A4" s="606"/>
      <c r="B4" s="600"/>
      <c r="C4" s="134" t="s">
        <v>365</v>
      </c>
      <c r="D4" s="612"/>
      <c r="E4" s="139"/>
      <c r="F4" s="131" t="s">
        <v>264</v>
      </c>
      <c r="G4" s="129">
        <v>4</v>
      </c>
    </row>
    <row r="5" spans="1:7" ht="67.5" customHeight="1">
      <c r="A5" s="604" t="s">
        <v>260</v>
      </c>
      <c r="B5" s="600" t="s">
        <v>318</v>
      </c>
      <c r="C5" s="135" t="s">
        <v>355</v>
      </c>
      <c r="D5" s="611" t="s">
        <v>430</v>
      </c>
      <c r="E5" s="139"/>
      <c r="F5" s="131" t="s">
        <v>423</v>
      </c>
      <c r="G5" s="129">
        <v>5</v>
      </c>
    </row>
    <row r="6" spans="1:7" ht="63" customHeight="1">
      <c r="A6" s="605"/>
      <c r="B6" s="600"/>
      <c r="C6" s="135" t="s">
        <v>356</v>
      </c>
      <c r="D6" s="613"/>
      <c r="E6" s="139"/>
      <c r="F6" s="129" t="s">
        <v>19</v>
      </c>
      <c r="G6" s="129">
        <f>SUM(G3:G5)</f>
        <v>17</v>
      </c>
    </row>
    <row r="7" spans="1:7" ht="60.75" customHeight="1">
      <c r="A7" s="605"/>
      <c r="B7" s="600"/>
      <c r="C7" s="135" t="s">
        <v>357</v>
      </c>
      <c r="D7" s="613"/>
      <c r="E7" s="139"/>
    </row>
    <row r="8" spans="1:7" ht="48" customHeight="1">
      <c r="A8" s="605"/>
      <c r="B8" s="600"/>
      <c r="C8" s="135" t="s">
        <v>358</v>
      </c>
      <c r="D8" s="613"/>
      <c r="E8" s="139"/>
    </row>
    <row r="9" spans="1:7" ht="87" customHeight="1">
      <c r="A9" s="605"/>
      <c r="B9" s="600" t="s">
        <v>322</v>
      </c>
      <c r="C9" s="135" t="s">
        <v>361</v>
      </c>
      <c r="D9" s="613"/>
      <c r="E9" s="139"/>
    </row>
    <row r="10" spans="1:7" ht="76.5" customHeight="1">
      <c r="A10" s="606"/>
      <c r="B10" s="600"/>
      <c r="C10" s="135" t="s">
        <v>362</v>
      </c>
      <c r="D10" s="612"/>
      <c r="E10" s="139"/>
    </row>
    <row r="11" spans="1:7" ht="45.75" customHeight="1">
      <c r="A11" s="604" t="s">
        <v>261</v>
      </c>
      <c r="B11" s="600" t="s">
        <v>438</v>
      </c>
      <c r="C11" s="135" t="s">
        <v>440</v>
      </c>
      <c r="D11" s="611" t="s">
        <v>430</v>
      </c>
      <c r="E11" s="139"/>
    </row>
    <row r="12" spans="1:7" ht="43.5" customHeight="1">
      <c r="A12" s="606"/>
      <c r="B12" s="600"/>
      <c r="C12" s="135" t="s">
        <v>444</v>
      </c>
      <c r="D12" s="612"/>
      <c r="E12" s="139"/>
    </row>
    <row r="13" spans="1:7" ht="102" customHeight="1">
      <c r="A13" s="604" t="s">
        <v>262</v>
      </c>
      <c r="B13" s="600" t="s">
        <v>314</v>
      </c>
      <c r="C13" s="135" t="s">
        <v>447</v>
      </c>
      <c r="D13" s="611" t="s">
        <v>264</v>
      </c>
      <c r="E13" s="139"/>
    </row>
    <row r="14" spans="1:7" ht="120">
      <c r="A14" s="605"/>
      <c r="B14" s="600"/>
      <c r="C14" s="135" t="s">
        <v>354</v>
      </c>
      <c r="D14" s="613"/>
      <c r="E14" s="139"/>
    </row>
    <row r="15" spans="1:7" ht="100.5" customHeight="1">
      <c r="A15" s="606"/>
      <c r="B15" s="600"/>
      <c r="C15" s="135" t="s">
        <v>451</v>
      </c>
      <c r="D15" s="612"/>
      <c r="E15" s="139"/>
    </row>
    <row r="16" spans="1:7" ht="81.75" customHeight="1">
      <c r="A16" s="138" t="s">
        <v>263</v>
      </c>
      <c r="B16" s="134" t="s">
        <v>453</v>
      </c>
      <c r="C16" s="134" t="s">
        <v>455</v>
      </c>
      <c r="D16" s="132" t="s">
        <v>264</v>
      </c>
      <c r="E16" s="139"/>
    </row>
    <row r="17" spans="1:5" ht="144.75" customHeight="1">
      <c r="A17" s="604" t="s">
        <v>265</v>
      </c>
      <c r="B17" s="610" t="s">
        <v>338</v>
      </c>
      <c r="C17" s="135" t="s">
        <v>460</v>
      </c>
      <c r="D17" s="614" t="s">
        <v>423</v>
      </c>
      <c r="E17" s="140"/>
    </row>
    <row r="18" spans="1:5" ht="120.75" customHeight="1">
      <c r="A18" s="605"/>
      <c r="B18" s="610"/>
      <c r="C18" s="135" t="s">
        <v>341</v>
      </c>
      <c r="D18" s="615"/>
      <c r="E18" s="140"/>
    </row>
    <row r="19" spans="1:5" ht="58.5" customHeight="1">
      <c r="A19" s="606"/>
      <c r="B19" s="610"/>
      <c r="C19" s="135" t="s">
        <v>342</v>
      </c>
      <c r="D19" s="616"/>
      <c r="E19" s="140"/>
    </row>
  </sheetData>
  <autoFilter ref="A1:D19" xr:uid="{1084E461-22DB-49E0-AA42-DFE05888B061}"/>
  <mergeCells count="22">
    <mergeCell ref="A17:A19"/>
    <mergeCell ref="F1:F2"/>
    <mergeCell ref="G1:G2"/>
    <mergeCell ref="A1:A2"/>
    <mergeCell ref="A3:A4"/>
    <mergeCell ref="A5:A10"/>
    <mergeCell ref="A11:A12"/>
    <mergeCell ref="A13:A15"/>
    <mergeCell ref="B11:B12"/>
    <mergeCell ref="B13:B15"/>
    <mergeCell ref="B17:B19"/>
    <mergeCell ref="D3:D4"/>
    <mergeCell ref="D5:D10"/>
    <mergeCell ref="D11:D12"/>
    <mergeCell ref="D13:D15"/>
    <mergeCell ref="D17:D19"/>
    <mergeCell ref="B9:B10"/>
    <mergeCell ref="B1:B2"/>
    <mergeCell ref="C1:C2"/>
    <mergeCell ref="D1:D2"/>
    <mergeCell ref="B3:B4"/>
    <mergeCell ref="B5:B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CE63F-4659-47F7-BE34-92C05072B7AC}">
  <dimension ref="B1:U26"/>
  <sheetViews>
    <sheetView showGridLines="0" topLeftCell="F1" workbookViewId="0">
      <selection activeCell="A22" sqref="A22"/>
    </sheetView>
  </sheetViews>
  <sheetFormatPr baseColWidth="10" defaultColWidth="11.42578125" defaultRowHeight="15"/>
  <cols>
    <col min="2" max="2" width="62.85546875" bestFit="1" customWidth="1"/>
    <col min="3" max="3" width="68.140625" bestFit="1" customWidth="1"/>
    <col min="4" max="4" width="84.28515625" bestFit="1" customWidth="1"/>
    <col min="5" max="5" width="74.7109375" bestFit="1" customWidth="1"/>
    <col min="6" max="6" width="74.7109375" customWidth="1"/>
  </cols>
  <sheetData>
    <row r="1" spans="2:21">
      <c r="G1" s="8" t="s">
        <v>479</v>
      </c>
      <c r="H1" s="8" t="s">
        <v>480</v>
      </c>
      <c r="I1" s="8" t="s">
        <v>481</v>
      </c>
      <c r="J1" s="8" t="s">
        <v>482</v>
      </c>
      <c r="K1" s="8" t="s">
        <v>483</v>
      </c>
      <c r="L1" s="8" t="s">
        <v>484</v>
      </c>
      <c r="M1" s="8" t="s">
        <v>485</v>
      </c>
      <c r="N1" s="8" t="s">
        <v>486</v>
      </c>
      <c r="O1" s="8" t="s">
        <v>487</v>
      </c>
      <c r="P1" s="8" t="s">
        <v>488</v>
      </c>
      <c r="Q1" s="8" t="s">
        <v>489</v>
      </c>
      <c r="R1" s="8" t="s">
        <v>490</v>
      </c>
      <c r="S1" s="8" t="s">
        <v>491</v>
      </c>
      <c r="T1" s="8" t="s">
        <v>492</v>
      </c>
      <c r="U1" s="8"/>
    </row>
    <row r="2" spans="2:21">
      <c r="B2" s="8" t="s">
        <v>273</v>
      </c>
      <c r="C2" s="8" t="s">
        <v>493</v>
      </c>
      <c r="D2" s="8" t="s">
        <v>494</v>
      </c>
      <c r="E2" s="8" t="s">
        <v>495</v>
      </c>
      <c r="F2" s="8" t="s">
        <v>496</v>
      </c>
      <c r="G2" s="62" t="s">
        <v>497</v>
      </c>
      <c r="H2" s="62" t="s">
        <v>498</v>
      </c>
      <c r="I2" s="62" t="s">
        <v>499</v>
      </c>
      <c r="J2" s="62" t="s">
        <v>500</v>
      </c>
      <c r="K2" s="62" t="s">
        <v>501</v>
      </c>
      <c r="L2" s="62" t="s">
        <v>502</v>
      </c>
      <c r="M2" s="62" t="s">
        <v>503</v>
      </c>
      <c r="N2" s="62" t="s">
        <v>504</v>
      </c>
      <c r="O2" s="62" t="s">
        <v>505</v>
      </c>
      <c r="P2" s="62" t="s">
        <v>506</v>
      </c>
      <c r="Q2" s="62" t="s">
        <v>507</v>
      </c>
      <c r="R2" s="62" t="s">
        <v>508</v>
      </c>
      <c r="S2" s="62" t="s">
        <v>509</v>
      </c>
      <c r="T2" s="63" t="s">
        <v>510</v>
      </c>
    </row>
    <row r="3" spans="2:21">
      <c r="B3" s="5" t="s">
        <v>22</v>
      </c>
      <c r="C3" s="11" t="s">
        <v>23</v>
      </c>
      <c r="D3" s="6" t="s">
        <v>94</v>
      </c>
      <c r="E3" s="7" t="s">
        <v>32</v>
      </c>
      <c r="F3" s="6" t="s">
        <v>31</v>
      </c>
      <c r="G3" s="62" t="s">
        <v>32</v>
      </c>
      <c r="H3" s="62" t="s">
        <v>32</v>
      </c>
      <c r="I3" s="62" t="s">
        <v>32</v>
      </c>
      <c r="J3" s="62" t="s">
        <v>32</v>
      </c>
      <c r="K3" s="62" t="s">
        <v>32</v>
      </c>
      <c r="L3" s="62" t="s">
        <v>32</v>
      </c>
      <c r="M3" s="62" t="s">
        <v>32</v>
      </c>
      <c r="N3" s="62" t="s">
        <v>32</v>
      </c>
      <c r="O3" s="62" t="s">
        <v>32</v>
      </c>
      <c r="P3" s="62" t="s">
        <v>32</v>
      </c>
      <c r="Q3" s="62" t="s">
        <v>32</v>
      </c>
      <c r="R3" s="62" t="s">
        <v>32</v>
      </c>
      <c r="S3" s="62" t="s">
        <v>32</v>
      </c>
      <c r="T3" s="62" t="s">
        <v>32</v>
      </c>
    </row>
    <row r="4" spans="2:21" ht="15.75">
      <c r="B4" s="5" t="s">
        <v>59</v>
      </c>
      <c r="C4" s="12" t="s">
        <v>33</v>
      </c>
      <c r="D4" s="6" t="s">
        <v>511</v>
      </c>
      <c r="E4" s="9" t="s">
        <v>512</v>
      </c>
      <c r="F4" s="6" t="s">
        <v>486</v>
      </c>
      <c r="G4" s="64" t="s">
        <v>513</v>
      </c>
      <c r="H4" s="64" t="s">
        <v>514</v>
      </c>
      <c r="I4" s="64" t="s">
        <v>515</v>
      </c>
      <c r="J4" s="64" t="s">
        <v>58</v>
      </c>
      <c r="K4" s="64" t="s">
        <v>516</v>
      </c>
      <c r="L4" s="64" t="s">
        <v>517</v>
      </c>
      <c r="M4" s="64" t="s">
        <v>518</v>
      </c>
      <c r="N4" s="64" t="s">
        <v>519</v>
      </c>
      <c r="O4" s="64" t="s">
        <v>520</v>
      </c>
      <c r="P4" s="64" t="s">
        <v>521</v>
      </c>
      <c r="Q4" s="64" t="s">
        <v>522</v>
      </c>
      <c r="R4" s="64" t="s">
        <v>523</v>
      </c>
      <c r="S4" s="64" t="s">
        <v>524</v>
      </c>
      <c r="T4" s="64" t="s">
        <v>525</v>
      </c>
    </row>
    <row r="5" spans="2:21" ht="15.75">
      <c r="B5" s="5" t="s">
        <v>78</v>
      </c>
      <c r="C5" s="11" t="s">
        <v>38</v>
      </c>
      <c r="D5" s="5" t="s">
        <v>526</v>
      </c>
      <c r="E5" s="10" t="s">
        <v>249</v>
      </c>
      <c r="F5" s="6" t="s">
        <v>527</v>
      </c>
      <c r="G5" s="65" t="s">
        <v>528</v>
      </c>
      <c r="H5" s="65" t="s">
        <v>529</v>
      </c>
      <c r="I5" s="65" t="s">
        <v>530</v>
      </c>
      <c r="J5" s="65" t="s">
        <v>57</v>
      </c>
      <c r="K5" s="65" t="s">
        <v>208</v>
      </c>
      <c r="M5" s="65" t="s">
        <v>531</v>
      </c>
      <c r="N5" s="65" t="s">
        <v>532</v>
      </c>
      <c r="O5" s="65" t="s">
        <v>533</v>
      </c>
      <c r="P5" s="65" t="s">
        <v>534</v>
      </c>
      <c r="Q5" s="65" t="s">
        <v>535</v>
      </c>
      <c r="R5" s="65" t="s">
        <v>536</v>
      </c>
      <c r="S5" s="65" t="s">
        <v>537</v>
      </c>
      <c r="T5" s="65" t="s">
        <v>538</v>
      </c>
    </row>
    <row r="6" spans="2:21" ht="15.75">
      <c r="B6" s="5" t="s">
        <v>120</v>
      </c>
      <c r="C6" s="11" t="s">
        <v>45</v>
      </c>
      <c r="D6" s="5" t="s">
        <v>29</v>
      </c>
      <c r="E6" s="10" t="s">
        <v>539</v>
      </c>
      <c r="F6" s="5" t="s">
        <v>540</v>
      </c>
      <c r="G6" s="65" t="s">
        <v>541</v>
      </c>
      <c r="H6" s="65" t="s">
        <v>542</v>
      </c>
      <c r="I6" s="65" t="s">
        <v>543</v>
      </c>
      <c r="J6" s="65" t="s">
        <v>544</v>
      </c>
      <c r="N6" s="65" t="s">
        <v>545</v>
      </c>
      <c r="P6" s="65" t="s">
        <v>546</v>
      </c>
      <c r="Q6" s="65" t="s">
        <v>547</v>
      </c>
      <c r="S6" s="65" t="s">
        <v>548</v>
      </c>
    </row>
    <row r="7" spans="2:21" ht="15.75">
      <c r="B7" s="5" t="s">
        <v>169</v>
      </c>
      <c r="C7" s="11" t="s">
        <v>51</v>
      </c>
      <c r="D7" s="5" t="s">
        <v>549</v>
      </c>
      <c r="E7" s="10" t="s">
        <v>550</v>
      </c>
      <c r="F7" s="5" t="s">
        <v>551</v>
      </c>
      <c r="G7" s="65" t="s">
        <v>552</v>
      </c>
      <c r="H7" s="65" t="s">
        <v>553</v>
      </c>
      <c r="I7" s="65" t="s">
        <v>554</v>
      </c>
      <c r="J7" s="65" t="s">
        <v>555</v>
      </c>
      <c r="N7" s="65" t="s">
        <v>556</v>
      </c>
      <c r="P7" s="65" t="s">
        <v>557</v>
      </c>
      <c r="Q7" s="65" t="s">
        <v>558</v>
      </c>
      <c r="S7" s="65" t="s">
        <v>553</v>
      </c>
    </row>
    <row r="8" spans="2:21" ht="15.75">
      <c r="B8" s="5" t="s">
        <v>239</v>
      </c>
      <c r="C8" s="6" t="s">
        <v>559</v>
      </c>
      <c r="D8" s="13" t="s">
        <v>560</v>
      </c>
      <c r="E8" s="10" t="s">
        <v>561</v>
      </c>
      <c r="F8" s="5" t="s">
        <v>562</v>
      </c>
      <c r="G8" s="65" t="s">
        <v>563</v>
      </c>
      <c r="H8" s="65" t="s">
        <v>564</v>
      </c>
      <c r="I8" s="65" t="s">
        <v>565</v>
      </c>
      <c r="J8" s="65" t="s">
        <v>566</v>
      </c>
      <c r="N8" s="65" t="s">
        <v>567</v>
      </c>
      <c r="P8" s="65" t="s">
        <v>568</v>
      </c>
      <c r="Q8" s="65" t="s">
        <v>569</v>
      </c>
    </row>
    <row r="9" spans="2:21" ht="19.5">
      <c r="B9" s="4"/>
      <c r="C9" s="6" t="s">
        <v>60</v>
      </c>
      <c r="E9" s="10" t="s">
        <v>570</v>
      </c>
      <c r="F9" s="5" t="s">
        <v>485</v>
      </c>
      <c r="G9" s="65" t="s">
        <v>571</v>
      </c>
      <c r="H9" s="65" t="s">
        <v>572</v>
      </c>
      <c r="I9" s="65" t="s">
        <v>573</v>
      </c>
      <c r="N9" s="65" t="s">
        <v>574</v>
      </c>
      <c r="P9" s="65" t="s">
        <v>575</v>
      </c>
      <c r="Q9" s="65" t="s">
        <v>576</v>
      </c>
    </row>
    <row r="10" spans="2:21" ht="19.5">
      <c r="B10" s="4"/>
      <c r="C10" s="6" t="s">
        <v>70</v>
      </c>
      <c r="E10" s="10" t="s">
        <v>577</v>
      </c>
      <c r="F10" s="5" t="s">
        <v>578</v>
      </c>
      <c r="G10" s="65" t="s">
        <v>579</v>
      </c>
      <c r="H10" s="65" t="s">
        <v>580</v>
      </c>
      <c r="I10" s="65" t="s">
        <v>581</v>
      </c>
      <c r="N10" s="65" t="s">
        <v>582</v>
      </c>
      <c r="P10" s="65" t="s">
        <v>583</v>
      </c>
      <c r="Q10" s="65" t="s">
        <v>584</v>
      </c>
    </row>
    <row r="11" spans="2:21" ht="19.5">
      <c r="B11" s="4"/>
      <c r="C11" s="6" t="s">
        <v>74</v>
      </c>
      <c r="E11" s="10" t="s">
        <v>111</v>
      </c>
      <c r="F11" s="5" t="s">
        <v>585</v>
      </c>
      <c r="G11" s="65" t="s">
        <v>586</v>
      </c>
      <c r="H11" s="65" t="s">
        <v>587</v>
      </c>
      <c r="I11" s="65" t="s">
        <v>588</v>
      </c>
      <c r="N11" s="65" t="s">
        <v>589</v>
      </c>
      <c r="P11" s="65" t="s">
        <v>590</v>
      </c>
      <c r="Q11" s="65" t="s">
        <v>591</v>
      </c>
      <c r="T11" t="str">
        <f>+LOWER(T4)</f>
        <v>servicios tecnológicos</v>
      </c>
    </row>
    <row r="12" spans="2:21" ht="19.5">
      <c r="B12" s="4"/>
      <c r="C12" s="6" t="s">
        <v>79</v>
      </c>
      <c r="E12" s="10" t="s">
        <v>592</v>
      </c>
      <c r="F12" s="5" t="s">
        <v>225</v>
      </c>
      <c r="I12" s="65" t="s">
        <v>593</v>
      </c>
      <c r="N12" s="65" t="s">
        <v>594</v>
      </c>
      <c r="P12" s="65" t="s">
        <v>595</v>
      </c>
      <c r="Q12" s="65" t="s">
        <v>596</v>
      </c>
    </row>
    <row r="13" spans="2:21" ht="19.5">
      <c r="B13" s="4"/>
      <c r="C13" s="6" t="s">
        <v>89</v>
      </c>
      <c r="E13" s="10" t="s">
        <v>597</v>
      </c>
      <c r="F13" s="5" t="s">
        <v>598</v>
      </c>
      <c r="I13" s="65" t="s">
        <v>599</v>
      </c>
      <c r="N13" s="65" t="s">
        <v>600</v>
      </c>
      <c r="P13" s="65" t="s">
        <v>601</v>
      </c>
      <c r="Q13" s="65" t="s">
        <v>602</v>
      </c>
    </row>
    <row r="14" spans="2:21" ht="15.75">
      <c r="C14" s="6" t="s">
        <v>107</v>
      </c>
      <c r="E14" s="10" t="s">
        <v>603</v>
      </c>
      <c r="F14" s="5" t="s">
        <v>604</v>
      </c>
      <c r="I14" s="65" t="s">
        <v>605</v>
      </c>
      <c r="N14" s="65" t="s">
        <v>606</v>
      </c>
      <c r="P14" s="65" t="s">
        <v>607</v>
      </c>
      <c r="Q14" s="65" t="s">
        <v>608</v>
      </c>
    </row>
    <row r="15" spans="2:21" ht="15.75">
      <c r="C15" s="6" t="s">
        <v>112</v>
      </c>
      <c r="E15" s="10" t="s">
        <v>609</v>
      </c>
      <c r="F15" s="5" t="s">
        <v>610</v>
      </c>
      <c r="I15" s="65" t="s">
        <v>611</v>
      </c>
      <c r="N15" s="65" t="s">
        <v>612</v>
      </c>
      <c r="P15" s="65" t="s">
        <v>613</v>
      </c>
      <c r="Q15" s="65" t="s">
        <v>614</v>
      </c>
    </row>
    <row r="16" spans="2:21" ht="15.75">
      <c r="C16" s="6" t="s">
        <v>121</v>
      </c>
      <c r="E16" s="10" t="s">
        <v>615</v>
      </c>
      <c r="F16" s="5" t="s">
        <v>616</v>
      </c>
      <c r="I16" s="65" t="s">
        <v>617</v>
      </c>
      <c r="N16" s="65" t="s">
        <v>618</v>
      </c>
      <c r="P16" s="65" t="s">
        <v>619</v>
      </c>
    </row>
    <row r="17" spans="3:16" ht="15.75">
      <c r="C17" s="6" t="s">
        <v>125</v>
      </c>
      <c r="E17" s="10" t="s">
        <v>620</v>
      </c>
      <c r="F17" s="5" t="s">
        <v>621</v>
      </c>
      <c r="N17" s="65" t="s">
        <v>622</v>
      </c>
      <c r="P17" s="65" t="s">
        <v>623</v>
      </c>
    </row>
    <row r="18" spans="3:16" ht="15.75">
      <c r="C18" s="6" t="s">
        <v>137</v>
      </c>
      <c r="E18" s="10" t="s">
        <v>624</v>
      </c>
      <c r="F18" s="5" t="s">
        <v>625</v>
      </c>
      <c r="N18" s="65" t="s">
        <v>626</v>
      </c>
      <c r="P18" s="65" t="s">
        <v>627</v>
      </c>
    </row>
    <row r="19" spans="3:16" ht="15.75">
      <c r="C19" s="6" t="s">
        <v>151</v>
      </c>
      <c r="E19" s="10" t="s">
        <v>628</v>
      </c>
      <c r="F19" s="66"/>
      <c r="N19" s="65" t="s">
        <v>629</v>
      </c>
      <c r="P19" s="65" t="s">
        <v>630</v>
      </c>
    </row>
    <row r="20" spans="3:16" ht="15.75">
      <c r="C20" s="6" t="s">
        <v>158</v>
      </c>
      <c r="E20" s="10" t="s">
        <v>631</v>
      </c>
      <c r="F20" s="66"/>
      <c r="P20" s="65" t="s">
        <v>632</v>
      </c>
    </row>
    <row r="21" spans="3:16" ht="15.75">
      <c r="C21" s="6" t="s">
        <v>170</v>
      </c>
      <c r="E21" s="5" t="s">
        <v>633</v>
      </c>
      <c r="F21" s="66"/>
      <c r="P21" s="65" t="s">
        <v>634</v>
      </c>
    </row>
    <row r="22" spans="3:16">
      <c r="C22" s="6" t="s">
        <v>213</v>
      </c>
      <c r="E22" s="5" t="s">
        <v>56</v>
      </c>
      <c r="P22" s="65" t="s">
        <v>635</v>
      </c>
    </row>
    <row r="23" spans="3:16">
      <c r="C23" s="6" t="s">
        <v>219</v>
      </c>
      <c r="P23" s="65" t="s">
        <v>636</v>
      </c>
    </row>
    <row r="24" spans="3:16">
      <c r="C24" s="6" t="s">
        <v>231</v>
      </c>
    </row>
    <row r="25" spans="3:16">
      <c r="C25" s="6" t="s">
        <v>235</v>
      </c>
    </row>
    <row r="26" spans="3:16">
      <c r="C26" s="6" t="s">
        <v>240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AE6F-9FA2-4A63-9849-986165AA32CE}">
  <dimension ref="A1:O14"/>
  <sheetViews>
    <sheetView workbookViewId="0">
      <selection activeCell="B31" sqref="B31"/>
    </sheetView>
  </sheetViews>
  <sheetFormatPr baseColWidth="10" defaultColWidth="12.5703125" defaultRowHeight="15.75"/>
  <cols>
    <col min="1" max="11" width="24.42578125" style="70" customWidth="1"/>
    <col min="12" max="13" width="12.5703125" style="70"/>
    <col min="14" max="14" width="97.140625" style="70" bestFit="1" customWidth="1"/>
    <col min="15" max="16384" width="12.5703125" style="70"/>
  </cols>
  <sheetData>
    <row r="1" spans="1:15">
      <c r="A1" s="69" t="s">
        <v>637</v>
      </c>
      <c r="B1" s="69" t="s">
        <v>562</v>
      </c>
      <c r="C1" s="69" t="s">
        <v>49</v>
      </c>
      <c r="D1" s="69" t="s">
        <v>218</v>
      </c>
      <c r="E1" s="69" t="s">
        <v>225</v>
      </c>
      <c r="F1" s="69" t="s">
        <v>638</v>
      </c>
      <c r="G1" s="69" t="s">
        <v>639</v>
      </c>
      <c r="H1" s="69" t="s">
        <v>136</v>
      </c>
      <c r="I1" s="69" t="s">
        <v>640</v>
      </c>
      <c r="J1" s="69" t="s">
        <v>641</v>
      </c>
      <c r="K1" s="69" t="s">
        <v>642</v>
      </c>
      <c r="L1" s="69" t="s">
        <v>643</v>
      </c>
      <c r="N1" s="71" t="s">
        <v>496</v>
      </c>
      <c r="O1" s="71" t="s">
        <v>644</v>
      </c>
    </row>
    <row r="2" spans="1:15">
      <c r="A2" s="69" t="s">
        <v>645</v>
      </c>
      <c r="B2" s="69" t="s">
        <v>646</v>
      </c>
      <c r="C2" s="69" t="s">
        <v>647</v>
      </c>
      <c r="D2" s="69" t="s">
        <v>648</v>
      </c>
      <c r="E2" s="69" t="s">
        <v>649</v>
      </c>
      <c r="F2" s="69" t="s">
        <v>650</v>
      </c>
      <c r="G2" s="69" t="s">
        <v>651</v>
      </c>
      <c r="H2" s="69" t="s">
        <v>652</v>
      </c>
      <c r="I2" s="69" t="s">
        <v>653</v>
      </c>
      <c r="J2" s="69" t="s">
        <v>654</v>
      </c>
      <c r="K2" s="69" t="s">
        <v>655</v>
      </c>
      <c r="L2" s="69" t="s">
        <v>656</v>
      </c>
      <c r="N2" s="72" t="s">
        <v>637</v>
      </c>
      <c r="O2" s="69" t="s">
        <v>645</v>
      </c>
    </row>
    <row r="3" spans="1:15">
      <c r="A3" s="70" t="s">
        <v>657</v>
      </c>
      <c r="B3" s="70" t="s">
        <v>516</v>
      </c>
      <c r="C3" s="70" t="s">
        <v>57</v>
      </c>
      <c r="D3" s="70" t="s">
        <v>658</v>
      </c>
      <c r="E3" s="70" t="s">
        <v>226</v>
      </c>
      <c r="F3" s="70" t="s">
        <v>533</v>
      </c>
      <c r="G3" s="70" t="s">
        <v>659</v>
      </c>
      <c r="H3" s="70" t="s">
        <v>660</v>
      </c>
      <c r="I3" s="70" t="s">
        <v>661</v>
      </c>
      <c r="J3" s="70" t="s">
        <v>657</v>
      </c>
      <c r="K3" s="70" t="s">
        <v>662</v>
      </c>
      <c r="L3" s="70" t="s">
        <v>663</v>
      </c>
      <c r="N3" s="72" t="s">
        <v>562</v>
      </c>
      <c r="O3" s="69" t="s">
        <v>646</v>
      </c>
    </row>
    <row r="4" spans="1:15">
      <c r="A4" s="70" t="s">
        <v>662</v>
      </c>
      <c r="B4" s="70" t="s">
        <v>208</v>
      </c>
      <c r="C4" s="70" t="s">
        <v>50</v>
      </c>
      <c r="D4" s="70" t="s">
        <v>58</v>
      </c>
      <c r="E4" s="70" t="s">
        <v>525</v>
      </c>
      <c r="F4" s="70" t="s">
        <v>664</v>
      </c>
      <c r="G4" s="70" t="s">
        <v>566</v>
      </c>
      <c r="H4" s="70" t="s">
        <v>58</v>
      </c>
      <c r="I4" s="70" t="s">
        <v>665</v>
      </c>
      <c r="J4" s="70" t="s">
        <v>666</v>
      </c>
      <c r="K4" s="70" t="s">
        <v>657</v>
      </c>
      <c r="L4" s="70" t="s">
        <v>667</v>
      </c>
      <c r="N4" s="72" t="s">
        <v>49</v>
      </c>
      <c r="O4" s="69" t="s">
        <v>647</v>
      </c>
    </row>
    <row r="5" spans="1:15">
      <c r="A5" s="70" t="s">
        <v>668</v>
      </c>
      <c r="B5" s="70" t="s">
        <v>664</v>
      </c>
      <c r="C5" s="70" t="s">
        <v>58</v>
      </c>
      <c r="D5" s="70" t="s">
        <v>666</v>
      </c>
      <c r="E5" s="70" t="s">
        <v>664</v>
      </c>
      <c r="F5" s="70" t="s">
        <v>664</v>
      </c>
      <c r="G5" s="70" t="s">
        <v>669</v>
      </c>
      <c r="H5" s="70" t="s">
        <v>670</v>
      </c>
      <c r="I5" s="70" t="s">
        <v>657</v>
      </c>
      <c r="J5" s="70" t="s">
        <v>662</v>
      </c>
      <c r="K5" s="70" t="s">
        <v>671</v>
      </c>
      <c r="N5" s="72" t="s">
        <v>218</v>
      </c>
      <c r="O5" s="69" t="s">
        <v>648</v>
      </c>
    </row>
    <row r="6" spans="1:15">
      <c r="A6" s="70" t="s">
        <v>672</v>
      </c>
      <c r="B6" s="70" t="s">
        <v>664</v>
      </c>
      <c r="C6" s="70" t="s">
        <v>673</v>
      </c>
      <c r="D6" s="70" t="s">
        <v>660</v>
      </c>
      <c r="E6" s="70" t="s">
        <v>664</v>
      </c>
      <c r="F6" s="70" t="s">
        <v>664</v>
      </c>
      <c r="G6" s="70" t="s">
        <v>674</v>
      </c>
      <c r="H6" s="70" t="s">
        <v>664</v>
      </c>
      <c r="I6" s="70" t="s">
        <v>664</v>
      </c>
      <c r="J6" s="70" t="s">
        <v>58</v>
      </c>
      <c r="K6" s="70" t="s">
        <v>668</v>
      </c>
      <c r="N6" s="72" t="s">
        <v>225</v>
      </c>
      <c r="O6" s="69" t="s">
        <v>649</v>
      </c>
    </row>
    <row r="7" spans="1:15">
      <c r="A7" s="70" t="s">
        <v>671</v>
      </c>
      <c r="B7" s="70" t="s">
        <v>664</v>
      </c>
      <c r="C7" s="70" t="s">
        <v>664</v>
      </c>
      <c r="D7" s="70" t="s">
        <v>675</v>
      </c>
      <c r="E7" s="70" t="s">
        <v>664</v>
      </c>
      <c r="F7" s="70" t="s">
        <v>664</v>
      </c>
      <c r="G7" s="70" t="s">
        <v>664</v>
      </c>
      <c r="H7" s="70" t="s">
        <v>664</v>
      </c>
      <c r="I7" s="70" t="s">
        <v>664</v>
      </c>
      <c r="J7" s="70" t="s">
        <v>676</v>
      </c>
      <c r="K7" s="70" t="s">
        <v>677</v>
      </c>
      <c r="N7" s="72" t="s">
        <v>638</v>
      </c>
      <c r="O7" s="69" t="s">
        <v>650</v>
      </c>
    </row>
    <row r="8" spans="1:15">
      <c r="A8" s="70" t="s">
        <v>678</v>
      </c>
      <c r="B8" s="70" t="s">
        <v>664</v>
      </c>
      <c r="C8" s="70" t="s">
        <v>664</v>
      </c>
      <c r="D8" s="70" t="s">
        <v>657</v>
      </c>
      <c r="E8" s="70" t="s">
        <v>664</v>
      </c>
      <c r="F8" s="70" t="s">
        <v>664</v>
      </c>
      <c r="G8" s="70" t="s">
        <v>664</v>
      </c>
      <c r="H8" s="70" t="s">
        <v>664</v>
      </c>
      <c r="I8" s="70" t="s">
        <v>664</v>
      </c>
      <c r="J8" s="70" t="s">
        <v>672</v>
      </c>
      <c r="K8" s="70" t="s">
        <v>664</v>
      </c>
      <c r="N8" s="72" t="s">
        <v>639</v>
      </c>
      <c r="O8" s="69" t="s">
        <v>651</v>
      </c>
    </row>
    <row r="9" spans="1:15">
      <c r="A9" s="70" t="s">
        <v>664</v>
      </c>
      <c r="B9" s="70" t="s">
        <v>664</v>
      </c>
      <c r="C9" s="70" t="s">
        <v>664</v>
      </c>
      <c r="D9" s="70" t="s">
        <v>679</v>
      </c>
      <c r="E9" s="70" t="s">
        <v>664</v>
      </c>
      <c r="F9" s="70" t="s">
        <v>664</v>
      </c>
      <c r="G9" s="70" t="s">
        <v>664</v>
      </c>
      <c r="H9" s="70" t="s">
        <v>664</v>
      </c>
      <c r="I9" s="70" t="s">
        <v>664</v>
      </c>
      <c r="J9" s="70" t="s">
        <v>553</v>
      </c>
      <c r="K9" s="70" t="s">
        <v>664</v>
      </c>
      <c r="N9" s="72" t="s">
        <v>136</v>
      </c>
      <c r="O9" s="69" t="s">
        <v>652</v>
      </c>
    </row>
    <row r="10" spans="1:15">
      <c r="A10" s="70" t="s">
        <v>664</v>
      </c>
      <c r="B10" s="70" t="s">
        <v>664</v>
      </c>
      <c r="C10" s="70" t="s">
        <v>664</v>
      </c>
      <c r="D10" s="70" t="s">
        <v>664</v>
      </c>
      <c r="E10" s="70" t="s">
        <v>664</v>
      </c>
      <c r="F10" s="70" t="s">
        <v>664</v>
      </c>
      <c r="G10" s="70" t="s">
        <v>664</v>
      </c>
      <c r="H10" s="70" t="s">
        <v>664</v>
      </c>
      <c r="I10" s="70" t="s">
        <v>664</v>
      </c>
      <c r="J10" s="70" t="s">
        <v>658</v>
      </c>
      <c r="K10" s="70" t="s">
        <v>664</v>
      </c>
      <c r="N10" s="72" t="s">
        <v>640</v>
      </c>
      <c r="O10" s="69" t="s">
        <v>653</v>
      </c>
    </row>
    <row r="11" spans="1:15">
      <c r="N11" s="72" t="s">
        <v>641</v>
      </c>
      <c r="O11" s="69" t="s">
        <v>654</v>
      </c>
    </row>
    <row r="12" spans="1:15">
      <c r="N12" s="72" t="s">
        <v>642</v>
      </c>
      <c r="O12" s="69" t="s">
        <v>655</v>
      </c>
    </row>
    <row r="13" spans="1:15">
      <c r="N13" s="72" t="s">
        <v>643</v>
      </c>
      <c r="O13" s="69" t="s">
        <v>656</v>
      </c>
    </row>
    <row r="14" spans="1:15">
      <c r="N14" s="72"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5E87-6F87-4DFE-BE48-AD1F1B01733B}">
  <dimension ref="A1:I13"/>
  <sheetViews>
    <sheetView view="pageBreakPreview" zoomScale="60" zoomScaleNormal="80" workbookViewId="0">
      <selection activeCell="H6" sqref="H6"/>
    </sheetView>
  </sheetViews>
  <sheetFormatPr baseColWidth="10" defaultColWidth="11" defaultRowHeight="25.5" customHeight="1"/>
  <cols>
    <col min="1" max="1" width="5.28515625" style="436" customWidth="1"/>
    <col min="2" max="2" width="17.42578125" style="439" customWidth="1"/>
    <col min="3" max="3" width="25.5703125" style="439" customWidth="1"/>
    <col min="4" max="4" width="11.42578125" style="439" customWidth="1"/>
    <col min="5" max="5" width="52.42578125" style="453" customWidth="1"/>
    <col min="6" max="7" width="42.7109375" style="453" customWidth="1"/>
    <col min="8" max="8" width="84" style="436" customWidth="1"/>
    <col min="9" max="9" width="9" style="436" customWidth="1"/>
    <col min="10" max="16384" width="11" style="436"/>
  </cols>
  <sheetData>
    <row r="1" spans="1:9" ht="33" customHeight="1">
      <c r="A1" s="506" t="s">
        <v>839</v>
      </c>
      <c r="B1" s="507"/>
      <c r="C1" s="507"/>
      <c r="D1" s="507"/>
      <c r="E1" s="507"/>
      <c r="F1" s="507"/>
      <c r="G1" s="507"/>
      <c r="H1" s="508" t="s">
        <v>824</v>
      </c>
    </row>
    <row r="2" spans="1:9" s="439" customFormat="1" ht="45" customHeight="1">
      <c r="A2" s="448" t="s">
        <v>274</v>
      </c>
      <c r="B2" s="440" t="s">
        <v>275</v>
      </c>
      <c r="C2" s="440" t="s">
        <v>266</v>
      </c>
      <c r="D2" s="440" t="s">
        <v>276</v>
      </c>
      <c r="E2" s="440" t="s">
        <v>277</v>
      </c>
      <c r="F2" s="440" t="s">
        <v>278</v>
      </c>
      <c r="G2" s="440" t="s">
        <v>279</v>
      </c>
      <c r="H2" s="509"/>
    </row>
    <row r="3" spans="1:9" ht="108.75" customHeight="1">
      <c r="A3" s="449">
        <v>1</v>
      </c>
      <c r="B3" s="433" t="s">
        <v>280</v>
      </c>
      <c r="C3" s="433" t="s">
        <v>281</v>
      </c>
      <c r="D3" s="433" t="s">
        <v>282</v>
      </c>
      <c r="E3" s="434" t="s">
        <v>283</v>
      </c>
      <c r="F3" s="434" t="s">
        <v>284</v>
      </c>
      <c r="G3" s="434" t="s">
        <v>285</v>
      </c>
      <c r="H3" s="441" t="s">
        <v>826</v>
      </c>
    </row>
    <row r="4" spans="1:9" ht="78.75">
      <c r="A4" s="449">
        <v>2</v>
      </c>
      <c r="B4" s="433" t="s">
        <v>286</v>
      </c>
      <c r="C4" s="433" t="s">
        <v>287</v>
      </c>
      <c r="D4" s="433" t="s">
        <v>282</v>
      </c>
      <c r="E4" s="434" t="s">
        <v>288</v>
      </c>
      <c r="F4" s="434" t="s">
        <v>289</v>
      </c>
      <c r="G4" s="434" t="s">
        <v>290</v>
      </c>
      <c r="H4" s="441" t="s">
        <v>683</v>
      </c>
      <c r="I4" s="437"/>
    </row>
    <row r="5" spans="1:9" ht="126">
      <c r="A5" s="449">
        <v>3</v>
      </c>
      <c r="B5" s="433" t="s">
        <v>280</v>
      </c>
      <c r="C5" s="433" t="s">
        <v>291</v>
      </c>
      <c r="D5" s="433" t="s">
        <v>282</v>
      </c>
      <c r="E5" s="434" t="s">
        <v>292</v>
      </c>
      <c r="F5" s="434" t="s">
        <v>293</v>
      </c>
      <c r="G5" s="434" t="s">
        <v>294</v>
      </c>
      <c r="H5" s="441" t="s">
        <v>695</v>
      </c>
    </row>
    <row r="6" spans="1:9" ht="110.25">
      <c r="A6" s="449">
        <v>4</v>
      </c>
      <c r="B6" s="433" t="s">
        <v>295</v>
      </c>
      <c r="C6" s="433" t="s">
        <v>296</v>
      </c>
      <c r="D6" s="433" t="s">
        <v>282</v>
      </c>
      <c r="E6" s="434" t="s">
        <v>297</v>
      </c>
      <c r="F6" s="434" t="s">
        <v>298</v>
      </c>
      <c r="G6" s="434" t="s">
        <v>299</v>
      </c>
      <c r="H6" s="442" t="s">
        <v>736</v>
      </c>
    </row>
    <row r="7" spans="1:9" ht="173.25" customHeight="1">
      <c r="A7" s="502">
        <v>5</v>
      </c>
      <c r="B7" s="504" t="s">
        <v>295</v>
      </c>
      <c r="C7" s="504" t="s">
        <v>300</v>
      </c>
      <c r="D7" s="433" t="s">
        <v>282</v>
      </c>
      <c r="E7" s="434" t="s">
        <v>301</v>
      </c>
      <c r="F7" s="434" t="s">
        <v>302</v>
      </c>
      <c r="G7" s="434" t="s">
        <v>303</v>
      </c>
      <c r="H7" s="441" t="s">
        <v>681</v>
      </c>
    </row>
    <row r="8" spans="1:9" ht="189">
      <c r="A8" s="510"/>
      <c r="B8" s="511"/>
      <c r="C8" s="511"/>
      <c r="D8" s="433" t="s">
        <v>304</v>
      </c>
      <c r="E8" s="434" t="s">
        <v>305</v>
      </c>
      <c r="F8" s="434" t="s">
        <v>306</v>
      </c>
      <c r="G8" s="434" t="s">
        <v>307</v>
      </c>
      <c r="H8" s="441" t="s">
        <v>682</v>
      </c>
    </row>
    <row r="9" spans="1:9" ht="157.5">
      <c r="A9" s="503"/>
      <c r="B9" s="505"/>
      <c r="C9" s="505"/>
      <c r="D9" s="433" t="s">
        <v>308</v>
      </c>
      <c r="E9" s="434" t="s">
        <v>836</v>
      </c>
      <c r="F9" s="434" t="s">
        <v>310</v>
      </c>
      <c r="G9" s="434" t="s">
        <v>311</v>
      </c>
      <c r="H9" s="441" t="s">
        <v>827</v>
      </c>
    </row>
    <row r="10" spans="1:9" ht="151.5" customHeight="1">
      <c r="A10" s="449">
        <v>6</v>
      </c>
      <c r="B10" s="433" t="s">
        <v>295</v>
      </c>
      <c r="C10" s="433" t="s">
        <v>312</v>
      </c>
      <c r="D10" s="433" t="s">
        <v>282</v>
      </c>
      <c r="E10" s="434" t="s">
        <v>314</v>
      </c>
      <c r="F10" s="434" t="s">
        <v>315</v>
      </c>
      <c r="G10" s="434" t="s">
        <v>316</v>
      </c>
      <c r="H10" s="441" t="s">
        <v>849</v>
      </c>
    </row>
    <row r="11" spans="1:9" ht="126">
      <c r="A11" s="502">
        <v>7</v>
      </c>
      <c r="B11" s="504" t="s">
        <v>295</v>
      </c>
      <c r="C11" s="504" t="s">
        <v>317</v>
      </c>
      <c r="D11" s="433" t="s">
        <v>282</v>
      </c>
      <c r="E11" s="434" t="s">
        <v>318</v>
      </c>
      <c r="F11" s="434" t="s">
        <v>319</v>
      </c>
      <c r="G11" s="434" t="s">
        <v>320</v>
      </c>
      <c r="H11" s="443" t="s">
        <v>828</v>
      </c>
    </row>
    <row r="12" spans="1:9" ht="141.75">
      <c r="A12" s="503"/>
      <c r="B12" s="505"/>
      <c r="C12" s="505"/>
      <c r="D12" s="433" t="s">
        <v>321</v>
      </c>
      <c r="E12" s="434" t="s">
        <v>322</v>
      </c>
      <c r="F12" s="434" t="s">
        <v>323</v>
      </c>
      <c r="G12" s="434" t="s">
        <v>850</v>
      </c>
      <c r="H12" s="442" t="s">
        <v>817</v>
      </c>
      <c r="I12" s="437"/>
    </row>
    <row r="13" spans="1:9" ht="102.75" customHeight="1" thickBot="1">
      <c r="A13" s="451">
        <v>8</v>
      </c>
      <c r="B13" s="452" t="s">
        <v>324</v>
      </c>
      <c r="C13" s="452" t="s">
        <v>325</v>
      </c>
      <c r="D13" s="452" t="s">
        <v>282</v>
      </c>
      <c r="E13" s="445" t="s">
        <v>326</v>
      </c>
      <c r="F13" s="445" t="s">
        <v>327</v>
      </c>
      <c r="G13" s="445" t="s">
        <v>837</v>
      </c>
      <c r="H13" s="446" t="s">
        <v>828</v>
      </c>
    </row>
  </sheetData>
  <mergeCells count="8">
    <mergeCell ref="A11:A12"/>
    <mergeCell ref="B11:B12"/>
    <mergeCell ref="C11:C12"/>
    <mergeCell ref="A1:G1"/>
    <mergeCell ref="H1:H2"/>
    <mergeCell ref="A7:A9"/>
    <mergeCell ref="B7:B9"/>
    <mergeCell ref="C7:C9"/>
  </mergeCells>
  <pageMargins left="0.7" right="0.7" top="0.75" bottom="0.75" header="0.3" footer="0.3"/>
  <pageSetup paperSize="9" scale="3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8AD7-54C8-4EA8-A95D-DD03CCFA0010}">
  <dimension ref="A1:J33"/>
  <sheetViews>
    <sheetView view="pageBreakPreview" zoomScale="60" zoomScaleNormal="70" workbookViewId="0">
      <selection activeCell="F8" sqref="F8:F10"/>
    </sheetView>
  </sheetViews>
  <sheetFormatPr baseColWidth="10" defaultRowHeight="15"/>
  <cols>
    <col min="1" max="4" width="11.42578125" style="447"/>
    <col min="5" max="7" width="58.42578125" style="447" customWidth="1"/>
    <col min="8" max="8" width="11.42578125" style="447"/>
    <col min="9" max="10" width="87.85546875" style="447" customWidth="1"/>
    <col min="11" max="16384" width="11.42578125" style="447"/>
  </cols>
  <sheetData>
    <row r="1" spans="1:10" ht="59.25" customHeight="1">
      <c r="A1" s="517" t="s">
        <v>274</v>
      </c>
      <c r="B1" s="519" t="s">
        <v>838</v>
      </c>
      <c r="C1" s="519"/>
      <c r="D1" s="519"/>
      <c r="E1" s="519"/>
      <c r="F1" s="519"/>
      <c r="G1" s="519"/>
      <c r="H1" s="519" t="s">
        <v>328</v>
      </c>
      <c r="I1" s="519" t="s">
        <v>329</v>
      </c>
      <c r="J1" s="508" t="s">
        <v>330</v>
      </c>
    </row>
    <row r="2" spans="1:10" ht="59.25" customHeight="1">
      <c r="A2" s="518"/>
      <c r="B2" s="440" t="s">
        <v>275</v>
      </c>
      <c r="C2" s="440" t="s">
        <v>266</v>
      </c>
      <c r="D2" s="440" t="s">
        <v>276</v>
      </c>
      <c r="E2" s="440" t="s">
        <v>277</v>
      </c>
      <c r="F2" s="440" t="s">
        <v>278</v>
      </c>
      <c r="G2" s="440" t="s">
        <v>279</v>
      </c>
      <c r="H2" s="520"/>
      <c r="I2" s="520"/>
      <c r="J2" s="509"/>
    </row>
    <row r="3" spans="1:10" ht="66.75" customHeight="1">
      <c r="A3" s="513">
        <v>1</v>
      </c>
      <c r="B3" s="515" t="s">
        <v>280</v>
      </c>
      <c r="C3" s="515" t="s">
        <v>281</v>
      </c>
      <c r="D3" s="515" t="s">
        <v>282</v>
      </c>
      <c r="E3" s="512" t="s">
        <v>283</v>
      </c>
      <c r="F3" s="512" t="s">
        <v>284</v>
      </c>
      <c r="G3" s="512" t="s">
        <v>285</v>
      </c>
      <c r="H3" s="433">
        <v>1</v>
      </c>
      <c r="I3" s="434" t="s">
        <v>331</v>
      </c>
      <c r="J3" s="441" t="s">
        <v>739</v>
      </c>
    </row>
    <row r="4" spans="1:10" ht="66.75" customHeight="1">
      <c r="A4" s="513"/>
      <c r="B4" s="515"/>
      <c r="C4" s="515"/>
      <c r="D4" s="515"/>
      <c r="E4" s="512"/>
      <c r="F4" s="512"/>
      <c r="G4" s="512"/>
      <c r="H4" s="433">
        <v>2</v>
      </c>
      <c r="I4" s="434" t="s">
        <v>332</v>
      </c>
      <c r="J4" s="441" t="s">
        <v>740</v>
      </c>
    </row>
    <row r="5" spans="1:10" ht="66.75" customHeight="1">
      <c r="A5" s="513">
        <v>2</v>
      </c>
      <c r="B5" s="515" t="s">
        <v>333</v>
      </c>
      <c r="C5" s="515" t="s">
        <v>287</v>
      </c>
      <c r="D5" s="515" t="s">
        <v>282</v>
      </c>
      <c r="E5" s="512" t="s">
        <v>334</v>
      </c>
      <c r="F5" s="512" t="s">
        <v>289</v>
      </c>
      <c r="G5" s="512" t="s">
        <v>290</v>
      </c>
      <c r="H5" s="433">
        <v>1</v>
      </c>
      <c r="I5" s="434" t="s">
        <v>335</v>
      </c>
      <c r="J5" s="441" t="s">
        <v>684</v>
      </c>
    </row>
    <row r="6" spans="1:10" ht="66.75" customHeight="1">
      <c r="A6" s="513"/>
      <c r="B6" s="515"/>
      <c r="C6" s="515"/>
      <c r="D6" s="515"/>
      <c r="E6" s="512"/>
      <c r="F6" s="512"/>
      <c r="G6" s="512"/>
      <c r="H6" s="433">
        <v>2</v>
      </c>
      <c r="I6" s="434" t="s">
        <v>336</v>
      </c>
      <c r="J6" s="441" t="s">
        <v>684</v>
      </c>
    </row>
    <row r="7" spans="1:10" ht="66.75" customHeight="1">
      <c r="A7" s="513"/>
      <c r="B7" s="515"/>
      <c r="C7" s="515"/>
      <c r="D7" s="515"/>
      <c r="E7" s="512"/>
      <c r="F7" s="512"/>
      <c r="G7" s="512"/>
      <c r="H7" s="433">
        <v>3</v>
      </c>
      <c r="I7" s="434" t="s">
        <v>337</v>
      </c>
      <c r="J7" s="441" t="s">
        <v>684</v>
      </c>
    </row>
    <row r="8" spans="1:10" ht="66.75" customHeight="1">
      <c r="A8" s="513">
        <v>3</v>
      </c>
      <c r="B8" s="515" t="s">
        <v>280</v>
      </c>
      <c r="C8" s="515" t="s">
        <v>291</v>
      </c>
      <c r="D8" s="515" t="s">
        <v>282</v>
      </c>
      <c r="E8" s="512" t="s">
        <v>338</v>
      </c>
      <c r="F8" s="512" t="s">
        <v>293</v>
      </c>
      <c r="G8" s="512" t="s">
        <v>339</v>
      </c>
      <c r="H8" s="433">
        <v>1</v>
      </c>
      <c r="I8" s="434" t="s">
        <v>340</v>
      </c>
      <c r="J8" s="441" t="s">
        <v>719</v>
      </c>
    </row>
    <row r="9" spans="1:10" ht="66.75" customHeight="1">
      <c r="A9" s="513"/>
      <c r="B9" s="515"/>
      <c r="C9" s="515"/>
      <c r="D9" s="515"/>
      <c r="E9" s="512"/>
      <c r="F9" s="512"/>
      <c r="G9" s="512"/>
      <c r="H9" s="433">
        <v>2</v>
      </c>
      <c r="I9" s="434" t="s">
        <v>341</v>
      </c>
      <c r="J9" s="441" t="s">
        <v>696</v>
      </c>
    </row>
    <row r="10" spans="1:10" ht="66.75" customHeight="1">
      <c r="A10" s="513"/>
      <c r="B10" s="515"/>
      <c r="C10" s="515"/>
      <c r="D10" s="515"/>
      <c r="E10" s="512"/>
      <c r="F10" s="512"/>
      <c r="G10" s="512"/>
      <c r="H10" s="433">
        <v>3</v>
      </c>
      <c r="I10" s="434" t="s">
        <v>342</v>
      </c>
      <c r="J10" s="441" t="s">
        <v>697</v>
      </c>
    </row>
    <row r="11" spans="1:10" ht="66.75" customHeight="1">
      <c r="A11" s="513">
        <v>4</v>
      </c>
      <c r="B11" s="515" t="s">
        <v>295</v>
      </c>
      <c r="C11" s="515" t="s">
        <v>296</v>
      </c>
      <c r="D11" s="515" t="s">
        <v>282</v>
      </c>
      <c r="E11" s="512" t="s">
        <v>297</v>
      </c>
      <c r="F11" s="512" t="s">
        <v>298</v>
      </c>
      <c r="G11" s="512" t="s">
        <v>299</v>
      </c>
      <c r="H11" s="433">
        <v>1</v>
      </c>
      <c r="I11" s="434" t="s">
        <v>343</v>
      </c>
      <c r="J11" s="442" t="s">
        <v>737</v>
      </c>
    </row>
    <row r="12" spans="1:10" ht="66.75" customHeight="1">
      <c r="A12" s="513"/>
      <c r="B12" s="515"/>
      <c r="C12" s="515"/>
      <c r="D12" s="515"/>
      <c r="E12" s="512"/>
      <c r="F12" s="512"/>
      <c r="G12" s="512"/>
      <c r="H12" s="433">
        <v>2</v>
      </c>
      <c r="I12" s="434" t="s">
        <v>344</v>
      </c>
      <c r="J12" s="442" t="s">
        <v>738</v>
      </c>
    </row>
    <row r="13" spans="1:10" ht="66.75" customHeight="1">
      <c r="A13" s="513">
        <v>5</v>
      </c>
      <c r="B13" s="515" t="s">
        <v>295</v>
      </c>
      <c r="C13" s="515" t="s">
        <v>300</v>
      </c>
      <c r="D13" s="515" t="s">
        <v>282</v>
      </c>
      <c r="E13" s="512" t="s">
        <v>301</v>
      </c>
      <c r="F13" s="512" t="s">
        <v>302</v>
      </c>
      <c r="G13" s="512" t="s">
        <v>303</v>
      </c>
      <c r="H13" s="433">
        <v>1</v>
      </c>
      <c r="I13" s="438" t="s">
        <v>345</v>
      </c>
      <c r="J13" s="441" t="s">
        <v>720</v>
      </c>
    </row>
    <row r="14" spans="1:10" ht="66.75" customHeight="1">
      <c r="A14" s="513"/>
      <c r="B14" s="515"/>
      <c r="C14" s="515"/>
      <c r="D14" s="515"/>
      <c r="E14" s="512"/>
      <c r="F14" s="512"/>
      <c r="G14" s="512"/>
      <c r="H14" s="433">
        <v>2</v>
      </c>
      <c r="I14" s="438" t="s">
        <v>346</v>
      </c>
      <c r="J14" s="441" t="s">
        <v>721</v>
      </c>
    </row>
    <row r="15" spans="1:10" ht="66.75" customHeight="1">
      <c r="A15" s="513"/>
      <c r="B15" s="515"/>
      <c r="C15" s="515"/>
      <c r="D15" s="515"/>
      <c r="E15" s="512"/>
      <c r="F15" s="512"/>
      <c r="G15" s="512"/>
      <c r="H15" s="433">
        <v>3</v>
      </c>
      <c r="I15" s="438" t="s">
        <v>347</v>
      </c>
      <c r="J15" s="441" t="s">
        <v>722</v>
      </c>
    </row>
    <row r="16" spans="1:10" ht="66.75" customHeight="1">
      <c r="A16" s="513"/>
      <c r="B16" s="515"/>
      <c r="C16" s="515"/>
      <c r="D16" s="515"/>
      <c r="E16" s="512"/>
      <c r="F16" s="512"/>
      <c r="G16" s="512"/>
      <c r="H16" s="433">
        <v>4</v>
      </c>
      <c r="I16" s="438" t="s">
        <v>348</v>
      </c>
      <c r="J16" s="441" t="s">
        <v>723</v>
      </c>
    </row>
    <row r="17" spans="1:10" ht="66.75" customHeight="1">
      <c r="A17" s="513"/>
      <c r="B17" s="515"/>
      <c r="C17" s="515"/>
      <c r="D17" s="515" t="s">
        <v>304</v>
      </c>
      <c r="E17" s="512" t="s">
        <v>349</v>
      </c>
      <c r="F17" s="512" t="s">
        <v>306</v>
      </c>
      <c r="G17" s="512" t="s">
        <v>307</v>
      </c>
      <c r="H17" s="433">
        <v>1</v>
      </c>
      <c r="I17" s="438" t="s">
        <v>350</v>
      </c>
      <c r="J17" s="441" t="s">
        <v>724</v>
      </c>
    </row>
    <row r="18" spans="1:10" ht="66.75" customHeight="1">
      <c r="A18" s="513"/>
      <c r="B18" s="515"/>
      <c r="C18" s="515"/>
      <c r="D18" s="515"/>
      <c r="E18" s="512"/>
      <c r="F18" s="512"/>
      <c r="G18" s="512"/>
      <c r="H18" s="433">
        <v>2</v>
      </c>
      <c r="I18" s="438" t="s">
        <v>346</v>
      </c>
      <c r="J18" s="441" t="s">
        <v>725</v>
      </c>
    </row>
    <row r="19" spans="1:10" ht="66.75" customHeight="1">
      <c r="A19" s="513"/>
      <c r="B19" s="515"/>
      <c r="C19" s="515"/>
      <c r="D19" s="515"/>
      <c r="E19" s="512"/>
      <c r="F19" s="512"/>
      <c r="G19" s="512"/>
      <c r="H19" s="433">
        <v>3</v>
      </c>
      <c r="I19" s="438" t="s">
        <v>347</v>
      </c>
      <c r="J19" s="441" t="s">
        <v>722</v>
      </c>
    </row>
    <row r="20" spans="1:10" ht="66.75" customHeight="1">
      <c r="A20" s="513"/>
      <c r="B20" s="515"/>
      <c r="C20" s="515"/>
      <c r="D20" s="515"/>
      <c r="E20" s="512"/>
      <c r="F20" s="512"/>
      <c r="G20" s="512"/>
      <c r="H20" s="433">
        <v>4</v>
      </c>
      <c r="I20" s="434" t="s">
        <v>348</v>
      </c>
      <c r="J20" s="441" t="s">
        <v>723</v>
      </c>
    </row>
    <row r="21" spans="1:10" ht="66.75" customHeight="1">
      <c r="A21" s="513"/>
      <c r="B21" s="515"/>
      <c r="C21" s="515"/>
      <c r="D21" s="515" t="s">
        <v>308</v>
      </c>
      <c r="E21" s="512" t="s">
        <v>309</v>
      </c>
      <c r="F21" s="512" t="s">
        <v>310</v>
      </c>
      <c r="G21" s="512" t="s">
        <v>311</v>
      </c>
      <c r="H21" s="433">
        <v>1</v>
      </c>
      <c r="I21" s="434" t="s">
        <v>351</v>
      </c>
      <c r="J21" s="441" t="s">
        <v>724</v>
      </c>
    </row>
    <row r="22" spans="1:10" ht="66.75" customHeight="1">
      <c r="A22" s="513"/>
      <c r="B22" s="515"/>
      <c r="C22" s="515"/>
      <c r="D22" s="515"/>
      <c r="E22" s="512"/>
      <c r="F22" s="512"/>
      <c r="G22" s="512"/>
      <c r="H22" s="433">
        <v>2</v>
      </c>
      <c r="I22" s="434" t="s">
        <v>346</v>
      </c>
      <c r="J22" s="441" t="s">
        <v>725</v>
      </c>
    </row>
    <row r="23" spans="1:10" ht="66.75" customHeight="1">
      <c r="A23" s="513">
        <v>6</v>
      </c>
      <c r="B23" s="515" t="s">
        <v>295</v>
      </c>
      <c r="C23" s="515" t="s">
        <v>312</v>
      </c>
      <c r="D23" s="515" t="s">
        <v>282</v>
      </c>
      <c r="E23" s="512" t="s">
        <v>313</v>
      </c>
      <c r="F23" s="512" t="s">
        <v>315</v>
      </c>
      <c r="G23" s="512" t="s">
        <v>352</v>
      </c>
      <c r="H23" s="433">
        <v>1</v>
      </c>
      <c r="I23" s="434" t="s">
        <v>353</v>
      </c>
      <c r="J23" s="441" t="s">
        <v>687</v>
      </c>
    </row>
    <row r="24" spans="1:10" ht="66.75" customHeight="1">
      <c r="A24" s="513"/>
      <c r="B24" s="515"/>
      <c r="C24" s="515"/>
      <c r="D24" s="515"/>
      <c r="E24" s="512"/>
      <c r="F24" s="512"/>
      <c r="G24" s="512"/>
      <c r="H24" s="433">
        <v>2</v>
      </c>
      <c r="I24" s="434" t="s">
        <v>685</v>
      </c>
      <c r="J24" s="441" t="s">
        <v>688</v>
      </c>
    </row>
    <row r="25" spans="1:10" ht="66.75" customHeight="1">
      <c r="A25" s="513"/>
      <c r="B25" s="515"/>
      <c r="C25" s="515"/>
      <c r="D25" s="515"/>
      <c r="E25" s="512"/>
      <c r="F25" s="512"/>
      <c r="G25" s="512"/>
      <c r="H25" s="433">
        <v>3</v>
      </c>
      <c r="I25" s="434" t="s">
        <v>686</v>
      </c>
      <c r="J25" s="443" t="s">
        <v>689</v>
      </c>
    </row>
    <row r="26" spans="1:10" ht="66.75" customHeight="1">
      <c r="A26" s="513">
        <v>7</v>
      </c>
      <c r="B26" s="515" t="s">
        <v>295</v>
      </c>
      <c r="C26" s="515" t="s">
        <v>317</v>
      </c>
      <c r="D26" s="515" t="s">
        <v>282</v>
      </c>
      <c r="E26" s="512" t="s">
        <v>318</v>
      </c>
      <c r="F26" s="512" t="s">
        <v>319</v>
      </c>
      <c r="G26" s="512" t="s">
        <v>320</v>
      </c>
      <c r="H26" s="433">
        <v>1</v>
      </c>
      <c r="I26" s="435" t="s">
        <v>355</v>
      </c>
      <c r="J26" s="450" t="s">
        <v>818</v>
      </c>
    </row>
    <row r="27" spans="1:10" ht="66.75" customHeight="1">
      <c r="A27" s="513"/>
      <c r="B27" s="515"/>
      <c r="C27" s="515"/>
      <c r="D27" s="515"/>
      <c r="E27" s="512"/>
      <c r="F27" s="512"/>
      <c r="G27" s="512"/>
      <c r="H27" s="433">
        <v>2</v>
      </c>
      <c r="I27" s="435" t="s">
        <v>356</v>
      </c>
      <c r="J27" s="450" t="s">
        <v>819</v>
      </c>
    </row>
    <row r="28" spans="1:10" ht="66.75" customHeight="1">
      <c r="A28" s="513"/>
      <c r="B28" s="515"/>
      <c r="C28" s="515"/>
      <c r="D28" s="515"/>
      <c r="E28" s="512"/>
      <c r="F28" s="512"/>
      <c r="G28" s="512"/>
      <c r="H28" s="433">
        <v>3</v>
      </c>
      <c r="I28" s="435" t="s">
        <v>357</v>
      </c>
      <c r="J28" s="450" t="s">
        <v>820</v>
      </c>
    </row>
    <row r="29" spans="1:10" ht="66.75" customHeight="1">
      <c r="A29" s="513"/>
      <c r="B29" s="515"/>
      <c r="C29" s="515"/>
      <c r="D29" s="515"/>
      <c r="E29" s="512"/>
      <c r="F29" s="512"/>
      <c r="G29" s="512"/>
      <c r="H29" s="433">
        <v>4</v>
      </c>
      <c r="I29" s="435" t="s">
        <v>358</v>
      </c>
      <c r="J29" s="450" t="s">
        <v>821</v>
      </c>
    </row>
    <row r="30" spans="1:10" ht="66.75" customHeight="1">
      <c r="A30" s="513"/>
      <c r="B30" s="515"/>
      <c r="C30" s="515"/>
      <c r="D30" s="515" t="s">
        <v>321</v>
      </c>
      <c r="E30" s="512" t="s">
        <v>359</v>
      </c>
      <c r="F30" s="512" t="s">
        <v>323</v>
      </c>
      <c r="G30" s="512" t="s">
        <v>360</v>
      </c>
      <c r="H30" s="433">
        <v>1</v>
      </c>
      <c r="I30" s="435" t="s">
        <v>361</v>
      </c>
      <c r="J30" s="450" t="s">
        <v>822</v>
      </c>
    </row>
    <row r="31" spans="1:10" ht="66.75" customHeight="1">
      <c r="A31" s="513"/>
      <c r="B31" s="515"/>
      <c r="C31" s="515"/>
      <c r="D31" s="515"/>
      <c r="E31" s="512"/>
      <c r="F31" s="512"/>
      <c r="G31" s="512"/>
      <c r="H31" s="433">
        <v>2</v>
      </c>
      <c r="I31" s="435" t="s">
        <v>362</v>
      </c>
      <c r="J31" s="442" t="s">
        <v>823</v>
      </c>
    </row>
    <row r="32" spans="1:10" ht="66.75" customHeight="1">
      <c r="A32" s="513">
        <v>8</v>
      </c>
      <c r="B32" s="515" t="s">
        <v>324</v>
      </c>
      <c r="C32" s="515" t="s">
        <v>325</v>
      </c>
      <c r="D32" s="515" t="s">
        <v>282</v>
      </c>
      <c r="E32" s="515" t="s">
        <v>326</v>
      </c>
      <c r="F32" s="515" t="s">
        <v>327</v>
      </c>
      <c r="G32" s="515" t="s">
        <v>363</v>
      </c>
      <c r="H32" s="433">
        <v>1</v>
      </c>
      <c r="I32" s="435" t="s">
        <v>364</v>
      </c>
      <c r="J32" s="441" t="s">
        <v>696</v>
      </c>
    </row>
    <row r="33" spans="1:10" ht="66.75" customHeight="1" thickBot="1">
      <c r="A33" s="514"/>
      <c r="B33" s="516"/>
      <c r="C33" s="516"/>
      <c r="D33" s="516"/>
      <c r="E33" s="516"/>
      <c r="F33" s="516"/>
      <c r="G33" s="516"/>
      <c r="H33" s="444">
        <v>2</v>
      </c>
      <c r="I33" s="445" t="s">
        <v>365</v>
      </c>
      <c r="J33" s="446" t="s">
        <v>698</v>
      </c>
    </row>
  </sheetData>
  <mergeCells count="73">
    <mergeCell ref="A1:A2"/>
    <mergeCell ref="B1:G1"/>
    <mergeCell ref="H1:H2"/>
    <mergeCell ref="I1:I2"/>
    <mergeCell ref="J1:J2"/>
    <mergeCell ref="F3:F4"/>
    <mergeCell ref="G3:G4"/>
    <mergeCell ref="A5:A7"/>
    <mergeCell ref="B5:B7"/>
    <mergeCell ref="C5:C7"/>
    <mergeCell ref="D5:D7"/>
    <mergeCell ref="E5:E7"/>
    <mergeCell ref="F5:F7"/>
    <mergeCell ref="G5:G7"/>
    <mergeCell ref="A3:A4"/>
    <mergeCell ref="B3:B4"/>
    <mergeCell ref="C3:C4"/>
    <mergeCell ref="D3:D4"/>
    <mergeCell ref="E3:E4"/>
    <mergeCell ref="G8:G10"/>
    <mergeCell ref="A11:A12"/>
    <mergeCell ref="B11:B12"/>
    <mergeCell ref="C11:C12"/>
    <mergeCell ref="D11:D12"/>
    <mergeCell ref="E11:E12"/>
    <mergeCell ref="F11:F12"/>
    <mergeCell ref="G11:G12"/>
    <mergeCell ref="A8:A10"/>
    <mergeCell ref="B8:B10"/>
    <mergeCell ref="C8:C10"/>
    <mergeCell ref="D8:D10"/>
    <mergeCell ref="E8:E10"/>
    <mergeCell ref="F8:F10"/>
    <mergeCell ref="D21:D22"/>
    <mergeCell ref="E21:E22"/>
    <mergeCell ref="F21:F22"/>
    <mergeCell ref="G21:G22"/>
    <mergeCell ref="A13:A22"/>
    <mergeCell ref="B13:B22"/>
    <mergeCell ref="C13:C22"/>
    <mergeCell ref="D13:D16"/>
    <mergeCell ref="E13:E16"/>
    <mergeCell ref="F13:F16"/>
    <mergeCell ref="G13:G16"/>
    <mergeCell ref="D17:D20"/>
    <mergeCell ref="E17:E20"/>
    <mergeCell ref="F17:F20"/>
    <mergeCell ref="G17:G20"/>
    <mergeCell ref="G23:G25"/>
    <mergeCell ref="A26:A31"/>
    <mergeCell ref="B26:B31"/>
    <mergeCell ref="C26:C31"/>
    <mergeCell ref="D26:D29"/>
    <mergeCell ref="E26:E29"/>
    <mergeCell ref="F26:F29"/>
    <mergeCell ref="G26:G29"/>
    <mergeCell ref="D30:D31"/>
    <mergeCell ref="E30:E31"/>
    <mergeCell ref="A23:A25"/>
    <mergeCell ref="B23:B25"/>
    <mergeCell ref="C23:C25"/>
    <mergeCell ref="D23:D25"/>
    <mergeCell ref="E23:E25"/>
    <mergeCell ref="F23:F25"/>
    <mergeCell ref="F30:F31"/>
    <mergeCell ref="G30:G31"/>
    <mergeCell ref="A32:A33"/>
    <mergeCell ref="B32:B33"/>
    <mergeCell ref="C32:C33"/>
    <mergeCell ref="D32:D33"/>
    <mergeCell ref="E32:E33"/>
    <mergeCell ref="F32:F33"/>
    <mergeCell ref="G32:G33"/>
  </mergeCells>
  <pageMargins left="0.7" right="0.7" top="0.75" bottom="0.75" header="0.3" footer="0.3"/>
  <pageSetup scale="2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ADB4-A63C-430B-BE03-7236948EF070}">
  <dimension ref="B1:S55"/>
  <sheetViews>
    <sheetView showGridLines="0" tabSelected="1" view="pageBreakPreview" zoomScale="70" zoomScaleNormal="90" zoomScaleSheetLayoutView="70" workbookViewId="0">
      <selection activeCell="R7" sqref="R7"/>
    </sheetView>
  </sheetViews>
  <sheetFormatPr baseColWidth="10" defaultColWidth="9.140625" defaultRowHeight="12"/>
  <cols>
    <col min="1" max="1" width="2.5703125" style="1" customWidth="1"/>
    <col min="2" max="2" width="31.140625" style="1" customWidth="1"/>
    <col min="3" max="3" width="44.85546875" style="91" customWidth="1"/>
    <col min="4" max="4" width="13" style="1" customWidth="1"/>
    <col min="5" max="5" width="53.28515625" style="91" customWidth="1"/>
    <col min="6" max="6" width="29.42578125" style="91" customWidth="1"/>
    <col min="7" max="7" width="32.28515625" style="91" hidden="1" customWidth="1"/>
    <col min="8" max="9" width="33.140625" style="91" hidden="1" customWidth="1"/>
    <col min="10" max="10" width="27.28515625" style="1" hidden="1" customWidth="1"/>
    <col min="11" max="11" width="18.85546875" style="1" hidden="1" customWidth="1"/>
    <col min="12" max="12" width="17.42578125" style="1" hidden="1" customWidth="1"/>
    <col min="13" max="13" width="21.85546875" style="1" hidden="1" customWidth="1"/>
    <col min="14" max="14" width="16.85546875" style="1" hidden="1" customWidth="1"/>
    <col min="15" max="15" width="24.42578125" style="1" hidden="1" customWidth="1"/>
    <col min="16" max="16" width="27.42578125" style="1" hidden="1" customWidth="1"/>
    <col min="17" max="17" width="28.5703125" style="1" customWidth="1"/>
    <col min="18" max="18" width="84.140625" style="1" customWidth="1"/>
    <col min="19" max="19" width="69.5703125" style="1" customWidth="1"/>
    <col min="20" max="16384" width="9.140625" style="1"/>
  </cols>
  <sheetData>
    <row r="1" spans="2:19" ht="49.5" customHeight="1">
      <c r="B1" s="525" t="s">
        <v>840</v>
      </c>
      <c r="C1" s="526"/>
      <c r="D1" s="526"/>
      <c r="E1" s="526"/>
      <c r="F1" s="527"/>
      <c r="G1" s="528" t="s">
        <v>841</v>
      </c>
      <c r="H1" s="529"/>
      <c r="I1" s="530"/>
      <c r="J1" s="425"/>
      <c r="K1" s="426"/>
      <c r="L1" s="427"/>
      <c r="M1" s="426"/>
      <c r="N1" s="426"/>
      <c r="O1" s="426"/>
      <c r="P1" s="426"/>
      <c r="Q1" s="617" t="s">
        <v>841</v>
      </c>
      <c r="R1" s="618"/>
      <c r="S1" s="619"/>
    </row>
    <row r="2" spans="2:19" ht="61.5" customHeight="1">
      <c r="B2" s="428" t="s">
        <v>2</v>
      </c>
      <c r="C2" s="429" t="s">
        <v>4</v>
      </c>
      <c r="D2" s="429" t="s">
        <v>5</v>
      </c>
      <c r="E2" s="429" t="s">
        <v>6</v>
      </c>
      <c r="F2" s="430" t="s">
        <v>7</v>
      </c>
      <c r="G2" s="431" t="s">
        <v>371</v>
      </c>
      <c r="H2" s="429" t="s">
        <v>842</v>
      </c>
      <c r="I2" s="432" t="s">
        <v>843</v>
      </c>
      <c r="J2" s="425"/>
      <c r="K2" s="426"/>
      <c r="L2" s="426"/>
      <c r="M2" s="426"/>
      <c r="N2" s="426"/>
      <c r="O2" s="426"/>
      <c r="P2" s="426"/>
      <c r="Q2" s="620" t="s">
        <v>371</v>
      </c>
      <c r="R2" s="621" t="s">
        <v>842</v>
      </c>
      <c r="S2" s="622" t="s">
        <v>843</v>
      </c>
    </row>
    <row r="3" spans="2:19" s="351" customFormat="1" ht="43.5" customHeight="1">
      <c r="B3" s="354" t="s">
        <v>22</v>
      </c>
      <c r="C3" s="102" t="s">
        <v>24</v>
      </c>
      <c r="D3" s="19" t="s">
        <v>25</v>
      </c>
      <c r="E3" s="84" t="s">
        <v>26</v>
      </c>
      <c r="F3" s="409" t="s">
        <v>27</v>
      </c>
      <c r="G3" s="406" t="s">
        <v>29</v>
      </c>
      <c r="H3" s="82" t="s">
        <v>30</v>
      </c>
      <c r="I3" s="111" t="s">
        <v>31</v>
      </c>
      <c r="J3" s="18" t="s">
        <v>32</v>
      </c>
      <c r="K3" s="67">
        <v>21151560.789999999</v>
      </c>
      <c r="L3" s="355">
        <v>0</v>
      </c>
      <c r="M3" s="356" t="s">
        <v>786</v>
      </c>
      <c r="N3" s="357" t="s">
        <v>788</v>
      </c>
      <c r="O3" s="358">
        <v>1</v>
      </c>
      <c r="P3" s="17" t="s">
        <v>379</v>
      </c>
      <c r="Q3" s="421">
        <v>0.67</v>
      </c>
      <c r="R3" s="359" t="s">
        <v>802</v>
      </c>
      <c r="S3" s="360" t="s">
        <v>747</v>
      </c>
    </row>
    <row r="4" spans="2:19" s="351" customFormat="1" ht="63" customHeight="1">
      <c r="B4" s="361" t="s">
        <v>22</v>
      </c>
      <c r="C4" s="102" t="s">
        <v>34</v>
      </c>
      <c r="D4" s="19" t="s">
        <v>35</v>
      </c>
      <c r="E4" s="84" t="s">
        <v>36</v>
      </c>
      <c r="F4" s="409" t="s">
        <v>27</v>
      </c>
      <c r="G4" s="406" t="s">
        <v>29</v>
      </c>
      <c r="H4" s="82" t="s">
        <v>30</v>
      </c>
      <c r="I4" s="111" t="s">
        <v>31</v>
      </c>
      <c r="J4" s="18" t="s">
        <v>32</v>
      </c>
      <c r="K4" s="67">
        <v>42470956.030000001</v>
      </c>
      <c r="L4" s="362">
        <v>0</v>
      </c>
      <c r="M4" s="356" t="s">
        <v>787</v>
      </c>
      <c r="N4" s="357"/>
      <c r="O4" s="17"/>
      <c r="P4" s="17" t="s">
        <v>379</v>
      </c>
      <c r="Q4" s="422">
        <v>1</v>
      </c>
      <c r="R4" s="221" t="s">
        <v>760</v>
      </c>
      <c r="S4" s="363" t="s">
        <v>761</v>
      </c>
    </row>
    <row r="5" spans="2:19" s="351" customFormat="1" ht="43.5" customHeight="1">
      <c r="B5" s="361" t="s">
        <v>22</v>
      </c>
      <c r="C5" s="102" t="s">
        <v>39</v>
      </c>
      <c r="D5" s="19" t="s">
        <v>40</v>
      </c>
      <c r="E5" s="84" t="s">
        <v>41</v>
      </c>
      <c r="F5" s="409" t="s">
        <v>27</v>
      </c>
      <c r="G5" s="406" t="s">
        <v>29</v>
      </c>
      <c r="H5" s="82" t="s">
        <v>30</v>
      </c>
      <c r="I5" s="111" t="s">
        <v>31</v>
      </c>
      <c r="J5" s="18" t="s">
        <v>32</v>
      </c>
      <c r="K5" s="67">
        <v>16941676.510000002</v>
      </c>
      <c r="L5" s="362">
        <v>0</v>
      </c>
      <c r="M5" s="356"/>
      <c r="N5" s="357"/>
      <c r="O5" s="17"/>
      <c r="P5" s="17" t="s">
        <v>379</v>
      </c>
      <c r="Q5" s="422">
        <v>1</v>
      </c>
      <c r="R5" s="221" t="s">
        <v>760</v>
      </c>
      <c r="S5" s="363" t="s">
        <v>761</v>
      </c>
    </row>
    <row r="6" spans="2:19" s="351" customFormat="1" ht="43.5" customHeight="1">
      <c r="B6" s="361" t="s">
        <v>22</v>
      </c>
      <c r="C6" s="102" t="s">
        <v>42</v>
      </c>
      <c r="D6" s="19" t="s">
        <v>43</v>
      </c>
      <c r="E6" s="84" t="s">
        <v>44</v>
      </c>
      <c r="F6" s="409" t="s">
        <v>27</v>
      </c>
      <c r="G6" s="406" t="s">
        <v>29</v>
      </c>
      <c r="H6" s="82" t="s">
        <v>30</v>
      </c>
      <c r="I6" s="111" t="s">
        <v>31</v>
      </c>
      <c r="J6" s="74" t="s">
        <v>32</v>
      </c>
      <c r="K6" s="67">
        <v>10393748.83</v>
      </c>
      <c r="L6" s="364">
        <v>0</v>
      </c>
      <c r="M6" s="356"/>
      <c r="N6" s="357"/>
      <c r="O6" s="17"/>
      <c r="P6" s="17" t="s">
        <v>379</v>
      </c>
      <c r="Q6" s="422">
        <v>1</v>
      </c>
      <c r="R6" s="221" t="s">
        <v>760</v>
      </c>
      <c r="S6" s="363" t="s">
        <v>761</v>
      </c>
    </row>
    <row r="7" spans="2:19" s="351" customFormat="1" ht="43.5" customHeight="1">
      <c r="B7" s="361" t="s">
        <v>22</v>
      </c>
      <c r="C7" s="102" t="s">
        <v>46</v>
      </c>
      <c r="D7" s="19" t="s">
        <v>47</v>
      </c>
      <c r="E7" s="84" t="s">
        <v>48</v>
      </c>
      <c r="F7" s="409" t="s">
        <v>27</v>
      </c>
      <c r="G7" s="406" t="s">
        <v>29</v>
      </c>
      <c r="H7" s="82" t="s">
        <v>30</v>
      </c>
      <c r="I7" s="111" t="s">
        <v>49</v>
      </c>
      <c r="J7" s="18" t="s">
        <v>50</v>
      </c>
      <c r="K7" s="67">
        <v>58770348.549999997</v>
      </c>
      <c r="L7" s="365">
        <v>0</v>
      </c>
      <c r="M7" s="366" t="s">
        <v>789</v>
      </c>
      <c r="N7" s="357" t="s">
        <v>790</v>
      </c>
      <c r="O7" s="367">
        <v>0.67</v>
      </c>
      <c r="P7" s="17" t="s">
        <v>380</v>
      </c>
      <c r="Q7" s="422">
        <v>0.67</v>
      </c>
      <c r="R7" s="359" t="s">
        <v>791</v>
      </c>
      <c r="S7" s="360" t="s">
        <v>792</v>
      </c>
    </row>
    <row r="8" spans="2:19" s="351" customFormat="1" ht="52.5" customHeight="1">
      <c r="B8" s="361" t="s">
        <v>22</v>
      </c>
      <c r="C8" s="102" t="s">
        <v>52</v>
      </c>
      <c r="D8" s="19" t="s">
        <v>53</v>
      </c>
      <c r="E8" s="84" t="s">
        <v>54</v>
      </c>
      <c r="F8" s="410" t="s">
        <v>55</v>
      </c>
      <c r="G8" s="406" t="s">
        <v>29</v>
      </c>
      <c r="H8" s="82" t="s">
        <v>56</v>
      </c>
      <c r="I8" s="111" t="s">
        <v>49</v>
      </c>
      <c r="J8" s="75" t="s">
        <v>58</v>
      </c>
      <c r="K8" s="48">
        <v>47428435.769262329</v>
      </c>
      <c r="L8" s="365">
        <v>400000000</v>
      </c>
      <c r="M8" s="356" t="s">
        <v>793</v>
      </c>
      <c r="N8" s="357" t="s">
        <v>794</v>
      </c>
      <c r="O8" s="17">
        <v>1</v>
      </c>
      <c r="P8" s="17" t="s">
        <v>380</v>
      </c>
      <c r="Q8" s="422">
        <v>0.67</v>
      </c>
      <c r="R8" s="221" t="s">
        <v>795</v>
      </c>
      <c r="S8" s="360" t="s">
        <v>747</v>
      </c>
    </row>
    <row r="9" spans="2:19" s="351" customFormat="1" ht="60.75" customHeight="1">
      <c r="B9" s="361" t="s">
        <v>59</v>
      </c>
      <c r="C9" s="103" t="s">
        <v>67</v>
      </c>
      <c r="D9" s="19" t="s">
        <v>62</v>
      </c>
      <c r="E9" s="84" t="s">
        <v>68</v>
      </c>
      <c r="F9" s="411" t="s">
        <v>64</v>
      </c>
      <c r="G9" s="406" t="s">
        <v>29</v>
      </c>
      <c r="H9" s="82" t="s">
        <v>66</v>
      </c>
      <c r="I9" s="111" t="s">
        <v>31</v>
      </c>
      <c r="J9" s="18" t="s">
        <v>32</v>
      </c>
      <c r="K9" s="48">
        <v>20885887.510000002</v>
      </c>
      <c r="L9" s="365">
        <v>0</v>
      </c>
      <c r="M9" s="361" t="s">
        <v>803</v>
      </c>
      <c r="N9" s="357" t="s">
        <v>804</v>
      </c>
      <c r="O9" s="358">
        <v>0.8</v>
      </c>
      <c r="P9" s="17" t="s">
        <v>382</v>
      </c>
      <c r="Q9" s="422">
        <v>1</v>
      </c>
      <c r="R9" s="221" t="s">
        <v>825</v>
      </c>
      <c r="S9" s="363"/>
    </row>
    <row r="10" spans="2:19" s="351" customFormat="1" ht="48.75" customHeight="1">
      <c r="B10" s="361" t="s">
        <v>59</v>
      </c>
      <c r="C10" s="103" t="s">
        <v>71</v>
      </c>
      <c r="D10" s="19" t="s">
        <v>72</v>
      </c>
      <c r="E10" s="84" t="s">
        <v>73</v>
      </c>
      <c r="F10" s="411" t="s">
        <v>64</v>
      </c>
      <c r="G10" s="406" t="s">
        <v>29</v>
      </c>
      <c r="H10" s="82" t="s">
        <v>66</v>
      </c>
      <c r="I10" s="111" t="s">
        <v>31</v>
      </c>
      <c r="J10" s="18" t="s">
        <v>32</v>
      </c>
      <c r="K10" s="48">
        <v>20885887.510000002</v>
      </c>
      <c r="L10" s="365">
        <v>0</v>
      </c>
      <c r="M10" s="356"/>
      <c r="N10" s="357"/>
      <c r="O10" s="17"/>
      <c r="P10" s="17" t="s">
        <v>378</v>
      </c>
      <c r="Q10" s="422">
        <v>0</v>
      </c>
      <c r="R10" s="221" t="s">
        <v>758</v>
      </c>
      <c r="S10" s="363" t="s">
        <v>761</v>
      </c>
    </row>
    <row r="11" spans="2:19" s="351" customFormat="1" ht="60.75" customHeight="1">
      <c r="B11" s="361" t="s">
        <v>59</v>
      </c>
      <c r="C11" s="103" t="s">
        <v>75</v>
      </c>
      <c r="D11" s="19" t="s">
        <v>76</v>
      </c>
      <c r="E11" s="84" t="s">
        <v>77</v>
      </c>
      <c r="F11" s="410" t="s">
        <v>55</v>
      </c>
      <c r="G11" s="406" t="s">
        <v>29</v>
      </c>
      <c r="H11" s="82" t="s">
        <v>56</v>
      </c>
      <c r="I11" s="111" t="s">
        <v>49</v>
      </c>
      <c r="J11" s="18" t="s">
        <v>58</v>
      </c>
      <c r="K11" s="48">
        <v>9038620.8630341087</v>
      </c>
      <c r="L11" s="365">
        <v>400000000</v>
      </c>
      <c r="M11" s="361" t="s">
        <v>805</v>
      </c>
      <c r="N11" s="357" t="s">
        <v>806</v>
      </c>
      <c r="O11" s="358">
        <v>0.3</v>
      </c>
      <c r="P11" s="17" t="s">
        <v>380</v>
      </c>
      <c r="Q11" s="422">
        <v>0</v>
      </c>
      <c r="R11" s="221" t="s">
        <v>805</v>
      </c>
      <c r="S11" s="363" t="s">
        <v>807</v>
      </c>
    </row>
    <row r="12" spans="2:19" s="353" customFormat="1" ht="83.25" customHeight="1">
      <c r="B12" s="354" t="s">
        <v>78</v>
      </c>
      <c r="C12" s="103" t="s">
        <v>80</v>
      </c>
      <c r="D12" s="19" t="s">
        <v>81</v>
      </c>
      <c r="E12" s="84" t="s">
        <v>82</v>
      </c>
      <c r="F12" s="412" t="s">
        <v>83</v>
      </c>
      <c r="G12" s="407" t="s">
        <v>29</v>
      </c>
      <c r="H12" s="81" t="s">
        <v>84</v>
      </c>
      <c r="I12" s="111" t="s">
        <v>31</v>
      </c>
      <c r="J12" s="18" t="s">
        <v>32</v>
      </c>
      <c r="K12" s="48">
        <v>24631096</v>
      </c>
      <c r="L12" s="365">
        <v>0</v>
      </c>
      <c r="M12" s="368" t="s">
        <v>762</v>
      </c>
      <c r="N12" s="369" t="s">
        <v>763</v>
      </c>
      <c r="O12" s="370">
        <v>0.5</v>
      </c>
      <c r="P12" s="17" t="s">
        <v>380</v>
      </c>
      <c r="Q12" s="421">
        <v>0.5</v>
      </c>
      <c r="R12" s="359" t="s">
        <v>764</v>
      </c>
      <c r="S12" s="360" t="s">
        <v>765</v>
      </c>
    </row>
    <row r="13" spans="2:19" s="351" customFormat="1" ht="80.25" customHeight="1">
      <c r="B13" s="361" t="s">
        <v>78</v>
      </c>
      <c r="C13" s="104" t="s">
        <v>85</v>
      </c>
      <c r="D13" s="19" t="s">
        <v>86</v>
      </c>
      <c r="E13" s="84" t="s">
        <v>87</v>
      </c>
      <c r="F13" s="411" t="s">
        <v>64</v>
      </c>
      <c r="G13" s="406" t="s">
        <v>29</v>
      </c>
      <c r="H13" s="82" t="s">
        <v>84</v>
      </c>
      <c r="I13" s="111" t="s">
        <v>49</v>
      </c>
      <c r="J13" s="18" t="s">
        <v>57</v>
      </c>
      <c r="K13" s="48">
        <v>4257602.71</v>
      </c>
      <c r="L13" s="365">
        <v>834634334.88999999</v>
      </c>
      <c r="M13" s="368" t="s">
        <v>741</v>
      </c>
      <c r="N13" s="369" t="s">
        <v>742</v>
      </c>
      <c r="O13" s="370">
        <v>1</v>
      </c>
      <c r="P13" s="17" t="s">
        <v>379</v>
      </c>
      <c r="Q13" s="422">
        <v>1</v>
      </c>
      <c r="R13" s="221" t="s">
        <v>815</v>
      </c>
      <c r="S13" s="363" t="s">
        <v>816</v>
      </c>
    </row>
    <row r="14" spans="2:19" s="351" customFormat="1" ht="75" customHeight="1">
      <c r="B14" s="361" t="s">
        <v>78</v>
      </c>
      <c r="C14" s="102" t="s">
        <v>90</v>
      </c>
      <c r="D14" s="19" t="s">
        <v>91</v>
      </c>
      <c r="E14" s="84" t="s">
        <v>92</v>
      </c>
      <c r="F14" s="409" t="s">
        <v>93</v>
      </c>
      <c r="G14" s="406" t="s">
        <v>94</v>
      </c>
      <c r="H14" s="82" t="s">
        <v>30</v>
      </c>
      <c r="I14" s="111" t="s">
        <v>31</v>
      </c>
      <c r="J14" s="18" t="s">
        <v>32</v>
      </c>
      <c r="K14" s="48">
        <v>47966621</v>
      </c>
      <c r="L14" s="365">
        <v>0</v>
      </c>
      <c r="M14" s="371" t="s">
        <v>743</v>
      </c>
      <c r="N14" s="372" t="s">
        <v>745</v>
      </c>
      <c r="O14" s="373">
        <v>8</v>
      </c>
      <c r="P14" s="17" t="s">
        <v>380</v>
      </c>
      <c r="Q14" s="422">
        <v>0.67</v>
      </c>
      <c r="R14" s="359" t="s">
        <v>746</v>
      </c>
      <c r="S14" s="360" t="s">
        <v>747</v>
      </c>
    </row>
    <row r="15" spans="2:19" s="351" customFormat="1" ht="43.5" customHeight="1">
      <c r="B15" s="361" t="s">
        <v>78</v>
      </c>
      <c r="C15" s="104" t="s">
        <v>95</v>
      </c>
      <c r="D15" s="19" t="s">
        <v>96</v>
      </c>
      <c r="E15" s="81" t="s">
        <v>97</v>
      </c>
      <c r="F15" s="409" t="s">
        <v>93</v>
      </c>
      <c r="G15" s="406" t="s">
        <v>94</v>
      </c>
      <c r="H15" s="82" t="s">
        <v>30</v>
      </c>
      <c r="I15" s="111" t="s">
        <v>31</v>
      </c>
      <c r="J15" s="18" t="s">
        <v>32</v>
      </c>
      <c r="K15" s="48">
        <v>26766175</v>
      </c>
      <c r="L15" s="365">
        <v>0</v>
      </c>
      <c r="M15" s="374"/>
      <c r="N15" s="375"/>
      <c r="O15" s="376"/>
      <c r="P15" s="17" t="s">
        <v>378</v>
      </c>
      <c r="Q15" s="422">
        <v>1</v>
      </c>
      <c r="R15" s="221" t="s">
        <v>760</v>
      </c>
      <c r="S15" s="363" t="s">
        <v>761</v>
      </c>
    </row>
    <row r="16" spans="2:19" s="351" customFormat="1" ht="43.5" customHeight="1">
      <c r="B16" s="361" t="s">
        <v>78</v>
      </c>
      <c r="C16" s="104" t="s">
        <v>98</v>
      </c>
      <c r="D16" s="19" t="s">
        <v>99</v>
      </c>
      <c r="E16" s="81" t="s">
        <v>100</v>
      </c>
      <c r="F16" s="411" t="s">
        <v>64</v>
      </c>
      <c r="G16" s="406" t="s">
        <v>94</v>
      </c>
      <c r="H16" s="82" t="s">
        <v>84</v>
      </c>
      <c r="I16" s="111" t="s">
        <v>49</v>
      </c>
      <c r="J16" s="18" t="s">
        <v>57</v>
      </c>
      <c r="K16" s="48">
        <v>4257602.71</v>
      </c>
      <c r="L16" s="521">
        <v>834634334.88999999</v>
      </c>
      <c r="M16" s="356"/>
      <c r="N16" s="357"/>
      <c r="O16" s="221"/>
      <c r="P16" s="17" t="s">
        <v>378</v>
      </c>
      <c r="Q16" s="422">
        <v>0</v>
      </c>
      <c r="R16" s="221" t="s">
        <v>758</v>
      </c>
      <c r="S16" s="363" t="s">
        <v>761</v>
      </c>
    </row>
    <row r="17" spans="2:19" s="351" customFormat="1" ht="43.5" customHeight="1">
      <c r="B17" s="361" t="s">
        <v>78</v>
      </c>
      <c r="C17" s="105" t="s">
        <v>101</v>
      </c>
      <c r="D17" s="19" t="s">
        <v>102</v>
      </c>
      <c r="E17" s="81" t="s">
        <v>103</v>
      </c>
      <c r="F17" s="411" t="s">
        <v>64</v>
      </c>
      <c r="G17" s="406" t="s">
        <v>94</v>
      </c>
      <c r="H17" s="82" t="s">
        <v>84</v>
      </c>
      <c r="I17" s="111" t="s">
        <v>49</v>
      </c>
      <c r="J17" s="18" t="s">
        <v>57</v>
      </c>
      <c r="K17" s="48">
        <v>4257602.71</v>
      </c>
      <c r="L17" s="524"/>
      <c r="M17" s="356"/>
      <c r="N17" s="357"/>
      <c r="O17" s="221"/>
      <c r="P17" s="17" t="s">
        <v>378</v>
      </c>
      <c r="Q17" s="422">
        <v>0</v>
      </c>
      <c r="R17" s="221" t="s">
        <v>758</v>
      </c>
      <c r="S17" s="363" t="s">
        <v>761</v>
      </c>
    </row>
    <row r="18" spans="2:19" s="351" customFormat="1" ht="43.5" customHeight="1">
      <c r="B18" s="361" t="s">
        <v>78</v>
      </c>
      <c r="C18" s="102" t="s">
        <v>104</v>
      </c>
      <c r="D18" s="19" t="s">
        <v>105</v>
      </c>
      <c r="E18" s="81" t="s">
        <v>106</v>
      </c>
      <c r="F18" s="411" t="s">
        <v>64</v>
      </c>
      <c r="G18" s="406" t="s">
        <v>94</v>
      </c>
      <c r="H18" s="82" t="s">
        <v>84</v>
      </c>
      <c r="I18" s="111" t="s">
        <v>49</v>
      </c>
      <c r="J18" s="18" t="s">
        <v>57</v>
      </c>
      <c r="K18" s="48">
        <v>33357101.109999999</v>
      </c>
      <c r="L18" s="522"/>
      <c r="M18" s="371" t="s">
        <v>744</v>
      </c>
      <c r="N18" s="375"/>
      <c r="O18" s="376"/>
      <c r="P18" s="17" t="s">
        <v>378</v>
      </c>
      <c r="Q18" s="422">
        <v>1</v>
      </c>
      <c r="R18" s="221" t="s">
        <v>760</v>
      </c>
      <c r="S18" s="363" t="s">
        <v>761</v>
      </c>
    </row>
    <row r="19" spans="2:19" s="351" customFormat="1" ht="65.25" customHeight="1">
      <c r="B19" s="361" t="s">
        <v>78</v>
      </c>
      <c r="C19" s="106" t="s">
        <v>108</v>
      </c>
      <c r="D19" s="19" t="s">
        <v>109</v>
      </c>
      <c r="E19" s="81" t="s">
        <v>110</v>
      </c>
      <c r="F19" s="409" t="s">
        <v>93</v>
      </c>
      <c r="G19" s="406" t="s">
        <v>94</v>
      </c>
      <c r="H19" s="82" t="s">
        <v>111</v>
      </c>
      <c r="I19" s="111" t="s">
        <v>31</v>
      </c>
      <c r="J19" s="18" t="s">
        <v>32</v>
      </c>
      <c r="K19" s="48">
        <v>47966621</v>
      </c>
      <c r="L19" s="365">
        <v>0</v>
      </c>
      <c r="M19" s="368" t="s">
        <v>766</v>
      </c>
      <c r="N19" s="369" t="s">
        <v>767</v>
      </c>
      <c r="O19" s="370">
        <v>0.5</v>
      </c>
      <c r="P19" s="17" t="s">
        <v>380</v>
      </c>
      <c r="Q19" s="421">
        <v>0.5</v>
      </c>
      <c r="R19" s="359" t="s">
        <v>768</v>
      </c>
      <c r="S19" s="360" t="s">
        <v>769</v>
      </c>
    </row>
    <row r="20" spans="2:19" s="351" customFormat="1" ht="63.75" customHeight="1">
      <c r="B20" s="361" t="s">
        <v>78</v>
      </c>
      <c r="C20" s="106" t="s">
        <v>113</v>
      </c>
      <c r="D20" s="19" t="s">
        <v>114</v>
      </c>
      <c r="E20" s="81" t="s">
        <v>115</v>
      </c>
      <c r="F20" s="413" t="s">
        <v>116</v>
      </c>
      <c r="G20" s="406" t="s">
        <v>29</v>
      </c>
      <c r="H20" s="82" t="s">
        <v>84</v>
      </c>
      <c r="I20" s="111" t="s">
        <v>49</v>
      </c>
      <c r="J20" s="18" t="s">
        <v>57</v>
      </c>
      <c r="K20" s="48">
        <v>4257602.71</v>
      </c>
      <c r="L20" s="365">
        <v>834634334.88999999</v>
      </c>
      <c r="M20" s="368" t="s">
        <v>770</v>
      </c>
      <c r="N20" s="369" t="s">
        <v>771</v>
      </c>
      <c r="O20" s="377">
        <v>0.5</v>
      </c>
      <c r="P20" s="17" t="s">
        <v>380</v>
      </c>
      <c r="Q20" s="422">
        <v>0.5</v>
      </c>
      <c r="R20" s="359" t="s">
        <v>844</v>
      </c>
      <c r="S20" s="360" t="s">
        <v>845</v>
      </c>
    </row>
    <row r="21" spans="2:19" s="351" customFormat="1" ht="43.5" customHeight="1">
      <c r="B21" s="361" t="s">
        <v>78</v>
      </c>
      <c r="C21" s="106" t="s">
        <v>117</v>
      </c>
      <c r="D21" s="19" t="s">
        <v>118</v>
      </c>
      <c r="E21" s="81" t="s">
        <v>119</v>
      </c>
      <c r="F21" s="409" t="s">
        <v>55</v>
      </c>
      <c r="G21" s="406" t="s">
        <v>29</v>
      </c>
      <c r="H21" s="82" t="s">
        <v>56</v>
      </c>
      <c r="I21" s="111" t="s">
        <v>49</v>
      </c>
      <c r="J21" s="18" t="s">
        <v>58</v>
      </c>
      <c r="K21" s="48">
        <v>16536945.663034108</v>
      </c>
      <c r="L21" s="365">
        <v>400000000</v>
      </c>
      <c r="M21" s="356"/>
      <c r="N21" s="357"/>
      <c r="O21" s="221"/>
      <c r="P21" s="17" t="s">
        <v>378</v>
      </c>
      <c r="Q21" s="422">
        <v>0</v>
      </c>
      <c r="R21" s="221" t="s">
        <v>757</v>
      </c>
      <c r="S21" s="363" t="s">
        <v>761</v>
      </c>
    </row>
    <row r="22" spans="2:19" s="351" customFormat="1" ht="212.25" customHeight="1">
      <c r="B22" s="361" t="s">
        <v>120</v>
      </c>
      <c r="C22" s="105" t="s">
        <v>122</v>
      </c>
      <c r="D22" s="19" t="s">
        <v>123</v>
      </c>
      <c r="E22" s="82" t="s">
        <v>124</v>
      </c>
      <c r="F22" s="409" t="s">
        <v>93</v>
      </c>
      <c r="G22" s="406" t="s">
        <v>94</v>
      </c>
      <c r="H22" s="82" t="s">
        <v>84</v>
      </c>
      <c r="I22" s="111" t="s">
        <v>31</v>
      </c>
      <c r="J22" s="18" t="s">
        <v>32</v>
      </c>
      <c r="K22" s="378">
        <v>25185665</v>
      </c>
      <c r="L22" s="379">
        <v>0</v>
      </c>
      <c r="M22" s="111" t="s">
        <v>690</v>
      </c>
      <c r="N22" s="82" t="s">
        <v>692</v>
      </c>
      <c r="O22" s="380">
        <v>1</v>
      </c>
      <c r="P22" s="17" t="s">
        <v>380</v>
      </c>
      <c r="Q22" s="423">
        <v>0.8</v>
      </c>
      <c r="R22" s="221" t="s">
        <v>829</v>
      </c>
      <c r="S22" s="363" t="s">
        <v>830</v>
      </c>
    </row>
    <row r="23" spans="2:19" s="351" customFormat="1" ht="102" customHeight="1">
      <c r="B23" s="361" t="s">
        <v>120</v>
      </c>
      <c r="C23" s="105" t="s">
        <v>126</v>
      </c>
      <c r="D23" s="19" t="s">
        <v>127</v>
      </c>
      <c r="E23" s="82" t="s">
        <v>128</v>
      </c>
      <c r="F23" s="409" t="s">
        <v>93</v>
      </c>
      <c r="G23" s="406" t="s">
        <v>94</v>
      </c>
      <c r="H23" s="82" t="s">
        <v>111</v>
      </c>
      <c r="I23" s="111" t="s">
        <v>31</v>
      </c>
      <c r="J23" s="18" t="s">
        <v>32</v>
      </c>
      <c r="K23" s="378">
        <v>5980627</v>
      </c>
      <c r="L23" s="379">
        <v>0</v>
      </c>
      <c r="M23" s="111" t="s">
        <v>691</v>
      </c>
      <c r="N23" s="82" t="s">
        <v>693</v>
      </c>
      <c r="O23" s="381">
        <v>6</v>
      </c>
      <c r="P23" s="17" t="s">
        <v>380</v>
      </c>
      <c r="Q23" s="422">
        <v>0.75</v>
      </c>
      <c r="R23" s="221" t="s">
        <v>732</v>
      </c>
      <c r="S23" s="363" t="s">
        <v>733</v>
      </c>
    </row>
    <row r="24" spans="2:19" s="351" customFormat="1" ht="80.25" customHeight="1">
      <c r="B24" s="361" t="s">
        <v>120</v>
      </c>
      <c r="C24" s="382" t="s">
        <v>694</v>
      </c>
      <c r="D24" s="19" t="s">
        <v>130</v>
      </c>
      <c r="E24" s="82" t="s">
        <v>131</v>
      </c>
      <c r="F24" s="409" t="s">
        <v>93</v>
      </c>
      <c r="G24" s="406" t="s">
        <v>94</v>
      </c>
      <c r="H24" s="82" t="s">
        <v>111</v>
      </c>
      <c r="I24" s="111" t="s">
        <v>31</v>
      </c>
      <c r="J24" s="18" t="s">
        <v>32</v>
      </c>
      <c r="K24" s="378">
        <v>5980627</v>
      </c>
      <c r="L24" s="379">
        <v>0</v>
      </c>
      <c r="M24" s="111" t="s">
        <v>785</v>
      </c>
      <c r="N24" s="111" t="s">
        <v>734</v>
      </c>
      <c r="O24" s="380">
        <v>0.6</v>
      </c>
      <c r="P24" s="17" t="s">
        <v>380</v>
      </c>
      <c r="Q24" s="422">
        <v>0.6</v>
      </c>
      <c r="R24" s="221" t="s">
        <v>735</v>
      </c>
      <c r="S24" s="363" t="s">
        <v>784</v>
      </c>
    </row>
    <row r="25" spans="2:19" s="353" customFormat="1" ht="99.75" customHeight="1">
      <c r="B25" s="361" t="s">
        <v>120</v>
      </c>
      <c r="C25" s="107" t="s">
        <v>132</v>
      </c>
      <c r="D25" s="19" t="s">
        <v>133</v>
      </c>
      <c r="E25" s="383" t="s">
        <v>134</v>
      </c>
      <c r="F25" s="409" t="s">
        <v>135</v>
      </c>
      <c r="G25" s="406" t="s">
        <v>94</v>
      </c>
      <c r="H25" s="82" t="s">
        <v>111</v>
      </c>
      <c r="I25" s="111" t="s">
        <v>136</v>
      </c>
      <c r="J25" s="18" t="s">
        <v>58</v>
      </c>
      <c r="K25" s="378">
        <v>0</v>
      </c>
      <c r="L25" s="379">
        <v>647883291.97000003</v>
      </c>
      <c r="M25" s="384" t="s">
        <v>712</v>
      </c>
      <c r="N25" s="385" t="s">
        <v>713</v>
      </c>
      <c r="O25" s="380">
        <v>0.6</v>
      </c>
      <c r="P25" s="17" t="s">
        <v>380</v>
      </c>
      <c r="Q25" s="422">
        <v>0.6</v>
      </c>
      <c r="R25" s="221" t="s">
        <v>831</v>
      </c>
      <c r="S25" s="363" t="s">
        <v>832</v>
      </c>
    </row>
    <row r="26" spans="2:19" s="351" customFormat="1" ht="63" customHeight="1">
      <c r="B26" s="361" t="s">
        <v>120</v>
      </c>
      <c r="C26" s="102" t="s">
        <v>142</v>
      </c>
      <c r="D26" s="19" t="s">
        <v>139</v>
      </c>
      <c r="E26" s="85" t="s">
        <v>143</v>
      </c>
      <c r="F26" s="412" t="s">
        <v>144</v>
      </c>
      <c r="G26" s="406" t="s">
        <v>29</v>
      </c>
      <c r="H26" s="82" t="s">
        <v>30</v>
      </c>
      <c r="I26" s="111" t="s">
        <v>49</v>
      </c>
      <c r="J26" s="18" t="s">
        <v>57</v>
      </c>
      <c r="K26" s="48">
        <v>192448884</v>
      </c>
      <c r="L26" s="365">
        <v>60000000</v>
      </c>
      <c r="M26" s="82" t="s">
        <v>748</v>
      </c>
      <c r="N26" s="82" t="s">
        <v>749</v>
      </c>
      <c r="O26" s="380">
        <v>0.5</v>
      </c>
      <c r="P26" s="17" t="s">
        <v>380</v>
      </c>
      <c r="Q26" s="422">
        <v>0.5</v>
      </c>
      <c r="R26" s="221" t="s">
        <v>750</v>
      </c>
      <c r="S26" s="363" t="s">
        <v>747</v>
      </c>
    </row>
    <row r="27" spans="2:19" s="351" customFormat="1" ht="43.5" customHeight="1">
      <c r="B27" s="361" t="s">
        <v>120</v>
      </c>
      <c r="C27" s="102" t="s">
        <v>145</v>
      </c>
      <c r="D27" s="19" t="s">
        <v>146</v>
      </c>
      <c r="E27" s="85" t="s">
        <v>147</v>
      </c>
      <c r="F27" s="409" t="s">
        <v>148</v>
      </c>
      <c r="G27" s="406" t="s">
        <v>29</v>
      </c>
      <c r="H27" s="82" t="s">
        <v>111</v>
      </c>
      <c r="I27" s="111" t="s">
        <v>49</v>
      </c>
      <c r="J27" s="18" t="s">
        <v>57</v>
      </c>
      <c r="K27" s="48">
        <v>9731960</v>
      </c>
      <c r="L27" s="521">
        <v>313356751.97000003</v>
      </c>
      <c r="M27" s="386" t="s">
        <v>731</v>
      </c>
      <c r="N27" s="387" t="s">
        <v>731</v>
      </c>
      <c r="O27" s="387" t="s">
        <v>731</v>
      </c>
      <c r="P27" s="17" t="s">
        <v>378</v>
      </c>
      <c r="Q27" s="421">
        <v>0.75</v>
      </c>
      <c r="R27" s="359" t="s">
        <v>726</v>
      </c>
      <c r="S27" s="388" t="s">
        <v>727</v>
      </c>
    </row>
    <row r="28" spans="2:19" s="351" customFormat="1" ht="43.5" customHeight="1">
      <c r="B28" s="361" t="s">
        <v>120</v>
      </c>
      <c r="C28" s="107" t="s">
        <v>152</v>
      </c>
      <c r="D28" s="19" t="s">
        <v>153</v>
      </c>
      <c r="E28" s="85" t="s">
        <v>154</v>
      </c>
      <c r="F28" s="409" t="s">
        <v>148</v>
      </c>
      <c r="G28" s="406" t="s">
        <v>29</v>
      </c>
      <c r="H28" s="82" t="s">
        <v>30</v>
      </c>
      <c r="I28" s="111" t="s">
        <v>49</v>
      </c>
      <c r="J28" s="18" t="s">
        <v>57</v>
      </c>
      <c r="K28" s="48">
        <v>3021644</v>
      </c>
      <c r="L28" s="522"/>
      <c r="M28" s="386" t="s">
        <v>731</v>
      </c>
      <c r="N28" s="387" t="s">
        <v>731</v>
      </c>
      <c r="O28" s="387" t="s">
        <v>731</v>
      </c>
      <c r="P28" s="17" t="s">
        <v>378</v>
      </c>
      <c r="Q28" s="421">
        <v>0.75</v>
      </c>
      <c r="R28" s="389" t="s">
        <v>728</v>
      </c>
      <c r="S28" s="388" t="s">
        <v>727</v>
      </c>
    </row>
    <row r="29" spans="2:19" s="351" customFormat="1" ht="133.5" customHeight="1">
      <c r="B29" s="361" t="s">
        <v>120</v>
      </c>
      <c r="C29" s="107" t="s">
        <v>155</v>
      </c>
      <c r="D29" s="19" t="s">
        <v>156</v>
      </c>
      <c r="E29" s="85" t="s">
        <v>157</v>
      </c>
      <c r="F29" s="410" t="s">
        <v>144</v>
      </c>
      <c r="G29" s="406" t="s">
        <v>29</v>
      </c>
      <c r="H29" s="82" t="s">
        <v>30</v>
      </c>
      <c r="I29" s="111" t="s">
        <v>49</v>
      </c>
      <c r="J29" s="18" t="s">
        <v>57</v>
      </c>
      <c r="K29" s="48">
        <v>192448884</v>
      </c>
      <c r="L29" s="365">
        <v>60000000</v>
      </c>
      <c r="M29" s="356" t="s">
        <v>751</v>
      </c>
      <c r="N29" s="357" t="s">
        <v>752</v>
      </c>
      <c r="O29" s="17">
        <v>2</v>
      </c>
      <c r="P29" s="17" t="s">
        <v>380</v>
      </c>
      <c r="Q29" s="421">
        <v>0.75</v>
      </c>
      <c r="R29" s="221" t="s">
        <v>833</v>
      </c>
      <c r="S29" s="363" t="s">
        <v>834</v>
      </c>
    </row>
    <row r="30" spans="2:19" s="351" customFormat="1" ht="87.75" customHeight="1">
      <c r="B30" s="361" t="s">
        <v>120</v>
      </c>
      <c r="C30" s="107" t="s">
        <v>159</v>
      </c>
      <c r="D30" s="19" t="s">
        <v>160</v>
      </c>
      <c r="E30" s="85" t="s">
        <v>161</v>
      </c>
      <c r="F30" s="414" t="s">
        <v>93</v>
      </c>
      <c r="G30" s="406" t="s">
        <v>94</v>
      </c>
      <c r="H30" s="82" t="s">
        <v>84</v>
      </c>
      <c r="I30" s="111" t="s">
        <v>31</v>
      </c>
      <c r="J30" s="18" t="s">
        <v>32</v>
      </c>
      <c r="K30" s="48">
        <v>11961254</v>
      </c>
      <c r="L30" s="365">
        <v>0</v>
      </c>
      <c r="M30" s="221" t="s">
        <v>753</v>
      </c>
      <c r="N30" s="357" t="s">
        <v>754</v>
      </c>
      <c r="O30" s="358">
        <v>1</v>
      </c>
      <c r="P30" s="17" t="s">
        <v>379</v>
      </c>
      <c r="Q30" s="422">
        <v>1</v>
      </c>
      <c r="R30" s="221" t="s">
        <v>755</v>
      </c>
      <c r="S30" s="363" t="s">
        <v>756</v>
      </c>
    </row>
    <row r="31" spans="2:19" s="351" customFormat="1" ht="43.5" customHeight="1">
      <c r="B31" s="361" t="s">
        <v>120</v>
      </c>
      <c r="C31" s="107" t="s">
        <v>162</v>
      </c>
      <c r="D31" s="19" t="s">
        <v>163</v>
      </c>
      <c r="E31" s="85" t="s">
        <v>164</v>
      </c>
      <c r="F31" s="409" t="s">
        <v>148</v>
      </c>
      <c r="G31" s="406" t="s">
        <v>29</v>
      </c>
      <c r="H31" s="82" t="s">
        <v>111</v>
      </c>
      <c r="I31" s="111" t="s">
        <v>49</v>
      </c>
      <c r="J31" s="18" t="s">
        <v>32</v>
      </c>
      <c r="K31" s="48">
        <v>5308342</v>
      </c>
      <c r="L31" s="521">
        <v>313356751.97000003</v>
      </c>
      <c r="M31" s="221" t="s">
        <v>708</v>
      </c>
      <c r="N31" s="357" t="s">
        <v>714</v>
      </c>
      <c r="O31" s="358">
        <v>1</v>
      </c>
      <c r="P31" s="17" t="s">
        <v>379</v>
      </c>
      <c r="Q31" s="422">
        <v>0.75</v>
      </c>
      <c r="R31" s="221" t="s">
        <v>707</v>
      </c>
      <c r="S31" s="363" t="s">
        <v>709</v>
      </c>
    </row>
    <row r="32" spans="2:19" s="351" customFormat="1" ht="43.5" customHeight="1">
      <c r="B32" s="361" t="s">
        <v>120</v>
      </c>
      <c r="C32" s="107" t="s">
        <v>166</v>
      </c>
      <c r="D32" s="19" t="s">
        <v>167</v>
      </c>
      <c r="E32" s="85" t="s">
        <v>168</v>
      </c>
      <c r="F32" s="409" t="s">
        <v>148</v>
      </c>
      <c r="G32" s="406" t="s">
        <v>29</v>
      </c>
      <c r="H32" s="82" t="s">
        <v>111</v>
      </c>
      <c r="I32" s="111" t="s">
        <v>49</v>
      </c>
      <c r="J32" s="18" t="s">
        <v>32</v>
      </c>
      <c r="K32" s="48">
        <v>4423618</v>
      </c>
      <c r="L32" s="522"/>
      <c r="M32" s="221" t="s">
        <v>710</v>
      </c>
      <c r="N32" s="357" t="s">
        <v>715</v>
      </c>
      <c r="O32" s="358">
        <v>0.5</v>
      </c>
      <c r="P32" s="17" t="s">
        <v>380</v>
      </c>
      <c r="Q32" s="422">
        <v>0.75</v>
      </c>
      <c r="R32" s="221" t="s">
        <v>711</v>
      </c>
      <c r="S32" s="363" t="s">
        <v>709</v>
      </c>
    </row>
    <row r="33" spans="2:19" s="351" customFormat="1" ht="43.5" customHeight="1">
      <c r="B33" s="361" t="s">
        <v>169</v>
      </c>
      <c r="C33" s="102" t="s">
        <v>171</v>
      </c>
      <c r="D33" s="19" t="s">
        <v>172</v>
      </c>
      <c r="E33" s="86" t="s">
        <v>173</v>
      </c>
      <c r="F33" s="415" t="s">
        <v>174</v>
      </c>
      <c r="G33" s="406" t="s">
        <v>94</v>
      </c>
      <c r="H33" s="82" t="s">
        <v>175</v>
      </c>
      <c r="I33" s="111" t="s">
        <v>49</v>
      </c>
      <c r="J33" s="18" t="s">
        <v>58</v>
      </c>
      <c r="K33" s="48">
        <v>4257602.71</v>
      </c>
      <c r="L33" s="365">
        <v>104130000</v>
      </c>
      <c r="M33" s="356"/>
      <c r="N33" s="357"/>
      <c r="O33" s="221"/>
      <c r="P33" s="17" t="s">
        <v>378</v>
      </c>
      <c r="Q33" s="422">
        <v>1</v>
      </c>
      <c r="R33" s="221" t="s">
        <v>760</v>
      </c>
      <c r="S33" s="363" t="s">
        <v>761</v>
      </c>
    </row>
    <row r="34" spans="2:19" s="351" customFormat="1" ht="43.5" customHeight="1">
      <c r="B34" s="361" t="s">
        <v>169</v>
      </c>
      <c r="C34" s="102" t="s">
        <v>176</v>
      </c>
      <c r="D34" s="19" t="s">
        <v>177</v>
      </c>
      <c r="E34" s="500" t="s">
        <v>178</v>
      </c>
      <c r="F34" s="523" t="s">
        <v>64</v>
      </c>
      <c r="G34" s="406" t="s">
        <v>29</v>
      </c>
      <c r="H34" s="82" t="s">
        <v>179</v>
      </c>
      <c r="I34" s="111" t="s">
        <v>49</v>
      </c>
      <c r="J34" s="18" t="s">
        <v>57</v>
      </c>
      <c r="K34" s="48">
        <v>4257602.71</v>
      </c>
      <c r="L34" s="521">
        <v>834634332</v>
      </c>
      <c r="M34" s="356"/>
      <c r="N34" s="357"/>
      <c r="O34" s="221"/>
      <c r="P34" s="17" t="s">
        <v>378</v>
      </c>
      <c r="Q34" s="422">
        <v>1</v>
      </c>
      <c r="R34" s="221" t="s">
        <v>760</v>
      </c>
      <c r="S34" s="363" t="s">
        <v>761</v>
      </c>
    </row>
    <row r="35" spans="2:19" s="351" customFormat="1" ht="43.5" customHeight="1">
      <c r="B35" s="361" t="s">
        <v>169</v>
      </c>
      <c r="C35" s="102" t="s">
        <v>180</v>
      </c>
      <c r="D35" s="19" t="s">
        <v>181</v>
      </c>
      <c r="E35" s="500"/>
      <c r="F35" s="523"/>
      <c r="G35" s="406" t="s">
        <v>29</v>
      </c>
      <c r="H35" s="82" t="s">
        <v>179</v>
      </c>
      <c r="I35" s="111" t="s">
        <v>49</v>
      </c>
      <c r="J35" s="18" t="s">
        <v>57</v>
      </c>
      <c r="K35" s="48">
        <v>35019929.590000004</v>
      </c>
      <c r="L35" s="524"/>
      <c r="M35" s="356"/>
      <c r="N35" s="357"/>
      <c r="O35" s="221"/>
      <c r="P35" s="17" t="s">
        <v>378</v>
      </c>
      <c r="Q35" s="422">
        <v>1</v>
      </c>
      <c r="R35" s="221" t="s">
        <v>760</v>
      </c>
      <c r="S35" s="363" t="s">
        <v>761</v>
      </c>
    </row>
    <row r="36" spans="2:19" s="351" customFormat="1" ht="43.5" customHeight="1">
      <c r="B36" s="361" t="s">
        <v>169</v>
      </c>
      <c r="C36" s="102" t="s">
        <v>182</v>
      </c>
      <c r="D36" s="19" t="s">
        <v>183</v>
      </c>
      <c r="E36" s="500" t="s">
        <v>184</v>
      </c>
      <c r="F36" s="523" t="s">
        <v>64</v>
      </c>
      <c r="G36" s="406" t="s">
        <v>29</v>
      </c>
      <c r="H36" s="82" t="s">
        <v>179</v>
      </c>
      <c r="I36" s="111" t="s">
        <v>49</v>
      </c>
      <c r="J36" s="18" t="s">
        <v>57</v>
      </c>
      <c r="K36" s="48">
        <v>26276721.91</v>
      </c>
      <c r="L36" s="524"/>
      <c r="M36" s="356"/>
      <c r="N36" s="357"/>
      <c r="O36" s="221"/>
      <c r="P36" s="17" t="s">
        <v>378</v>
      </c>
      <c r="Q36" s="422">
        <v>1</v>
      </c>
      <c r="R36" s="221" t="s">
        <v>760</v>
      </c>
      <c r="S36" s="363" t="s">
        <v>761</v>
      </c>
    </row>
    <row r="37" spans="2:19" s="351" customFormat="1" ht="71.25" customHeight="1">
      <c r="B37" s="361" t="s">
        <v>169</v>
      </c>
      <c r="C37" s="102" t="s">
        <v>185</v>
      </c>
      <c r="D37" s="19" t="s">
        <v>186</v>
      </c>
      <c r="E37" s="500"/>
      <c r="F37" s="523"/>
      <c r="G37" s="406" t="s">
        <v>29</v>
      </c>
      <c r="H37" s="82" t="s">
        <v>179</v>
      </c>
      <c r="I37" s="111" t="s">
        <v>49</v>
      </c>
      <c r="J37" s="18" t="s">
        <v>57</v>
      </c>
      <c r="K37" s="48">
        <v>64348946.109999999</v>
      </c>
      <c r="L37" s="524"/>
      <c r="M37" s="390" t="s">
        <v>772</v>
      </c>
      <c r="N37" s="369" t="s">
        <v>773</v>
      </c>
      <c r="O37" s="391">
        <v>1</v>
      </c>
      <c r="P37" s="17" t="s">
        <v>380</v>
      </c>
      <c r="Q37" s="421">
        <v>0.67</v>
      </c>
      <c r="R37" s="359" t="s">
        <v>774</v>
      </c>
      <c r="S37" s="360" t="s">
        <v>775</v>
      </c>
    </row>
    <row r="38" spans="2:19" s="351" customFormat="1" ht="79.5" customHeight="1">
      <c r="B38" s="361" t="s">
        <v>169</v>
      </c>
      <c r="C38" s="102" t="s">
        <v>187</v>
      </c>
      <c r="D38" s="19" t="s">
        <v>188</v>
      </c>
      <c r="E38" s="86" t="s">
        <v>189</v>
      </c>
      <c r="F38" s="415" t="s">
        <v>64</v>
      </c>
      <c r="G38" s="406" t="s">
        <v>29</v>
      </c>
      <c r="H38" s="82" t="s">
        <v>179</v>
      </c>
      <c r="I38" s="111" t="s">
        <v>49</v>
      </c>
      <c r="J38" s="18" t="s">
        <v>57</v>
      </c>
      <c r="K38" s="48">
        <v>4257602.71</v>
      </c>
      <c r="L38" s="524"/>
      <c r="M38" s="356"/>
      <c r="N38" s="357"/>
      <c r="O38" s="221"/>
      <c r="P38" s="17" t="s">
        <v>378</v>
      </c>
      <c r="Q38" s="422">
        <v>0.5</v>
      </c>
      <c r="R38" s="221" t="s">
        <v>759</v>
      </c>
      <c r="S38" s="363" t="s">
        <v>761</v>
      </c>
    </row>
    <row r="39" spans="2:19" s="351" customFormat="1" ht="43.5" customHeight="1">
      <c r="B39" s="361" t="s">
        <v>169</v>
      </c>
      <c r="C39" s="102" t="s">
        <v>190</v>
      </c>
      <c r="D39" s="19" t="s">
        <v>191</v>
      </c>
      <c r="E39" s="86" t="s">
        <v>192</v>
      </c>
      <c r="F39" s="416" t="s">
        <v>193</v>
      </c>
      <c r="G39" s="406" t="s">
        <v>94</v>
      </c>
      <c r="H39" s="82" t="s">
        <v>30</v>
      </c>
      <c r="I39" s="111" t="s">
        <v>49</v>
      </c>
      <c r="J39" s="18" t="s">
        <v>57</v>
      </c>
      <c r="K39" s="48">
        <v>6183864.5499999998</v>
      </c>
      <c r="L39" s="522"/>
      <c r="M39" s="356"/>
      <c r="N39" s="357"/>
      <c r="O39" s="221"/>
      <c r="P39" s="17" t="s">
        <v>378</v>
      </c>
      <c r="Q39" s="422">
        <v>1</v>
      </c>
      <c r="R39" s="221" t="s">
        <v>760</v>
      </c>
      <c r="S39" s="363" t="s">
        <v>761</v>
      </c>
    </row>
    <row r="40" spans="2:19" s="351" customFormat="1" ht="95.25" customHeight="1">
      <c r="B40" s="361" t="s">
        <v>169</v>
      </c>
      <c r="C40" s="108" t="s">
        <v>194</v>
      </c>
      <c r="D40" s="19" t="s">
        <v>195</v>
      </c>
      <c r="E40" s="87" t="s">
        <v>196</v>
      </c>
      <c r="F40" s="416" t="s">
        <v>197</v>
      </c>
      <c r="G40" s="406" t="s">
        <v>29</v>
      </c>
      <c r="H40" s="82" t="s">
        <v>30</v>
      </c>
      <c r="I40" s="111" t="s">
        <v>31</v>
      </c>
      <c r="J40" s="18" t="s">
        <v>32</v>
      </c>
      <c r="K40" s="48">
        <v>1781890</v>
      </c>
      <c r="L40" s="365">
        <v>0</v>
      </c>
      <c r="M40" s="386" t="s">
        <v>731</v>
      </c>
      <c r="N40" s="387" t="s">
        <v>731</v>
      </c>
      <c r="O40" s="387" t="s">
        <v>731</v>
      </c>
      <c r="P40" s="17" t="s">
        <v>378</v>
      </c>
      <c r="Q40" s="421">
        <v>0.67</v>
      </c>
      <c r="R40" s="359" t="s">
        <v>846</v>
      </c>
      <c r="S40" s="360" t="s">
        <v>847</v>
      </c>
    </row>
    <row r="41" spans="2:19" s="351" customFormat="1" ht="141" customHeight="1">
      <c r="B41" s="361" t="s">
        <v>169</v>
      </c>
      <c r="C41" s="108" t="s">
        <v>198</v>
      </c>
      <c r="D41" s="19" t="s">
        <v>199</v>
      </c>
      <c r="E41" s="87" t="s">
        <v>200</v>
      </c>
      <c r="F41" s="415" t="s">
        <v>197</v>
      </c>
      <c r="G41" s="406" t="s">
        <v>29</v>
      </c>
      <c r="H41" s="82" t="s">
        <v>30</v>
      </c>
      <c r="I41" s="111" t="s">
        <v>31</v>
      </c>
      <c r="J41" s="18" t="s">
        <v>32</v>
      </c>
      <c r="K41" s="48">
        <v>1912677</v>
      </c>
      <c r="L41" s="365">
        <v>0</v>
      </c>
      <c r="M41" s="386" t="s">
        <v>731</v>
      </c>
      <c r="N41" s="387" t="s">
        <v>731</v>
      </c>
      <c r="O41" s="387" t="s">
        <v>731</v>
      </c>
      <c r="P41" s="17" t="s">
        <v>378</v>
      </c>
      <c r="Q41" s="421">
        <v>0.75</v>
      </c>
      <c r="R41" s="359" t="s">
        <v>848</v>
      </c>
      <c r="S41" s="360" t="s">
        <v>847</v>
      </c>
    </row>
    <row r="42" spans="2:19" s="351" customFormat="1" ht="43.5" customHeight="1">
      <c r="B42" s="361" t="s">
        <v>169</v>
      </c>
      <c r="C42" s="108" t="s">
        <v>201</v>
      </c>
      <c r="D42" s="19" t="s">
        <v>202</v>
      </c>
      <c r="E42" s="88" t="s">
        <v>203</v>
      </c>
      <c r="F42" s="417" t="s">
        <v>93</v>
      </c>
      <c r="G42" s="406" t="s">
        <v>94</v>
      </c>
      <c r="H42" s="82" t="s">
        <v>30</v>
      </c>
      <c r="I42" s="111" t="s">
        <v>31</v>
      </c>
      <c r="J42" s="18" t="s">
        <v>32</v>
      </c>
      <c r="K42" s="48">
        <v>22333435</v>
      </c>
      <c r="L42" s="365">
        <v>0</v>
      </c>
      <c r="M42" s="368" t="s">
        <v>776</v>
      </c>
      <c r="N42" s="369" t="s">
        <v>777</v>
      </c>
      <c r="O42" s="391">
        <v>6</v>
      </c>
      <c r="P42" s="17" t="s">
        <v>380</v>
      </c>
      <c r="Q42" s="421">
        <v>0.75</v>
      </c>
      <c r="R42" s="359" t="s">
        <v>778</v>
      </c>
      <c r="S42" s="360" t="s">
        <v>779</v>
      </c>
    </row>
    <row r="43" spans="2:19" s="351" customFormat="1" ht="120.75" customHeight="1">
      <c r="B43" s="361" t="s">
        <v>169</v>
      </c>
      <c r="C43" s="108" t="s">
        <v>204</v>
      </c>
      <c r="D43" s="19" t="s">
        <v>205</v>
      </c>
      <c r="E43" s="88" t="s">
        <v>206</v>
      </c>
      <c r="F43" s="417" t="s">
        <v>93</v>
      </c>
      <c r="G43" s="406" t="s">
        <v>94</v>
      </c>
      <c r="H43" s="82" t="s">
        <v>84</v>
      </c>
      <c r="I43" s="111" t="s">
        <v>207</v>
      </c>
      <c r="J43" s="18" t="s">
        <v>208</v>
      </c>
      <c r="K43" s="48">
        <v>17306417</v>
      </c>
      <c r="L43" s="365">
        <v>715631305</v>
      </c>
      <c r="M43" s="390" t="s">
        <v>780</v>
      </c>
      <c r="N43" s="359" t="s">
        <v>781</v>
      </c>
      <c r="O43" s="391">
        <v>10</v>
      </c>
      <c r="P43" s="17" t="s">
        <v>380</v>
      </c>
      <c r="Q43" s="422">
        <v>0.5</v>
      </c>
      <c r="R43" s="359" t="s">
        <v>782</v>
      </c>
      <c r="S43" s="360" t="s">
        <v>783</v>
      </c>
    </row>
    <row r="44" spans="2:19" s="351" customFormat="1" ht="85.5" customHeight="1">
      <c r="B44" s="361" t="s">
        <v>169</v>
      </c>
      <c r="C44" s="105" t="s">
        <v>209</v>
      </c>
      <c r="D44" s="19" t="s">
        <v>210</v>
      </c>
      <c r="E44" s="88" t="s">
        <v>211</v>
      </c>
      <c r="F44" s="415" t="s">
        <v>212</v>
      </c>
      <c r="G44" s="406" t="s">
        <v>29</v>
      </c>
      <c r="H44" s="82" t="s">
        <v>30</v>
      </c>
      <c r="I44" s="111" t="s">
        <v>31</v>
      </c>
      <c r="J44" s="18" t="s">
        <v>32</v>
      </c>
      <c r="K44" s="48">
        <v>11895738</v>
      </c>
      <c r="L44" s="365">
        <v>0</v>
      </c>
      <c r="M44" s="386" t="s">
        <v>731</v>
      </c>
      <c r="N44" s="387" t="s">
        <v>731</v>
      </c>
      <c r="O44" s="387" t="s">
        <v>731</v>
      </c>
      <c r="P44" s="17" t="s">
        <v>378</v>
      </c>
      <c r="Q44" s="421">
        <v>0.67</v>
      </c>
      <c r="R44" s="359" t="s">
        <v>729</v>
      </c>
      <c r="S44" s="360" t="s">
        <v>730</v>
      </c>
    </row>
    <row r="45" spans="2:19" s="351" customFormat="1" ht="66" customHeight="1">
      <c r="B45" s="361" t="s">
        <v>169</v>
      </c>
      <c r="C45" s="103" t="s">
        <v>214</v>
      </c>
      <c r="D45" s="19" t="s">
        <v>215</v>
      </c>
      <c r="E45" s="88" t="s">
        <v>216</v>
      </c>
      <c r="F45" s="412" t="s">
        <v>217</v>
      </c>
      <c r="G45" s="406" t="s">
        <v>94</v>
      </c>
      <c r="H45" s="82" t="s">
        <v>30</v>
      </c>
      <c r="I45" s="111" t="s">
        <v>218</v>
      </c>
      <c r="J45" s="18" t="s">
        <v>58</v>
      </c>
      <c r="K45" s="48">
        <v>406277883</v>
      </c>
      <c r="L45" s="365">
        <v>376406000</v>
      </c>
      <c r="M45" s="221" t="s">
        <v>796</v>
      </c>
      <c r="N45" s="357" t="s">
        <v>797</v>
      </c>
      <c r="O45" s="392">
        <v>1</v>
      </c>
      <c r="P45" s="17" t="s">
        <v>379</v>
      </c>
      <c r="Q45" s="422">
        <v>1</v>
      </c>
      <c r="R45" s="221" t="s">
        <v>798</v>
      </c>
      <c r="S45" s="360" t="s">
        <v>747</v>
      </c>
    </row>
    <row r="46" spans="2:19" s="351" customFormat="1" ht="63.75" customHeight="1">
      <c r="B46" s="361" t="s">
        <v>169</v>
      </c>
      <c r="C46" s="103" t="s">
        <v>220</v>
      </c>
      <c r="D46" s="19" t="s">
        <v>221</v>
      </c>
      <c r="E46" s="89" t="s">
        <v>222</v>
      </c>
      <c r="F46" s="418" t="s">
        <v>223</v>
      </c>
      <c r="G46" s="406" t="s">
        <v>29</v>
      </c>
      <c r="H46" s="82" t="s">
        <v>224</v>
      </c>
      <c r="I46" s="82" t="s">
        <v>225</v>
      </c>
      <c r="J46" s="18" t="s">
        <v>226</v>
      </c>
      <c r="K46" s="48">
        <v>0</v>
      </c>
      <c r="L46" s="365">
        <v>500000000</v>
      </c>
      <c r="M46" s="356" t="s">
        <v>799</v>
      </c>
      <c r="N46" s="357" t="s">
        <v>800</v>
      </c>
      <c r="O46" s="392">
        <v>0.35</v>
      </c>
      <c r="P46" s="17" t="s">
        <v>380</v>
      </c>
      <c r="Q46" s="422">
        <v>0.6</v>
      </c>
      <c r="R46" s="221" t="s">
        <v>801</v>
      </c>
      <c r="S46" s="360" t="s">
        <v>747</v>
      </c>
    </row>
    <row r="47" spans="2:19" s="351" customFormat="1" ht="70.5" customHeight="1">
      <c r="B47" s="361" t="s">
        <v>169</v>
      </c>
      <c r="C47" s="109" t="s">
        <v>227</v>
      </c>
      <c r="D47" s="19" t="s">
        <v>228</v>
      </c>
      <c r="E47" s="88" t="s">
        <v>229</v>
      </c>
      <c r="F47" s="418" t="s">
        <v>230</v>
      </c>
      <c r="G47" s="406" t="s">
        <v>94</v>
      </c>
      <c r="H47" s="82" t="s">
        <v>30</v>
      </c>
      <c r="I47" s="111" t="s">
        <v>49</v>
      </c>
      <c r="J47" s="18" t="s">
        <v>50</v>
      </c>
      <c r="K47" s="48">
        <v>54075225.310000002</v>
      </c>
      <c r="L47" s="365">
        <v>304041266.67000002</v>
      </c>
      <c r="M47" s="361" t="s">
        <v>808</v>
      </c>
      <c r="N47" s="357" t="s">
        <v>809</v>
      </c>
      <c r="O47" s="358">
        <v>0.7</v>
      </c>
      <c r="P47" s="17" t="s">
        <v>380</v>
      </c>
      <c r="Q47" s="422">
        <v>0.67</v>
      </c>
      <c r="R47" s="221" t="s">
        <v>798</v>
      </c>
      <c r="S47" s="363" t="s">
        <v>747</v>
      </c>
    </row>
    <row r="48" spans="2:19" s="351" customFormat="1" ht="43.5" customHeight="1">
      <c r="B48" s="361" t="s">
        <v>169</v>
      </c>
      <c r="C48" s="110" t="s">
        <v>232</v>
      </c>
      <c r="D48" s="19" t="s">
        <v>233</v>
      </c>
      <c r="E48" s="90" t="s">
        <v>234</v>
      </c>
      <c r="F48" s="418" t="s">
        <v>93</v>
      </c>
      <c r="G48" s="406" t="s">
        <v>94</v>
      </c>
      <c r="H48" s="82" t="s">
        <v>84</v>
      </c>
      <c r="I48" s="111" t="s">
        <v>31</v>
      </c>
      <c r="J48" s="18" t="s">
        <v>32</v>
      </c>
      <c r="K48" s="48">
        <v>6612205</v>
      </c>
      <c r="L48" s="365">
        <v>0</v>
      </c>
      <c r="M48" s="361" t="s">
        <v>810</v>
      </c>
      <c r="N48" s="357" t="s">
        <v>811</v>
      </c>
      <c r="O48" s="17">
        <v>2</v>
      </c>
      <c r="P48" s="17" t="s">
        <v>380</v>
      </c>
      <c r="Q48" s="422">
        <v>0.75</v>
      </c>
      <c r="R48" s="221" t="s">
        <v>812</v>
      </c>
      <c r="S48" s="363" t="s">
        <v>747</v>
      </c>
    </row>
    <row r="49" spans="2:19" s="351" customFormat="1" ht="68.25" customHeight="1">
      <c r="B49" s="361" t="s">
        <v>169</v>
      </c>
      <c r="C49" s="107" t="s">
        <v>236</v>
      </c>
      <c r="D49" s="19" t="s">
        <v>237</v>
      </c>
      <c r="E49" s="81" t="s">
        <v>238</v>
      </c>
      <c r="F49" s="410" t="s">
        <v>55</v>
      </c>
      <c r="G49" s="406" t="s">
        <v>94</v>
      </c>
      <c r="H49" s="82" t="s">
        <v>56</v>
      </c>
      <c r="I49" s="111" t="s">
        <v>49</v>
      </c>
      <c r="J49" s="18" t="s">
        <v>58</v>
      </c>
      <c r="K49" s="48">
        <v>18077241.726068217</v>
      </c>
      <c r="L49" s="365">
        <v>400000000</v>
      </c>
      <c r="M49" s="361" t="s">
        <v>813</v>
      </c>
      <c r="N49" s="357" t="s">
        <v>806</v>
      </c>
      <c r="O49" s="358">
        <v>0.3</v>
      </c>
      <c r="P49" s="17" t="s">
        <v>380</v>
      </c>
      <c r="Q49" s="422">
        <v>0.3</v>
      </c>
      <c r="R49" s="221" t="s">
        <v>835</v>
      </c>
      <c r="S49" s="363" t="s">
        <v>814</v>
      </c>
    </row>
    <row r="50" spans="2:19" s="351" customFormat="1" ht="60.75" customHeight="1">
      <c r="B50" s="361" t="s">
        <v>239</v>
      </c>
      <c r="C50" s="102" t="s">
        <v>241</v>
      </c>
      <c r="D50" s="19" t="s">
        <v>242</v>
      </c>
      <c r="E50" s="87" t="s">
        <v>243</v>
      </c>
      <c r="F50" s="410" t="s">
        <v>64</v>
      </c>
      <c r="G50" s="406" t="s">
        <v>29</v>
      </c>
      <c r="H50" s="82" t="s">
        <v>179</v>
      </c>
      <c r="I50" s="111" t="s">
        <v>49</v>
      </c>
      <c r="J50" s="18" t="s">
        <v>57</v>
      </c>
      <c r="K50" s="48">
        <v>104426666.66666666</v>
      </c>
      <c r="L50" s="365">
        <v>834634332</v>
      </c>
      <c r="M50" s="356"/>
      <c r="N50" s="357"/>
      <c r="O50" s="221"/>
      <c r="P50" s="17" t="s">
        <v>378</v>
      </c>
      <c r="Q50" s="422">
        <v>0</v>
      </c>
      <c r="R50" s="221" t="s">
        <v>758</v>
      </c>
      <c r="S50" s="363" t="s">
        <v>761</v>
      </c>
    </row>
    <row r="51" spans="2:19" s="352" customFormat="1" ht="46.5" customHeight="1">
      <c r="B51" s="361" t="s">
        <v>239</v>
      </c>
      <c r="C51" s="102" t="s">
        <v>244</v>
      </c>
      <c r="D51" s="19" t="s">
        <v>245</v>
      </c>
      <c r="E51" s="87" t="s">
        <v>246</v>
      </c>
      <c r="F51" s="410" t="s">
        <v>247</v>
      </c>
      <c r="G51" s="406" t="s">
        <v>29</v>
      </c>
      <c r="H51" s="82" t="s">
        <v>249</v>
      </c>
      <c r="I51" s="111" t="s">
        <v>31</v>
      </c>
      <c r="J51" s="18" t="s">
        <v>32</v>
      </c>
      <c r="K51" s="48">
        <v>30000000</v>
      </c>
      <c r="L51" s="365">
        <v>0</v>
      </c>
      <c r="M51" s="221" t="s">
        <v>699</v>
      </c>
      <c r="N51" s="357" t="s">
        <v>716</v>
      </c>
      <c r="O51" s="358">
        <v>0.6</v>
      </c>
      <c r="P51" s="17" t="s">
        <v>380</v>
      </c>
      <c r="Q51" s="422">
        <v>0.6</v>
      </c>
      <c r="R51" s="221" t="s">
        <v>700</v>
      </c>
      <c r="S51" s="363" t="s">
        <v>701</v>
      </c>
    </row>
    <row r="52" spans="2:19" s="352" customFormat="1" ht="71.25" customHeight="1">
      <c r="B52" s="361" t="s">
        <v>239</v>
      </c>
      <c r="C52" s="102" t="s">
        <v>253</v>
      </c>
      <c r="D52" s="19" t="s">
        <v>251</v>
      </c>
      <c r="E52" s="87" t="s">
        <v>252</v>
      </c>
      <c r="F52" s="410" t="s">
        <v>144</v>
      </c>
      <c r="G52" s="406" t="s">
        <v>29</v>
      </c>
      <c r="H52" s="82" t="s">
        <v>249</v>
      </c>
      <c r="I52" s="111" t="s">
        <v>49</v>
      </c>
      <c r="J52" s="18" t="s">
        <v>57</v>
      </c>
      <c r="K52" s="48">
        <v>192448884</v>
      </c>
      <c r="L52" s="365">
        <v>60000000</v>
      </c>
      <c r="M52" s="221" t="s">
        <v>702</v>
      </c>
      <c r="N52" s="357" t="s">
        <v>717</v>
      </c>
      <c r="O52" s="358">
        <v>0.5</v>
      </c>
      <c r="P52" s="17" t="s">
        <v>380</v>
      </c>
      <c r="Q52" s="422">
        <v>0.5</v>
      </c>
      <c r="R52" s="221" t="s">
        <v>703</v>
      </c>
      <c r="S52" s="363" t="s">
        <v>704</v>
      </c>
    </row>
    <row r="53" spans="2:19" s="352" customFormat="1" ht="63" customHeight="1" thickBot="1">
      <c r="B53" s="393" t="s">
        <v>239</v>
      </c>
      <c r="C53" s="395" t="s">
        <v>254</v>
      </c>
      <c r="D53" s="396" t="s">
        <v>255</v>
      </c>
      <c r="E53" s="397" t="s">
        <v>256</v>
      </c>
      <c r="F53" s="419" t="s">
        <v>144</v>
      </c>
      <c r="G53" s="408" t="s">
        <v>29</v>
      </c>
      <c r="H53" s="394" t="s">
        <v>249</v>
      </c>
      <c r="I53" s="398" t="s">
        <v>49</v>
      </c>
      <c r="J53" s="399" t="s">
        <v>57</v>
      </c>
      <c r="K53" s="400">
        <v>192448884</v>
      </c>
      <c r="L53" s="401">
        <v>60000000</v>
      </c>
      <c r="M53" s="402" t="s">
        <v>705</v>
      </c>
      <c r="N53" s="403" t="s">
        <v>718</v>
      </c>
      <c r="O53" s="404">
        <v>0.5</v>
      </c>
      <c r="P53" s="420" t="s">
        <v>380</v>
      </c>
      <c r="Q53" s="424">
        <v>0.5</v>
      </c>
      <c r="R53" s="394" t="s">
        <v>703</v>
      </c>
      <c r="S53" s="405" t="s">
        <v>706</v>
      </c>
    </row>
    <row r="54" spans="2:19">
      <c r="B54" s="1" t="s">
        <v>257</v>
      </c>
    </row>
    <row r="55" spans="2:19">
      <c r="Q55" s="350"/>
    </row>
  </sheetData>
  <autoFilter ref="B2:S2" xr:uid="{EFB6ADB4-A63C-430B-BE03-7236948EF070}"/>
  <mergeCells count="11">
    <mergeCell ref="B1:F1"/>
    <mergeCell ref="G1:I1"/>
    <mergeCell ref="Q1:S1"/>
    <mergeCell ref="L16:L18"/>
    <mergeCell ref="L27:L28"/>
    <mergeCell ref="L31:L32"/>
    <mergeCell ref="E34:E35"/>
    <mergeCell ref="F34:F35"/>
    <mergeCell ref="L34:L39"/>
    <mergeCell ref="E36:E37"/>
    <mergeCell ref="F36:F37"/>
  </mergeCells>
  <dataValidations count="5">
    <dataValidation type="list" allowBlank="1" showInputMessage="1" showErrorMessage="1" sqref="J7 J47 J13 J20:J21 J16:J18 J33:J39 J49:J50 J52:J53 J26:J29 J11" xr:uid="{BEB2BB45-D48E-48D0-A421-2EDFC38C14F3}">
      <formula1>PFORCAP</formula1>
    </dataValidation>
    <dataValidation type="list" allowBlank="1" showInputMessage="1" showErrorMessage="1" sqref="J46" xr:uid="{F77A4AA7-3BEC-4F6F-AFFC-D14EB62F041B}">
      <formula1>PGESDOC</formula1>
    </dataValidation>
    <dataValidation type="list" allowBlank="1" showInputMessage="1" showErrorMessage="1" sqref="J25" xr:uid="{8AECEA92-F3FC-42D0-AAF5-D591369148CC}">
      <formula1>PDRA</formula1>
    </dataValidation>
    <dataValidation type="list" allowBlank="1" showInputMessage="1" showErrorMessage="1" sqref="J43" xr:uid="{E665579C-D4DA-48B0-858A-31B5E5EBEFA4}">
      <formula1>PCULTEST</formula1>
    </dataValidation>
    <dataValidation type="list" allowBlank="1" showInputMessage="1" showErrorMessage="1" sqref="J45" xr:uid="{AC45653F-544A-481A-AD89-50EA151EEECE}">
      <formula1>PDIG</formula1>
    </dataValidation>
  </dataValidations>
  <pageMargins left="0.7" right="0.7" top="0.75" bottom="0.75" header="0.3" footer="0.3"/>
  <pageSetup scale="25"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D58F857F-FEEC-433E-95D7-FE5FC74D15BC}">
            <xm:f>NOT(ISERROR(SEARCH(desple!$A$5,P3)))</xm:f>
            <xm:f>desple!$A$5</xm:f>
            <x14:dxf>
              <font>
                <b/>
                <i val="0"/>
                <color theme="0"/>
              </font>
              <fill>
                <patternFill>
                  <bgColor rgb="FFFF0000"/>
                </patternFill>
              </fill>
            </x14:dxf>
          </x14:cfRule>
          <x14:cfRule type="containsText" priority="6" operator="containsText" id="{4FF04317-2EFD-4084-8470-34790F4A09E9}">
            <xm:f>NOT(ISERROR(SEARCH(desple!$A$4,P3)))</xm:f>
            <xm:f>desple!$A$4</xm:f>
            <x14:dxf>
              <font>
                <b/>
                <i val="0"/>
                <color theme="0"/>
              </font>
              <fill>
                <patternFill>
                  <bgColor theme="0" tint="-0.34998626667073579"/>
                </patternFill>
              </fill>
            </x14:dxf>
          </x14:cfRule>
          <x14:cfRule type="containsText" priority="7" operator="containsText" id="{E11B5E9B-1CBC-4F1E-943A-945F76EBE936}">
            <xm:f>NOT(ISERROR(SEARCH(desple!$A$3,P3)))</xm:f>
            <xm:f>desple!$A$3</xm:f>
            <x14:dxf>
              <fill>
                <patternFill>
                  <bgColor rgb="FFFFFF00"/>
                </patternFill>
              </fill>
            </x14:dxf>
          </x14:cfRule>
          <x14:cfRule type="containsText" priority="8" operator="containsText" id="{F8120C4F-C6C3-4917-8B59-E7B152D1C7B8}">
            <xm:f>NOT(ISERROR(SEARCH(desple!$A$2,P3)))</xm:f>
            <xm:f>desple!$A$2</xm:f>
            <x14:dxf>
              <font>
                <color theme="1"/>
              </font>
              <fill>
                <patternFill>
                  <bgColor rgb="FF92D050"/>
                </patternFill>
              </fill>
            </x14:dxf>
          </x14:cfRule>
          <xm:sqref>P3:P30 P33:P50</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9D85508C-67D3-4A9B-9B1B-BE1D547D43FF}">
          <x14:formula1>
            <xm:f>desple!$A$1:$A$5</xm:f>
          </x14:formula1>
          <xm:sqref>P3:P30 P33:P50</xm:sqref>
        </x14:dataValidation>
        <x14:dataValidation type="list" allowBlank="1" showInputMessage="1" showErrorMessage="1" xr:uid="{41362575-3C6E-44BD-B8E8-6F7BEE1D3909}">
          <x14:formula1>
            <xm:f>LISTA!$F$4:$F$18</xm:f>
          </x14:formula1>
          <xm:sqref>I44</xm:sqref>
        </x14:dataValidation>
        <x14:dataValidation type="list" allowBlank="1" showInputMessage="1" showErrorMessage="1" xr:uid="{4F6B1CBB-8B18-4078-A8CB-956A29F1C306}">
          <x14:formula1>
            <xm:f>LISTA!$K$3:$K$5</xm:f>
          </x14:formula1>
          <xm:sqref>J19 J22:J24 J30:J32</xm:sqref>
        </x14:dataValidation>
        <x14:dataValidation type="list" allowBlank="1" showInputMessage="1" showErrorMessage="1" xr:uid="{0723D40E-8695-4C32-BE5C-91BD134EF86C}">
          <x14:formula1>
            <xm:f>LISTA!$F$3:$F$18</xm:f>
          </x14:formula1>
          <xm:sqref>I19 I14:I15 I51 I22:I24 I40:I43 I48 I9:I10 I30</xm:sqref>
        </x14:dataValidation>
        <x14:dataValidation type="list" allowBlank="1" showInputMessage="1" showErrorMessage="1" xr:uid="{3CD091E4-EAED-4B07-ACC9-B328C5545406}">
          <x14:formula1>
            <xm:f>LISTA!$J$3:$J$8</xm:f>
          </x14:formula1>
          <xm:sqref>J3:J6 J8:J10 J51 J40:J42 J14:J15 J48 J44 J12</xm:sqref>
        </x14:dataValidation>
        <x14:dataValidation type="list" allowBlank="1" showInputMessage="1" showErrorMessage="1" xr:uid="{D8F80367-BE38-4141-9C42-43BCD14CDFE5}">
          <x14:formula1>
            <xm:f>PROYECTOS!$N$2:$N$14</xm:f>
          </x14:formula1>
          <xm:sqref>I3:I8 I47 I20:I21 I16:I18 I49:I50 I26:I29 I52:I53 I11:I13 I31:I39</xm:sqref>
        </x14:dataValidation>
        <x14:dataValidation type="list" allowBlank="1" showInputMessage="1" showErrorMessage="1" xr:uid="{18C52FA2-AFBD-41C9-8EB4-9F4DBCEE84AF}">
          <x14:formula1>
            <xm:f>LISTA!$B$3:$B$8</xm:f>
          </x14:formula1>
          <xm:sqref>B3:B53</xm:sqref>
        </x14:dataValidation>
        <x14:dataValidation type="list" allowBlank="1" showInputMessage="1" showErrorMessage="1" xr:uid="{73AECCF7-0289-45F8-A167-4E3D7EEC9DED}">
          <x14:formula1>
            <xm:f>LISTA!$D$3:$D$8</xm:f>
          </x14:formula1>
          <xm:sqref>G3:G53</xm:sqref>
        </x14:dataValidation>
        <x14:dataValidation type="list" allowBlank="1" showInputMessage="1" showErrorMessage="1" xr:uid="{E0D26BD5-4BD1-4FFA-94AD-667E9D4B3219}">
          <x14:formula1>
            <xm:f>LISTA!$E$3:$E$22</xm:f>
          </x14:formula1>
          <xm:sqref>H3:H53</xm:sqref>
        </x14:dataValidation>
        <x14:dataValidation type="list" allowBlank="1" showInputMessage="1" showErrorMessage="1" xr:uid="{DE939E05-8B89-4B72-BC47-1A8230E27D42}">
          <x14:formula1>
            <xm:f>PROYECTOS!$H$1</xm:f>
          </x14:formula1>
          <xm:sqref>I25</xm:sqref>
        </x14:dataValidation>
        <x14:dataValidation type="list" allowBlank="1" showInputMessage="1" showErrorMessage="1" xr:uid="{338242AE-69E0-467D-90ED-8C58F970FC79}">
          <x14:formula1>
            <xm:f>PROYECTOS!$E$1</xm:f>
          </x14:formula1>
          <xm:sqref>I46</xm:sqref>
        </x14:dataValidation>
        <x14:dataValidation type="list" allowBlank="1" showInputMessage="1" showErrorMessage="1" xr:uid="{8712C3EC-FD84-4D55-9350-B1045DE85042}">
          <x14:formula1>
            <xm:f>PROYECTOS!$D$1</xm:f>
          </x14:formula1>
          <xm:sqref>I45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152F-66A6-4119-A44E-EBF2348F0E10}">
  <dimension ref="B1:AD16"/>
  <sheetViews>
    <sheetView showGridLines="0"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53.855468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2" width="9.140625" style="1"/>
    <col min="23" max="23" width="27.42578125" style="1" customWidth="1"/>
    <col min="24" max="24" width="25" style="1" customWidth="1"/>
    <col min="25" max="25" width="25.28515625" style="1" customWidth="1"/>
    <col min="26" max="26" width="35" style="1" customWidth="1"/>
    <col min="27" max="27" width="16.570312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157" customFormat="1" ht="15" customHeight="1">
      <c r="B5" s="317" t="s">
        <v>22</v>
      </c>
      <c r="C5" s="228" t="s">
        <v>23</v>
      </c>
      <c r="D5" s="229" t="s">
        <v>24</v>
      </c>
      <c r="E5" s="230" t="s">
        <v>25</v>
      </c>
      <c r="F5" s="231" t="s">
        <v>26</v>
      </c>
      <c r="G5" s="232" t="s">
        <v>27</v>
      </c>
      <c r="H5" s="233">
        <v>1</v>
      </c>
      <c r="I5" s="233">
        <v>1</v>
      </c>
      <c r="J5" s="233">
        <v>1</v>
      </c>
      <c r="K5" s="234">
        <v>3</v>
      </c>
      <c r="L5" s="235" t="s">
        <v>28</v>
      </c>
      <c r="M5" s="236">
        <v>45657</v>
      </c>
      <c r="N5" s="237" t="s">
        <v>29</v>
      </c>
      <c r="O5" s="237" t="s">
        <v>30</v>
      </c>
      <c r="P5" s="238" t="s">
        <v>31</v>
      </c>
      <c r="Q5" s="239" t="s">
        <v>32</v>
      </c>
      <c r="R5" s="240">
        <v>21151560.789999999</v>
      </c>
      <c r="S5" s="318">
        <v>0</v>
      </c>
      <c r="T5" s="336"/>
      <c r="U5" s="337"/>
      <c r="V5" s="310"/>
      <c r="W5" s="340" t="s">
        <v>378</v>
      </c>
      <c r="X5" s="312"/>
      <c r="Y5" s="310"/>
      <c r="Z5" s="340" t="s">
        <v>378</v>
      </c>
      <c r="AA5" s="310"/>
      <c r="AB5" s="310"/>
      <c r="AC5" s="313"/>
    </row>
    <row r="6" spans="2:30" s="157" customFormat="1" ht="15" customHeight="1">
      <c r="B6" s="312" t="s">
        <v>22</v>
      </c>
      <c r="C6" s="237" t="s">
        <v>33</v>
      </c>
      <c r="D6" s="229" t="s">
        <v>34</v>
      </c>
      <c r="E6" s="230" t="s">
        <v>35</v>
      </c>
      <c r="F6" s="231" t="s">
        <v>36</v>
      </c>
      <c r="G6" s="232" t="s">
        <v>27</v>
      </c>
      <c r="H6" s="241">
        <v>1</v>
      </c>
      <c r="I6" s="242">
        <v>0</v>
      </c>
      <c r="J6" s="242">
        <v>0</v>
      </c>
      <c r="K6" s="243">
        <v>1</v>
      </c>
      <c r="L6" s="235" t="s">
        <v>37</v>
      </c>
      <c r="M6" s="236">
        <v>45322</v>
      </c>
      <c r="N6" s="237" t="s">
        <v>29</v>
      </c>
      <c r="O6" s="237" t="s">
        <v>30</v>
      </c>
      <c r="P6" s="238" t="s">
        <v>31</v>
      </c>
      <c r="Q6" s="239" t="s">
        <v>32</v>
      </c>
      <c r="R6" s="240">
        <v>42470956.030000001</v>
      </c>
      <c r="S6" s="319">
        <v>0</v>
      </c>
      <c r="T6" s="336"/>
      <c r="U6" s="337"/>
      <c r="V6" s="310"/>
      <c r="W6" s="340" t="s">
        <v>378</v>
      </c>
      <c r="X6" s="312"/>
      <c r="Y6" s="310"/>
      <c r="Z6" s="340" t="s">
        <v>378</v>
      </c>
      <c r="AA6" s="310"/>
      <c r="AB6" s="310"/>
      <c r="AC6" s="313"/>
    </row>
    <row r="7" spans="2:30" s="157" customFormat="1" ht="15" customHeight="1">
      <c r="B7" s="312" t="s">
        <v>22</v>
      </c>
      <c r="C7" s="237" t="s">
        <v>38</v>
      </c>
      <c r="D7" s="229" t="s">
        <v>39</v>
      </c>
      <c r="E7" s="230" t="s">
        <v>40</v>
      </c>
      <c r="F7" s="231" t="s">
        <v>41</v>
      </c>
      <c r="G7" s="232" t="s">
        <v>27</v>
      </c>
      <c r="H7" s="241">
        <v>1</v>
      </c>
      <c r="I7" s="242">
        <v>0</v>
      </c>
      <c r="J7" s="242">
        <v>0</v>
      </c>
      <c r="K7" s="243">
        <v>1</v>
      </c>
      <c r="L7" s="235" t="s">
        <v>37</v>
      </c>
      <c r="M7" s="236">
        <v>45322</v>
      </c>
      <c r="N7" s="237" t="s">
        <v>29</v>
      </c>
      <c r="O7" s="237" t="s">
        <v>30</v>
      </c>
      <c r="P7" s="238" t="s">
        <v>31</v>
      </c>
      <c r="Q7" s="239" t="s">
        <v>32</v>
      </c>
      <c r="R7" s="240">
        <v>16941676.510000002</v>
      </c>
      <c r="S7" s="319">
        <v>0</v>
      </c>
      <c r="T7" s="336"/>
      <c r="U7" s="337"/>
      <c r="V7" s="310"/>
      <c r="W7" s="340" t="s">
        <v>378</v>
      </c>
      <c r="X7" s="312"/>
      <c r="Y7" s="310"/>
      <c r="Z7" s="340" t="s">
        <v>378</v>
      </c>
      <c r="AA7" s="310"/>
      <c r="AB7" s="310"/>
      <c r="AC7" s="313"/>
    </row>
    <row r="8" spans="2:30" s="157" customFormat="1" ht="15" customHeight="1">
      <c r="B8" s="312" t="s">
        <v>22</v>
      </c>
      <c r="C8" s="237" t="s">
        <v>38</v>
      </c>
      <c r="D8" s="229" t="s">
        <v>42</v>
      </c>
      <c r="E8" s="230" t="s">
        <v>43</v>
      </c>
      <c r="F8" s="231" t="s">
        <v>44</v>
      </c>
      <c r="G8" s="232" t="s">
        <v>27</v>
      </c>
      <c r="H8" s="241">
        <v>1</v>
      </c>
      <c r="I8" s="242">
        <v>0</v>
      </c>
      <c r="J8" s="242">
        <v>0</v>
      </c>
      <c r="K8" s="243">
        <v>1</v>
      </c>
      <c r="L8" s="235" t="s">
        <v>37</v>
      </c>
      <c r="M8" s="236">
        <v>45322</v>
      </c>
      <c r="N8" s="237" t="s">
        <v>29</v>
      </c>
      <c r="O8" s="237" t="s">
        <v>30</v>
      </c>
      <c r="P8" s="238" t="s">
        <v>31</v>
      </c>
      <c r="Q8" s="244" t="s">
        <v>32</v>
      </c>
      <c r="R8" s="240">
        <v>10393748.83</v>
      </c>
      <c r="S8" s="320">
        <v>0</v>
      </c>
      <c r="T8" s="336"/>
      <c r="U8" s="337"/>
      <c r="V8" s="310"/>
      <c r="W8" s="340" t="s">
        <v>378</v>
      </c>
      <c r="X8" s="312"/>
      <c r="Y8" s="310"/>
      <c r="Z8" s="340" t="s">
        <v>378</v>
      </c>
      <c r="AA8" s="310"/>
      <c r="AB8" s="310"/>
      <c r="AC8" s="313"/>
    </row>
    <row r="9" spans="2:30" s="157" customFormat="1" ht="15" customHeight="1">
      <c r="B9" s="312" t="s">
        <v>22</v>
      </c>
      <c r="C9" s="237" t="s">
        <v>45</v>
      </c>
      <c r="D9" s="229" t="s">
        <v>46</v>
      </c>
      <c r="E9" s="230" t="s">
        <v>47</v>
      </c>
      <c r="F9" s="231" t="s">
        <v>48</v>
      </c>
      <c r="G9" s="232" t="s">
        <v>27</v>
      </c>
      <c r="H9" s="245">
        <v>1</v>
      </c>
      <c r="I9" s="245">
        <v>1</v>
      </c>
      <c r="J9" s="245">
        <v>1</v>
      </c>
      <c r="K9" s="246">
        <v>3</v>
      </c>
      <c r="L9" s="235" t="s">
        <v>37</v>
      </c>
      <c r="M9" s="235">
        <v>45657</v>
      </c>
      <c r="N9" s="237" t="s">
        <v>29</v>
      </c>
      <c r="O9" s="237" t="s">
        <v>30</v>
      </c>
      <c r="P9" s="238" t="s">
        <v>49</v>
      </c>
      <c r="Q9" s="239" t="s">
        <v>50</v>
      </c>
      <c r="R9" s="240">
        <v>58770348.549999997</v>
      </c>
      <c r="S9" s="321">
        <v>0</v>
      </c>
      <c r="T9" s="336"/>
      <c r="U9" s="337"/>
      <c r="V9" s="310"/>
      <c r="W9" s="340" t="s">
        <v>378</v>
      </c>
      <c r="X9" s="312"/>
      <c r="Y9" s="310"/>
      <c r="Z9" s="340" t="s">
        <v>378</v>
      </c>
      <c r="AA9" s="310"/>
      <c r="AB9" s="310"/>
      <c r="AC9" s="313"/>
    </row>
    <row r="10" spans="2:30" s="157" customFormat="1" ht="15" customHeight="1">
      <c r="B10" s="312" t="s">
        <v>22</v>
      </c>
      <c r="C10" s="237" t="s">
        <v>51</v>
      </c>
      <c r="D10" s="229" t="s">
        <v>52</v>
      </c>
      <c r="E10" s="230" t="s">
        <v>53</v>
      </c>
      <c r="F10" s="231" t="s">
        <v>54</v>
      </c>
      <c r="G10" s="248" t="s">
        <v>55</v>
      </c>
      <c r="H10" s="245">
        <v>1</v>
      </c>
      <c r="I10" s="245">
        <v>1</v>
      </c>
      <c r="J10" s="245">
        <v>1</v>
      </c>
      <c r="K10" s="246">
        <v>3</v>
      </c>
      <c r="L10" s="235" t="s">
        <v>37</v>
      </c>
      <c r="M10" s="235">
        <v>45655</v>
      </c>
      <c r="N10" s="237" t="s">
        <v>29</v>
      </c>
      <c r="O10" s="237" t="s">
        <v>56</v>
      </c>
      <c r="P10" s="238" t="s">
        <v>49</v>
      </c>
      <c r="Q10" s="249" t="s">
        <v>58</v>
      </c>
      <c r="R10" s="247">
        <v>47428435.769262329</v>
      </c>
      <c r="S10" s="321">
        <v>400000000</v>
      </c>
      <c r="T10" s="336"/>
      <c r="U10" s="337"/>
      <c r="V10" s="310"/>
      <c r="W10" s="340" t="s">
        <v>378</v>
      </c>
      <c r="X10" s="312"/>
      <c r="Y10" s="310"/>
      <c r="Z10" s="340" t="s">
        <v>378</v>
      </c>
      <c r="AA10" s="310"/>
      <c r="AB10" s="310"/>
      <c r="AC10" s="313"/>
    </row>
    <row r="11" spans="2:30">
      <c r="B11" s="1" t="s">
        <v>257</v>
      </c>
    </row>
    <row r="14" spans="2:30">
      <c r="G14" s="101"/>
      <c r="H14" s="2"/>
      <c r="I14" s="2"/>
      <c r="J14" s="2"/>
      <c r="K14" s="2"/>
    </row>
    <row r="16" spans="2:30" ht="20.25" customHeight="1">
      <c r="B16" s="118" t="s">
        <v>258</v>
      </c>
      <c r="C16" s="117"/>
    </row>
  </sheetData>
  <autoFilter ref="B4:S11" xr:uid="{A98E3CA7-B363-43E3-8FA6-316538BBF2F8}"/>
  <mergeCells count="18">
    <mergeCell ref="B1:B2"/>
    <mergeCell ref="C1:O1"/>
    <mergeCell ref="B3:B4"/>
    <mergeCell ref="C3:C4"/>
    <mergeCell ref="D3:D4"/>
    <mergeCell ref="E3:E4"/>
    <mergeCell ref="F3:F4"/>
    <mergeCell ref="G3:G4"/>
    <mergeCell ref="H3:K3"/>
    <mergeCell ref="L3:M3"/>
    <mergeCell ref="X3:AC3"/>
    <mergeCell ref="N3:N4"/>
    <mergeCell ref="O3:O4"/>
    <mergeCell ref="P3:P4"/>
    <mergeCell ref="Q3:Q4"/>
    <mergeCell ref="R3:R4"/>
    <mergeCell ref="S3:S4"/>
    <mergeCell ref="T3:W3"/>
  </mergeCells>
  <dataValidations count="1">
    <dataValidation type="list" allowBlank="1" showInputMessage="1" showErrorMessage="1" sqref="Q9" xr:uid="{D15C855D-F11C-40B4-98BD-FF1D604C321A}">
      <formula1>PFORCAP</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A491B35C-D076-4366-99D9-8A7F70ABEA0D}">
            <xm:f>NOT(ISERROR(SEARCH(desple!$A$5,W5)))</xm:f>
            <xm:f>desple!$A$5</xm:f>
            <x14:dxf>
              <font>
                <b/>
                <i val="0"/>
                <color theme="0"/>
              </font>
              <fill>
                <patternFill>
                  <bgColor rgb="FFFF0000"/>
                </patternFill>
              </fill>
            </x14:dxf>
          </x14:cfRule>
          <x14:cfRule type="containsText" priority="6" operator="containsText" id="{325B5954-A5E0-4E2B-AAF8-6DAE33825241}">
            <xm:f>NOT(ISERROR(SEARCH(desple!$A$4,W5)))</xm:f>
            <xm:f>desple!$A$4</xm:f>
            <x14:dxf>
              <font>
                <b/>
                <i val="0"/>
                <color theme="0"/>
              </font>
              <fill>
                <patternFill>
                  <bgColor theme="0" tint="-0.34998626667073579"/>
                </patternFill>
              </fill>
            </x14:dxf>
          </x14:cfRule>
          <x14:cfRule type="containsText" priority="7" operator="containsText" id="{8904E8C3-638C-4188-98B4-79CB6ACFE5B5}">
            <xm:f>NOT(ISERROR(SEARCH(desple!$A$3,W5)))</xm:f>
            <xm:f>desple!$A$3</xm:f>
            <x14:dxf>
              <fill>
                <patternFill>
                  <bgColor rgb="FFFFFF00"/>
                </patternFill>
              </fill>
            </x14:dxf>
          </x14:cfRule>
          <x14:cfRule type="containsText" priority="8" operator="containsText" id="{E6643F6A-1686-43E2-9A5E-B00456AB574A}">
            <xm:f>NOT(ISERROR(SEARCH(desple!$A$2,W5)))</xm:f>
            <xm:f>desple!$A$2</xm:f>
            <x14:dxf>
              <font>
                <color theme="1"/>
              </font>
              <fill>
                <patternFill>
                  <bgColor rgb="FF92D050"/>
                </patternFill>
              </fill>
            </x14:dxf>
          </x14:cfRule>
          <xm:sqref>W5:W10</xm:sqref>
        </x14:conditionalFormatting>
        <x14:conditionalFormatting xmlns:xm="http://schemas.microsoft.com/office/excel/2006/main">
          <x14:cfRule type="containsText" priority="1" operator="containsText" id="{53233FF2-96C7-4454-A5BE-AAC8DBAF119D}">
            <xm:f>NOT(ISERROR(SEARCH(desple!$A$5,Z5)))</xm:f>
            <xm:f>desple!$A$5</xm:f>
            <x14:dxf>
              <font>
                <b/>
                <i val="0"/>
                <color theme="0"/>
              </font>
              <fill>
                <patternFill>
                  <bgColor rgb="FFFF0000"/>
                </patternFill>
              </fill>
            </x14:dxf>
          </x14:cfRule>
          <x14:cfRule type="containsText" priority="2" operator="containsText" id="{5E716170-BE8E-41D9-BEC2-EFF6E280F7FA}">
            <xm:f>NOT(ISERROR(SEARCH(desple!$A$4,Z5)))</xm:f>
            <xm:f>desple!$A$4</xm:f>
            <x14:dxf>
              <font>
                <b/>
                <i val="0"/>
                <color theme="0"/>
              </font>
              <fill>
                <patternFill>
                  <bgColor theme="0" tint="-0.34998626667073579"/>
                </patternFill>
              </fill>
            </x14:dxf>
          </x14:cfRule>
          <x14:cfRule type="containsText" priority="3" operator="containsText" id="{236F3021-C09A-4E8C-9D85-80E7816D71EB}">
            <xm:f>NOT(ISERROR(SEARCH(desple!$A$3,Z5)))</xm:f>
            <xm:f>desple!$A$3</xm:f>
            <x14:dxf>
              <fill>
                <patternFill>
                  <bgColor rgb="FFFFFF00"/>
                </patternFill>
              </fill>
            </x14:dxf>
          </x14:cfRule>
          <x14:cfRule type="containsText" priority="4" operator="containsText" id="{747D25F2-C8FD-4BDC-A272-91AE300D44CE}">
            <xm:f>NOT(ISERROR(SEARCH(desple!$A$2,Z5)))</xm:f>
            <xm:f>desple!$A$2</xm:f>
            <x14:dxf>
              <font>
                <color theme="1"/>
              </font>
              <fill>
                <patternFill>
                  <bgColor rgb="FF92D050"/>
                </patternFill>
              </fill>
            </x14:dxf>
          </x14:cfRule>
          <xm:sqref>Z5:Z10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B008237D-BBC7-40BA-B952-B865EA7DF608}">
          <x14:formula1>
            <xm:f>desple!$A$1:$A$5</xm:f>
          </x14:formula1>
          <xm:sqref>W5:W10 Z5:Z10</xm:sqref>
        </x14:dataValidation>
        <x14:dataValidation type="list" allowBlank="1" showInputMessage="1" showErrorMessage="1" xr:uid="{5B3E3DA9-3140-41AE-BF4E-000686E65411}">
          <x14:formula1>
            <xm:f>LISTA!$J$3:$J$8</xm:f>
          </x14:formula1>
          <xm:sqref>Q5:Q8 Q10</xm:sqref>
        </x14:dataValidation>
        <x14:dataValidation type="list" allowBlank="1" showInputMessage="1" showErrorMessage="1" xr:uid="{1259BE1B-8BDE-4F5E-8DE3-36B1D520694F}">
          <x14:formula1>
            <xm:f>PROYECTOS!$N$2:$N$14</xm:f>
          </x14:formula1>
          <xm:sqref>P5:P10</xm:sqref>
        </x14:dataValidation>
        <x14:dataValidation type="list" allowBlank="1" showInputMessage="1" showErrorMessage="1" xr:uid="{1304177E-BF0A-47F1-91ED-BF1AA28E1E7D}">
          <x14:formula1>
            <xm:f>LISTA!$B$3:$B$8</xm:f>
          </x14:formula1>
          <xm:sqref>B5:B10</xm:sqref>
        </x14:dataValidation>
        <x14:dataValidation type="list" allowBlank="1" showInputMessage="1" showErrorMessage="1" xr:uid="{61B000B8-99F8-48DA-A75C-DD0D3FFBE48A}">
          <x14:formula1>
            <xm:f>LISTA!$C$3:$C$61</xm:f>
          </x14:formula1>
          <xm:sqref>C5:C10</xm:sqref>
        </x14:dataValidation>
        <x14:dataValidation type="list" allowBlank="1" showInputMessage="1" showErrorMessage="1" xr:uid="{67E79CC2-3E54-4C72-A82D-1000D81CF7C4}">
          <x14:formula1>
            <xm:f>LISTA!$D$3:$D$8</xm:f>
          </x14:formula1>
          <xm:sqref>N5:N10</xm:sqref>
        </x14:dataValidation>
        <x14:dataValidation type="list" allowBlank="1" showInputMessage="1" showErrorMessage="1" xr:uid="{A6372A98-C33F-4D93-BC10-787FA9664BDB}">
          <x14:formula1>
            <xm:f>LISTA!$E$3:$E$22</xm:f>
          </x14:formula1>
          <xm:sqref>O5:O10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8856-0C78-4CA2-8F06-97852DB387F2}">
  <dimension ref="B1:AD13"/>
  <sheetViews>
    <sheetView showGridLines="0"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53.855468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2" width="9.140625" style="1"/>
    <col min="23" max="23" width="27.42578125" style="1" customWidth="1"/>
    <col min="24" max="24" width="25" style="1" customWidth="1"/>
    <col min="25" max="25" width="25.28515625" style="1" customWidth="1"/>
    <col min="26" max="26" width="35" style="1" customWidth="1"/>
    <col min="27" max="27" width="18.8554687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157" customFormat="1" ht="15" customHeight="1">
      <c r="B5" s="312" t="s">
        <v>59</v>
      </c>
      <c r="C5" s="237" t="s">
        <v>60</v>
      </c>
      <c r="D5" s="250" t="s">
        <v>67</v>
      </c>
      <c r="E5" s="230" t="s">
        <v>62</v>
      </c>
      <c r="F5" s="231" t="s">
        <v>68</v>
      </c>
      <c r="G5" s="251" t="s">
        <v>64</v>
      </c>
      <c r="H5" s="252">
        <v>0</v>
      </c>
      <c r="I5" s="252">
        <v>1</v>
      </c>
      <c r="J5" s="253">
        <v>0</v>
      </c>
      <c r="K5" s="254">
        <v>1</v>
      </c>
      <c r="L5" s="255" t="s">
        <v>69</v>
      </c>
      <c r="M5" s="255">
        <v>45473</v>
      </c>
      <c r="N5" s="237" t="s">
        <v>29</v>
      </c>
      <c r="O5" s="237" t="s">
        <v>66</v>
      </c>
      <c r="P5" s="238" t="s">
        <v>31</v>
      </c>
      <c r="Q5" s="239" t="s">
        <v>32</v>
      </c>
      <c r="R5" s="247">
        <v>20885887.510000002</v>
      </c>
      <c r="S5" s="321">
        <v>0</v>
      </c>
      <c r="T5" s="336"/>
      <c r="U5" s="337"/>
      <c r="V5" s="310"/>
      <c r="W5" s="340" t="s">
        <v>378</v>
      </c>
      <c r="X5" s="312"/>
      <c r="Y5" s="310"/>
      <c r="Z5" s="340" t="s">
        <v>378</v>
      </c>
      <c r="AA5" s="310"/>
      <c r="AB5" s="310"/>
      <c r="AC5" s="313"/>
    </row>
    <row r="6" spans="2:30" s="157" customFormat="1" ht="15" customHeight="1">
      <c r="B6" s="312" t="s">
        <v>59</v>
      </c>
      <c r="C6" s="237" t="s">
        <v>70</v>
      </c>
      <c r="D6" s="250" t="s">
        <v>71</v>
      </c>
      <c r="E6" s="230" t="s">
        <v>72</v>
      </c>
      <c r="F6" s="231" t="s">
        <v>73</v>
      </c>
      <c r="G6" s="251" t="s">
        <v>64</v>
      </c>
      <c r="H6" s="256">
        <v>0</v>
      </c>
      <c r="I6" s="256">
        <v>0</v>
      </c>
      <c r="J6" s="256">
        <v>1</v>
      </c>
      <c r="K6" s="243">
        <v>1</v>
      </c>
      <c r="L6" s="235">
        <v>45537</v>
      </c>
      <c r="M6" s="236">
        <v>45657</v>
      </c>
      <c r="N6" s="237" t="s">
        <v>29</v>
      </c>
      <c r="O6" s="237" t="s">
        <v>66</v>
      </c>
      <c r="P6" s="238" t="s">
        <v>31</v>
      </c>
      <c r="Q6" s="239" t="s">
        <v>32</v>
      </c>
      <c r="R6" s="247">
        <v>20885887.510000002</v>
      </c>
      <c r="S6" s="321">
        <v>0</v>
      </c>
      <c r="T6" s="336"/>
      <c r="U6" s="337"/>
      <c r="V6" s="310"/>
      <c r="W6" s="340" t="s">
        <v>378</v>
      </c>
      <c r="X6" s="312"/>
      <c r="Y6" s="310"/>
      <c r="Z6" s="340" t="s">
        <v>378</v>
      </c>
      <c r="AA6" s="310"/>
      <c r="AB6" s="310"/>
      <c r="AC6" s="313"/>
    </row>
    <row r="7" spans="2:30" s="157" customFormat="1" ht="15" customHeight="1">
      <c r="B7" s="312" t="s">
        <v>59</v>
      </c>
      <c r="C7" s="237" t="s">
        <v>74</v>
      </c>
      <c r="D7" s="250" t="s">
        <v>75</v>
      </c>
      <c r="E7" s="230" t="s">
        <v>76</v>
      </c>
      <c r="F7" s="231" t="s">
        <v>77</v>
      </c>
      <c r="G7" s="248" t="s">
        <v>55</v>
      </c>
      <c r="H7" s="257">
        <v>0</v>
      </c>
      <c r="I7" s="257">
        <v>1</v>
      </c>
      <c r="J7" s="257">
        <v>0</v>
      </c>
      <c r="K7" s="258">
        <v>1</v>
      </c>
      <c r="L7" s="259">
        <v>45536</v>
      </c>
      <c r="M7" s="259">
        <v>45565</v>
      </c>
      <c r="N7" s="237" t="s">
        <v>29</v>
      </c>
      <c r="O7" s="237" t="s">
        <v>56</v>
      </c>
      <c r="P7" s="238" t="s">
        <v>49</v>
      </c>
      <c r="Q7" s="239" t="s">
        <v>58</v>
      </c>
      <c r="R7" s="247">
        <v>9038620.8630341087</v>
      </c>
      <c r="S7" s="321">
        <v>400000000</v>
      </c>
      <c r="T7" s="336"/>
      <c r="U7" s="337"/>
      <c r="V7" s="310"/>
      <c r="W7" s="340" t="s">
        <v>378</v>
      </c>
      <c r="X7" s="312"/>
      <c r="Y7" s="310"/>
      <c r="Z7" s="340" t="s">
        <v>378</v>
      </c>
      <c r="AA7" s="310"/>
      <c r="AB7" s="310"/>
      <c r="AC7" s="313"/>
    </row>
    <row r="8" spans="2:30">
      <c r="B8" s="1" t="s">
        <v>257</v>
      </c>
    </row>
    <row r="11" spans="2:30">
      <c r="G11" s="101"/>
      <c r="H11" s="2"/>
      <c r="I11" s="2"/>
      <c r="J11" s="2"/>
      <c r="K11" s="2"/>
    </row>
    <row r="13" spans="2:30" ht="20.25" customHeight="1">
      <c r="B13" s="118" t="s">
        <v>258</v>
      </c>
      <c r="C13" s="117"/>
    </row>
  </sheetData>
  <autoFilter ref="B4:S8" xr:uid="{A98E3CA7-B363-43E3-8FA6-316538BBF2F8}"/>
  <mergeCells count="18">
    <mergeCell ref="B1:B2"/>
    <mergeCell ref="C1:O1"/>
    <mergeCell ref="B3:B4"/>
    <mergeCell ref="C3:C4"/>
    <mergeCell ref="D3:D4"/>
    <mergeCell ref="E3:E4"/>
    <mergeCell ref="F3:F4"/>
    <mergeCell ref="G3:G4"/>
    <mergeCell ref="H3:K3"/>
    <mergeCell ref="L3:M3"/>
    <mergeCell ref="X3:AC3"/>
    <mergeCell ref="N3:N4"/>
    <mergeCell ref="O3:O4"/>
    <mergeCell ref="P3:P4"/>
    <mergeCell ref="Q3:Q4"/>
    <mergeCell ref="R3:R4"/>
    <mergeCell ref="S3:S4"/>
    <mergeCell ref="T3:W3"/>
  </mergeCells>
  <dataValidations count="1">
    <dataValidation type="list" allowBlank="1" showInputMessage="1" showErrorMessage="1" sqref="Q7" xr:uid="{B5DEB5B0-955B-4199-A356-8EC6968D6A5A}">
      <formula1>PFORCAP</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D4FBA11A-E4CD-45D5-B637-208352E52EAE}">
            <xm:f>NOT(ISERROR(SEARCH(desple!$A$5,W5)))</xm:f>
            <xm:f>desple!$A$5</xm:f>
            <x14:dxf>
              <font>
                <b/>
                <i val="0"/>
                <color theme="0"/>
              </font>
              <fill>
                <patternFill>
                  <bgColor rgb="FFFF0000"/>
                </patternFill>
              </fill>
            </x14:dxf>
          </x14:cfRule>
          <x14:cfRule type="containsText" priority="6" operator="containsText" id="{72EF10B2-023E-4ECC-A908-AEFC06C01034}">
            <xm:f>NOT(ISERROR(SEARCH(desple!$A$4,W5)))</xm:f>
            <xm:f>desple!$A$4</xm:f>
            <x14:dxf>
              <font>
                <b/>
                <i val="0"/>
                <color theme="0"/>
              </font>
              <fill>
                <patternFill>
                  <bgColor theme="0" tint="-0.34998626667073579"/>
                </patternFill>
              </fill>
            </x14:dxf>
          </x14:cfRule>
          <x14:cfRule type="containsText" priority="7" operator="containsText" id="{640AB865-9302-421E-BADD-04E3609047D4}">
            <xm:f>NOT(ISERROR(SEARCH(desple!$A$3,W5)))</xm:f>
            <xm:f>desple!$A$3</xm:f>
            <x14:dxf>
              <fill>
                <patternFill>
                  <bgColor rgb="FFFFFF00"/>
                </patternFill>
              </fill>
            </x14:dxf>
          </x14:cfRule>
          <x14:cfRule type="containsText" priority="8" operator="containsText" id="{84D7AE7F-DC39-4CA3-88A6-EB15D2F1A08D}">
            <xm:f>NOT(ISERROR(SEARCH(desple!$A$2,W5)))</xm:f>
            <xm:f>desple!$A$2</xm:f>
            <x14:dxf>
              <font>
                <color theme="1"/>
              </font>
              <fill>
                <patternFill>
                  <bgColor rgb="FF92D050"/>
                </patternFill>
              </fill>
            </x14:dxf>
          </x14:cfRule>
          <xm:sqref>W5:W7 Z5:Z7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BD211DFF-6FBC-4D45-A4AC-100AE1507F0B}">
          <x14:formula1>
            <xm:f>LISTA!$F$3:$F$18</xm:f>
          </x14:formula1>
          <xm:sqref>P5:P6</xm:sqref>
        </x14:dataValidation>
        <x14:dataValidation type="list" allowBlank="1" showInputMessage="1" showErrorMessage="1" xr:uid="{DAD02FD5-AF20-4848-86AE-D7E9C425FE35}">
          <x14:formula1>
            <xm:f>LISTA!$J$3:$J$8</xm:f>
          </x14:formula1>
          <xm:sqref>Q5:Q6</xm:sqref>
        </x14:dataValidation>
        <x14:dataValidation type="list" allowBlank="1" showInputMessage="1" showErrorMessage="1" xr:uid="{829525B9-AA37-4DCC-B528-4A6A2D55BD26}">
          <x14:formula1>
            <xm:f>PROYECTOS!$N$2:$N$14</xm:f>
          </x14:formula1>
          <xm:sqref>P7</xm:sqref>
        </x14:dataValidation>
        <x14:dataValidation type="list" allowBlank="1" showInputMessage="1" showErrorMessage="1" xr:uid="{4199282A-4883-4923-881D-3D12A3E4729B}">
          <x14:formula1>
            <xm:f>desple!$A$1:$A$5</xm:f>
          </x14:formula1>
          <xm:sqref>W5:W7 Z5:Z7</xm:sqref>
        </x14:dataValidation>
        <x14:dataValidation type="list" allowBlank="1" showInputMessage="1" showErrorMessage="1" xr:uid="{45456F66-1025-4C26-8552-0D472F03986F}">
          <x14:formula1>
            <xm:f>LISTA!$B$3:$B$8</xm:f>
          </x14:formula1>
          <xm:sqref>B5:B7</xm:sqref>
        </x14:dataValidation>
        <x14:dataValidation type="list" allowBlank="1" showInputMessage="1" showErrorMessage="1" xr:uid="{E576294A-FE02-471C-898C-E940342FADFE}">
          <x14:formula1>
            <xm:f>LISTA!$C$3:$C$61</xm:f>
          </x14:formula1>
          <xm:sqref>C5:C7</xm:sqref>
        </x14:dataValidation>
        <x14:dataValidation type="list" allowBlank="1" showInputMessage="1" showErrorMessage="1" xr:uid="{C894957D-F3F8-4717-B4ED-778984FE3EBA}">
          <x14:formula1>
            <xm:f>LISTA!$D$3:$D$8</xm:f>
          </x14:formula1>
          <xm:sqref>N5:N7</xm:sqref>
        </x14:dataValidation>
        <x14:dataValidation type="list" allowBlank="1" showInputMessage="1" showErrorMessage="1" xr:uid="{297FCA6F-3241-48BB-A696-42B128525A8D}">
          <x14:formula1>
            <xm:f>LISTA!$E$3:$E$22</xm:f>
          </x14:formula1>
          <xm:sqref>O5:O7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6F5F-8803-4B60-8793-50CC25D85C54}">
  <dimension ref="B1:AD20"/>
  <sheetViews>
    <sheetView showGridLines="0" topLeftCell="M1"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44.71093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2" width="9.140625" style="1"/>
    <col min="23" max="23" width="27.42578125" style="1" customWidth="1"/>
    <col min="24" max="24" width="25" style="1" customWidth="1"/>
    <col min="25" max="25" width="25.28515625" style="1" customWidth="1"/>
    <col min="26" max="26" width="35" style="1" customWidth="1"/>
    <col min="27" max="27" width="14.710937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263" customFormat="1" ht="15" customHeight="1">
      <c r="B5" s="317" t="s">
        <v>78</v>
      </c>
      <c r="C5" s="228" t="s">
        <v>79</v>
      </c>
      <c r="D5" s="250" t="s">
        <v>80</v>
      </c>
      <c r="E5" s="230" t="s">
        <v>81</v>
      </c>
      <c r="F5" s="231" t="s">
        <v>82</v>
      </c>
      <c r="G5" s="260" t="s">
        <v>83</v>
      </c>
      <c r="H5" s="261">
        <v>0.25</v>
      </c>
      <c r="I5" s="261">
        <v>0.5</v>
      </c>
      <c r="J5" s="261">
        <v>1</v>
      </c>
      <c r="K5" s="262">
        <v>1</v>
      </c>
      <c r="L5" s="259">
        <v>45306</v>
      </c>
      <c r="M5" s="259">
        <v>45657</v>
      </c>
      <c r="N5" s="228" t="s">
        <v>29</v>
      </c>
      <c r="O5" s="228" t="s">
        <v>84</v>
      </c>
      <c r="P5" s="238" t="s">
        <v>31</v>
      </c>
      <c r="Q5" s="239" t="s">
        <v>32</v>
      </c>
      <c r="R5" s="247">
        <v>24631096</v>
      </c>
      <c r="S5" s="321">
        <v>0</v>
      </c>
      <c r="T5" s="336"/>
      <c r="U5" s="337"/>
      <c r="V5" s="310"/>
      <c r="W5" s="340" t="s">
        <v>378</v>
      </c>
      <c r="X5" s="312"/>
      <c r="Y5" s="310"/>
      <c r="Z5" s="340" t="s">
        <v>378</v>
      </c>
      <c r="AA5" s="310"/>
      <c r="AB5" s="310"/>
      <c r="AC5" s="313"/>
    </row>
    <row r="6" spans="2:30" s="157" customFormat="1" ht="15" customHeight="1">
      <c r="B6" s="312" t="s">
        <v>78</v>
      </c>
      <c r="C6" s="237" t="s">
        <v>79</v>
      </c>
      <c r="D6" s="264" t="s">
        <v>85</v>
      </c>
      <c r="E6" s="230" t="s">
        <v>86</v>
      </c>
      <c r="F6" s="231" t="s">
        <v>87</v>
      </c>
      <c r="G6" s="251" t="s">
        <v>64</v>
      </c>
      <c r="H6" s="265">
        <v>0.75</v>
      </c>
      <c r="I6" s="265">
        <v>1</v>
      </c>
      <c r="J6" s="265">
        <v>0</v>
      </c>
      <c r="K6" s="262">
        <v>1</v>
      </c>
      <c r="L6" s="235" t="s">
        <v>88</v>
      </c>
      <c r="M6" s="266">
        <v>45412</v>
      </c>
      <c r="N6" s="237" t="s">
        <v>29</v>
      </c>
      <c r="O6" s="237" t="s">
        <v>84</v>
      </c>
      <c r="P6" s="238" t="s">
        <v>49</v>
      </c>
      <c r="Q6" s="239" t="s">
        <v>57</v>
      </c>
      <c r="R6" s="247">
        <v>4257602.71</v>
      </c>
      <c r="S6" s="321">
        <v>834634334.88999999</v>
      </c>
      <c r="T6" s="336"/>
      <c r="U6" s="337"/>
      <c r="V6" s="310"/>
      <c r="W6" s="340" t="s">
        <v>378</v>
      </c>
      <c r="X6" s="312"/>
      <c r="Y6" s="310"/>
      <c r="Z6" s="340" t="s">
        <v>378</v>
      </c>
      <c r="AA6" s="310"/>
      <c r="AB6" s="310"/>
      <c r="AC6" s="313"/>
    </row>
    <row r="7" spans="2:30" s="157" customFormat="1" ht="15" customHeight="1">
      <c r="B7" s="312" t="s">
        <v>78</v>
      </c>
      <c r="C7" s="237" t="s">
        <v>89</v>
      </c>
      <c r="D7" s="229" t="s">
        <v>90</v>
      </c>
      <c r="E7" s="230" t="s">
        <v>91</v>
      </c>
      <c r="F7" s="231" t="s">
        <v>92</v>
      </c>
      <c r="G7" s="232" t="s">
        <v>93</v>
      </c>
      <c r="H7" s="233">
        <v>4</v>
      </c>
      <c r="I7" s="233">
        <v>4</v>
      </c>
      <c r="J7" s="233">
        <v>4</v>
      </c>
      <c r="K7" s="234">
        <v>12</v>
      </c>
      <c r="L7" s="235" t="s">
        <v>88</v>
      </c>
      <c r="M7" s="236">
        <v>45641</v>
      </c>
      <c r="N7" s="237" t="s">
        <v>94</v>
      </c>
      <c r="O7" s="237" t="s">
        <v>30</v>
      </c>
      <c r="P7" s="238" t="s">
        <v>31</v>
      </c>
      <c r="Q7" s="239" t="s">
        <v>32</v>
      </c>
      <c r="R7" s="247">
        <v>47966621</v>
      </c>
      <c r="S7" s="321">
        <v>0</v>
      </c>
      <c r="T7" s="336"/>
      <c r="U7" s="337"/>
      <c r="V7" s="310"/>
      <c r="W7" s="340" t="s">
        <v>378</v>
      </c>
      <c r="X7" s="312"/>
      <c r="Y7" s="310"/>
      <c r="Z7" s="340" t="s">
        <v>378</v>
      </c>
      <c r="AA7" s="310"/>
      <c r="AB7" s="310"/>
      <c r="AC7" s="313"/>
    </row>
    <row r="8" spans="2:30" s="157" customFormat="1" ht="15" customHeight="1">
      <c r="B8" s="312" t="s">
        <v>78</v>
      </c>
      <c r="C8" s="237" t="s">
        <v>89</v>
      </c>
      <c r="D8" s="264" t="s">
        <v>95</v>
      </c>
      <c r="E8" s="230" t="s">
        <v>96</v>
      </c>
      <c r="F8" s="228" t="s">
        <v>97</v>
      </c>
      <c r="G8" s="232" t="s">
        <v>93</v>
      </c>
      <c r="H8" s="267">
        <v>1</v>
      </c>
      <c r="I8" s="233">
        <v>0</v>
      </c>
      <c r="J8" s="233">
        <v>0</v>
      </c>
      <c r="K8" s="234">
        <v>1</v>
      </c>
      <c r="L8" s="235">
        <v>45306</v>
      </c>
      <c r="M8" s="268">
        <v>45322</v>
      </c>
      <c r="N8" s="237" t="s">
        <v>94</v>
      </c>
      <c r="O8" s="237" t="s">
        <v>30</v>
      </c>
      <c r="P8" s="238" t="s">
        <v>31</v>
      </c>
      <c r="Q8" s="239" t="s">
        <v>32</v>
      </c>
      <c r="R8" s="247">
        <v>26766175</v>
      </c>
      <c r="S8" s="321">
        <v>0</v>
      </c>
      <c r="T8" s="336"/>
      <c r="U8" s="337"/>
      <c r="V8" s="310"/>
      <c r="W8" s="340" t="s">
        <v>378</v>
      </c>
      <c r="X8" s="312"/>
      <c r="Y8" s="310"/>
      <c r="Z8" s="340" t="s">
        <v>378</v>
      </c>
      <c r="AA8" s="310"/>
      <c r="AB8" s="310"/>
      <c r="AC8" s="313"/>
    </row>
    <row r="9" spans="2:30" s="157" customFormat="1" ht="15" customHeight="1">
      <c r="B9" s="312" t="s">
        <v>78</v>
      </c>
      <c r="C9" s="237" t="s">
        <v>89</v>
      </c>
      <c r="D9" s="264" t="s">
        <v>98</v>
      </c>
      <c r="E9" s="230" t="s">
        <v>99</v>
      </c>
      <c r="F9" s="228" t="s">
        <v>100</v>
      </c>
      <c r="G9" s="251" t="s">
        <v>64</v>
      </c>
      <c r="H9" s="253">
        <v>0</v>
      </c>
      <c r="I9" s="253">
        <v>0</v>
      </c>
      <c r="J9" s="253">
        <v>1</v>
      </c>
      <c r="K9" s="254">
        <v>1</v>
      </c>
      <c r="L9" s="268">
        <v>45537</v>
      </c>
      <c r="M9" s="268">
        <v>45657</v>
      </c>
      <c r="N9" s="237" t="s">
        <v>94</v>
      </c>
      <c r="O9" s="237" t="s">
        <v>84</v>
      </c>
      <c r="P9" s="238" t="s">
        <v>49</v>
      </c>
      <c r="Q9" s="239" t="s">
        <v>57</v>
      </c>
      <c r="R9" s="247">
        <v>4257602.71</v>
      </c>
      <c r="S9" s="551">
        <v>834634334.88999999</v>
      </c>
      <c r="T9" s="336"/>
      <c r="U9" s="337"/>
      <c r="V9" s="310"/>
      <c r="W9" s="340" t="s">
        <v>378</v>
      </c>
      <c r="X9" s="312"/>
      <c r="Y9" s="310"/>
      <c r="Z9" s="340" t="s">
        <v>378</v>
      </c>
      <c r="AA9" s="310"/>
      <c r="AB9" s="310"/>
      <c r="AC9" s="313"/>
    </row>
    <row r="10" spans="2:30" s="157" customFormat="1" ht="15" customHeight="1">
      <c r="B10" s="312" t="s">
        <v>78</v>
      </c>
      <c r="C10" s="237" t="s">
        <v>89</v>
      </c>
      <c r="D10" s="269" t="s">
        <v>101</v>
      </c>
      <c r="E10" s="230" t="s">
        <v>102</v>
      </c>
      <c r="F10" s="228" t="s">
        <v>103</v>
      </c>
      <c r="G10" s="251" t="s">
        <v>64</v>
      </c>
      <c r="H10" s="242">
        <v>0</v>
      </c>
      <c r="I10" s="242">
        <v>0</v>
      </c>
      <c r="J10" s="242">
        <v>1</v>
      </c>
      <c r="K10" s="243">
        <v>1</v>
      </c>
      <c r="L10" s="268">
        <v>45537</v>
      </c>
      <c r="M10" s="268">
        <v>45657</v>
      </c>
      <c r="N10" s="237" t="s">
        <v>94</v>
      </c>
      <c r="O10" s="237" t="s">
        <v>84</v>
      </c>
      <c r="P10" s="238" t="s">
        <v>49</v>
      </c>
      <c r="Q10" s="239" t="s">
        <v>57</v>
      </c>
      <c r="R10" s="247">
        <v>4257602.71</v>
      </c>
      <c r="S10" s="552"/>
      <c r="T10" s="336"/>
      <c r="U10" s="337"/>
      <c r="V10" s="310"/>
      <c r="W10" s="340" t="s">
        <v>378</v>
      </c>
      <c r="X10" s="312"/>
      <c r="Y10" s="310"/>
      <c r="Z10" s="340" t="s">
        <v>378</v>
      </c>
      <c r="AA10" s="310"/>
      <c r="AB10" s="310"/>
      <c r="AC10" s="313"/>
    </row>
    <row r="11" spans="2:30" s="157" customFormat="1" ht="15" customHeight="1">
      <c r="B11" s="312" t="s">
        <v>78</v>
      </c>
      <c r="C11" s="237" t="s">
        <v>89</v>
      </c>
      <c r="D11" s="229" t="s">
        <v>104</v>
      </c>
      <c r="E11" s="230" t="s">
        <v>105</v>
      </c>
      <c r="F11" s="228" t="s">
        <v>106</v>
      </c>
      <c r="G11" s="251" t="s">
        <v>64</v>
      </c>
      <c r="H11" s="267">
        <v>2</v>
      </c>
      <c r="I11" s="233">
        <v>0</v>
      </c>
      <c r="J11" s="233">
        <v>0</v>
      </c>
      <c r="K11" s="234">
        <v>2</v>
      </c>
      <c r="L11" s="268">
        <v>45293</v>
      </c>
      <c r="M11" s="236">
        <v>45322</v>
      </c>
      <c r="N11" s="237" t="s">
        <v>94</v>
      </c>
      <c r="O11" s="237" t="s">
        <v>84</v>
      </c>
      <c r="P11" s="238" t="s">
        <v>49</v>
      </c>
      <c r="Q11" s="239" t="s">
        <v>57</v>
      </c>
      <c r="R11" s="247">
        <v>33357101.109999999</v>
      </c>
      <c r="S11" s="553"/>
      <c r="T11" s="336"/>
      <c r="U11" s="337"/>
      <c r="V11" s="310"/>
      <c r="W11" s="340" t="s">
        <v>378</v>
      </c>
      <c r="X11" s="312"/>
      <c r="Y11" s="310"/>
      <c r="Z11" s="340" t="s">
        <v>378</v>
      </c>
      <c r="AA11" s="310"/>
      <c r="AB11" s="310"/>
      <c r="AC11" s="313"/>
    </row>
    <row r="12" spans="2:30" s="157" customFormat="1" ht="15" customHeight="1">
      <c r="B12" s="312" t="s">
        <v>78</v>
      </c>
      <c r="C12" s="237" t="s">
        <v>107</v>
      </c>
      <c r="D12" s="270" t="s">
        <v>108</v>
      </c>
      <c r="E12" s="230" t="s">
        <v>109</v>
      </c>
      <c r="F12" s="228" t="s">
        <v>110</v>
      </c>
      <c r="G12" s="232" t="s">
        <v>93</v>
      </c>
      <c r="H12" s="261">
        <v>0.25</v>
      </c>
      <c r="I12" s="261">
        <v>0.5</v>
      </c>
      <c r="J12" s="261">
        <v>1</v>
      </c>
      <c r="K12" s="271">
        <v>1</v>
      </c>
      <c r="L12" s="259">
        <v>45306</v>
      </c>
      <c r="M12" s="259">
        <v>45657</v>
      </c>
      <c r="N12" s="237" t="s">
        <v>94</v>
      </c>
      <c r="O12" s="237" t="s">
        <v>111</v>
      </c>
      <c r="P12" s="238" t="s">
        <v>31</v>
      </c>
      <c r="Q12" s="239" t="s">
        <v>32</v>
      </c>
      <c r="R12" s="247">
        <v>47966621</v>
      </c>
      <c r="S12" s="321">
        <v>0</v>
      </c>
      <c r="T12" s="336"/>
      <c r="U12" s="337"/>
      <c r="V12" s="310"/>
      <c r="W12" s="340" t="s">
        <v>378</v>
      </c>
      <c r="X12" s="312"/>
      <c r="Y12" s="310"/>
      <c r="Z12" s="340" t="s">
        <v>378</v>
      </c>
      <c r="AA12" s="310"/>
      <c r="AB12" s="310"/>
      <c r="AC12" s="313"/>
    </row>
    <row r="13" spans="2:30" s="157" customFormat="1" ht="15" customHeight="1">
      <c r="B13" s="312" t="s">
        <v>78</v>
      </c>
      <c r="C13" s="237" t="s">
        <v>112</v>
      </c>
      <c r="D13" s="270" t="s">
        <v>113</v>
      </c>
      <c r="E13" s="230" t="s">
        <v>114</v>
      </c>
      <c r="F13" s="228" t="s">
        <v>115</v>
      </c>
      <c r="G13" s="272" t="s">
        <v>116</v>
      </c>
      <c r="H13" s="261">
        <v>0.25</v>
      </c>
      <c r="I13" s="261">
        <v>0.5</v>
      </c>
      <c r="J13" s="261">
        <v>1</v>
      </c>
      <c r="K13" s="271">
        <v>1</v>
      </c>
      <c r="L13" s="268">
        <v>45323</v>
      </c>
      <c r="M13" s="268">
        <v>45657</v>
      </c>
      <c r="N13" s="237" t="s">
        <v>29</v>
      </c>
      <c r="O13" s="237" t="s">
        <v>84</v>
      </c>
      <c r="P13" s="238" t="s">
        <v>49</v>
      </c>
      <c r="Q13" s="239" t="s">
        <v>57</v>
      </c>
      <c r="R13" s="247">
        <v>4257602.71</v>
      </c>
      <c r="S13" s="321">
        <v>834634334.88999999</v>
      </c>
      <c r="T13" s="336"/>
      <c r="U13" s="337"/>
      <c r="V13" s="310"/>
      <c r="W13" s="340" t="s">
        <v>378</v>
      </c>
      <c r="X13" s="312"/>
      <c r="Y13" s="310"/>
      <c r="Z13" s="340" t="s">
        <v>378</v>
      </c>
      <c r="AA13" s="310"/>
      <c r="AB13" s="310"/>
      <c r="AC13" s="313"/>
    </row>
    <row r="14" spans="2:30" s="157" customFormat="1" ht="15" customHeight="1">
      <c r="B14" s="312" t="s">
        <v>78</v>
      </c>
      <c r="C14" s="237" t="s">
        <v>112</v>
      </c>
      <c r="D14" s="270" t="s">
        <v>117</v>
      </c>
      <c r="E14" s="230" t="s">
        <v>118</v>
      </c>
      <c r="F14" s="228" t="s">
        <v>119</v>
      </c>
      <c r="G14" s="232" t="s">
        <v>55</v>
      </c>
      <c r="H14" s="273">
        <v>0</v>
      </c>
      <c r="I14" s="273">
        <v>0</v>
      </c>
      <c r="J14" s="273">
        <v>1</v>
      </c>
      <c r="K14" s="274">
        <v>1</v>
      </c>
      <c r="L14" s="259">
        <v>45597</v>
      </c>
      <c r="M14" s="259">
        <v>45656</v>
      </c>
      <c r="N14" s="237" t="s">
        <v>29</v>
      </c>
      <c r="O14" s="237" t="s">
        <v>56</v>
      </c>
      <c r="P14" s="238" t="s">
        <v>49</v>
      </c>
      <c r="Q14" s="239" t="s">
        <v>58</v>
      </c>
      <c r="R14" s="247">
        <v>16536945.663034108</v>
      </c>
      <c r="S14" s="321">
        <v>400000000</v>
      </c>
      <c r="T14" s="336"/>
      <c r="U14" s="337"/>
      <c r="V14" s="310"/>
      <c r="W14" s="340" t="s">
        <v>378</v>
      </c>
      <c r="X14" s="312"/>
      <c r="Y14" s="310"/>
      <c r="Z14" s="340" t="s">
        <v>378</v>
      </c>
      <c r="AA14" s="310"/>
      <c r="AB14" s="310"/>
      <c r="AC14" s="313"/>
    </row>
    <row r="15" spans="2:30" ht="13.5" customHeight="1">
      <c r="B15" s="1" t="s">
        <v>257</v>
      </c>
    </row>
    <row r="18" spans="2:11">
      <c r="G18" s="101"/>
      <c r="H18" s="2"/>
      <c r="I18" s="2"/>
      <c r="J18" s="2"/>
      <c r="K18" s="2"/>
    </row>
    <row r="20" spans="2:11" ht="20.25" customHeight="1">
      <c r="B20" s="118" t="s">
        <v>258</v>
      </c>
      <c r="C20" s="117"/>
    </row>
  </sheetData>
  <autoFilter ref="B4:S15" xr:uid="{A98E3CA7-B363-43E3-8FA6-316538BBF2F8}"/>
  <mergeCells count="19">
    <mergeCell ref="B1:B2"/>
    <mergeCell ref="C1:O1"/>
    <mergeCell ref="B3:B4"/>
    <mergeCell ref="C3:C4"/>
    <mergeCell ref="D3:D4"/>
    <mergeCell ref="E3:E4"/>
    <mergeCell ref="F3:F4"/>
    <mergeCell ref="G3:G4"/>
    <mergeCell ref="H3:K3"/>
    <mergeCell ref="L3:M3"/>
    <mergeCell ref="X3:AC3"/>
    <mergeCell ref="S9:S11"/>
    <mergeCell ref="N3:N4"/>
    <mergeCell ref="O3:O4"/>
    <mergeCell ref="P3:P4"/>
    <mergeCell ref="Q3:Q4"/>
    <mergeCell ref="R3:R4"/>
    <mergeCell ref="S3:S4"/>
    <mergeCell ref="T3:W3"/>
  </mergeCells>
  <dataValidations count="1">
    <dataValidation type="list" allowBlank="1" showInputMessage="1" showErrorMessage="1" sqref="Q6 Q13:Q14 Q9:Q11" xr:uid="{A8152EC0-892E-43A0-A5EC-AB216B8127B3}">
      <formula1>PFORCAP</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0D99FCA2-3CFB-4C2E-AB80-CC5F44AE875A}">
            <xm:f>NOT(ISERROR(SEARCH(desple!$A$5,W5)))</xm:f>
            <xm:f>desple!$A$5</xm:f>
            <x14:dxf>
              <font>
                <b/>
                <i val="0"/>
                <color theme="0"/>
              </font>
              <fill>
                <patternFill>
                  <bgColor rgb="FFFF0000"/>
                </patternFill>
              </fill>
            </x14:dxf>
          </x14:cfRule>
          <x14:cfRule type="containsText" priority="6" operator="containsText" id="{96C55147-8DBB-481C-85DA-A61140E33BFD}">
            <xm:f>NOT(ISERROR(SEARCH(desple!$A$4,W5)))</xm:f>
            <xm:f>desple!$A$4</xm:f>
            <x14:dxf>
              <font>
                <b/>
                <i val="0"/>
                <color theme="0"/>
              </font>
              <fill>
                <patternFill>
                  <bgColor theme="0" tint="-0.34998626667073579"/>
                </patternFill>
              </fill>
            </x14:dxf>
          </x14:cfRule>
          <x14:cfRule type="containsText" priority="7" operator="containsText" id="{178A6A1D-1CFA-4292-BA02-9804EA8DAF90}">
            <xm:f>NOT(ISERROR(SEARCH(desple!$A$3,W5)))</xm:f>
            <xm:f>desple!$A$3</xm:f>
            <x14:dxf>
              <fill>
                <patternFill>
                  <bgColor rgb="FFFFFF00"/>
                </patternFill>
              </fill>
            </x14:dxf>
          </x14:cfRule>
          <x14:cfRule type="containsText" priority="8" operator="containsText" id="{9E451C9B-5C29-4CC7-8F88-07BFEFC2B349}">
            <xm:f>NOT(ISERROR(SEARCH(desple!$A$2,W5)))</xm:f>
            <xm:f>desple!$A$2</xm:f>
            <x14:dxf>
              <font>
                <color theme="1"/>
              </font>
              <fill>
                <patternFill>
                  <bgColor rgb="FF92D050"/>
                </patternFill>
              </fill>
            </x14:dxf>
          </x14:cfRule>
          <xm:sqref>W5:W14 Z5:Z14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99963799-C7F8-4F99-8D1F-506131B0D2D9}">
          <x14:formula1>
            <xm:f>PROYECTOS!$N$2:$N$14</xm:f>
          </x14:formula1>
          <xm:sqref>P13:P14 P9:P11 P5:P6</xm:sqref>
        </x14:dataValidation>
        <x14:dataValidation type="list" allowBlank="1" showInputMessage="1" showErrorMessage="1" xr:uid="{96B94D9D-D48B-42CD-91B0-3A615F2CB559}">
          <x14:formula1>
            <xm:f>LISTA!$J$3:$J$8</xm:f>
          </x14:formula1>
          <xm:sqref>Q7:Q8 Q5</xm:sqref>
        </x14:dataValidation>
        <x14:dataValidation type="list" allowBlank="1" showInputMessage="1" showErrorMessage="1" xr:uid="{8E223354-6C1E-43FA-95D0-531C859E4865}">
          <x14:formula1>
            <xm:f>LISTA!$F$3:$F$18</xm:f>
          </x14:formula1>
          <xm:sqref>P12 P7:P8</xm:sqref>
        </x14:dataValidation>
        <x14:dataValidation type="list" allowBlank="1" showInputMessage="1" showErrorMessage="1" xr:uid="{248DBC97-5E7B-47A2-8F19-6ED98D65B7C0}">
          <x14:formula1>
            <xm:f>LISTA!$K$3:$K$5</xm:f>
          </x14:formula1>
          <xm:sqref>Q12</xm:sqref>
        </x14:dataValidation>
        <x14:dataValidation type="list" allowBlank="1" showInputMessage="1" showErrorMessage="1" xr:uid="{C9004553-42DE-4B53-B072-671FDF78154F}">
          <x14:formula1>
            <xm:f>LISTA!$E$3:$E$22</xm:f>
          </x14:formula1>
          <xm:sqref>O5:O14</xm:sqref>
        </x14:dataValidation>
        <x14:dataValidation type="list" allowBlank="1" showInputMessage="1" showErrorMessage="1" xr:uid="{FF0E6BDB-1C82-4928-B25B-C6281EDCD5B0}">
          <x14:formula1>
            <xm:f>LISTA!$D$3:$D$8</xm:f>
          </x14:formula1>
          <xm:sqref>N5:N14</xm:sqref>
        </x14:dataValidation>
        <x14:dataValidation type="list" allowBlank="1" showInputMessage="1" showErrorMessage="1" xr:uid="{8047A503-4734-4A38-B56D-1B80A1CC1D51}">
          <x14:formula1>
            <xm:f>LISTA!$C$3:$C$61</xm:f>
          </x14:formula1>
          <xm:sqref>C5:C14</xm:sqref>
        </x14:dataValidation>
        <x14:dataValidation type="list" allowBlank="1" showInputMessage="1" showErrorMessage="1" xr:uid="{226B8359-9EFC-4817-8F76-64550D7E8CB6}">
          <x14:formula1>
            <xm:f>LISTA!$B$3:$B$8</xm:f>
          </x14:formula1>
          <xm:sqref>B5:B14</xm:sqref>
        </x14:dataValidation>
        <x14:dataValidation type="list" allowBlank="1" showInputMessage="1" showErrorMessage="1" xr:uid="{610A1022-CF9E-47C7-B350-34FD55F33D8F}">
          <x14:formula1>
            <xm:f>desple!$A$1:$A$5</xm:f>
          </x14:formula1>
          <xm:sqref>W5:W14 Z5:Z14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89B3-936C-4E4C-ABD3-5D7207EE00D5}">
  <dimension ref="B1:AD21"/>
  <sheetViews>
    <sheetView showGridLines="0"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53.855468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2" width="9.140625" style="1"/>
    <col min="23" max="23" width="27.42578125" style="1" customWidth="1"/>
    <col min="24" max="24" width="25" style="1" customWidth="1"/>
    <col min="25" max="25" width="25.28515625" style="1" customWidth="1"/>
    <col min="26" max="26" width="35" style="1" customWidth="1"/>
    <col min="27" max="27" width="16.4257812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157" customFormat="1" ht="15" customHeight="1">
      <c r="B5" s="312" t="s">
        <v>120</v>
      </c>
      <c r="C5" s="237" t="s">
        <v>121</v>
      </c>
      <c r="D5" s="269" t="s">
        <v>122</v>
      </c>
      <c r="E5" s="230" t="s">
        <v>123</v>
      </c>
      <c r="F5" s="228" t="s">
        <v>124</v>
      </c>
      <c r="G5" s="275" t="s">
        <v>93</v>
      </c>
      <c r="H5" s="252">
        <v>0.5</v>
      </c>
      <c r="I5" s="252">
        <v>1</v>
      </c>
      <c r="J5" s="252">
        <v>1</v>
      </c>
      <c r="K5" s="254">
        <v>1</v>
      </c>
      <c r="L5" s="268">
        <v>45306</v>
      </c>
      <c r="M5" s="276">
        <v>45458</v>
      </c>
      <c r="N5" s="237" t="s">
        <v>94</v>
      </c>
      <c r="O5" s="237" t="s">
        <v>84</v>
      </c>
      <c r="P5" s="238" t="s">
        <v>31</v>
      </c>
      <c r="Q5" s="239" t="s">
        <v>32</v>
      </c>
      <c r="R5" s="247">
        <v>25185665</v>
      </c>
      <c r="S5" s="321">
        <v>0</v>
      </c>
      <c r="T5" s="336"/>
      <c r="U5" s="337"/>
      <c r="V5" s="310"/>
      <c r="W5" s="340" t="s">
        <v>378</v>
      </c>
      <c r="X5" s="312"/>
      <c r="Y5" s="310"/>
      <c r="Z5" s="340" t="s">
        <v>378</v>
      </c>
      <c r="AA5" s="310"/>
      <c r="AB5" s="310"/>
      <c r="AC5" s="313"/>
    </row>
    <row r="6" spans="2:30" s="157" customFormat="1" ht="15" customHeight="1">
      <c r="B6" s="312" t="s">
        <v>120</v>
      </c>
      <c r="C6" s="237" t="s">
        <v>125</v>
      </c>
      <c r="D6" s="269" t="s">
        <v>126</v>
      </c>
      <c r="E6" s="230" t="s">
        <v>127</v>
      </c>
      <c r="F6" s="228" t="s">
        <v>128</v>
      </c>
      <c r="G6" s="275" t="s">
        <v>93</v>
      </c>
      <c r="H6" s="233">
        <v>3</v>
      </c>
      <c r="I6" s="233">
        <v>6</v>
      </c>
      <c r="J6" s="233">
        <v>3</v>
      </c>
      <c r="K6" s="234">
        <v>12</v>
      </c>
      <c r="L6" s="277">
        <v>45306</v>
      </c>
      <c r="M6" s="277">
        <v>45641</v>
      </c>
      <c r="N6" s="237" t="s">
        <v>94</v>
      </c>
      <c r="O6" s="237" t="s">
        <v>111</v>
      </c>
      <c r="P6" s="238" t="s">
        <v>31</v>
      </c>
      <c r="Q6" s="239" t="s">
        <v>32</v>
      </c>
      <c r="R6" s="247">
        <v>5980627</v>
      </c>
      <c r="S6" s="321">
        <v>0</v>
      </c>
      <c r="T6" s="336"/>
      <c r="U6" s="337"/>
      <c r="V6" s="310"/>
      <c r="W6" s="340" t="s">
        <v>378</v>
      </c>
      <c r="X6" s="312"/>
      <c r="Y6" s="310"/>
      <c r="Z6" s="340" t="s">
        <v>378</v>
      </c>
      <c r="AA6" s="310"/>
      <c r="AB6" s="310"/>
      <c r="AC6" s="313"/>
    </row>
    <row r="7" spans="2:30" s="157" customFormat="1" ht="15" customHeight="1">
      <c r="B7" s="312" t="s">
        <v>120</v>
      </c>
      <c r="C7" s="237" t="s">
        <v>125</v>
      </c>
      <c r="D7" s="278" t="s">
        <v>129</v>
      </c>
      <c r="E7" s="230" t="s">
        <v>130</v>
      </c>
      <c r="F7" s="228" t="s">
        <v>131</v>
      </c>
      <c r="G7" s="275" t="s">
        <v>93</v>
      </c>
      <c r="H7" s="242">
        <v>0.2</v>
      </c>
      <c r="I7" s="242">
        <v>0.6</v>
      </c>
      <c r="J7" s="242">
        <v>1</v>
      </c>
      <c r="K7" s="254">
        <v>1</v>
      </c>
      <c r="L7" s="277">
        <v>45427</v>
      </c>
      <c r="M7" s="277">
        <v>45641</v>
      </c>
      <c r="N7" s="237" t="s">
        <v>94</v>
      </c>
      <c r="O7" s="237" t="s">
        <v>111</v>
      </c>
      <c r="P7" s="238" t="s">
        <v>31</v>
      </c>
      <c r="Q7" s="239" t="s">
        <v>32</v>
      </c>
      <c r="R7" s="247">
        <v>5980627</v>
      </c>
      <c r="S7" s="321">
        <v>0</v>
      </c>
      <c r="T7" s="336"/>
      <c r="U7" s="337"/>
      <c r="V7" s="310"/>
      <c r="W7" s="340" t="s">
        <v>378</v>
      </c>
      <c r="X7" s="312"/>
      <c r="Y7" s="310"/>
      <c r="Z7" s="340" t="s">
        <v>378</v>
      </c>
      <c r="AA7" s="310"/>
      <c r="AB7" s="310"/>
      <c r="AC7" s="313"/>
    </row>
    <row r="8" spans="2:30" s="263" customFormat="1" ht="15" customHeight="1">
      <c r="B8" s="317" t="s">
        <v>120</v>
      </c>
      <c r="C8" s="228" t="s">
        <v>125</v>
      </c>
      <c r="D8" s="278" t="s">
        <v>132</v>
      </c>
      <c r="E8" s="230" t="s">
        <v>133</v>
      </c>
      <c r="F8" s="279" t="s">
        <v>134</v>
      </c>
      <c r="G8" s="275" t="s">
        <v>135</v>
      </c>
      <c r="H8" s="256">
        <v>0.3</v>
      </c>
      <c r="I8" s="256">
        <v>0.6</v>
      </c>
      <c r="J8" s="256">
        <v>1</v>
      </c>
      <c r="K8" s="254">
        <v>1</v>
      </c>
      <c r="L8" s="259">
        <v>45293</v>
      </c>
      <c r="M8" s="259">
        <v>45657</v>
      </c>
      <c r="N8" s="237" t="s">
        <v>94</v>
      </c>
      <c r="O8" s="237" t="s">
        <v>111</v>
      </c>
      <c r="P8" s="238" t="s">
        <v>136</v>
      </c>
      <c r="Q8" s="239" t="s">
        <v>58</v>
      </c>
      <c r="R8" s="247">
        <v>0</v>
      </c>
      <c r="S8" s="321">
        <v>647883291.97000003</v>
      </c>
      <c r="T8" s="336"/>
      <c r="U8" s="337"/>
      <c r="V8" s="310"/>
      <c r="W8" s="340" t="s">
        <v>378</v>
      </c>
      <c r="X8" s="312"/>
      <c r="Y8" s="310"/>
      <c r="Z8" s="340" t="s">
        <v>378</v>
      </c>
      <c r="AA8" s="310"/>
      <c r="AB8" s="310"/>
      <c r="AC8" s="313"/>
    </row>
    <row r="9" spans="2:30" s="157" customFormat="1" ht="15" customHeight="1">
      <c r="B9" s="312" t="s">
        <v>120</v>
      </c>
      <c r="C9" s="237" t="s">
        <v>137</v>
      </c>
      <c r="D9" s="229" t="s">
        <v>142</v>
      </c>
      <c r="E9" s="230" t="s">
        <v>139</v>
      </c>
      <c r="F9" s="279" t="s">
        <v>143</v>
      </c>
      <c r="G9" s="260" t="s">
        <v>144</v>
      </c>
      <c r="H9" s="256">
        <v>0.25</v>
      </c>
      <c r="I9" s="256">
        <v>0.5</v>
      </c>
      <c r="J9" s="256">
        <v>1</v>
      </c>
      <c r="K9" s="243">
        <v>1</v>
      </c>
      <c r="L9" s="259">
        <v>45293</v>
      </c>
      <c r="M9" s="259">
        <v>45657</v>
      </c>
      <c r="N9" s="237" t="s">
        <v>29</v>
      </c>
      <c r="O9" s="237" t="s">
        <v>30</v>
      </c>
      <c r="P9" s="238" t="s">
        <v>49</v>
      </c>
      <c r="Q9" s="239" t="s">
        <v>57</v>
      </c>
      <c r="R9" s="247">
        <v>192448884</v>
      </c>
      <c r="S9" s="321">
        <v>60000000</v>
      </c>
      <c r="T9" s="336"/>
      <c r="U9" s="337"/>
      <c r="V9" s="310"/>
      <c r="W9" s="340" t="s">
        <v>378</v>
      </c>
      <c r="X9" s="312"/>
      <c r="Y9" s="310"/>
      <c r="Z9" s="340" t="s">
        <v>378</v>
      </c>
      <c r="AA9" s="310"/>
      <c r="AB9" s="310"/>
      <c r="AC9" s="313"/>
    </row>
    <row r="10" spans="2:30" s="157" customFormat="1" ht="15" customHeight="1">
      <c r="B10" s="312" t="s">
        <v>120</v>
      </c>
      <c r="C10" s="237" t="s">
        <v>137</v>
      </c>
      <c r="D10" s="229" t="s">
        <v>145</v>
      </c>
      <c r="E10" s="230" t="s">
        <v>146</v>
      </c>
      <c r="F10" s="279" t="s">
        <v>147</v>
      </c>
      <c r="G10" s="232" t="s">
        <v>148</v>
      </c>
      <c r="H10" s="280">
        <v>1</v>
      </c>
      <c r="I10" s="280">
        <v>2</v>
      </c>
      <c r="J10" s="280">
        <v>1</v>
      </c>
      <c r="K10" s="234">
        <v>4</v>
      </c>
      <c r="L10" s="259" t="s">
        <v>149</v>
      </c>
      <c r="M10" s="259" t="s">
        <v>150</v>
      </c>
      <c r="N10" s="237" t="s">
        <v>29</v>
      </c>
      <c r="O10" s="237" t="s">
        <v>111</v>
      </c>
      <c r="P10" s="238" t="s">
        <v>49</v>
      </c>
      <c r="Q10" s="239" t="s">
        <v>57</v>
      </c>
      <c r="R10" s="247">
        <v>9731960</v>
      </c>
      <c r="S10" s="551">
        <v>313356751.97000003</v>
      </c>
      <c r="T10" s="336"/>
      <c r="U10" s="337"/>
      <c r="V10" s="310"/>
      <c r="W10" s="340" t="s">
        <v>378</v>
      </c>
      <c r="X10" s="312"/>
      <c r="Y10" s="310"/>
      <c r="Z10" s="340" t="s">
        <v>378</v>
      </c>
      <c r="AA10" s="310"/>
      <c r="AB10" s="310"/>
      <c r="AC10" s="313"/>
    </row>
    <row r="11" spans="2:30" s="157" customFormat="1" ht="15" customHeight="1">
      <c r="B11" s="312" t="s">
        <v>120</v>
      </c>
      <c r="C11" s="237" t="s">
        <v>151</v>
      </c>
      <c r="D11" s="278" t="s">
        <v>152</v>
      </c>
      <c r="E11" s="230" t="s">
        <v>153</v>
      </c>
      <c r="F11" s="279" t="s">
        <v>154</v>
      </c>
      <c r="G11" s="232" t="s">
        <v>148</v>
      </c>
      <c r="H11" s="281">
        <v>1</v>
      </c>
      <c r="I11" s="281">
        <v>2</v>
      </c>
      <c r="J11" s="281">
        <v>1</v>
      </c>
      <c r="K11" s="282">
        <v>4</v>
      </c>
      <c r="L11" s="259" t="s">
        <v>149</v>
      </c>
      <c r="M11" s="259" t="s">
        <v>150</v>
      </c>
      <c r="N11" s="237" t="s">
        <v>29</v>
      </c>
      <c r="O11" s="237" t="s">
        <v>30</v>
      </c>
      <c r="P11" s="238" t="s">
        <v>49</v>
      </c>
      <c r="Q11" s="239" t="s">
        <v>57</v>
      </c>
      <c r="R11" s="247">
        <v>3021644</v>
      </c>
      <c r="S11" s="553"/>
      <c r="T11" s="336"/>
      <c r="U11" s="337"/>
      <c r="V11" s="310"/>
      <c r="W11" s="340" t="s">
        <v>378</v>
      </c>
      <c r="X11" s="312"/>
      <c r="Y11" s="310"/>
      <c r="Z11" s="340" t="s">
        <v>378</v>
      </c>
      <c r="AA11" s="310"/>
      <c r="AB11" s="310"/>
      <c r="AC11" s="313"/>
    </row>
    <row r="12" spans="2:30" s="157" customFormat="1" ht="15" customHeight="1">
      <c r="B12" s="312" t="s">
        <v>120</v>
      </c>
      <c r="C12" s="237" t="s">
        <v>151</v>
      </c>
      <c r="D12" s="278" t="s">
        <v>155</v>
      </c>
      <c r="E12" s="230" t="s">
        <v>156</v>
      </c>
      <c r="F12" s="279" t="s">
        <v>157</v>
      </c>
      <c r="G12" s="248" t="s">
        <v>144</v>
      </c>
      <c r="H12" s="281">
        <v>1</v>
      </c>
      <c r="I12" s="281">
        <v>2</v>
      </c>
      <c r="J12" s="281">
        <v>1</v>
      </c>
      <c r="K12" s="282">
        <v>4</v>
      </c>
      <c r="L12" s="259">
        <v>45292</v>
      </c>
      <c r="M12" s="259">
        <v>45657</v>
      </c>
      <c r="N12" s="237" t="s">
        <v>29</v>
      </c>
      <c r="O12" s="237" t="s">
        <v>30</v>
      </c>
      <c r="P12" s="238" t="s">
        <v>49</v>
      </c>
      <c r="Q12" s="239" t="s">
        <v>57</v>
      </c>
      <c r="R12" s="247">
        <v>192448884</v>
      </c>
      <c r="S12" s="321">
        <v>60000000</v>
      </c>
      <c r="T12" s="336"/>
      <c r="U12" s="337"/>
      <c r="V12" s="310"/>
      <c r="W12" s="340" t="s">
        <v>378</v>
      </c>
      <c r="X12" s="312"/>
      <c r="Y12" s="310"/>
      <c r="Z12" s="340" t="s">
        <v>378</v>
      </c>
      <c r="AA12" s="310"/>
      <c r="AB12" s="310"/>
      <c r="AC12" s="313"/>
    </row>
    <row r="13" spans="2:30" s="157" customFormat="1" ht="15" customHeight="1">
      <c r="B13" s="312" t="s">
        <v>120</v>
      </c>
      <c r="C13" s="237" t="s">
        <v>158</v>
      </c>
      <c r="D13" s="278" t="s">
        <v>159</v>
      </c>
      <c r="E13" s="230" t="s">
        <v>160</v>
      </c>
      <c r="F13" s="279" t="s">
        <v>161</v>
      </c>
      <c r="G13" s="283" t="s">
        <v>93</v>
      </c>
      <c r="H13" s="284">
        <v>0.5</v>
      </c>
      <c r="I13" s="284">
        <v>1</v>
      </c>
      <c r="J13" s="284">
        <v>1</v>
      </c>
      <c r="K13" s="285">
        <v>1</v>
      </c>
      <c r="L13" s="259">
        <v>45306</v>
      </c>
      <c r="M13" s="259">
        <v>45458</v>
      </c>
      <c r="N13" s="237" t="s">
        <v>94</v>
      </c>
      <c r="O13" s="237" t="s">
        <v>84</v>
      </c>
      <c r="P13" s="238" t="s">
        <v>31</v>
      </c>
      <c r="Q13" s="239" t="s">
        <v>32</v>
      </c>
      <c r="R13" s="247">
        <v>11961254</v>
      </c>
      <c r="S13" s="321">
        <v>0</v>
      </c>
      <c r="T13" s="336"/>
      <c r="U13" s="337"/>
      <c r="V13" s="310"/>
      <c r="W13" s="340" t="s">
        <v>378</v>
      </c>
      <c r="X13" s="312"/>
      <c r="Y13" s="310"/>
      <c r="Z13" s="340" t="s">
        <v>378</v>
      </c>
      <c r="AA13" s="310"/>
      <c r="AB13" s="310"/>
      <c r="AC13" s="313"/>
    </row>
    <row r="14" spans="2:30" s="157" customFormat="1" ht="15" customHeight="1">
      <c r="B14" s="312" t="s">
        <v>120</v>
      </c>
      <c r="C14" s="237" t="s">
        <v>158</v>
      </c>
      <c r="D14" s="278" t="s">
        <v>162</v>
      </c>
      <c r="E14" s="230" t="s">
        <v>163</v>
      </c>
      <c r="F14" s="279" t="s">
        <v>164</v>
      </c>
      <c r="G14" s="232" t="s">
        <v>148</v>
      </c>
      <c r="H14" s="284">
        <v>0.25</v>
      </c>
      <c r="I14" s="284">
        <v>0.5</v>
      </c>
      <c r="J14" s="284">
        <v>1</v>
      </c>
      <c r="K14" s="285">
        <v>1</v>
      </c>
      <c r="L14" s="259" t="s">
        <v>165</v>
      </c>
      <c r="M14" s="259" t="s">
        <v>150</v>
      </c>
      <c r="N14" s="237" t="s">
        <v>29</v>
      </c>
      <c r="O14" s="237" t="s">
        <v>111</v>
      </c>
      <c r="P14" s="238" t="s">
        <v>49</v>
      </c>
      <c r="Q14" s="239" t="s">
        <v>32</v>
      </c>
      <c r="R14" s="247">
        <v>5308342</v>
      </c>
      <c r="S14" s="551">
        <v>313356751.97000003</v>
      </c>
      <c r="T14" s="336"/>
      <c r="U14" s="337"/>
      <c r="V14" s="310"/>
      <c r="W14" s="340" t="s">
        <v>378</v>
      </c>
      <c r="X14" s="312"/>
      <c r="Y14" s="310"/>
      <c r="Z14" s="340" t="s">
        <v>378</v>
      </c>
      <c r="AA14" s="310"/>
      <c r="AB14" s="310"/>
      <c r="AC14" s="313"/>
    </row>
    <row r="15" spans="2:30" s="157" customFormat="1" ht="15" customHeight="1">
      <c r="B15" s="312" t="s">
        <v>120</v>
      </c>
      <c r="C15" s="237" t="s">
        <v>158</v>
      </c>
      <c r="D15" s="278" t="s">
        <v>166</v>
      </c>
      <c r="E15" s="230" t="s">
        <v>167</v>
      </c>
      <c r="F15" s="279" t="s">
        <v>168</v>
      </c>
      <c r="G15" s="232" t="s">
        <v>148</v>
      </c>
      <c r="H15" s="284">
        <v>0.25</v>
      </c>
      <c r="I15" s="284">
        <v>0.5</v>
      </c>
      <c r="J15" s="284">
        <v>1</v>
      </c>
      <c r="K15" s="285">
        <v>1</v>
      </c>
      <c r="L15" s="259">
        <v>45323</v>
      </c>
      <c r="M15" s="259" t="s">
        <v>150</v>
      </c>
      <c r="N15" s="237" t="s">
        <v>29</v>
      </c>
      <c r="O15" s="237" t="s">
        <v>111</v>
      </c>
      <c r="P15" s="238" t="s">
        <v>49</v>
      </c>
      <c r="Q15" s="239" t="s">
        <v>32</v>
      </c>
      <c r="R15" s="247">
        <v>4423618</v>
      </c>
      <c r="S15" s="553"/>
      <c r="T15" s="336"/>
      <c r="U15" s="337"/>
      <c r="V15" s="310"/>
      <c r="W15" s="340" t="s">
        <v>378</v>
      </c>
      <c r="X15" s="312"/>
      <c r="Y15" s="310"/>
      <c r="Z15" s="340" t="s">
        <v>378</v>
      </c>
      <c r="AA15" s="310"/>
      <c r="AB15" s="310"/>
      <c r="AC15" s="313"/>
    </row>
    <row r="16" spans="2:30">
      <c r="B16" s="1" t="s">
        <v>257</v>
      </c>
    </row>
    <row r="19" spans="2:11">
      <c r="G19" s="101"/>
      <c r="H19" s="2"/>
      <c r="I19" s="2"/>
      <c r="J19" s="2"/>
      <c r="K19" s="2"/>
    </row>
    <row r="21" spans="2:11" ht="20.25" customHeight="1">
      <c r="B21" s="118" t="s">
        <v>258</v>
      </c>
      <c r="C21" s="117"/>
    </row>
  </sheetData>
  <autoFilter ref="B4:S16" xr:uid="{A98E3CA7-B363-43E3-8FA6-316538BBF2F8}"/>
  <mergeCells count="20">
    <mergeCell ref="B1:B2"/>
    <mergeCell ref="C1:O1"/>
    <mergeCell ref="B3:B4"/>
    <mergeCell ref="C3:C4"/>
    <mergeCell ref="D3:D4"/>
    <mergeCell ref="E3:E4"/>
    <mergeCell ref="F3:F4"/>
    <mergeCell ref="G3:G4"/>
    <mergeCell ref="H3:K3"/>
    <mergeCell ref="L3:M3"/>
    <mergeCell ref="X3:AC3"/>
    <mergeCell ref="S10:S11"/>
    <mergeCell ref="S14:S15"/>
    <mergeCell ref="N3:N4"/>
    <mergeCell ref="O3:O4"/>
    <mergeCell ref="P3:P4"/>
    <mergeCell ref="Q3:Q4"/>
    <mergeCell ref="R3:R4"/>
    <mergeCell ref="S3:S4"/>
    <mergeCell ref="T3:W3"/>
  </mergeCells>
  <dataValidations count="2">
    <dataValidation type="list" allowBlank="1" showInputMessage="1" showErrorMessage="1" sqref="Q9:Q12" xr:uid="{172FC68F-A22B-4274-A067-389A9A828398}">
      <formula1>PFORCAP</formula1>
    </dataValidation>
    <dataValidation type="list" allowBlank="1" showInputMessage="1" showErrorMessage="1" sqref="Q8" xr:uid="{14BED80F-53D1-4F8C-A723-3531E58DEE6D}">
      <formula1>PDRA</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4F19051C-1F0F-4A6A-A7E0-23B59589E5FC}">
            <xm:f>NOT(ISERROR(SEARCH(desple!$A$5,W5)))</xm:f>
            <xm:f>desple!$A$5</xm:f>
            <x14:dxf>
              <font>
                <b/>
                <i val="0"/>
                <color theme="0"/>
              </font>
              <fill>
                <patternFill>
                  <bgColor rgb="FFFF0000"/>
                </patternFill>
              </fill>
            </x14:dxf>
          </x14:cfRule>
          <x14:cfRule type="containsText" priority="6" operator="containsText" id="{E716D816-63CC-474E-A795-722959F17565}">
            <xm:f>NOT(ISERROR(SEARCH(desple!$A$4,W5)))</xm:f>
            <xm:f>desple!$A$4</xm:f>
            <x14:dxf>
              <font>
                <b/>
                <i val="0"/>
                <color theme="0"/>
              </font>
              <fill>
                <patternFill>
                  <bgColor theme="0" tint="-0.34998626667073579"/>
                </patternFill>
              </fill>
            </x14:dxf>
          </x14:cfRule>
          <x14:cfRule type="containsText" priority="7" operator="containsText" id="{C8A51726-8885-4513-AA91-E40CA13CDB35}">
            <xm:f>NOT(ISERROR(SEARCH(desple!$A$3,W5)))</xm:f>
            <xm:f>desple!$A$3</xm:f>
            <x14:dxf>
              <fill>
                <patternFill>
                  <bgColor rgb="FFFFFF00"/>
                </patternFill>
              </fill>
            </x14:dxf>
          </x14:cfRule>
          <x14:cfRule type="containsText" priority="8" operator="containsText" id="{8BCCABAC-A9F3-44B9-BC5E-00B924C9E764}">
            <xm:f>NOT(ISERROR(SEARCH(desple!$A$2,W5)))</xm:f>
            <xm:f>desple!$A$2</xm:f>
            <x14:dxf>
              <font>
                <color theme="1"/>
              </font>
              <fill>
                <patternFill>
                  <bgColor rgb="FF92D050"/>
                </patternFill>
              </fill>
            </x14:dxf>
          </x14:cfRule>
          <xm:sqref>W5:W15 Z5:Z15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B62A2182-C2BE-4F52-B924-2EFB8C198BDE}">
          <x14:formula1>
            <xm:f>LISTA!$K$3:$K$5</xm:f>
          </x14:formula1>
          <xm:sqref>Q5:Q7 Q13:Q15</xm:sqref>
        </x14:dataValidation>
        <x14:dataValidation type="list" allowBlank="1" showInputMessage="1" showErrorMessage="1" xr:uid="{40E6DC10-C94E-4C51-B1CB-E2E0140D5726}">
          <x14:formula1>
            <xm:f>LISTA!$F$3:$F$18</xm:f>
          </x14:formula1>
          <xm:sqref>P5:P7 P13</xm:sqref>
        </x14:dataValidation>
        <x14:dataValidation type="list" allowBlank="1" showInputMessage="1" showErrorMessage="1" xr:uid="{E320F73A-BC38-4060-ABAA-361CBEFF44FB}">
          <x14:formula1>
            <xm:f>PROYECTOS!$N$2:$N$14</xm:f>
          </x14:formula1>
          <xm:sqref>P9:P12 P14:P15</xm:sqref>
        </x14:dataValidation>
        <x14:dataValidation type="list" allowBlank="1" showInputMessage="1" showErrorMessage="1" xr:uid="{1F45E32D-B6CC-4B39-9319-37567322A618}">
          <x14:formula1>
            <xm:f>PROYECTOS!$H$1</xm:f>
          </x14:formula1>
          <xm:sqref>P8</xm:sqref>
        </x14:dataValidation>
        <x14:dataValidation type="list" allowBlank="1" showInputMessage="1" showErrorMessage="1" xr:uid="{1003B87B-D68E-4B11-93AB-A669058C6AD3}">
          <x14:formula1>
            <xm:f>desple!$A$1:$A$5</xm:f>
          </x14:formula1>
          <xm:sqref>W5:W15 Z5:Z15</xm:sqref>
        </x14:dataValidation>
        <x14:dataValidation type="list" allowBlank="1" showInputMessage="1" showErrorMessage="1" xr:uid="{26AFA561-6D37-4AE0-A2D6-9E60B538DE89}">
          <x14:formula1>
            <xm:f>LISTA!$B$3:$B$8</xm:f>
          </x14:formula1>
          <xm:sqref>B5:B15</xm:sqref>
        </x14:dataValidation>
        <x14:dataValidation type="list" allowBlank="1" showInputMessage="1" showErrorMessage="1" xr:uid="{4E7F478B-415A-41F3-A031-FEC4E8DBC913}">
          <x14:formula1>
            <xm:f>LISTA!$C$3:$C$61</xm:f>
          </x14:formula1>
          <xm:sqref>C5:C15</xm:sqref>
        </x14:dataValidation>
        <x14:dataValidation type="list" allowBlank="1" showInputMessage="1" showErrorMessage="1" xr:uid="{B6B7DBD7-FC63-4105-BE31-C831ADBC0F86}">
          <x14:formula1>
            <xm:f>LISTA!$D$3:$D$8</xm:f>
          </x14:formula1>
          <xm:sqref>N5:N15</xm:sqref>
        </x14:dataValidation>
        <x14:dataValidation type="list" allowBlank="1" showInputMessage="1" showErrorMessage="1" xr:uid="{FF1EF2D2-621C-4FDA-A2A8-CA20201B307B}">
          <x14:formula1>
            <xm:f>LISTA!$E$3:$E$22</xm:f>
          </x14:formula1>
          <xm:sqref>O5:O15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8B0A-123B-4328-B982-A0152B7F27C5}">
  <dimension ref="B1:AD27"/>
  <sheetViews>
    <sheetView showGridLines="0" topLeftCell="M1" zoomScale="90" zoomScaleNormal="90" workbookViewId="0">
      <pane ySplit="4" topLeftCell="A5" activePane="bottomLeft" state="frozen"/>
      <selection activeCell="F32" sqref="F32"/>
      <selection pane="bottomLeft" activeCell="F32" sqref="F32"/>
    </sheetView>
  </sheetViews>
  <sheetFormatPr baseColWidth="10" defaultColWidth="9.140625" defaultRowHeight="12"/>
  <cols>
    <col min="1" max="1" width="5.42578125" style="1" customWidth="1"/>
    <col min="2" max="2" width="53.85546875" style="1" customWidth="1"/>
    <col min="3" max="3" width="29" style="83" customWidth="1"/>
    <col min="4" max="4" width="44.85546875" style="91" customWidth="1"/>
    <col min="5" max="5" width="17" style="1" customWidth="1"/>
    <col min="6" max="6" width="53" style="91" customWidth="1"/>
    <col min="7" max="7" width="29.42578125" style="91" customWidth="1"/>
    <col min="8" max="11" width="10.42578125" style="1" customWidth="1"/>
    <col min="12" max="12" width="17.42578125" style="2" customWidth="1"/>
    <col min="13" max="13" width="18.140625" style="2" customWidth="1"/>
    <col min="14" max="14" width="32.28515625" style="91" hidden="1" customWidth="1"/>
    <col min="15" max="16" width="33.140625" style="91" hidden="1" customWidth="1"/>
    <col min="17" max="17" width="27.28515625" style="1" hidden="1" customWidth="1"/>
    <col min="18" max="18" width="18.85546875" style="1" customWidth="1"/>
    <col min="19" max="19" width="17.42578125" style="1" customWidth="1"/>
    <col min="20" max="20" width="29.85546875" style="1" customWidth="1"/>
    <col min="21" max="22" width="9.140625" style="1"/>
    <col min="23" max="23" width="27.42578125" style="1" customWidth="1"/>
    <col min="24" max="24" width="25" style="1" customWidth="1"/>
    <col min="25" max="25" width="25.28515625" style="1" customWidth="1"/>
    <col min="26" max="26" width="35" style="1" customWidth="1"/>
    <col min="27" max="27" width="19.42578125" style="1" customWidth="1"/>
    <col min="28" max="28" width="22.28515625" style="1" customWidth="1"/>
    <col min="29" max="29" width="29.42578125" style="1" customWidth="1"/>
    <col min="30" max="16384" width="9.140625" style="1"/>
  </cols>
  <sheetData>
    <row r="1" spans="2:30" ht="91.5" customHeight="1">
      <c r="B1" s="542" t="e" vm="1">
        <v>#VALUE!</v>
      </c>
      <c r="C1" s="543" t="s">
        <v>366</v>
      </c>
      <c r="D1" s="543"/>
      <c r="E1" s="543"/>
      <c r="F1" s="543"/>
      <c r="G1" s="543"/>
      <c r="H1" s="543"/>
      <c r="I1" s="543"/>
      <c r="J1" s="543"/>
      <c r="K1" s="543"/>
      <c r="L1" s="543"/>
      <c r="M1" s="543"/>
      <c r="N1" s="543"/>
      <c r="O1" s="543"/>
      <c r="P1" s="80"/>
      <c r="Q1" s="3"/>
      <c r="S1" s="14"/>
    </row>
    <row r="2" spans="2:30" ht="21" customHeight="1" thickBot="1">
      <c r="B2" s="542"/>
      <c r="C2" s="80"/>
      <c r="D2" s="80"/>
      <c r="E2" s="3"/>
      <c r="F2" s="80"/>
      <c r="G2" s="80"/>
      <c r="H2" s="3"/>
      <c r="I2" s="3"/>
      <c r="J2" s="3"/>
      <c r="K2" s="3"/>
      <c r="L2" s="3"/>
      <c r="M2" s="3"/>
      <c r="N2" s="80"/>
      <c r="O2" s="80"/>
      <c r="P2" s="80"/>
      <c r="Q2" s="3"/>
    </row>
    <row r="3" spans="2:30" s="16" customFormat="1" ht="19.5" customHeight="1">
      <c r="B3" s="544" t="s">
        <v>2</v>
      </c>
      <c r="C3" s="546" t="s">
        <v>3</v>
      </c>
      <c r="D3" s="546" t="s">
        <v>4</v>
      </c>
      <c r="E3" s="546" t="s">
        <v>5</v>
      </c>
      <c r="F3" s="546" t="s">
        <v>6</v>
      </c>
      <c r="G3" s="546" t="s">
        <v>7</v>
      </c>
      <c r="H3" s="548" t="s">
        <v>8</v>
      </c>
      <c r="I3" s="549"/>
      <c r="J3" s="549"/>
      <c r="K3" s="550"/>
      <c r="L3" s="534" t="s">
        <v>9</v>
      </c>
      <c r="M3" s="534"/>
      <c r="N3" s="534" t="s">
        <v>10</v>
      </c>
      <c r="O3" s="534" t="s">
        <v>11</v>
      </c>
      <c r="P3" s="534" t="s">
        <v>12</v>
      </c>
      <c r="Q3" s="534" t="s">
        <v>13</v>
      </c>
      <c r="R3" s="534" t="s">
        <v>14</v>
      </c>
      <c r="S3" s="537" t="s">
        <v>15</v>
      </c>
      <c r="T3" s="539" t="s">
        <v>367</v>
      </c>
      <c r="U3" s="540"/>
      <c r="V3" s="540"/>
      <c r="W3" s="541"/>
      <c r="X3" s="531" t="s">
        <v>368</v>
      </c>
      <c r="Y3" s="532"/>
      <c r="Z3" s="532"/>
      <c r="AA3" s="532"/>
      <c r="AB3" s="532"/>
      <c r="AC3" s="533"/>
      <c r="AD3" s="311"/>
    </row>
    <row r="4" spans="2:30" s="16" customFormat="1" ht="75" customHeight="1">
      <c r="B4" s="545"/>
      <c r="C4" s="547"/>
      <c r="D4" s="547"/>
      <c r="E4" s="547"/>
      <c r="F4" s="547"/>
      <c r="G4" s="547"/>
      <c r="H4" s="342" t="s">
        <v>16</v>
      </c>
      <c r="I4" s="342" t="s">
        <v>17</v>
      </c>
      <c r="J4" s="342" t="s">
        <v>18</v>
      </c>
      <c r="K4" s="342" t="s">
        <v>19</v>
      </c>
      <c r="L4" s="343" t="s">
        <v>20</v>
      </c>
      <c r="M4" s="343" t="s">
        <v>21</v>
      </c>
      <c r="N4" s="535"/>
      <c r="O4" s="535"/>
      <c r="P4" s="535"/>
      <c r="Q4" s="535"/>
      <c r="R4" s="536"/>
      <c r="S4" s="538"/>
      <c r="T4" s="347" t="s">
        <v>369</v>
      </c>
      <c r="U4" s="348" t="s">
        <v>370</v>
      </c>
      <c r="V4" s="348" t="s">
        <v>371</v>
      </c>
      <c r="W4" s="349" t="s">
        <v>372</v>
      </c>
      <c r="X4" s="344" t="s">
        <v>373</v>
      </c>
      <c r="Y4" s="345" t="s">
        <v>374</v>
      </c>
      <c r="Z4" s="345" t="s">
        <v>375</v>
      </c>
      <c r="AA4" s="345" t="s">
        <v>680</v>
      </c>
      <c r="AB4" s="345" t="s">
        <v>376</v>
      </c>
      <c r="AC4" s="346" t="s">
        <v>377</v>
      </c>
      <c r="AD4" s="311"/>
    </row>
    <row r="5" spans="2:30" s="157" customFormat="1" ht="15" customHeight="1">
      <c r="B5" s="312" t="s">
        <v>169</v>
      </c>
      <c r="C5" s="237" t="s">
        <v>170</v>
      </c>
      <c r="D5" s="229" t="s">
        <v>171</v>
      </c>
      <c r="E5" s="230" t="s">
        <v>172</v>
      </c>
      <c r="F5" s="286" t="s">
        <v>173</v>
      </c>
      <c r="G5" s="275" t="s">
        <v>174</v>
      </c>
      <c r="H5" s="241">
        <v>1</v>
      </c>
      <c r="I5" s="242">
        <v>0</v>
      </c>
      <c r="J5" s="242">
        <v>0</v>
      </c>
      <c r="K5" s="243">
        <v>1</v>
      </c>
      <c r="L5" s="259">
        <v>45306</v>
      </c>
      <c r="M5" s="236">
        <v>45322</v>
      </c>
      <c r="N5" s="237" t="s">
        <v>94</v>
      </c>
      <c r="O5" s="237" t="s">
        <v>175</v>
      </c>
      <c r="P5" s="238" t="s">
        <v>49</v>
      </c>
      <c r="Q5" s="239" t="s">
        <v>58</v>
      </c>
      <c r="R5" s="247">
        <v>4257602.71</v>
      </c>
      <c r="S5" s="321">
        <v>104130000</v>
      </c>
      <c r="T5" s="336"/>
      <c r="U5" s="337"/>
      <c r="V5" s="310"/>
      <c r="W5" s="340" t="s">
        <v>378</v>
      </c>
      <c r="X5" s="312"/>
      <c r="Y5" s="310"/>
      <c r="Z5" s="340" t="s">
        <v>378</v>
      </c>
      <c r="AA5" s="310"/>
      <c r="AB5" s="310"/>
      <c r="AC5" s="313"/>
    </row>
    <row r="6" spans="2:30" s="157" customFormat="1" ht="15" customHeight="1">
      <c r="B6" s="312" t="s">
        <v>169</v>
      </c>
      <c r="C6" s="237" t="s">
        <v>170</v>
      </c>
      <c r="D6" s="229" t="s">
        <v>176</v>
      </c>
      <c r="E6" s="230" t="s">
        <v>177</v>
      </c>
      <c r="F6" s="554" t="s">
        <v>178</v>
      </c>
      <c r="G6" s="555" t="s">
        <v>64</v>
      </c>
      <c r="H6" s="241">
        <v>1</v>
      </c>
      <c r="I6" s="242">
        <v>0</v>
      </c>
      <c r="J6" s="242">
        <v>0</v>
      </c>
      <c r="K6" s="243">
        <v>1</v>
      </c>
      <c r="L6" s="259">
        <v>45293</v>
      </c>
      <c r="M6" s="287">
        <v>45322</v>
      </c>
      <c r="N6" s="237" t="s">
        <v>29</v>
      </c>
      <c r="O6" s="237" t="s">
        <v>179</v>
      </c>
      <c r="P6" s="238" t="s">
        <v>49</v>
      </c>
      <c r="Q6" s="239" t="s">
        <v>57</v>
      </c>
      <c r="R6" s="247">
        <v>4257602.71</v>
      </c>
      <c r="S6" s="551">
        <v>834634332</v>
      </c>
      <c r="T6" s="336"/>
      <c r="U6" s="337"/>
      <c r="V6" s="310"/>
      <c r="W6" s="340" t="s">
        <v>378</v>
      </c>
      <c r="X6" s="312"/>
      <c r="Y6" s="310"/>
      <c r="Z6" s="340" t="s">
        <v>378</v>
      </c>
      <c r="AA6" s="310"/>
      <c r="AB6" s="310"/>
      <c r="AC6" s="313"/>
    </row>
    <row r="7" spans="2:30" s="157" customFormat="1" ht="15" customHeight="1">
      <c r="B7" s="312" t="s">
        <v>169</v>
      </c>
      <c r="C7" s="237" t="s">
        <v>170</v>
      </c>
      <c r="D7" s="229" t="s">
        <v>180</v>
      </c>
      <c r="E7" s="230" t="s">
        <v>181</v>
      </c>
      <c r="F7" s="554"/>
      <c r="G7" s="555"/>
      <c r="H7" s="241">
        <v>1</v>
      </c>
      <c r="I7" s="242">
        <v>0</v>
      </c>
      <c r="J7" s="242">
        <v>0</v>
      </c>
      <c r="K7" s="243">
        <v>1</v>
      </c>
      <c r="L7" s="259">
        <v>45293</v>
      </c>
      <c r="M7" s="287">
        <v>45322</v>
      </c>
      <c r="N7" s="237" t="s">
        <v>29</v>
      </c>
      <c r="O7" s="237" t="s">
        <v>179</v>
      </c>
      <c r="P7" s="238" t="s">
        <v>49</v>
      </c>
      <c r="Q7" s="239" t="s">
        <v>57</v>
      </c>
      <c r="R7" s="247">
        <v>35019929.590000004</v>
      </c>
      <c r="S7" s="552"/>
      <c r="T7" s="336"/>
      <c r="U7" s="337"/>
      <c r="V7" s="310"/>
      <c r="W7" s="340" t="s">
        <v>378</v>
      </c>
      <c r="X7" s="312"/>
      <c r="Y7" s="310"/>
      <c r="Z7" s="340" t="s">
        <v>378</v>
      </c>
      <c r="AA7" s="310"/>
      <c r="AB7" s="310"/>
      <c r="AC7" s="313"/>
    </row>
    <row r="8" spans="2:30" s="157" customFormat="1" ht="15" customHeight="1">
      <c r="B8" s="312" t="s">
        <v>169</v>
      </c>
      <c r="C8" s="237" t="s">
        <v>170</v>
      </c>
      <c r="D8" s="229" t="s">
        <v>182</v>
      </c>
      <c r="E8" s="230" t="s">
        <v>183</v>
      </c>
      <c r="F8" s="554" t="s">
        <v>184</v>
      </c>
      <c r="G8" s="555" t="s">
        <v>64</v>
      </c>
      <c r="H8" s="288">
        <v>1</v>
      </c>
      <c r="I8" s="289">
        <v>0</v>
      </c>
      <c r="J8" s="289">
        <v>0</v>
      </c>
      <c r="K8" s="290">
        <v>1</v>
      </c>
      <c r="L8" s="259">
        <v>45293</v>
      </c>
      <c r="M8" s="287">
        <v>45322</v>
      </c>
      <c r="N8" s="237" t="s">
        <v>29</v>
      </c>
      <c r="O8" s="237" t="s">
        <v>179</v>
      </c>
      <c r="P8" s="238" t="s">
        <v>49</v>
      </c>
      <c r="Q8" s="239" t="s">
        <v>57</v>
      </c>
      <c r="R8" s="247">
        <v>26276721.91</v>
      </c>
      <c r="S8" s="552"/>
      <c r="T8" s="336"/>
      <c r="U8" s="337"/>
      <c r="V8" s="310"/>
      <c r="W8" s="340" t="s">
        <v>378</v>
      </c>
      <c r="X8" s="312"/>
      <c r="Y8" s="310"/>
      <c r="Z8" s="340" t="s">
        <v>378</v>
      </c>
      <c r="AA8" s="310"/>
      <c r="AB8" s="310"/>
      <c r="AC8" s="313"/>
    </row>
    <row r="9" spans="2:30" s="157" customFormat="1" ht="15" customHeight="1">
      <c r="B9" s="312" t="s">
        <v>169</v>
      </c>
      <c r="C9" s="237" t="s">
        <v>170</v>
      </c>
      <c r="D9" s="229" t="s">
        <v>185</v>
      </c>
      <c r="E9" s="230" t="s">
        <v>186</v>
      </c>
      <c r="F9" s="554"/>
      <c r="G9" s="555"/>
      <c r="H9" s="289">
        <v>1</v>
      </c>
      <c r="I9" s="289">
        <v>1</v>
      </c>
      <c r="J9" s="289">
        <v>1</v>
      </c>
      <c r="K9" s="290">
        <v>3</v>
      </c>
      <c r="L9" s="259">
        <v>45293</v>
      </c>
      <c r="M9" s="287">
        <v>45657</v>
      </c>
      <c r="N9" s="237" t="s">
        <v>29</v>
      </c>
      <c r="O9" s="237" t="s">
        <v>179</v>
      </c>
      <c r="P9" s="238" t="s">
        <v>49</v>
      </c>
      <c r="Q9" s="239" t="s">
        <v>57</v>
      </c>
      <c r="R9" s="247">
        <v>64348946.109999999</v>
      </c>
      <c r="S9" s="552"/>
      <c r="T9" s="336"/>
      <c r="U9" s="337"/>
      <c r="V9" s="310"/>
      <c r="W9" s="340" t="s">
        <v>378</v>
      </c>
      <c r="X9" s="312"/>
      <c r="Y9" s="310"/>
      <c r="Z9" s="340" t="s">
        <v>378</v>
      </c>
      <c r="AA9" s="310"/>
      <c r="AB9" s="310"/>
      <c r="AC9" s="313"/>
    </row>
    <row r="10" spans="2:30" s="157" customFormat="1" ht="15" customHeight="1">
      <c r="B10" s="312" t="s">
        <v>169</v>
      </c>
      <c r="C10" s="237" t="s">
        <v>170</v>
      </c>
      <c r="D10" s="229" t="s">
        <v>187</v>
      </c>
      <c r="E10" s="230" t="s">
        <v>188</v>
      </c>
      <c r="F10" s="286" t="s">
        <v>189</v>
      </c>
      <c r="G10" s="275" t="s">
        <v>64</v>
      </c>
      <c r="H10" s="289">
        <v>1</v>
      </c>
      <c r="I10" s="289">
        <v>0</v>
      </c>
      <c r="J10" s="289">
        <v>1</v>
      </c>
      <c r="K10" s="290">
        <v>2</v>
      </c>
      <c r="L10" s="259">
        <v>45293</v>
      </c>
      <c r="M10" s="236">
        <v>45657</v>
      </c>
      <c r="N10" s="237" t="s">
        <v>29</v>
      </c>
      <c r="O10" s="237" t="s">
        <v>179</v>
      </c>
      <c r="P10" s="238" t="s">
        <v>49</v>
      </c>
      <c r="Q10" s="239" t="s">
        <v>57</v>
      </c>
      <c r="R10" s="247">
        <v>4257602.71</v>
      </c>
      <c r="S10" s="552"/>
      <c r="T10" s="336"/>
      <c r="U10" s="337"/>
      <c r="V10" s="310"/>
      <c r="W10" s="340" t="s">
        <v>378</v>
      </c>
      <c r="X10" s="312"/>
      <c r="Y10" s="310"/>
      <c r="Z10" s="340" t="s">
        <v>378</v>
      </c>
      <c r="AA10" s="310"/>
      <c r="AB10" s="310"/>
      <c r="AC10" s="313"/>
    </row>
    <row r="11" spans="2:30" s="157" customFormat="1" ht="15" customHeight="1">
      <c r="B11" s="312" t="s">
        <v>169</v>
      </c>
      <c r="C11" s="237" t="s">
        <v>170</v>
      </c>
      <c r="D11" s="229" t="s">
        <v>190</v>
      </c>
      <c r="E11" s="230" t="s">
        <v>191</v>
      </c>
      <c r="F11" s="286" t="s">
        <v>192</v>
      </c>
      <c r="G11" s="291" t="s">
        <v>193</v>
      </c>
      <c r="H11" s="241">
        <v>1</v>
      </c>
      <c r="I11" s="242">
        <v>0</v>
      </c>
      <c r="J11" s="242">
        <v>0</v>
      </c>
      <c r="K11" s="243">
        <v>1</v>
      </c>
      <c r="L11" s="259">
        <v>45293</v>
      </c>
      <c r="M11" s="287">
        <v>45322</v>
      </c>
      <c r="N11" s="237" t="s">
        <v>94</v>
      </c>
      <c r="O11" s="237" t="s">
        <v>30</v>
      </c>
      <c r="P11" s="238" t="s">
        <v>49</v>
      </c>
      <c r="Q11" s="239" t="s">
        <v>57</v>
      </c>
      <c r="R11" s="247">
        <v>6183864.5499999998</v>
      </c>
      <c r="S11" s="553"/>
      <c r="T11" s="336"/>
      <c r="U11" s="337"/>
      <c r="V11" s="310"/>
      <c r="W11" s="340" t="s">
        <v>378</v>
      </c>
      <c r="X11" s="312"/>
      <c r="Y11" s="310"/>
      <c r="Z11" s="340" t="s">
        <v>378</v>
      </c>
      <c r="AA11" s="310"/>
      <c r="AB11" s="310"/>
      <c r="AC11" s="313"/>
    </row>
    <row r="12" spans="2:30" s="157" customFormat="1" ht="15" customHeight="1">
      <c r="B12" s="312" t="s">
        <v>169</v>
      </c>
      <c r="C12" s="237" t="s">
        <v>170</v>
      </c>
      <c r="D12" s="292" t="s">
        <v>194</v>
      </c>
      <c r="E12" s="230" t="s">
        <v>195</v>
      </c>
      <c r="F12" s="293" t="s">
        <v>196</v>
      </c>
      <c r="G12" s="291" t="s">
        <v>197</v>
      </c>
      <c r="H12" s="280">
        <v>2</v>
      </c>
      <c r="I12" s="280">
        <v>14</v>
      </c>
      <c r="J12" s="280">
        <v>8</v>
      </c>
      <c r="K12" s="234">
        <v>24</v>
      </c>
      <c r="L12" s="259">
        <v>45319</v>
      </c>
      <c r="M12" s="259">
        <v>45657</v>
      </c>
      <c r="N12" s="237" t="s">
        <v>29</v>
      </c>
      <c r="O12" s="237" t="s">
        <v>30</v>
      </c>
      <c r="P12" s="238" t="s">
        <v>31</v>
      </c>
      <c r="Q12" s="239" t="s">
        <v>32</v>
      </c>
      <c r="R12" s="247">
        <v>1781890</v>
      </c>
      <c r="S12" s="321">
        <v>0</v>
      </c>
      <c r="T12" s="336"/>
      <c r="U12" s="337"/>
      <c r="V12" s="310"/>
      <c r="W12" s="340" t="s">
        <v>378</v>
      </c>
      <c r="X12" s="312"/>
      <c r="Y12" s="310"/>
      <c r="Z12" s="340" t="s">
        <v>378</v>
      </c>
      <c r="AA12" s="310"/>
      <c r="AB12" s="310"/>
      <c r="AC12" s="313"/>
    </row>
    <row r="13" spans="2:30" s="157" customFormat="1" ht="15" customHeight="1">
      <c r="B13" s="312" t="s">
        <v>169</v>
      </c>
      <c r="C13" s="237" t="s">
        <v>170</v>
      </c>
      <c r="D13" s="292" t="s">
        <v>198</v>
      </c>
      <c r="E13" s="230" t="s">
        <v>199</v>
      </c>
      <c r="F13" s="293" t="s">
        <v>200</v>
      </c>
      <c r="G13" s="275" t="s">
        <v>197</v>
      </c>
      <c r="H13" s="280">
        <v>8</v>
      </c>
      <c r="I13" s="280">
        <v>10</v>
      </c>
      <c r="J13" s="280">
        <v>6</v>
      </c>
      <c r="K13" s="234">
        <v>24</v>
      </c>
      <c r="L13" s="259">
        <v>45319</v>
      </c>
      <c r="M13" s="259">
        <v>45657</v>
      </c>
      <c r="N13" s="237" t="s">
        <v>29</v>
      </c>
      <c r="O13" s="237" t="s">
        <v>30</v>
      </c>
      <c r="P13" s="238" t="s">
        <v>31</v>
      </c>
      <c r="Q13" s="239" t="s">
        <v>32</v>
      </c>
      <c r="R13" s="247">
        <v>1912677</v>
      </c>
      <c r="S13" s="321">
        <v>0</v>
      </c>
      <c r="T13" s="336"/>
      <c r="U13" s="337"/>
      <c r="V13" s="310"/>
      <c r="W13" s="340" t="s">
        <v>378</v>
      </c>
      <c r="X13" s="312"/>
      <c r="Y13" s="310"/>
      <c r="Z13" s="340" t="s">
        <v>378</v>
      </c>
      <c r="AA13" s="310"/>
      <c r="AB13" s="310"/>
      <c r="AC13" s="313"/>
    </row>
    <row r="14" spans="2:30" s="157" customFormat="1" ht="15" customHeight="1">
      <c r="B14" s="312" t="s">
        <v>169</v>
      </c>
      <c r="C14" s="237" t="s">
        <v>170</v>
      </c>
      <c r="D14" s="292" t="s">
        <v>201</v>
      </c>
      <c r="E14" s="230" t="s">
        <v>202</v>
      </c>
      <c r="F14" s="294" t="s">
        <v>203</v>
      </c>
      <c r="G14" s="295" t="s">
        <v>93</v>
      </c>
      <c r="H14" s="280">
        <v>3</v>
      </c>
      <c r="I14" s="280">
        <v>6</v>
      </c>
      <c r="J14" s="280">
        <v>3</v>
      </c>
      <c r="K14" s="234">
        <v>12</v>
      </c>
      <c r="L14" s="259">
        <v>45306</v>
      </c>
      <c r="M14" s="296">
        <v>45641</v>
      </c>
      <c r="N14" s="237" t="s">
        <v>94</v>
      </c>
      <c r="O14" s="237" t="s">
        <v>30</v>
      </c>
      <c r="P14" s="238" t="s">
        <v>31</v>
      </c>
      <c r="Q14" s="239" t="s">
        <v>32</v>
      </c>
      <c r="R14" s="247">
        <v>22333435</v>
      </c>
      <c r="S14" s="321">
        <v>0</v>
      </c>
      <c r="T14" s="336"/>
      <c r="U14" s="337"/>
      <c r="V14" s="310"/>
      <c r="W14" s="340" t="s">
        <v>378</v>
      </c>
      <c r="X14" s="312"/>
      <c r="Y14" s="310"/>
      <c r="Z14" s="340" t="s">
        <v>378</v>
      </c>
      <c r="AA14" s="310"/>
      <c r="AB14" s="310"/>
      <c r="AC14" s="313"/>
    </row>
    <row r="15" spans="2:30" s="157" customFormat="1" ht="15" customHeight="1">
      <c r="B15" s="312" t="s">
        <v>169</v>
      </c>
      <c r="C15" s="237" t="s">
        <v>170</v>
      </c>
      <c r="D15" s="292" t="s">
        <v>204</v>
      </c>
      <c r="E15" s="230" t="s">
        <v>205</v>
      </c>
      <c r="F15" s="294" t="s">
        <v>206</v>
      </c>
      <c r="G15" s="295" t="s">
        <v>93</v>
      </c>
      <c r="H15" s="280">
        <v>10</v>
      </c>
      <c r="I15" s="280">
        <v>10</v>
      </c>
      <c r="J15" s="280">
        <v>20</v>
      </c>
      <c r="K15" s="234">
        <v>40</v>
      </c>
      <c r="L15" s="259">
        <v>45306</v>
      </c>
      <c r="M15" s="296">
        <v>45641</v>
      </c>
      <c r="N15" s="237" t="s">
        <v>94</v>
      </c>
      <c r="O15" s="237" t="s">
        <v>84</v>
      </c>
      <c r="P15" s="238" t="s">
        <v>207</v>
      </c>
      <c r="Q15" s="239" t="s">
        <v>208</v>
      </c>
      <c r="R15" s="247">
        <v>17306417</v>
      </c>
      <c r="S15" s="321">
        <v>715631305</v>
      </c>
      <c r="T15" s="336"/>
      <c r="U15" s="337"/>
      <c r="V15" s="310"/>
      <c r="W15" s="340" t="s">
        <v>378</v>
      </c>
      <c r="X15" s="312"/>
      <c r="Y15" s="310"/>
      <c r="Z15" s="340" t="s">
        <v>378</v>
      </c>
      <c r="AA15" s="310"/>
      <c r="AB15" s="310"/>
      <c r="AC15" s="313"/>
    </row>
    <row r="16" spans="2:30" s="157" customFormat="1" ht="15" customHeight="1">
      <c r="B16" s="312" t="s">
        <v>169</v>
      </c>
      <c r="C16" s="237" t="s">
        <v>170</v>
      </c>
      <c r="D16" s="269" t="s">
        <v>209</v>
      </c>
      <c r="E16" s="230" t="s">
        <v>210</v>
      </c>
      <c r="F16" s="294" t="s">
        <v>211</v>
      </c>
      <c r="G16" s="275" t="s">
        <v>212</v>
      </c>
      <c r="H16" s="297">
        <v>0.33</v>
      </c>
      <c r="I16" s="297">
        <v>0.66</v>
      </c>
      <c r="J16" s="297">
        <v>1</v>
      </c>
      <c r="K16" s="271">
        <v>1</v>
      </c>
      <c r="L16" s="259">
        <v>45313</v>
      </c>
      <c r="M16" s="259">
        <v>45657</v>
      </c>
      <c r="N16" s="237" t="s">
        <v>29</v>
      </c>
      <c r="O16" s="237" t="s">
        <v>30</v>
      </c>
      <c r="P16" s="238" t="s">
        <v>31</v>
      </c>
      <c r="Q16" s="239" t="s">
        <v>32</v>
      </c>
      <c r="R16" s="247">
        <v>11895738</v>
      </c>
      <c r="S16" s="321">
        <v>0</v>
      </c>
      <c r="T16" s="336"/>
      <c r="U16" s="337"/>
      <c r="V16" s="310"/>
      <c r="W16" s="340" t="s">
        <v>378</v>
      </c>
      <c r="X16" s="312"/>
      <c r="Y16" s="310"/>
      <c r="Z16" s="340" t="s">
        <v>378</v>
      </c>
      <c r="AA16" s="310"/>
      <c r="AB16" s="310"/>
      <c r="AC16" s="313"/>
    </row>
    <row r="17" spans="2:29" s="157" customFormat="1" ht="15" customHeight="1">
      <c r="B17" s="312" t="s">
        <v>169</v>
      </c>
      <c r="C17" s="237" t="s">
        <v>213</v>
      </c>
      <c r="D17" s="250" t="s">
        <v>214</v>
      </c>
      <c r="E17" s="230" t="s">
        <v>215</v>
      </c>
      <c r="F17" s="294" t="s">
        <v>216</v>
      </c>
      <c r="G17" s="260" t="s">
        <v>217</v>
      </c>
      <c r="H17" s="265">
        <v>1</v>
      </c>
      <c r="I17" s="265">
        <v>1</v>
      </c>
      <c r="J17" s="265">
        <v>1</v>
      </c>
      <c r="K17" s="262">
        <v>1</v>
      </c>
      <c r="L17" s="259">
        <v>45327</v>
      </c>
      <c r="M17" s="259">
        <v>45641</v>
      </c>
      <c r="N17" s="237" t="s">
        <v>94</v>
      </c>
      <c r="O17" s="237" t="s">
        <v>30</v>
      </c>
      <c r="P17" s="238" t="s">
        <v>218</v>
      </c>
      <c r="Q17" s="239" t="s">
        <v>58</v>
      </c>
      <c r="R17" s="247">
        <v>406277883</v>
      </c>
      <c r="S17" s="321">
        <v>376406000</v>
      </c>
      <c r="T17" s="336"/>
      <c r="U17" s="337"/>
      <c r="V17" s="310"/>
      <c r="W17" s="340" t="s">
        <v>378</v>
      </c>
      <c r="X17" s="312"/>
      <c r="Y17" s="310"/>
      <c r="Z17" s="340" t="s">
        <v>378</v>
      </c>
      <c r="AA17" s="310"/>
      <c r="AB17" s="310"/>
      <c r="AC17" s="313"/>
    </row>
    <row r="18" spans="2:29" s="157" customFormat="1" ht="15" customHeight="1">
      <c r="B18" s="312" t="s">
        <v>169</v>
      </c>
      <c r="C18" s="237" t="s">
        <v>219</v>
      </c>
      <c r="D18" s="250" t="s">
        <v>220</v>
      </c>
      <c r="E18" s="230" t="s">
        <v>221</v>
      </c>
      <c r="F18" s="298" t="s">
        <v>222</v>
      </c>
      <c r="G18" s="228" t="s">
        <v>223</v>
      </c>
      <c r="H18" s="299">
        <v>0.2</v>
      </c>
      <c r="I18" s="265">
        <v>0.6</v>
      </c>
      <c r="J18" s="299">
        <v>1</v>
      </c>
      <c r="K18" s="300">
        <v>1</v>
      </c>
      <c r="L18" s="259">
        <v>45323</v>
      </c>
      <c r="M18" s="259">
        <v>45641</v>
      </c>
      <c r="N18" s="237" t="s">
        <v>29</v>
      </c>
      <c r="O18" s="237" t="s">
        <v>224</v>
      </c>
      <c r="P18" s="237" t="s">
        <v>225</v>
      </c>
      <c r="Q18" s="239" t="s">
        <v>226</v>
      </c>
      <c r="R18" s="247">
        <v>0</v>
      </c>
      <c r="S18" s="321">
        <v>500000000</v>
      </c>
      <c r="T18" s="336"/>
      <c r="U18" s="337"/>
      <c r="V18" s="310"/>
      <c r="W18" s="340" t="s">
        <v>378</v>
      </c>
      <c r="X18" s="312"/>
      <c r="Y18" s="310"/>
      <c r="Z18" s="340" t="s">
        <v>378</v>
      </c>
      <c r="AA18" s="310"/>
      <c r="AB18" s="310"/>
      <c r="AC18" s="313"/>
    </row>
    <row r="19" spans="2:29" s="157" customFormat="1" ht="15" customHeight="1">
      <c r="B19" s="312" t="s">
        <v>169</v>
      </c>
      <c r="C19" s="237" t="s">
        <v>219</v>
      </c>
      <c r="D19" s="301" t="s">
        <v>227</v>
      </c>
      <c r="E19" s="230" t="s">
        <v>228</v>
      </c>
      <c r="F19" s="294" t="s">
        <v>229</v>
      </c>
      <c r="G19" s="228" t="s">
        <v>230</v>
      </c>
      <c r="H19" s="302">
        <v>0.33</v>
      </c>
      <c r="I19" s="302">
        <v>0.66</v>
      </c>
      <c r="J19" s="302">
        <v>1</v>
      </c>
      <c r="K19" s="303">
        <v>1</v>
      </c>
      <c r="L19" s="259">
        <v>44928</v>
      </c>
      <c r="M19" s="266">
        <v>45657</v>
      </c>
      <c r="N19" s="237" t="s">
        <v>94</v>
      </c>
      <c r="O19" s="237" t="s">
        <v>30</v>
      </c>
      <c r="P19" s="238" t="s">
        <v>49</v>
      </c>
      <c r="Q19" s="239" t="s">
        <v>50</v>
      </c>
      <c r="R19" s="247">
        <v>54075225.310000002</v>
      </c>
      <c r="S19" s="321">
        <v>304041266.67000002</v>
      </c>
      <c r="T19" s="336"/>
      <c r="U19" s="337"/>
      <c r="V19" s="310"/>
      <c r="W19" s="340" t="s">
        <v>378</v>
      </c>
      <c r="X19" s="312"/>
      <c r="Y19" s="310"/>
      <c r="Z19" s="340" t="s">
        <v>378</v>
      </c>
      <c r="AA19" s="310"/>
      <c r="AB19" s="310"/>
      <c r="AC19" s="313"/>
    </row>
    <row r="20" spans="2:29" s="157" customFormat="1" ht="15" customHeight="1">
      <c r="B20" s="312" t="s">
        <v>169</v>
      </c>
      <c r="C20" s="237" t="s">
        <v>231</v>
      </c>
      <c r="D20" s="304" t="s">
        <v>232</v>
      </c>
      <c r="E20" s="230" t="s">
        <v>233</v>
      </c>
      <c r="F20" s="305" t="s">
        <v>234</v>
      </c>
      <c r="G20" s="228" t="s">
        <v>93</v>
      </c>
      <c r="H20" s="306">
        <v>1</v>
      </c>
      <c r="I20" s="306">
        <v>2</v>
      </c>
      <c r="J20" s="306">
        <v>1</v>
      </c>
      <c r="K20" s="307">
        <v>4</v>
      </c>
      <c r="L20" s="259">
        <v>45306</v>
      </c>
      <c r="M20" s="259">
        <v>45641</v>
      </c>
      <c r="N20" s="237" t="s">
        <v>94</v>
      </c>
      <c r="O20" s="237" t="s">
        <v>84</v>
      </c>
      <c r="P20" s="238" t="s">
        <v>31</v>
      </c>
      <c r="Q20" s="239" t="s">
        <v>32</v>
      </c>
      <c r="R20" s="247">
        <v>6612205</v>
      </c>
      <c r="S20" s="321">
        <v>0</v>
      </c>
      <c r="T20" s="336"/>
      <c r="U20" s="337"/>
      <c r="V20" s="310"/>
      <c r="W20" s="340" t="s">
        <v>378</v>
      </c>
      <c r="X20" s="312"/>
      <c r="Y20" s="310"/>
      <c r="Z20" s="340" t="s">
        <v>378</v>
      </c>
      <c r="AA20" s="310"/>
      <c r="AB20" s="310"/>
      <c r="AC20" s="313"/>
    </row>
    <row r="21" spans="2:29" s="157" customFormat="1" ht="15" customHeight="1">
      <c r="B21" s="312" t="s">
        <v>169</v>
      </c>
      <c r="C21" s="237" t="s">
        <v>235</v>
      </c>
      <c r="D21" s="278" t="s">
        <v>236</v>
      </c>
      <c r="E21" s="230" t="s">
        <v>237</v>
      </c>
      <c r="F21" s="228" t="s">
        <v>238</v>
      </c>
      <c r="G21" s="248" t="s">
        <v>55</v>
      </c>
      <c r="H21" s="306">
        <v>0</v>
      </c>
      <c r="I21" s="245">
        <v>1</v>
      </c>
      <c r="J21" s="245">
        <v>1</v>
      </c>
      <c r="K21" s="246">
        <v>2</v>
      </c>
      <c r="L21" s="259">
        <v>45505</v>
      </c>
      <c r="M21" s="259">
        <v>45655</v>
      </c>
      <c r="N21" s="237" t="s">
        <v>94</v>
      </c>
      <c r="O21" s="237" t="s">
        <v>56</v>
      </c>
      <c r="P21" s="238" t="s">
        <v>49</v>
      </c>
      <c r="Q21" s="239" t="s">
        <v>58</v>
      </c>
      <c r="R21" s="247">
        <v>18077241.726068217</v>
      </c>
      <c r="S21" s="321">
        <v>400000000</v>
      </c>
      <c r="T21" s="336"/>
      <c r="U21" s="337"/>
      <c r="V21" s="310"/>
      <c r="W21" s="340" t="s">
        <v>378</v>
      </c>
      <c r="X21" s="312"/>
      <c r="Y21" s="310"/>
      <c r="Z21" s="340" t="s">
        <v>378</v>
      </c>
      <c r="AA21" s="310"/>
      <c r="AB21" s="310"/>
      <c r="AC21" s="313"/>
    </row>
    <row r="22" spans="2:29">
      <c r="B22" s="1" t="s">
        <v>257</v>
      </c>
    </row>
    <row r="25" spans="2:29">
      <c r="G25" s="101"/>
      <c r="H25" s="2"/>
      <c r="I25" s="2"/>
      <c r="J25" s="2"/>
      <c r="K25" s="2"/>
    </row>
    <row r="27" spans="2:29" ht="20.25" customHeight="1">
      <c r="B27" s="118" t="s">
        <v>258</v>
      </c>
      <c r="C27" s="117"/>
    </row>
  </sheetData>
  <autoFilter ref="B4:S22" xr:uid="{A98E3CA7-B363-43E3-8FA6-316538BBF2F8}"/>
  <mergeCells count="23">
    <mergeCell ref="B1:B2"/>
    <mergeCell ref="C1:O1"/>
    <mergeCell ref="B3:B4"/>
    <mergeCell ref="C3:C4"/>
    <mergeCell ref="D3:D4"/>
    <mergeCell ref="E3:E4"/>
    <mergeCell ref="F3:F4"/>
    <mergeCell ref="G3:G4"/>
    <mergeCell ref="H3:K3"/>
    <mergeCell ref="L3:M3"/>
    <mergeCell ref="X3:AC3"/>
    <mergeCell ref="F6:F7"/>
    <mergeCell ref="G6:G7"/>
    <mergeCell ref="S6:S11"/>
    <mergeCell ref="F8:F9"/>
    <mergeCell ref="G8:G9"/>
    <mergeCell ref="N3:N4"/>
    <mergeCell ref="O3:O4"/>
    <mergeCell ref="P3:P4"/>
    <mergeCell ref="Q3:Q4"/>
    <mergeCell ref="R3:R4"/>
    <mergeCell ref="S3:S4"/>
    <mergeCell ref="T3:W3"/>
  </mergeCells>
  <dataValidations count="4">
    <dataValidation type="list" allowBlank="1" showInputMessage="1" showErrorMessage="1" sqref="Q17" xr:uid="{813502BB-9376-477E-9D29-B772FF5235BD}">
      <formula1>PDIG</formula1>
    </dataValidation>
    <dataValidation type="list" allowBlank="1" showInputMessage="1" showErrorMessage="1" sqref="Q15" xr:uid="{59EDBBD8-B4D6-4D2D-AFD8-B056F7868216}">
      <formula1>PCULTEST</formula1>
    </dataValidation>
    <dataValidation type="list" allowBlank="1" showInputMessage="1" showErrorMessage="1" sqref="Q18" xr:uid="{CAC770D5-245B-4D93-B2A3-ABC50F85A13A}">
      <formula1>PGESDOC</formula1>
    </dataValidation>
    <dataValidation type="list" allowBlank="1" showInputMessage="1" showErrorMessage="1" sqref="Q19 Q5:Q11 Q21" xr:uid="{310432CB-1AD8-4FC4-BA4D-B709F5AF8260}">
      <formula1>PFORCAP</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4F358BF3-E68D-4F4E-8FBD-1060C99A6273}">
            <xm:f>NOT(ISERROR(SEARCH(desple!$A$5,W5)))</xm:f>
            <xm:f>desple!$A$5</xm:f>
            <x14:dxf>
              <font>
                <b/>
                <i val="0"/>
                <color theme="0"/>
              </font>
              <fill>
                <patternFill>
                  <bgColor rgb="FFFF0000"/>
                </patternFill>
              </fill>
            </x14:dxf>
          </x14:cfRule>
          <x14:cfRule type="containsText" priority="6" operator="containsText" id="{EA1BFD1E-B60F-43B9-BA45-216AE7061CC4}">
            <xm:f>NOT(ISERROR(SEARCH(desple!$A$4,W5)))</xm:f>
            <xm:f>desple!$A$4</xm:f>
            <x14:dxf>
              <font>
                <b/>
                <i val="0"/>
                <color theme="0"/>
              </font>
              <fill>
                <patternFill>
                  <bgColor theme="0" tint="-0.34998626667073579"/>
                </patternFill>
              </fill>
            </x14:dxf>
          </x14:cfRule>
          <x14:cfRule type="containsText" priority="7" operator="containsText" id="{FF551964-CF11-438C-9A66-DE7CFA08799E}">
            <xm:f>NOT(ISERROR(SEARCH(desple!$A$3,W5)))</xm:f>
            <xm:f>desple!$A$3</xm:f>
            <x14:dxf>
              <fill>
                <patternFill>
                  <bgColor rgb="FFFFFF00"/>
                </patternFill>
              </fill>
            </x14:dxf>
          </x14:cfRule>
          <x14:cfRule type="containsText" priority="8" operator="containsText" id="{B5C1CADA-AD21-4EC0-B84B-6573598B94B4}">
            <xm:f>NOT(ISERROR(SEARCH(desple!$A$2,W5)))</xm:f>
            <xm:f>desple!$A$2</xm:f>
            <x14:dxf>
              <font>
                <color theme="1"/>
              </font>
              <fill>
                <patternFill>
                  <bgColor rgb="FF92D050"/>
                </patternFill>
              </fill>
            </x14:dxf>
          </x14:cfRule>
          <xm:sqref>W5:W21 Z5:Z21</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9B93C4BA-36DA-45ED-88D6-E2F12549BD76}">
          <x14:formula1>
            <xm:f>PROYECTOS!$D$1</xm:f>
          </x14:formula1>
          <xm:sqref>P17</xm:sqref>
        </x14:dataValidation>
        <x14:dataValidation type="list" allowBlank="1" showInputMessage="1" showErrorMessage="1" xr:uid="{F5A61693-2DEA-4A7E-B1CF-A7BF79C6A29C}">
          <x14:formula1>
            <xm:f>PROYECTOS!$E$1</xm:f>
          </x14:formula1>
          <xm:sqref>P18</xm:sqref>
        </x14:dataValidation>
        <x14:dataValidation type="list" allowBlank="1" showInputMessage="1" showErrorMessage="1" xr:uid="{25B1FE8A-5149-443A-B16A-919671096579}">
          <x14:formula1>
            <xm:f>PROYECTOS!$N$2:$N$14</xm:f>
          </x14:formula1>
          <xm:sqref>P19 P21 P5:P11</xm:sqref>
        </x14:dataValidation>
        <x14:dataValidation type="list" allowBlank="1" showInputMessage="1" showErrorMessage="1" xr:uid="{556C5A43-2349-4EAC-8B68-6A43D578D208}">
          <x14:formula1>
            <xm:f>LISTA!$J$3:$J$8</xm:f>
          </x14:formula1>
          <xm:sqref>Q12:Q14 Q20 Q16</xm:sqref>
        </x14:dataValidation>
        <x14:dataValidation type="list" allowBlank="1" showInputMessage="1" showErrorMessage="1" xr:uid="{6A0B767D-0581-47C1-8A0A-0CB5A971F789}">
          <x14:formula1>
            <xm:f>LISTA!$F$3:$F$18</xm:f>
          </x14:formula1>
          <xm:sqref>P12:P15 P20</xm:sqref>
        </x14:dataValidation>
        <x14:dataValidation type="list" allowBlank="1" showInputMessage="1" showErrorMessage="1" xr:uid="{CB3702DE-01FE-4CD6-B6F6-EB321C81AC2F}">
          <x14:formula1>
            <xm:f>LISTA!$F$4:$F$18</xm:f>
          </x14:formula1>
          <xm:sqref>P16</xm:sqref>
        </x14:dataValidation>
        <x14:dataValidation type="list" allowBlank="1" showInputMessage="1" showErrorMessage="1" xr:uid="{259E8FA1-DD15-447D-87D5-9284D2B7929C}">
          <x14:formula1>
            <xm:f>LISTA!$E$3:$E$22</xm:f>
          </x14:formula1>
          <xm:sqref>O5:O21</xm:sqref>
        </x14:dataValidation>
        <x14:dataValidation type="list" allowBlank="1" showInputMessage="1" showErrorMessage="1" xr:uid="{9344BCCA-5638-4FFC-8135-71FFB60CD51C}">
          <x14:formula1>
            <xm:f>LISTA!$D$3:$D$8</xm:f>
          </x14:formula1>
          <xm:sqref>N5:N21</xm:sqref>
        </x14:dataValidation>
        <x14:dataValidation type="list" allowBlank="1" showInputMessage="1" showErrorMessage="1" xr:uid="{B0EE599F-D93E-4278-BC85-41766E43FD8D}">
          <x14:formula1>
            <xm:f>LISTA!$C$3:$C$61</xm:f>
          </x14:formula1>
          <xm:sqref>C5:C21</xm:sqref>
        </x14:dataValidation>
        <x14:dataValidation type="list" allowBlank="1" showInputMessage="1" showErrorMessage="1" xr:uid="{01C89218-73E6-4B38-B733-AB5A3BAE53CF}">
          <x14:formula1>
            <xm:f>LISTA!$B$3:$B$8</xm:f>
          </x14:formula1>
          <xm:sqref>B5:B21</xm:sqref>
        </x14:dataValidation>
        <x14:dataValidation type="list" allowBlank="1" showInputMessage="1" showErrorMessage="1" xr:uid="{1DCFDDF0-4914-40FA-8E7B-B32597FFE4AD}">
          <x14:formula1>
            <xm:f>desple!$A$1:$A$5</xm:f>
          </x14:formula1>
          <xm:sqref>W5:W21 Z5:Z21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lcf76f155ced4ddcb4097134ff3c332f xmlns="85c65460-15cb-41ab-9f47-e85759d6d6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3F43D1-ABB2-429F-9EFE-42DF3F423157}">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customXml/itemProps2.xml><?xml version="1.0" encoding="utf-8"?>
<ds:datastoreItem xmlns:ds="http://schemas.openxmlformats.org/officeDocument/2006/customXml" ds:itemID="{DFC650AE-96CB-4FE1-825E-C5C31194D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2375E1-B5AC-4119-8799-F7BCD8181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14</vt:i4>
      </vt:variant>
    </vt:vector>
  </HeadingPairs>
  <TitlesOfParts>
    <vt:vector size="31" baseType="lpstr">
      <vt:lpstr>V1 V2 PAAC</vt:lpstr>
      <vt:lpstr>Anexo 1 ID Riesgo</vt:lpstr>
      <vt:lpstr>Anexo 2 Diseño Control</vt:lpstr>
      <vt:lpstr>Anexo No 3 PAAC 2024 V3</vt:lpstr>
      <vt:lpstr>C1 Riesgos</vt:lpstr>
      <vt:lpstr>C2 Trámites </vt:lpstr>
      <vt:lpstr>C3 Rend Cuentas</vt:lpstr>
      <vt:lpstr>C4 Atenc Ciuda</vt:lpstr>
      <vt:lpstr>C5 Transparencia</vt:lpstr>
      <vt:lpstr>C6 Iniciat adic</vt:lpstr>
      <vt:lpstr>desple</vt:lpstr>
      <vt:lpstr>Consolidado PAAC</vt:lpstr>
      <vt:lpstr>Corrupción V0</vt:lpstr>
      <vt:lpstr>2023-24</vt:lpstr>
      <vt:lpstr>Consolidado MRC</vt:lpstr>
      <vt:lpstr>LISTA</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Yuly Dayan Quiceno Russi</cp:lastModifiedBy>
  <cp:revision/>
  <cp:lastPrinted>2024-09-13T15:50:19Z</cp:lastPrinted>
  <dcterms:created xsi:type="dcterms:W3CDTF">2021-01-21T03:37:13Z</dcterms:created>
  <dcterms:modified xsi:type="dcterms:W3CDTF">2024-09-13T20:40:16Z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