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rubianoq\OneDrive - dane.gov.co\2023\Abril\Indicadores de Gestion\"/>
    </mc:Choice>
  </mc:AlternateContent>
  <bookViews>
    <workbookView xWindow="-120" yWindow="-120" windowWidth="20730" windowHeight="11040"/>
  </bookViews>
  <sheets>
    <sheet name="Hoja1" sheetId="1" r:id="rId1"/>
  </sheets>
  <definedNames>
    <definedName name="_xlnm._FilterDatabase" localSheetId="0" hidden="1">Hoja1!$A$2:$AF$141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0" i="1" l="1"/>
  <c r="T47" i="1"/>
  <c r="T9" i="1"/>
  <c r="T4" i="1"/>
  <c r="T7" i="1"/>
  <c r="T8" i="1"/>
  <c r="T136" i="1"/>
  <c r="T135" i="1"/>
  <c r="T134" i="1"/>
  <c r="T133" i="1"/>
  <c r="T132" i="1"/>
  <c r="T131" i="1"/>
  <c r="T122" i="1"/>
  <c r="T121" i="1"/>
  <c r="T105" i="1"/>
  <c r="T97" i="1"/>
  <c r="T96" i="1"/>
  <c r="T94" i="1"/>
  <c r="T80" i="1"/>
  <c r="T79" i="1"/>
  <c r="T66" i="1"/>
  <c r="T62" i="1"/>
  <c r="T44" i="1"/>
  <c r="T37" i="1"/>
  <c r="T36" i="1"/>
  <c r="T25" i="1"/>
  <c r="T12" i="1"/>
  <c r="T6" i="1"/>
  <c r="T5" i="1"/>
  <c r="T10" i="1"/>
  <c r="T11" i="1"/>
  <c r="T13" i="1"/>
  <c r="T14" i="1"/>
  <c r="T15" i="1"/>
  <c r="T16" i="1"/>
  <c r="T17" i="1"/>
  <c r="T18" i="1"/>
  <c r="T19" i="1"/>
  <c r="T20" i="1"/>
  <c r="T21" i="1"/>
  <c r="T22" i="1"/>
  <c r="T23" i="1"/>
  <c r="T24" i="1"/>
  <c r="T26" i="1"/>
  <c r="T27" i="1"/>
  <c r="T28" i="1"/>
  <c r="T29" i="1"/>
  <c r="T30" i="1"/>
  <c r="T31" i="1"/>
  <c r="T32" i="1"/>
  <c r="T33" i="1"/>
  <c r="T34" i="1"/>
  <c r="T35" i="1"/>
  <c r="T38" i="1"/>
  <c r="T39" i="1"/>
  <c r="T40" i="1"/>
  <c r="T41" i="1"/>
  <c r="T42" i="1"/>
  <c r="T43" i="1"/>
  <c r="T45" i="1"/>
  <c r="T46" i="1"/>
  <c r="T48" i="1"/>
  <c r="T49" i="1"/>
  <c r="T50" i="1"/>
  <c r="T51" i="1"/>
  <c r="T52" i="1"/>
  <c r="T53" i="1"/>
  <c r="T54" i="1"/>
  <c r="T55" i="1"/>
  <c r="T56" i="1"/>
  <c r="T60" i="1"/>
  <c r="T61" i="1"/>
  <c r="T65" i="1"/>
  <c r="T67" i="1"/>
  <c r="T70" i="1"/>
  <c r="T71" i="1"/>
  <c r="T72" i="1"/>
  <c r="T76" i="1"/>
  <c r="T81" i="1"/>
  <c r="T82" i="1"/>
  <c r="T83" i="1"/>
  <c r="T84" i="1"/>
  <c r="T85" i="1"/>
  <c r="T86" i="1"/>
  <c r="T87" i="1"/>
  <c r="T91" i="1"/>
  <c r="T95" i="1"/>
  <c r="T98" i="1"/>
  <c r="T99" i="1"/>
  <c r="T100" i="1"/>
  <c r="T101" i="1"/>
  <c r="T103" i="1"/>
  <c r="T104" i="1"/>
  <c r="T106" i="1"/>
  <c r="T107" i="1"/>
  <c r="T108" i="1"/>
  <c r="T109" i="1"/>
  <c r="T110" i="1"/>
  <c r="T111" i="1"/>
  <c r="T112" i="1"/>
  <c r="T113" i="1"/>
  <c r="T114" i="1"/>
  <c r="T115" i="1"/>
  <c r="T116" i="1"/>
  <c r="T117" i="1"/>
  <c r="T118" i="1"/>
  <c r="T123" i="1"/>
  <c r="T124" i="1"/>
  <c r="T125" i="1"/>
  <c r="T126" i="1"/>
  <c r="T127" i="1"/>
  <c r="T128" i="1"/>
  <c r="T129" i="1"/>
  <c r="T137" i="1"/>
  <c r="T138" i="1"/>
  <c r="T139" i="1"/>
  <c r="T140" i="1"/>
  <c r="T3" i="1"/>
  <c r="Q15" i="1" l="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4" i="1"/>
  <c r="Q63" i="1"/>
  <c r="Q62" i="1"/>
  <c r="Q61" i="1"/>
  <c r="Q60" i="1"/>
  <c r="Q59" i="1"/>
  <c r="Q58" i="1"/>
  <c r="Q57" i="1"/>
  <c r="Q56" i="1"/>
  <c r="Q55" i="1"/>
  <c r="Q54" i="1"/>
  <c r="Q141" i="1" l="1"/>
</calcChain>
</file>

<file path=xl/comments1.xml><?xml version="1.0" encoding="utf-8"?>
<comments xmlns="http://schemas.openxmlformats.org/spreadsheetml/2006/main">
  <authors>
    <author>tc={951D5FD6-CE87-4036-AB36-45F1800716A9}</author>
  </authors>
  <commentList>
    <comment ref="AB5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Ajustar de acuerdo con la respuesta de Subdireccion</t>
        </r>
      </text>
    </comment>
  </commentList>
</comments>
</file>

<file path=xl/sharedStrings.xml><?xml version="1.0" encoding="utf-8"?>
<sst xmlns="http://schemas.openxmlformats.org/spreadsheetml/2006/main" count="2708" uniqueCount="785">
  <si>
    <t>PROCESO</t>
  </si>
  <si>
    <t>Objetivo del proceso</t>
  </si>
  <si>
    <t>No.</t>
  </si>
  <si>
    <t>INDICADOR</t>
  </si>
  <si>
    <t>FORMULA DEL INDICADOR</t>
  </si>
  <si>
    <t>FRECUENCIA</t>
  </si>
  <si>
    <t>¿Se requiere efectuar acciones de mejora?</t>
  </si>
  <si>
    <t>TENDENCIA</t>
  </si>
  <si>
    <t>TIPO</t>
  </si>
  <si>
    <t>FAMILIA</t>
  </si>
  <si>
    <t>UNIDAD DE MEDIDA</t>
  </si>
  <si>
    <t>FECHA  DE MEDICIÓN</t>
  </si>
  <si>
    <t>DUEÑO DEL INDICADOR</t>
  </si>
  <si>
    <t>QUIEN MIDE</t>
  </si>
  <si>
    <t>META</t>
  </si>
  <si>
    <t>RESULTADO (Medición)</t>
  </si>
  <si>
    <t>RESULTADO - META</t>
  </si>
  <si>
    <t>LIMITE SUPERIOR</t>
  </si>
  <si>
    <t>LIMITE INFERIOR</t>
  </si>
  <si>
    <t>RESULTADO</t>
  </si>
  <si>
    <t>Reporte de acuerdo a la frecuencia definida</t>
  </si>
  <si>
    <t>Observación medición realizada por el proceso</t>
  </si>
  <si>
    <t>Acciones implantadas</t>
  </si>
  <si>
    <t xml:space="preserve">¿Contiene anexo? </t>
  </si>
  <si>
    <t>¿Indicador disponible en ISOLUCION?</t>
  </si>
  <si>
    <t xml:space="preserve">Suscrito Planes de Mejora </t>
  </si>
  <si>
    <t>AUDITOR OCI</t>
  </si>
  <si>
    <t>OBSERVACIONES OCI SEGUIMIENTO A DIC 2022</t>
  </si>
  <si>
    <t xml:space="preserve">CONCLUSIÓN PARA ALTA DIRECCIÓN (POR PROCESO) - ALERTAS O RECOMENDACIONES </t>
  </si>
  <si>
    <t>POSITIVA</t>
  </si>
  <si>
    <t xml:space="preserve">EFECTIVIDAD </t>
  </si>
  <si>
    <t>SI</t>
  </si>
  <si>
    <t>MENSUAL</t>
  </si>
  <si>
    <t>Calidad</t>
  </si>
  <si>
    <t>AIN - APRENDIZAJE INSTITUCIONAL</t>
  </si>
  <si>
    <t>Agregar valor a la estrategia y procesos del DANE, mediante la realización de actividades de control, evaluación y asesoría en el cumplimiento de los objetivos institucionales</t>
  </si>
  <si>
    <t>AIN-01-Porcentaje de cumplimiento de Planes de Mejoramiento.</t>
  </si>
  <si>
    <t>(AIN-1-Planes de Mejoramiento Evaluados/AIN-1-B-No. Total Planes de Mejoramiento Por Evaluar)*100</t>
  </si>
  <si>
    <t>SEMESTRAL</t>
  </si>
  <si>
    <t>NO</t>
  </si>
  <si>
    <t>EFICACIA</t>
  </si>
  <si>
    <t>Cumplimiento</t>
  </si>
  <si>
    <t>Porcentual</t>
  </si>
  <si>
    <t>30/12/2022</t>
  </si>
  <si>
    <t>Armando Sanchez Guevara</t>
  </si>
  <si>
    <t>Jefe de Oficina</t>
  </si>
  <si>
    <t>No Aplica porque se ajustó la periodicidad de este indicador a semestral, a partir de julio 2021</t>
  </si>
  <si>
    <t xml:space="preserve">Angie Lorena Murcia Currea
 </t>
  </si>
  <si>
    <t>No se han encontrado mediciones para el indicador durante el presente seguimiento. Es importante que los resultados de la medición estén disponibles en el tiempo establecido para su respetivo seguimiento y cumplimiento del mismo 
No se encontraron los anexos soportes para la medición del indicador</t>
  </si>
  <si>
    <t>Se reitera la recomendación con respecto a profundizar en el análisis del comportamiento presentado en los indicadores AIN-Aprendizaje Institucional en el periodo reportado, cabe resaltar la importancia de anexar los soportes para dar cumplimiento a los indicadores evaluados.</t>
  </si>
  <si>
    <t>NEGATIVA</t>
  </si>
  <si>
    <t>EFICIENCIA</t>
  </si>
  <si>
    <t>BIMENSUAL</t>
  </si>
  <si>
    <t>Cobertura</t>
  </si>
  <si>
    <t>AIN-02-Avance del PAAI.</t>
  </si>
  <si>
    <t>(AIN-02-A-Acumulado No. de procesos evaluados,/AIN-02-B-No. Total de procesos programados)*100</t>
  </si>
  <si>
    <t>TRIMESTRAL</t>
  </si>
  <si>
    <t>NO DISPONIBLE</t>
  </si>
  <si>
    <t>Se cumplió el Plan de Auditoría 2022</t>
  </si>
  <si>
    <t xml:space="preserve">El indicador cumple con la meta propuesta para III  trimestre evaluado. No obstante se observa que el proceso no presenta anexos que soporten los datos fuente y calculo del indicador. </t>
  </si>
  <si>
    <t>NO APLICA</t>
  </si>
  <si>
    <t>Confiabilidad</t>
  </si>
  <si>
    <t>AIN-03-Operaciones estadísticas evaluadas en calidad del proceso estadístico</t>
  </si>
  <si>
    <t>(AIN-03-A-Número de operaciones estadísticas evalaudas/AIN-03-B-Total de operaciones propuestas para evaluar en el año)*100</t>
  </si>
  <si>
    <t>ANUAL</t>
  </si>
  <si>
    <t>31/12/2022</t>
  </si>
  <si>
    <t>Maria del Pilar Gomez Arciniegas</t>
  </si>
  <si>
    <t>Coordinador</t>
  </si>
  <si>
    <t>Se evaluaron las operaciones estadísticas establecidas en la meta</t>
  </si>
  <si>
    <t>El indicador cumple con la meta propuesta.
El proceso no presenta anexos que soporten los datos fuente y calculo del indicador.</t>
  </si>
  <si>
    <t>CUATRIMESTRAL</t>
  </si>
  <si>
    <t>COM - COMUNICACIÓN</t>
  </si>
  <si>
    <t xml:space="preserve"> 
Definir e implementar lineamientos, estrategias, herramientas, acciones comunicativas y de pedagogía social para los diferentes grupos de interés, que faciliten el acceso, uso y promuevan la cultura estadística en el país.</t>
  </si>
  <si>
    <t>COM-02-Reprogramación de la difusión de resultados de las Operaciones Estadísticas en el calendario web del DANE.</t>
  </si>
  <si>
    <t>(COM-02-A-Número de operaciones estadísticas reprogramadas con fecha posterior a la establecida inicialmente en el calendario web del DANE.+COM-02-B-Número de operaciones estadísticas reprogramadas con fecha anterior a la establecida inicialmente en el calendario web del DANE.+COM-02-C-Total de operaciones estadísticas programadas en calendario web del DANE)-(COM-02-B-Número de operaciones estadísticas reprogramadas con fecha anterior a la establecida inicialmente en el calendario web del DANE.+COM-02-C-Total de operaciones estadísticas programadas en calendario web del DANE)</t>
  </si>
  <si>
    <t>Unidad</t>
  </si>
  <si>
    <t>Freddy Mina Grueso</t>
  </si>
  <si>
    <t>Profesional Especializado</t>
  </si>
  <si>
    <t>Se evidenciaron 3 Reprogramadas: 1. Índice de Costos de Educación Superior ICES Fecha inicial: 14 de diciembre del 2022 a las 02:00 p.m. Fecha final: 16 de diciembre del 2022 a las 02:00 p.m. 2. Encuesta Pulso Empresarial EPS Fecha inicial: 23 de diciembre del 2022 a las 10:00 a.m. Fecha final: 27 de diciembre del 2022 a las 10:00 a.m. 3. Índice de Costos del Transporte de Carga por Carretera (ICTC) Fecha inicial: 21 de diciembre del 2022 a las 02:00 p.m. Fecha final: 23 de diciembre del 2022 a las 02:00 p.m. Observaciones: El ICTC (resultados de noviembre) se encontraba programado para ser publicado el miércoles 21 de diciembre. Sin embargo, dado que por problemas en la contratación del personal de la DRA no pudo tenerse a tiempo la base de datos con la información solicitada, no puede mantenerse la fecha programada de publicación. Teniendo en cuenta la necesidad de implementar la acostumbrada revisión y análisis económico de los resultados, se solicitó una reprogramación de la fecha de difusión para el próximo viernes 23 de diciembre a las 2:00pm (desplazando la difusión establecida dos días hábiles).</t>
  </si>
  <si>
    <t xml:space="preserve">El indicador no cumple con la meta, sin embargo se encuentra entre el limite superior e inferior.
</t>
  </si>
  <si>
    <t>Es necesario que el proceso de Comunicación - COM profundice en el análisis del comportamiento fluctuante por debajo de la meta presentando por parte de algunos indicadores en el periodo reportado, de manera que sea insumo para analizar la tendencia que permite identificar necesidades de implementar acciones, además de permitir la identificación de la causa que genero dicho incumplimiento.</t>
  </si>
  <si>
    <t>Oportunidad</t>
  </si>
  <si>
    <t>COM-03-Retrasos en el horario de difusión de resultados de Operaciones Estadísticas para consulta pública en el portal web del DANE.</t>
  </si>
  <si>
    <t>(COM-03-A-Número de operaciones estadísticas difundidas con restrasos respecto a la hora señalada según calendario de publicaciones web DANE.+COM-03-B-Total de operaciones estadísticas programadas en calendario de publicaciones web DANE)-COM-03-B-Total de operaciones estadísticas programadas en calendario de publicaciones web DANE</t>
  </si>
  <si>
    <t>Se evidenciaron los siguientes retrasos: Retrasadas: 1. Anuario de Movimientos Internacionales Fecha inicial: 12 de diciembre del 2022 a las 02:00 p.m. Fecha final: 12 de diciembre del 2022 a las 02:34 p.m. 2. Encuesta Mensual de Comercio - EMC Fecha inicial: 15 de diciembre del 2022 a las 10:00 a.m. Fecha final: 15 de diciembre del 2022 a las 10:05 a.m. 3. GEIH - Mercado laboral de la población campesina Fecha inicial: 12 de diciembre del 2022 a las 02:00 p.m. Fecha final: 12 de diciembre del 2022 a las 02:08 p.m. 4. GEIH - Mercado laboral de las personas con discapacidad Fecha inicial: 12 de diciembre del 2022 a las 02:00 p.m. Fecha final: 12 de diciembre del 2022 a las 02:08 p.m. 5. GEIH - Población fuera de la fuerza laboral Fecha inicial: 12 de diciembre del 2022 a las 02:00 p.m. Fecha final: 12 de diciembre del 2022 a las 02:08 p.m. 6. GEIH - Empleo informal y seguridad social Fecha inicial: 12 de diciembre del 2022 a las 02:00 p.m. Fecha final: 12 de diciembre del 2022 a las 02:08 p.m. Observaciones: El aval para la publicación de GEIH - Empleo informal y seguridad social, fue otorgado por la dirección DIMPE a las 2:04 p.m., cuatro minutos después de la hora programada para la difusión de la OO.EE. Luego de recibido el aval, se envía el código de la publicación al ambiente de producción y se suben los documentos al servidor, logrando difundir la información a las 2:08 p.m. 7. GEIH - Mercado laboral de la juventud Fecha inicial: 12 de diciembre del 2022 a las 02:00 p.m. Fecha final: 12 de diciembre del 2022 a las 02:08 p.m. 8. GEIH - Mercado laboral de la población LGBT Fecha inicial: 12 de diciembre del 2022 a las 02:00 p.m. Fecha final: 12 de diciembre del 2022 a las 02:08 p.m. 9. GEIH - Mercado laboral por parentesco Fecha inicial: 12 de diciembre del 2022 a las 02:00 p.m. Fecha final: 12 de diciembre del 2022 a las 02:08 p.m. 10. GEIH - Mercado laboral según sexo Fecha inicial: 12 de diciembre del 2022 a las 02:00 p.m. Fecha final: 12 de diciembre del 2022 a las 02:08 p.m. 11. Boletín diario de SIPSA Fecha inicial: 12 de diciembre del 2022 a las 12:00 p.m. Fecha final: 12 de diciembre del 2022 a las 12:09 p.m. 12. Boletín diario de SIPSA Fecha inicial: 14 de diciembre del 2022 a las 12:00 p.m. Fecha final: 14 de diciembre del 2022 a las 12:09 p.m. 13. Zonas Francas Fecha inicial: 16 de diciembre del 2022 a las 10:00 a.m. Fecha final: 16 de diciembre del 2022 a las 10:55 p.m. 14. Encuesta Pulso Social EPS Fecha inicial: 23 de diciembre del 2022 a las 10:00 a.m. Fecha final: 27 de diciembre del 2022 a las 10:00 a.m.</t>
  </si>
  <si>
    <t>Satisfacción</t>
  </si>
  <si>
    <t>COM-04-Reemplazo de documentos técnicos o comunicados de prensa relacionados exclusivamente con los datos de los resultados de las Operaciones Estadísticas difundidas en portal web DANE.</t>
  </si>
  <si>
    <t>(COM-04-A-Número de documentos técnicos de resultados de operaciones estadísticas reemplazados exclusivamente por modificación en los datos, luego del+COM-04-B-Número de Comunicados de Prensa de resultados de operaciones estadísticas reemplazados exclusivamente por modificación en los datos, luego d+COM-04-C-Total de operaciones estadísticas programadas en calendario de publicaciones web del DANE)-COM-04-C-Total de operaciones estadísticas programadas en calendario de publicaciones web del DANE</t>
  </si>
  <si>
    <t xml:space="preserve"> En diciembre se realizaron los siguientes reemplazos: Del VIII Reporte de Economía Cultural y Creativa y se remite salida no conforme. Se realiza reemplazo de los Índices – Serie de empalme 2003-2022 de prensa de enero 2022 y se remite salida no conforme.</t>
  </si>
  <si>
    <t>BIENAL</t>
  </si>
  <si>
    <t>COM-06-Satisfacción de la ciudadanía con la calidad del servicio.</t>
  </si>
  <si>
    <t>COM-06-A-Valor ponderado por canal Presencial+COM-06-B-Valor ponderado por canal Sala de Procesamiento Especializado Externo+COM-06-C-Valor ponderado por canal Telefónico+COM-06-D-Valor ponderado por canal Correspondencia</t>
  </si>
  <si>
    <t>Leydi Carolina Beltran Murcia</t>
  </si>
  <si>
    <t>14,71</t>
  </si>
  <si>
    <t>Para el mes de diciembre de 2022 la sumatoria de valores ponderados por canal de atención para el indicador calidad de servicio, se ubica en un rango alto respecto a la satisfacción. Para el mes de referencia, continúan habilitados únicamente los canales Presencial, Sala Especializada y Telefónico, el canal correspondencia, continúa inhabilitado como consecuencia del ataque informático del mes de noviembre de 2021. En cuanto a las categorías evaluadas: Efectividad, orientación técnica, cordialidad, utilidad y claridad, en los canales presencial, sala especializada y telefónico se obtuvieron calificaciones por encima del 85% lo que representa altos niveles de satisfacción por parte de los usuarios. Total de encuestas para el período de referencia: 17. La variación en los resultados generales del indicador, corresponde principalmente a las calificaciones dadas por los ciudadanos y al número de encuestas de satisfacción del periodo. De esta manera, con respecto al mes de noviembre, la tasa de respuesta tuvo una baja del 46,68%. Por su parte, la calificación general del indicador calidad del servicio, subió 1,27%, en la escala de satisfacción.</t>
  </si>
  <si>
    <t>De acuerdo con el reporte el indicador cumple con la meta propuesta.</t>
  </si>
  <si>
    <t>COM-10-Usuarios comprometidos en los medios de comunicación digitales DANE</t>
  </si>
  <si>
    <t xml:space="preserve">(((COM-10-A-Número de seguidores en Twitter+COM-10-B-Número de seguidores en Facebook+COM-10-C-Número de seguidores en Instagram+COM-10-D-Número de seguidores en Youtube)/COM-10-E-Total usuarios comprometidos con los medios digitales del mes anterior)-1)*100 </t>
  </si>
  <si>
    <t>0,5</t>
  </si>
  <si>
    <t>0,27</t>
  </si>
  <si>
    <t>El total de usuarios comprometidos en redes sociales del DANE para el 31 de diciembre de 2022 fue 441.994. Lo que representa un incremento mensual de 0,76%.</t>
  </si>
  <si>
    <t>COM-11-Usabilidad del portal web DANE</t>
  </si>
  <si>
    <t>(COM-11-A-Identidad+COM-11-B-Contenidos+COM-11-C- Navegación+COM-11-D- Gráfica Web)/COM-11-E-Total de categorías evaluadas</t>
  </si>
  <si>
    <t>Maicol Andres Jimenez Ramirez,Freddy Mina Grues</t>
  </si>
  <si>
    <t>-2,62</t>
  </si>
  <si>
    <t>El resultado del indicador de usabilidad para el IV trimestre corresponde al 77.38% y la sección del portal web evaluada fue economía circular</t>
  </si>
  <si>
    <t>De acuerdo con lo reportado por el proceso, se observa que esta entre el rango del limite superior e inferior.</t>
  </si>
  <si>
    <t>COM-12-Oportunidad de respuesta a las peticiones, quejas, reclamos, sugerencias y denuncias - PQRSD</t>
  </si>
  <si>
    <t>((COM-12-B-Total PQRSD tramitadas en el mes de referencia-COM-12-A-Total PQRSD tramitadas oportunamente en el mes de referencia)/COM-12-B-Total PQRSD tramitadas en el mes de referencia*100)</t>
  </si>
  <si>
    <t>Victor Hugo Cifuentes Ortiz</t>
  </si>
  <si>
    <t>3,03</t>
  </si>
  <si>
    <t>De las 1716 PQRSD tramitadas se respondieron fuera de terminos 90 PQRSD</t>
  </si>
  <si>
    <t>El indicador  no cumple con la meta propuesta, sin embargo, esta dentro del rango de limites superior e inferior.</t>
  </si>
  <si>
    <t>COM-13-Oportunidad en la radicación de comunicaciones oficiales o PQRSD</t>
  </si>
  <si>
    <t>(COM-13-B-TTotal de comunicaciones de entrada radicadas en ORFEO/COM-13-A-Total de comunicaciones de entrada recibidas para radicar)*100</t>
  </si>
  <si>
    <t> Eduar Gildardo Medina Torres</t>
  </si>
  <si>
    <t>En el mes de diciembre de 2022, el indicador de oportunidad en la radicación de comunicaciones COM-13 presenta un resultado satisfactorio con un resultado del 100%. Durante el mes se recibieron un total de 2154 comunicados los cuales fueron radicados de manera oportuna en su totalidad (24 horas después de su recepción). Durante el mes de diciembre de 2022 se recibieron en promedio 103 comunicaciones diarias, el día que menos comunicaciones se recibieron fue el 23 de diciembre con un total de 52 comunicaciones a nivel nacional y el día que más comunicaciones se radicaron fueron el 5 de diciembre con un total de 176 radicados. El número de comunicaciones recibidas para radicar disminuyo en 17.25% con respecto al mes anterior (noviembre de 2022) en donde se recibieron 2603 comunicaciones. El total de comunicaciones recibidas durante el mes fue inferior al promedio mensual de 2525 comunicados mensuales entre enero y diciembre de 2022. "Nota: Desde el mes de noviembre 2021, a raíz del incidente de tecnología presentado en la entidad, la radicación de la correspondencia se realizar mediante un Excel compartido por OneDrive que se puede consultar en las rutas: https://danegovco-my.sharepoint.com/:x:/g/personal/lvcastanedar_dane_gov_co/EUgoN2ZczMhKuEMfw_PhmAwBTHt_aG-0VWcCgwt4XVl_Dw?email=egmedinat%40dane.gov.co&amp;e=4%3AgsATxA&amp;at=9&amp;CID=9858745f-cfcd-eb56-908f-5aae18d21afa y https://danegovco-my.sharepoint.com/:x:/g/personal/lvcastanedar_dane_gov_co/EUgoN2ZczMhKuEMfw_PhmAwBTHt_aG-0VWcCgwt4XVl_Dw?email=egmedinat%40dane.gov.co&amp;e=4%3AgsATxA&amp;at=9&amp;CID=765fe554-449b-8c09-68e3-25c40a68500e</t>
  </si>
  <si>
    <t>El indicador cumple con la meta propuesta
Cabe resaltar que el proceso indica que "Desde el mes de noviembre 2021, a raíz del incidente de tecnología presentado en la entidad, la radicación de la correspondencia se realizar mediante un Excel compartido por OneDrive".
*Recomendamos que se actualicen los valores en ISOLUCION según su frecuencia, puesto que, según la verificación se encuentras desactualizados.</t>
  </si>
  <si>
    <t>DES - DIRECCIONAMIENTO ESTRATÉGICO</t>
  </si>
  <si>
    <t>Direccionar la producción y comunicación de información estadística y generar las condiciones organizacionales y técnicas que propicien el logro de la misionalidad del DANE y de las demás entidades del Sistema Estadístico Nacional- SEN, mediante la definición y promoción de políticas, planes, programas y proyectos, coherentes, precisos, articulados y realistas.</t>
  </si>
  <si>
    <t>DES-01- Áreas, coordinaciones y dependencias informadas sobre los resultados obtenidos de los planes institucionales</t>
  </si>
  <si>
    <t>(DES-01-A-Cantidad de áreas, coordinaciones y dependencias informadas sobre los resultados obtenidos en los planes institucionales/DES-01-B-Total áreas, coordinaciones y dependencias DANE Central, FONDANE y territoriales.)*100</t>
  </si>
  <si>
    <t>15/01/2023</t>
  </si>
  <si>
    <t>Lizeth Johanna Orozco Gomez,Yessica Beatriz Rodríguez Hernández</t>
  </si>
  <si>
    <t>Se realizó la publicación del II informe de seguimiento de los planes institucionales del plan de acción y operativo con corte al II trimestre. Enlace de seguimiento: https://www.dane.gov.co/files/control_participacion/planes_institucionales/Planes_Indicativos/Seguimiento_plandeaccion_IItri_2022.pdf Y se realizó la publicación de seguimiento del Plan Estrategico Institucional PEI Enlace de acceso: https://www.dane.gov.co/files/control_participacion/planes_institucionales/Seguimiento-I-sem-2022-plan-indi-cuatrienal.pdf</t>
  </si>
  <si>
    <t>De acuerdo con lo reportado por el proceso, se observa que el indicador cumple con la meta propuesta, superando el limite superior.</t>
  </si>
  <si>
    <t>Teniendo en cuenta que los indicadores DES-01 y DES-02 pertenecen a un proceso esencial de la organización, se recomienda que se puedan medir los indicadores en las fechas establecidas, para garantizar los resultados y poder tomar decisiones acertadas.</t>
  </si>
  <si>
    <t>DES-02-Porcentaje de procesos de oferta y demanda de cooperación técnica atendidos en el año</t>
  </si>
  <si>
    <t>(((DES-02-A-Procesos de oferta respondidos/DES-02-B-Procesos viables solicitados por entidades externas-internacionales)*0.5)+((DES-02-C-Procesos de demanda respondidos/DES-02-D-Procesos viables solicitados por dependencias del DANE)*0.5))*100</t>
  </si>
  <si>
    <t>Juan Camilo Barbosa Caviedes</t>
  </si>
  <si>
    <t>El GIT de asuntos Internacionales recibió para el periodo correspondiente año 2022, solicitudes viables de oferta y demanda de cooperación técnica. Del total de solicitudes, el GIT hizo trámite efectivo (gestionó, coordinó o ejecutó) del 100 %. Es importante anotar que, durante esta vigencia, el DANE recibió y atendió todas las solicitudes externas de cooperación</t>
  </si>
  <si>
    <t>Cumple y sobreasa la meta propuesta, superando el rango del limite superior.
Es importante que el documento que se anexa como soporte sea entendible para facilitar la medición. Se recomienda que se anexe la ficha técnica del indicador.</t>
  </si>
  <si>
    <t>GCO - GESTIÓN CONTRACTUAL</t>
  </si>
  <si>
    <t>Estructurar, gestionar y orientar las actividades de adquisición de bienes, obras y servicios de manera oportuna y eficiente para atender las necesidades institucionales en cumplimiento de los planes, programas y proyectos, conforme con la normatividad vigente.</t>
  </si>
  <si>
    <t>GCO-01-Cobertura hojas de vida en el SIGEP</t>
  </si>
  <si>
    <t>(GCO-01-A-Número total de contratistas vinculados/GCO-01-B-Número total de contratos que iniciaron en el mes)*100</t>
  </si>
  <si>
    <t>Oscar Ivan Angarita Melendez</t>
  </si>
  <si>
    <t>-10,7</t>
  </si>
  <si>
    <t xml:space="preserve"> De 768 contratos que iniciaron su ejecución en el mes de noviembre fueron vinculados al SIGEP 609 contratos. Al no alcanzar la meta se realiza acción preventiva.</t>
  </si>
  <si>
    <t>El proceso GCO- Gestión Contractual, se encontró que a pesar de que no cumple con la meta se encuentra en el rango entre el limite superior e inferior.</t>
  </si>
  <si>
    <t>GBS - GESTIÓN DE BIENES Y SERVICIOS</t>
  </si>
  <si>
    <t xml:space="preserve"> 
Suministrar, administrar y optimizar el manejo de los bienes y servicios generales necesarios de forma oportuna y eficiente, mediante el aseguramiento, distribución, control, conservación de bienes, el mantenimiento de instalaciones y espacio físico para el cumplimiento de los objetivos y misión institucionales.</t>
  </si>
  <si>
    <t>GBS-01-CONTROL SERVICIOS ADMINISTRATIVOS</t>
  </si>
  <si>
    <t>(GBS-01-A-Número de solicitudes atendidas./GBS-01-B-Total de solicitudes en el mes.)*100</t>
  </si>
  <si>
    <t>Braulio Andres Marcelo Ramirez</t>
  </si>
  <si>
    <t xml:space="preserve"> Para el mes de diciembre del 2022 y dejando como precedente la novedad informática presentada en el DANE; donde se afectó el acceso en general al aplicativo queremos saber más de ti / modulo administrativo, el cual nos sirve como base principal para el seguimiento y medición de las solicitudes y/o requerimientos prestados por el GIT Servicios Administrativos. Informo que actualmente nos encontramos trabajando realizando pruebas con los ingenieros de sistemas con el fin de activar este modulo en el menor tiempo posible. Por contingencia continuamos prestando el servicio operativo por medio de los formatos de calidad, en este caso la planilla de vehículo operativo, para realizar seguimiento de los operativos de apoyo vehicular que se presta en la entidad. lo anterior este servicio de transporte es uno de los servicios principales que hemos prestado. Adicional resalto, que los servicios de aseo y cafetería, mantenimiento locativo y demás solicitudes frecuentes, se están llevando a cabo con la programación del GIT Servicios Administrativos, toda vez que los funcionarios se encuentran realizando sus labores con modalidad teletrabajo y de forma presencial en las oficinas. Adicional para información general en DANENET esta publicado en el minisitio de servicios administrativos el uso del correo de @Servicios Administrativos con el fin de que los colaboradores del DANE que requieran algún servicio lo soliciten directamente por este medio. Para la medición de este indicador, se toma como base los servicios operativos programados por las distintas áreas y soportados con la Planilla de vehículo operativo para un total de: 186 servicios solicitados y realizados Evidencias: 07_Control de Servicios (DIC) 07_Control de Servicios (Diciembre).xlsx</t>
  </si>
  <si>
    <t>El proceso realizó el registro mensual los anexos soportes de cumplimiento sobrepasando la meta propuesta.
Se encuentra superando el limite superior establecido</t>
  </si>
  <si>
    <t>El proceso de GBS- Gestión de Bienes y Servicios  cuenta con 4 indicadores que responden a los objetivos del proceso, los cuales dada la medición se observa el cumplimiento además de que algunos sobrepasan la meta propuesta.</t>
  </si>
  <si>
    <t>GBS-02-INDICADOR DE INFRAESTRUCTURA</t>
  </si>
  <si>
    <t>(GBS-02-A-# de acciones realizadas/GBS-02-B-# total de acciones proyectadas)*100</t>
  </si>
  <si>
    <t>Olga Mercedes Gomez Marulanda</t>
  </si>
  <si>
    <t>Para el mes de diciembre del 2022 y dejando como precedente la novedad informática presentada en el DANE; donde se afectó el acceso en general al aplicativo queremos saber más de ti / modulo administrativo, el cual nos sirve como base principal para el seguimiento y medición de las solicitudes y/o requerimientos prestados por el GIT Servicios Administrativos. Informo que actualmente nos encontramos trabajando realizando pruebas con los ingenieros de sistemas con el fin de activar este modulo en el menor tiempo posible. Por contingencia continuamos prestando el servicio operativo por medio de los formatos de calidad, en este caso la planilla de vehículo operativo, para realizar seguimiento de los operativos de apoyo vehicular que se presta en la entidad. lo anterior este servicio de transporte es uno de los servicios principales que hemos prestado. Adicional resalto, que los servicios de aseo y cafetería, mantenimiento locativo y demás solicitudes frecuentes, se están llevando a cabo con la programación del GIT Servicios Administrativos, toda vez que los funcionarios se encuentran realizando sus labores con modalidad teletrabajo y de forma presencial en las oficinas. Adicional para información general en DANENET esta publicado en el minisitio de servicios administrativos el uso del correo de @Servicios Administrativos con el fin de que los colaboradores del DANE que requieran algún servicio lo soliciten directamente por este medio. Para la medición de este indicador, se toma como base los servicios operativos programados por las distintas áreas y soportados con la Planilla de vehículo operativo para un total de: 186 servicios solicitados y realizados Evidencias: 07_Control de Servicios (DIC) 07_Control de Servicios (Diciembre).xlsx</t>
  </si>
  <si>
    <t>GBS-03-CUMPLIMIENTO PLAN DE MANTENIMIENTO Y SOSTENIBILIDAD - PMAS</t>
  </si>
  <si>
    <t>(GBS-03-A-Mantenimientos efectuados en el mes/GBS-03-B-Mantenimientos programados para el mes.)*100</t>
  </si>
  <si>
    <t>Para el mes de diciembre del 2022 / Se programaron catorce (31) Mantenimientos en el PLAN DE MANTENIMIENTO Y SOSTENIBILIDAD – PMAS, los cuales fueron: 02_Mantenimiento_General_Limpieza_de_cubiertas_y_canales a. Limpieza de Canales - Casa Esmeralda (1y3 semana) b. Limpieza de Canales - Semana (1,2,3 y 4 semana) c. Limpieza de cubiertas - Semana (1,2,3 y 4 semana) 08_Contrato_de_Planta_Electrica a. Ejecución de Planta Eléctrica 9_Contrato_de_Aires_Acondicionados a. Ejecución de suministro de Ferretería actividades adicionales - Limpieza de planta eléctrica para mantenimiento de piso y de marcación - Mantenimiento de luminarias de la entidad - Arreglo de cajonera de dirpem - Arreglo de la planta eléctrica instalar piso para pintura - Instalación de chapas de cajoneras y Arreglos de puestos de trabajo Gestión humana, tesorería dirpem - Pintura paredes y techo cuarto planta eléctrica - Conexión sistema puesta a tierra tanque combustible planta eléctrica Evidencias: 02_Aprobaciòn PMAS 2022 (Seguimiento).xlsx Actividades PMAS 2022_diciembre.pdf 12_DICIEMBRE</t>
  </si>
  <si>
    <t>GBS-04-Solicitudes Almacén e Inventarios</t>
  </si>
  <si>
    <t>(GBS-04-A-Puntaje obtenido en la respuesta de las solicitudes a almacén/GBS-04-B-Puntaje máximo esperado en la atención de las solicitudes a almacén)*100</t>
  </si>
  <si>
    <t>Fabio Buitrago Hoyos</t>
  </si>
  <si>
    <t>9,5</t>
  </si>
  <si>
    <t>En el mes de NOVIEMBRE 2022, se recibieron un total de 402 solicitudes en el almacén a nivel nacional, de las cuales se atendieron oportunamente 389 extemporáneas 8, rechazadas 5; dando como resultado una calificación del 99,5% de cumplimiento en la medición.</t>
  </si>
  <si>
    <t>El indicador cumple con la meta y la sobrepasa.</t>
  </si>
  <si>
    <t>GESTION DE CAPACIDADES E INNOVACION</t>
  </si>
  <si>
    <t>Desarrollar las capacidades de la entidad (organizacionales, tecnológicas, del talento humano y de los procesos) e innovar de manera estructurada, oportuna y participativa con el fin de que la información estadística sea pertinente, rigurosa, y tenga enfoque territorial y diferencial.</t>
  </si>
  <si>
    <t>GCI-02- Proyectos de Desarrollo de Capacidades Formulados</t>
  </si>
  <si>
    <t>(GCI-02-A-Número de proyectos de desarrollo de capacidades en curso/GCI-02-B-Número de proyectos de desarrollo de capacidades formulados)*100</t>
  </si>
  <si>
    <t>22/12/2022</t>
  </si>
  <si>
    <t>Sara Florez Hincapie</t>
  </si>
  <si>
    <t>-11,11</t>
  </si>
  <si>
    <t>El calculo del indicador para los nueve proyectos GCI en curso con corte a 30 de diciembre de 2022 es casi del 100% (8 de 9), logrando asi el cumplimiento de la meta. Se aclara que el ultimo proyecto esta parcialmente formulado dado que esta pendiente el cronograma de actividades el cual debe ser concertado entre DIMPE (GIT Ambiental y la OSIS); adicionalmente este proyecto se concreto en el ultimo trimestre del 2022</t>
  </si>
  <si>
    <t>El proceso cuenta con 4 indicadores de los cuales 2 cumplen con la meta propuesta para el periodo a evaluar, Ano obstante el Indicador GCI-01- Cobertura del Diagnóstico de Capacidades no se encuentra en ISOLUCION.</t>
  </si>
  <si>
    <t>GCI-03-Seguimiento Global de los Proyectos de Desarrollo de Capacidades</t>
  </si>
  <si>
    <t>GCI-03-A-% de avance de cada proyecto de desarrollo de capacidades/GCI-03-B-Número de proyectos</t>
  </si>
  <si>
    <t>19,38</t>
  </si>
  <si>
    <t>El resultado aproximado del promedio de avance de los ocho proyectos GCI en ejecución con corte al período de medición es del 73%, logrando así el cumplimiento de la meta.</t>
  </si>
  <si>
    <t>GCI-04-Finalización de Proyectos de Desarrollo de Capacidades</t>
  </si>
  <si>
    <t>GCI-04-A-Número de Proyectos de desarrollo de capacidades finalizados en la vigencia/GCI-04-B-Número de proyectos de desarrollo de capacidades programados para el cierre de la vigencia*100</t>
  </si>
  <si>
    <t xml:space="preserve"> Se cumple la meta del 70%</t>
  </si>
  <si>
    <t>En la observación el proceso manifiesta que cumple la meta en un 70%, sin embargo la medición del indicador esta sobre el 100%, superando el limite superior propuesto.</t>
  </si>
  <si>
    <t>GTH - GESTIÓN DEL TALENTO HUMANO</t>
  </si>
  <si>
    <t xml:space="preserve">Administrar las etapas laborales de ingreso, desarrollo y retiro de los servidores públicos de forma oportuna y eficiente, que contribuya a su desarrollo integral y permita el fortalecimiento institucional.
</t>
  </si>
  <si>
    <t>GTH-01-Satisfacción de Capacitación</t>
  </si>
  <si>
    <t>(GTH-01-A-Sumatoria de todos los resultado de las evaluaciones de satisfacción de la capacitación contestadas/GTH-01-B-Número de evaluaciones de satisfacción de la capacitación contestadas.)</t>
  </si>
  <si>
    <t>Liliana Sanchez Ruiz</t>
  </si>
  <si>
    <t>0,57</t>
  </si>
  <si>
    <t xml:space="preserve"> Para el segundo semestre de 2022 se cumple el indicador GTH 01 - Satisfacción de la Capacitación superando la meta propuesta.</t>
  </si>
  <si>
    <t xml:space="preserve">El indicador cumple y sobrepasa la meta sobrepasa. Además se encuentra entre el limite superior e inferior </t>
  </si>
  <si>
    <t>Se observa que en la mayoría de sus indicadores alcanzaron el cumplimiento con respecto a la metas formuladas.
Se tienen indicadores de tipo, Eficiencia, Efectividad y Eficacia.
A la fecha el proceso no cuenta con medición del indicador GTH-04- Cobertura del Plan de Bienestar Social e Incentivos</t>
  </si>
  <si>
    <t xml:space="preserve">GTH-02-Puntualidad en la causación de la nomina </t>
  </si>
  <si>
    <t>GTH-02-B-Día programado para la entrega de nomina a la oficina financiera-GTH-02-A-Día de la entrega de la nomina por parte de Gestion Humana</t>
  </si>
  <si>
    <t>Nayibe Mendez Valero</t>
  </si>
  <si>
    <t>Cuarto Trimestre 2022. Octubre: día según cronograma 14, día de entrega al Área Financiera 14. Noviembre: día según cronograma 16, día de entrega al Área Financiera 17 Nota: Entre noviembre 8 y diciembre 20 de 2022, se realizó la Auditoria de Control interno al proceso de Nómina (Rad. 20221400001383T), generando con ello retrasos de tiempo para el ingreso de novedades al sistema. Diciembre: día según cronograma 15 día de entrega al Área Financiera 16. Nota: Se presentaron inconvenientes en la validación de las cuentas bancarias</t>
  </si>
  <si>
    <t xml:space="preserve">El indicador cumple con la meta establecida, además esta entre el limite superior e inferior </t>
  </si>
  <si>
    <t xml:space="preserve">GTH-03-Vinculación Planta en el Aplicativo SIGEP </t>
  </si>
  <si>
    <t>(GTH-03-A-Cantidad de funcionarios vinculados a la Planta en el aplicativo SIGEP/GTH-03-B-No. Cargos provistos)*100</t>
  </si>
  <si>
    <t xml:space="preserve"> IV- Trimestre 2022. Octubre de 2022 la cantidad de funcionarios que registran vinculados en el aplicativo SIGEP es de 1068 y los funcionarios de planta DANE activos 1054. Observación**: Debido a la inconsistencia que continúa presentando el reporte DAFP-SIGEP, se referencia un total de 1068 filas del SIGEP, sin embargo, se deben restar 18 registros de funcionarios que ya no están en DANE y que deben ser eliminados por el DAFP en el reporte. Esto daría 1050 filas, más 4 registros que están en planta DANE no se han podido crear en SIGEP, reflejando de esta forma 1054. De esta forma, el indicador de octubre 2022 es del 100%. Durante noviembre de 2022 los funcionarios vinculados en SIGEP fueron 1061 y los funcionarios de planta DANE activos 1050. Observación ** El reporte DAFP-SIGEP continúa presentando inconsistencias reflejando 1061 filas y se deben descontar 12 registros de funcionarios que ya no están en DANE y que deben ser eliminados del reporte por el DAFP, esto daría 1049 filas, más 1 registro que están en planta DANE y que no se han podido crear en SIGEP, dando un total de 1050 registros en el reporte SIGEP y en planta DANE son 1061 registros. De esta forma, el indicador de noviembre de 2022, es del 100%. Nota: Queda pendiente solucionar por parte del DAFP casos de desvinculación automática de vacancias temporales Diciembre de 2022: Los funcionarios vinculados en SIGEP fueron 1127 y los funcionarios de planta DANE activos 1120. Observación *** Debido a la inconsistencia que continúa presentando el reporte DAFP-SIGEP, se referencia un total de 1127 filas del SIGEP, sin embargo, se deben restar 11 registros de funcionarios que ya no están en DANE reflejando de esta forma 1016 filas. Además, se deben tener en cuenta 4 registros más que están en planta DANE y que no se han podido crearse en SIGEP, para un total de 1052 registros en el reporte SIGEP y en planta DANE son 1120 registros. De esta forma, el indicador de diciembre 2022, es del 100%. Nota: Queda pendiente solucionar por parte del DAFP casos de desvinculación automática de vacancias temporales</t>
  </si>
  <si>
    <t>GTH-04-Cobertura del Plan de Bienestar Social e Incentivos.</t>
  </si>
  <si>
    <t>(GTH-04-A-Cantidad de servidores con registro de participación en al menos una actividad del PBSI durante el año/GTH-04-B-Promedio de la planta de personal en el año)*100</t>
  </si>
  <si>
    <t>15/01/2022</t>
  </si>
  <si>
    <t xml:space="preserve"> Para la vigencia 2021, la cobertura del PBSI es del 84% superando la meta y el límite superior propuesto en el indicador.</t>
  </si>
  <si>
    <t>La ultima actualización fue el 15 de enero del 2022, para la vigencia del 2021</t>
  </si>
  <si>
    <t>GTH-06-Cobertura del Plan de Capacitación.</t>
  </si>
  <si>
    <t>(GTH-06-A-Cantidad de servidores con registro de participación en al menos una actividad del PIC durante el año/GTH-06-B-Promedio de la planta de personal en el año)*100</t>
  </si>
  <si>
    <t>-8,17</t>
  </si>
  <si>
    <t xml:space="preserve"> Para la vigencia 2021, la cobertura es del 87% superando la meta y el límite superior propuesto en el indicador.</t>
  </si>
  <si>
    <t xml:space="preserve">
No se han encontrado mediciones para el indicador en el rango de fechas especificado.</t>
  </si>
  <si>
    <t>GTH-07-Satisfacción de las actividades del Plan de Bienestar Social e Incentivos</t>
  </si>
  <si>
    <t>GTH-07-A-Sumatoria de todos los resultados de las evaluaciones de la Percepción actividades del GIT Desarrollo de Personal contestadas./GTH-07-B-Número de las evaluaciones de la Percepción actividades del GIT Desarrollo de Personal contestadas.</t>
  </si>
  <si>
    <t>0,59</t>
  </si>
  <si>
    <t xml:space="preserve"> Para el segundo semestre de 2022 se cumple el indicador GTH 07 - Satisfacción de las actividades del Plan de Bienestar Social e Incentivos superando la meta propuesta.</t>
  </si>
  <si>
    <t xml:space="preserve">El proceso cumple con la meta y esta entre el rango superior e inferior establecidos </t>
  </si>
  <si>
    <t>GTH-08-Satisfacción de la información difundida en materia disciplinaria.</t>
  </si>
  <si>
    <t>(GTH-08-A-Número de evaluaciones con resultados satisfactorios/GTH-08-B-Número de evaluaciones de satisfacción programadas)*100</t>
  </si>
  <si>
    <t>Gloria Estefanía Rincón Silva,Lina Jiseth Garcia Pinzon</t>
  </si>
  <si>
    <t>92,42</t>
  </si>
  <si>
    <t>El día 12 de diciembre 2022, se realizó una sensibilización que cumplió con el objetivo de difusión de la información expuesta a nivel nacional en la entidad, ya que se evidenció una participación de 323 funcionarios. (El listado de asistencia fue registrado por 264 funcionarios). Se obtuvo una percepción de satisfacción del 92%, según el cuestionario aplicado en (264) participantes registrados. En la encuesta se realizaron 16 preguntas acerca de la percepción de satisfacción de la capacitación, calificada con una escala de valoración de 1 a 5, siendo 1 muy insatisfecho y 5 muy satisfecho. De estas respuestas numéricas se realizó un promedio y se clasificaron para obtener dos resultados específicos, la satisfacción o insatisfacción del tema expuesto, de la siguiente manera: Satisfecho - puntuación de 4 a 5 Insatisfecho - puntuación de 1 a 3 De los 264 funcionarios que diligenciaron la encuesta, veinte (20) de ellos se mostró insatisfecho con el contenido de la capacitación, con un puntaje entre 1 y 3,9.</t>
  </si>
  <si>
    <t>De acuerdo con el reporte encontrado en ISOLUCION, el proceso relaciona el anexo que soportan el cumplimiento del indicador para el cuarto trimestre de 2022.</t>
  </si>
  <si>
    <t>GESTIÓN DE INFORMACIÓN Y DOCUMENTAL - GID</t>
  </si>
  <si>
    <t xml:space="preserve"> 
Almacenar, administrar, custodiar, disponer e intercambiar/interoperar, datos, metadatos, documentos y expedientes electrónicos de la Entidad, oportunamente para el desarrollo adecuado de los procesos institucionales.</t>
  </si>
  <si>
    <t>GID-01-Nivel de atención de solicitudes de gestión de información</t>
  </si>
  <si>
    <t>(GID-01-A-Número de incidentes y requerimientos de gestión de información atendidos/GID-01-B-Número de incidentes y requerimientos de gestión de información solicitados)*100</t>
  </si>
  <si>
    <t>Lady Gilari Torres Becerra</t>
  </si>
  <si>
    <t xml:space="preserve"> Se atendieron las solicitudes correspondientes a la categoría Automatización SAS-GEIH Marco 2005: 92 Requerimientos, Automatización SAS-GEIH Marco 2018: 38 Requerimientos, Automatización SAS-Otras Encuestas: 45 Requerimientos, Trasmisión de Información Bajo Estándar SDMX: 14 Requerimientos, Bases y Bodegas de Datos de OOEE: 04 requerimientos, Intercambio de Información e Interoperabilidad: 11 requerimientos, Gestión de almacenamiento, procesamiento y custodia de datos: 02 Requerimientos. y disposición de información para procesos de producción: 7 requerimientos. Número de incidentes y requerimientos solicitados: 213 solicitudes Número de incidentes y requerimientos atendidos: 213 solicitudes Fórmula de cálculo del indicador: Número de incidentes y requerimientos de gestión de información atendidos/Número de incidentes y requerimientos de gestión de información solicitados) *100: 100% Resultado del cálculo del indicador: (213/213) *100=100% La trazabilidad se evidencia en el aplicativo GLPI relacionado en el reporte a continuación, dicho reporte permitió generar el cálculo del indicador por subcategoría. Nota. Para las categorías de Automatización SAS-GEIH 2005 y 2018 se encuentran compiladas en el GLPI N.º 52155 y Automatización SAS - Otras Encuestas se encuentran compiladas en el GLPI N.º 52157 y Bases y Bodegas de Datos de OOEE se encuentran compiladas en el GLPI N.º 52158 Para un total de 213 solicitudes registradas en 37 Casos en GLPI, relacionados en el reporte.</t>
  </si>
  <si>
    <t xml:space="preserve">El indicador cumple con la meta, además de superar el limite superior establecido </t>
  </si>
  <si>
    <t>Se recomienda analizar y considerar la necesidad de construir indicadores adicionales que permitan el monitoreo de los demás subprocesos asociados al proceso Gestión de Información y Documental .</t>
  </si>
  <si>
    <t>GFI - GESTIÓN FINANCIERA</t>
  </si>
  <si>
    <t xml:space="preserve"> 
Administrar, orientar, registrar y controlar las operaciones financieras, presupuestales, contables y de tesorería del DANE y FONDANE en el SIIF Nación de manera eficiente y oportuna para presentar razonablemente la información financiera en cumplimiento a la normatividad vigente.</t>
  </si>
  <si>
    <t>GFI-01-Oportunidad en la entrega de la información contable de las fuentes DANE-FONDANE</t>
  </si>
  <si>
    <t>(((GFI-01-B Cantidad de productos o información contable recibida/GFI-01-A Cantidad total de productos o información contable solicitada)*100)+(GFI-01-C Reconocimiento a la oportunidad de entrega de la informacion contable (porcentaje)*))/2</t>
  </si>
  <si>
    <t>Lina Maria Vence Martinez</t>
  </si>
  <si>
    <t>-2,5</t>
  </si>
  <si>
    <t>Para el mes de Septiembre de 2022 de 15 informes y/o información esperada según cronograma establecido por el GIT de contabilidad 2022, 11 fueron recepcionados dentro de los plazos de entrega. Así mismo se obtuvo una ponderación en la oportunidad de entrega del 92% de los mismos. Dentro del análisis del resultado es importante mencionar que varias de estas actividades no pudieron ser entregadas con la oportunidad requerida lo que no quiere decir que las mismas no hayan sido ejecutadas o entregadas para garantizar la consistencia e integridad de la información contable y financiera. Nota: Es importante que el coordinador del GIT Contabilidad valide el comportamiento de entregas inoportunas y las justificaciones de las mismas con el fin de tomar las decisiones o acciones a lugar.</t>
  </si>
  <si>
    <t xml:space="preserve">Se puede observar que el indicador esta entre el limite superior e inferior  establecidos </t>
  </si>
  <si>
    <t>De acuerdo con la medición se observa que algunos indicadores no cumplen con la meta propuesta para el periodo a evaluar. 
El indicador GFI- 03 Seguimiento a la administración y disponibilidad de recursos financieros DANE-FONDANE, en los meses Julio, Agosto, Septiembre , Octubre y Noviembre, se encuentran por encima de la meta suscripta.</t>
  </si>
  <si>
    <t>GFI-02-Calidad de la información en las cuentas recibidas y procesadas para pagos DANE-FONDANE</t>
  </si>
  <si>
    <t>(((GFI-02-A-CANTIDAD DE CUENTAS RECIBIDAS PARA LIQUIDACIÓN-GFI-02-B-CANTIDAD DE CUENTAS CON INCONSISTENCIAS PROCESO DE LIQUIDACIÓN)/GFI-02-A-CANTIDAD DE CUENTAS RECIBIDAS PARA LIQUIDACIÓN+(GFI-02-C-CANTIDAD DE CUENTAS OBLIGADAS-GFI-02-D-CANTIDAD DE CUENTAS CON INCONSISTENCIAS PROCESO DE OBLIGACIÓN)/GFI-02-C-CANTIDAD DE CUENTAS OBLIGADAS)+(GFI-02-E-CANTIDAD DE RECIBIDAS PARA PAGO-GFI-02-F-CANTIDAD DE CUENTAS CON INCONSISTENCIAS PROCESO PAGO)/GFI-02-E-CANTIDAD DE RECIBIDAS PARA PAGO)/3*100</t>
  </si>
  <si>
    <t>7,08</t>
  </si>
  <si>
    <t>Para el mes de diciembre de 2022, se evidencia un nivel satisfactorio en la entrega y seguimiento oportuno del proceso de liquidación, causación (obligación) y pago de cuentas de DANE-FONDANE; es importante señalar para el análisis que las Direcciones Territoriales este periodo tuvieron porcentajes significativos de cuentas con inconsistencias: D.C Dane Central presentó 404 cuentas con inconsistencias en proceso de liquidación que representan un 20,90% en relación con las cuentas recibidas 79%, la Territorial Centro presentó 201 cuentas con inconsistencias en proceso de liquidación que representan un 6,25% en relación con las cuentas recibidas 94%, la Territorial Centro Occidente presentó 316 cuentas con inconsistencias en proceso de liquidación que representan un 29,56% en relación con las cuentas recibidas 70% y en lo que respecta a las demás Territoriales, según el reporte no presentaron cuentas con inconsistencias.</t>
  </si>
  <si>
    <t>GFI-03-Seguimiento a la administración y disponibilidad de recursos financieros DANE - FONDANE</t>
  </si>
  <si>
    <t>(GFI-03-C-TOTAL RPS MENSUAL/(GFI-03-B-TOTAL CDPS MENSUAL+GFI-03-A-SALDO CDP)*100)/GFI-03-D-META (Valores históricos y/o vigencia anterior)*100</t>
  </si>
  <si>
    <t>-0,82</t>
  </si>
  <si>
    <t xml:space="preserve"> Al corte de Diciembre de 2022, se refleja un comportamiento en ejecución de compromisos del 69% correspondiente a (RP) por valor de $13.459.521 frente a la sumatoria de los CDP’s y saldo CDP’s por valor de $19.455.445 para DANE - FONDANE porcentaje por debajo con respecto a la meta establecida bajo resultados vigencia 2021 (100%). Cifras expresadas en miles de $ según informe mensual de ejecución del presupuesto de gastos 2022 DICIEMBRE DANE-FONDANE, publicado en la sección de Transparencia y acceso a la información pública página WEB DANE.</t>
  </si>
  <si>
    <t xml:space="preserve">El indicador no cumple con la meta propuesta
Sin embargo se encuentra entre los limites establecidos </t>
  </si>
  <si>
    <t>GESTIÓN JURÍDICA - GJU</t>
  </si>
  <si>
    <t>Este proceso tiene como propósito asesorar y representar jurídicamente al DANE-FONDANE para lograr la eficaz y eficiente defensa de los intereses patrimoniales y judiciales de la Entidad, a través de la legalidad y rigurosidad de sus actuaciones en actividades como la interpretación de las normas vigentes, la elaboración o revisión de los proyectos de ley y decretos, la definición de la posición jurídica de la entidad mediante conceptos, entre otras acciones.</t>
  </si>
  <si>
    <t>GJU-01-Porcentaje de tutelas tramitadas oportunamente</t>
  </si>
  <si>
    <t>(GJU-01-A-Total de tutelas contestadas oportunamente en el periodo/GJU-01-B-Total de tutelas contestadas en el periodo)*100</t>
  </si>
  <si>
    <t>Sandra Yaneth Salgado Bernal</t>
  </si>
  <si>
    <t>Jefe de Oficina Asesora Jurídica</t>
  </si>
  <si>
    <t>La totalidad de tutelas recibidas durante el segundo semestre de 2022, en calidad de entidad accionada o vinculada, fueron tramitadas de manera oportuna en los términos establecidos en el auto admisorio correspondiente para cada una de ellas</t>
  </si>
  <si>
    <t xml:space="preserve">El indicador cumple con la meta y supera el limite superior establecidos por el porceso </t>
  </si>
  <si>
    <t>El proceso de Gestión Jurídica de la entidad, Cumplió con la meta "Porcentaje de tutelas tramitadas oportunamente", adjuntando los anexos soportes del cumplimiento en el periodo evaluado.
Cabe resaltar que los indicadores GJU-02, GJU -03 Y GJU-04 No alcanzaron a cumplir con la meta suscripta, Se recomienda que la Oficina Asesora Jurídica tomar acciones, procurando que los indicadores de gestión contribuyan a la toma de decisiones por parte del proceso.</t>
  </si>
  <si>
    <t>GJU-02-Variación del número de demandas de la causa con PPDA</t>
  </si>
  <si>
    <t>((GJU-02-A-Número de demandas en contra de la entidad del año en curso de la causa con PPDA/GJU-02-B-Número de demandas en contra de la entidad del año anterior de la causa con PPDA)-1)*100</t>
  </si>
  <si>
    <t>Para el año 2022 se observa un aumento en el número de demandas que invocan la causa litigiosa configuración del contrato realidad respecto de las recibidas durante el año 2021. Al respecto se precisa la relevancia de la Sentencia de Unificación del Consejo de Estado proferida dentro del proceso con radicado judicial No. 05001-23-33-000-2013-01143-01 (1317-2016) de fecha 9 de septiembre de 2021 en materia de contrato realidad|</t>
  </si>
  <si>
    <t xml:space="preserve">El indicador no cumpleademás de ser sobrepasar el limite inferior </t>
  </si>
  <si>
    <t xml:space="preserve">GJU-03-Variación del número de acciones de tutela </t>
  </si>
  <si>
    <t>((GJU-03-A-Número de acciones de tutela que invocan derecho de petición del trimestre en curso/GJU-03-B-Número de acciones de tutela que invocan derecho de petición del trimestre anterior)-1)*100</t>
  </si>
  <si>
    <t>-63,11</t>
  </si>
  <si>
    <t>Para el cuarto trimestre de 2022 se observa un aumento en el número de acciones de tutelas que invocan derecho de petición respecto de las recibidas durante el tercer trimestre de 2022. Al respecto se precisa que en 9 de las 19 registradas se acciona directamente a la entidad y en las 10 restantes se actúa en calidad de vinculada.</t>
  </si>
  <si>
    <t>De acuerdo a la medicion es mayor el limite inferior establecido por el  proceso.</t>
  </si>
  <si>
    <t>GJU-04-Tasa de éxito procesal</t>
  </si>
  <si>
    <t>(GJU-04-A-Número de procesos en contra de la entidad terminados con fallo favorable/GJU-04-B-Total número de procesos en contra de la entidad terminados)*100</t>
  </si>
  <si>
    <t>-13,53</t>
  </si>
  <si>
    <t xml:space="preserve"> Para el año 2022 se observa un aumento en el número de procesos terminados en contra de la entidad respecto de los terminados en la vigencia 2021, conservando una mayor proporción para las decisiones favorables.</t>
  </si>
  <si>
    <t xml:space="preserve">El indicador supera la medicion que el limite superior establecido </t>
  </si>
  <si>
    <t>GTE - GESTIÓN TECNOLÓGICA</t>
  </si>
  <si>
    <t>Liderar las Tecnologías de la Información y las Comunicaciones de la Entidad, prestando servicios acordes a las necesidades de la institución, de manera sostenible e innovadora, contribuyendo al desarrollo de los procesos estratégicos, misionales y de apoyo con el uso de soluciones tecnológicas.</t>
  </si>
  <si>
    <t>GTE-01 Nivel de servicio de mantenimiento a sistemas de información</t>
  </si>
  <si>
    <t>(GTE-01-A-Requerimentos atendidos a sistemas de información/GTE-01-B-Requerimientos vigentes)*100</t>
  </si>
  <si>
    <t>Alfadir Castro Isaza,Diana Maria Jara Rivera</t>
  </si>
  <si>
    <t xml:space="preserve"> No se evidencian servicios vigentes ni atendidos para el mes en curso.</t>
  </si>
  <si>
    <t>Para los meses de octubre, noviembre y diciembre del 2022 se observa que el indicador se encuentra con un resultado de 0% de acuerdo con el seguimiento reportado por el proceso.</t>
  </si>
  <si>
    <t>Se observa que en algunos indicadores en periodos consecutivos las metas definidas en los indicadores  se cumplen por encima de lo proyectado.
Se recomienda que el proceso revise el nombre del indicador, ya que éste debe ser claro, preciso y auto explicativo; permitir identificar si su evolución será ascendente o descendente y que cualquier persona entienda qué se mide con este indicador, tal como lo indica la Guía Para la Construcción y Análisis de Indicadores de Gestión del DAFP, Versión 4 del 2018.</t>
  </si>
  <si>
    <t xml:space="preserve">GTE-02-Eficacia en la planeación y puesta en producción de nuevos sistemas de información </t>
  </si>
  <si>
    <t>(GTE-02-A-Número de sistemas de información desplegados en producción/GTE-02-B-Número de sistemas de información programados para despliegue en producción)*100</t>
  </si>
  <si>
    <t>15/07/2022</t>
  </si>
  <si>
    <t>Se cumplió con la construcción y puesta en producción de los nuevos sistemas de información solicitados de manera eficaz. 2 servicios solicitados por medio de la MDS (Encuesta LGBTIQ+ - ID 38407, Aplicativo recuperación de ingresos - ID 38788)</t>
  </si>
  <si>
    <t xml:space="preserve">El proceso  cumple con la meta propuesta para el indicador a evalua, además de encontrarse entre el limite superior es inferior establecidos </t>
  </si>
  <si>
    <t>GTE-03 Nivel de servicio de soporte a sistemas de información</t>
  </si>
  <si>
    <t>(GTE-03-A-Servicios de soporte prestados/GTE-03-B-Servicios de soporte solicitados)*100</t>
  </si>
  <si>
    <t>Se cumplió con los requerimientos solicitados de manera eficaz. 450 incidencias cerradas</t>
  </si>
  <si>
    <t xml:space="preserve">El proceso cumple con la meta propuesta para el indicador a evaluar. </t>
  </si>
  <si>
    <t>GTE-04-Nivel de servicio de soporte a servicios tecnológicos</t>
  </si>
  <si>
    <t>(GTE-04-A-Servicios técnicos prestados./GTE-04-B-Servicios técnicos solicitados.)*100</t>
  </si>
  <si>
    <t>Angel Yesid Ducuara Cruz,Julie Adriana Plazas Tobar</t>
  </si>
  <si>
    <t>20,78</t>
  </si>
  <si>
    <t xml:space="preserve"> Se realiza la prestación del servicio por personal de la Oficina de Sistemas</t>
  </si>
  <si>
    <t xml:space="preserve">El indicador cumple con la meta propuesta, superando la medicion del limite superior </t>
  </si>
  <si>
    <t>GTE-05-Monitoreo a la disponibilidad y uso de los servicios tecnológicos</t>
  </si>
  <si>
    <t>(GTE-05-A-No. de servicios disponibles en la plataforma./GTE-05-B-No. de servicios monitoreados en la plataforma.)*100</t>
  </si>
  <si>
    <t>7,57</t>
  </si>
  <si>
    <t xml:space="preserve"> Se dispone del 98,6% de los servicios de la plataforma.</t>
  </si>
  <si>
    <t>El indicador cumple con la meta propuesta,  ademas de que supera el limite superior establecido por el proceso.</t>
  </si>
  <si>
    <t>GTE-06-Tiempo promedio en horas sin disponibilidad de internet y de la red WAN a nivel nacional</t>
  </si>
  <si>
    <t>GTE-06-A-Total de Horas Disponibles en el Mes-((GTE-06-B-Total horas promedio con Disponibilidad en DT Bogota+GTE-06-C-Total horas promedio con Disponibilidad en Barranquilla+GTE-06-D-Total horas promedio con Disponibilidad en Bucaramanga+GTE-06-E-Total horas promedio con Disponibilidad en Cali+GTE-06-F-Total horas promedio con Disponibilidad en Medellín+GTE-06-G-Total horas promedio con Disponibilidad en Manizales+GTE-06-H-Total horas promedio con Disponibilidad en DANE Central)/7)</t>
  </si>
  <si>
    <t>7,2</t>
  </si>
  <si>
    <t>6,99</t>
  </si>
  <si>
    <t>Se lleva a cabo la prestación de servicios con incidentes presentados en las Territoriales de Bogotá y Barranquilla, para el mes de diciembre de 2023</t>
  </si>
  <si>
    <t xml:space="preserve">El indicador cumple con la meta ademas de superar el limite superior </t>
  </si>
  <si>
    <t>GTE-07-Control copias de respaldo</t>
  </si>
  <si>
    <t>(GTE-07-A-Backups realizados a los servidores/GTE-07-B-Backups programados a los servidores)*100</t>
  </si>
  <si>
    <t>Se cumplió con el 100% de los Backups programados para el mes de Diciembre de 2022</t>
  </si>
  <si>
    <t>De acuerdo con lo reportado por el proceso el indicador cumple con la meta propuesta.
Es importante revisar que los valores en la plataforma se encuentren actualizados según su frecuencia.</t>
  </si>
  <si>
    <t>GTE-08-Sensibilización en cultura ofimática y seguridad informática.</t>
  </si>
  <si>
    <t>(GTE-08-A-No. Tips publicados/GTE-08-B-No. Tips programados)*100</t>
  </si>
  <si>
    <t>Se realizaron 3 tips informáticos para el mes de diciembre de 2022 a través de DaneNet.</t>
  </si>
  <si>
    <t xml:space="preserve">Cumple y supera el limite superior establecido por el proceso </t>
  </si>
  <si>
    <t>PES - PRODUCCIÓN ESTADÍSTICA</t>
  </si>
  <si>
    <t>Generar y comunicar información estadística con los atributos de calidad estadística y los principios fundamentales de las estadísticas oficiales para satisfacer necesidades de información del Gobierno, la economía y el público.
(Los atributos de la calidad estadística son los siguientes: calidad estadística, accesibilidad, coherencia, comparabilidad, continuidad, credibilidad, interpretabilidad, oportunidad, precisión, puntualidad, relevancia y transparencia).</t>
  </si>
  <si>
    <t>ICOCIV-2 - Indicador de no imputación</t>
  </si>
  <si>
    <t>(ICOCIV-2-A- Registros recolectados que ingresan al cálculo del índice-ICOCIV-2-B- Registros a imputar)/ICOCIV-2-A- Registros recolectados que ingresan al cálculo del índice*100</t>
  </si>
  <si>
    <t>15/12/2022</t>
  </si>
  <si>
    <t>Pedro Andres Bachiller Moscoso,Luz Adriana Hernandez Vargas</t>
  </si>
  <si>
    <t>-2,11</t>
  </si>
  <si>
    <t>Por medio del INI se puede establecer el porcentaje de imputación al que está sometido el ICOCIV, frente a la cantidad de registros recolectados, que efectivamente entran al cálculo del índice en el mes y sirve como criterio disponible para efectuar el seguimiento y control. Los registros efectivos son aquellos que fueron recolectados durante el mes y permiten calcular variaciones de precios para variedades comparables. El ICOCIV para este periodo presenta un índice de no imputación de 98,05%</t>
  </si>
  <si>
    <t>El indicador cumple y supera el limite superior de acuerdo con lo establecido
No obstante, de acuerdo a respuesta del preliminar por subdirección La tendencia debe ser positiva, se solicitará a la OPLAN el ajuste respectivo, sin embargo a la fecha no se encuentra el cambio en Isolucion.</t>
  </si>
  <si>
    <t xml:space="preserve">IMA-2- Indicador de calidad mensual (ICCM) </t>
  </si>
  <si>
    <t>ICC=100-IMA-2-A-cantidad de formularios devueltos no resueltos que reportaron información en el mes de referencia con algún error o inconsistencia/IMA-2-B-total de formularios de plantas productoras de mezcla asfáltica que hacen parte de la cobertura de la operación*100</t>
  </si>
  <si>
    <t>Maria Fernanda Rangel Santos</t>
  </si>
  <si>
    <t>Coordinador GIT temática Infraestructura</t>
  </si>
  <si>
    <t xml:space="preserve"> Corresponde a la información del mes de noviembre publicado en enero.</t>
  </si>
  <si>
    <t xml:space="preserve">El indicador cumple con la meta admeas de superar el limite superior establecido </t>
  </si>
  <si>
    <t>CEED-1-Censo de Edificaciones</t>
  </si>
  <si>
    <t>(CEED-1-A-Indicador de cobertura+CEED-1-B-Indicador de no imputaciónen territoriales+CEED-1-C-Indicador de calidad regional+CEED-1-D-Indicador de no imputación DANE Central+CEED-1-E-Indicador de calidad en DANE Central)/5</t>
  </si>
  <si>
    <t>22/11/2022</t>
  </si>
  <si>
    <t>Viviana Marcela Baron Barrera</t>
  </si>
  <si>
    <t>Director Tecnico</t>
  </si>
  <si>
    <t>0,96</t>
  </si>
  <si>
    <t>El total nacional mejora ligeramente en 0.17 puntos y mantiene en nivel satisfactorio. Medellín, es la única regional que se mantiene en nivel aceptable. Por componente, la mejora viene principalmente del indicador de no imputación en territoriales, que pasa de 97.19 a 98.34</t>
  </si>
  <si>
    <t>El indicador cumple con la meta superando el limite superior establecido por el proceso</t>
  </si>
  <si>
    <t>CHV-1-Indicador de confiabilidad - CHV</t>
  </si>
  <si>
    <t>(CHV-1-A-Indicador de Cobertura+CHV-1-B-Indicador transitorio de calidad de la información de las fuentes+CHV-1-C-Indicador de calidad para el proceso de crítica)/3</t>
  </si>
  <si>
    <t>30/11/2022</t>
  </si>
  <si>
    <t>Lina Maria Manios Gonzalez</t>
  </si>
  <si>
    <t>1,9</t>
  </si>
  <si>
    <t>El indicador se encuentra dentro del rango satisfactorio</t>
  </si>
  <si>
    <t>El indicador cumple con la meta propuesta, No obstante el indicador no registra evidencia como lo establece el procedimiento formulación y monitoreo de indicadores de gestión en su actividad No 7.  por otra parte supera el limite superior establecido por el proceso.</t>
  </si>
  <si>
    <t>DIG-01-Eficacia en la respuesta a incidencias reportadas sobre el Geoportal</t>
  </si>
  <si>
    <t>Se atendieron en su totalidad las incidencias reportadas para 4 geovisores, de acuerdo con la matriz de seguimientos de incidencias al Geoportal.</t>
  </si>
  <si>
    <t>30/01/2023</t>
  </si>
  <si>
    <t>Zulma Ximena Rojas Martinez</t>
  </si>
  <si>
    <t>Director Territorial</t>
  </si>
  <si>
    <t>DIG-02-Eficacia en la respuesta a requerimientos sobre productos cartográficos, cartografía temática y actualización de la DIVIPOLA</t>
  </si>
  <si>
    <t>DIG-02-A-Requerimientos atendidos: A1 = Generación de Productos Cartográficos, A2 = Cartografía temática, A3 = Actualización de la DIVIPOLA/DIG-02-B-Requerimientos recibidos: B1 = Generación de Productos Cartográficos, B2 = Cartografía temática, B3 = Actualización de la DIVIPOLA*100</t>
  </si>
  <si>
    <t>Director Técnico</t>
  </si>
  <si>
    <t>Para este trimestre se generaron el 100% de los productos cartográficos solicitados por Diseños Muestrales que corresponde a una cantidad de 22.277. Estos productos incluyen planos de segmento, contexto y sector, mapas de distribución, generales y rurales para las operaciones estadísticas de GEIH, CEED, EGIT, ENJ y EMICRON. Cartografía temática (264), actualización Divipola (18).</t>
  </si>
  <si>
    <t xml:space="preserve">Se cumple con la meta propuesta además de superar el limite superior </t>
  </si>
  <si>
    <t>DIG-03-Porcentaje de registros de empresas actualizados</t>
  </si>
  <si>
    <t>(DIG-03-A-Número de registros empresas actualizados/DIG-03-B-Total de registros de empresas)*100</t>
  </si>
  <si>
    <t>-9,42</t>
  </si>
  <si>
    <t>Para este semestre se realizo actualizacion de calidad de coordenadas debido a que desde el equipo de GyD entregaron una version de calculo de coordenadas de varios proveedores, re calculo de estados legales por periodo de actualización por no reporte y actualizaciones de calidad de actividades economicas.</t>
  </si>
  <si>
    <t> </t>
  </si>
  <si>
    <t>No cumple con la meta, sin embargo esta entre los limites superior e inferior establecidos por el proceso.</t>
  </si>
  <si>
    <t>DIG-04-Generación y gestión de proyectos de Investigación Geoestadística.</t>
  </si>
  <si>
    <t>((DIG-04-A-Formulación de los proyectos de investigación Geoestadística. Tiene un peso C1 = 50*DIG-04-E-Peso variable formulación 0,50)+(DIG-04-B-Desarrollo del proyectos de Investigación Geoestadística. Tiene un peso C2 = 40*DIG-04-F-Peso variable Desarrollo del proyecto 0,40)+(DIG-04-C-Difusión de los proyectos de Investigación. Tiene un peso C3 = 10*DIG-04-G-Peso variable Difusión de proyectos 0,10))/DIG-04-D-Número de proyectos</t>
  </si>
  <si>
    <t>30/dic./2022</t>
  </si>
  <si>
    <t xml:space="preserve">	Atendiendo los criterios de evaluación, para el año 2022, el indicador señala el cumplimiento a cabalidad del 100% de las tres etapas, en los dos proyectos de investigación programados</t>
  </si>
  <si>
    <t>Javier Rubiano Quiroga</t>
  </si>
  <si>
    <t>DIG-05-Desarrollo de jornadas de capacitación geoestadística</t>
  </si>
  <si>
    <t>(número de personas que aprobaron el curso./Número de personas que efectivamente asistieron al curso requerido.)*100</t>
  </si>
  <si>
    <t xml:space="preserve">	Jornada de capacitación de fortalecimiento a las territoriales.</t>
  </si>
  <si>
    <t>DIG-06-Porcentaje de usuarios nuevos del Geoportal</t>
  </si>
  <si>
    <t>(DIG-06-A-Cantidad de usuarios nuevos que ingresaron al Geoportal en el trimestre/DIG-06-B-Cantidad de usuarios que ingresaron al Geoportal en el trimestre)*100</t>
  </si>
  <si>
    <t>Directora Técnica</t>
  </si>
  <si>
    <t>El Indicador muestra que la participación de usuarios nuevos (36591) en el trimestre se mantiene alto con respecto al total de usuarios (40893), dejando en evidencia el crecimiento de nuevos ingresos a la página web del Geoportal. (89.47%) Se percibe un porcentaje importante de usuarios nuevos frente al total de usuarios del Geoportal. Lo que precede un interés de herramientas de consulta como el Geoportal y el conocimiento de usuarios de su disponibilidad.</t>
  </si>
  <si>
    <t>EAC-1-INDICADOR DE CALIDAD - ICFA</t>
  </si>
  <si>
    <t>(EAC-1-A-TRF = Tasa de Respuesta o Cobertura+EAC-1-B-INIC = Índice de No Imputación Central+EAC-1-C-IDCL = Índice de Calidad Local (índice de calidad de critica+EAC-1-D-IDCC = Índice de Calidad Central)/4</t>
  </si>
  <si>
    <t>15/dic./2021</t>
  </si>
  <si>
    <t>Fredy Ernesto Sandoval Mendez</t>
  </si>
  <si>
    <t>No disponible</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</si>
  <si>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15/dic./2021, por lo cual se incumple la frecuencia establecida en la Ficha Técnica (Anual). Mediante respuesta con radicado 20231100000163T, fechada el 14 de abril de 2023, la Oficina de Planeación aclaró que El indicador se vio afectado en los sistemas informáticos por el ataque cibernético, por ende la publicación de resultados se realizará en el mes de junio de 2023.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 
</t>
    </r>
    <r>
      <rPr>
        <b/>
        <sz val="10"/>
        <color theme="1"/>
        <rFont val="Calibri"/>
        <family val="2"/>
        <scheme val="minor"/>
      </rPr>
      <t>3</t>
    </r>
    <r>
      <rPr>
        <sz val="10"/>
        <color theme="1"/>
        <rFont val="Calibri"/>
        <family val="2"/>
        <scheme val="minor"/>
      </rPr>
      <t xml:space="preserve">. Se sugiere para el nombre del indicador tener en cuenta lo establecido en la "Guía para la construcción y análisis de indicadores de gestión versión 4". Numeral 5.3. “Claves para la formulación y nombre del indicador”, en cuanto a:
• 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
    </r>
  </si>
  <si>
    <t>EAI-1-Indicador de Cobertura</t>
  </si>
  <si>
    <t>(EAI-1-A-Número de establecimientos encuestados/EAI-1-B-Número de establecimientos seleccionados)*100</t>
  </si>
  <si>
    <t>20/feb./2022</t>
  </si>
  <si>
    <t>Natalia Marcela Fresneda Granados</t>
  </si>
  <si>
    <t>Director Técnico Dirección de Metodologia y Produccion Estadistica</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</si>
  <si>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20/feb./2022 y su frecuencia en la ficha técnica se determinó en Anual; según lo anterior, el reporte de acuerdo a la frecuencia definida no se encuentra dentro del alcance del presente seguimiento.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
</t>
    </r>
    <r>
      <rPr>
        <b/>
        <sz val="10"/>
        <color theme="1"/>
        <rFont val="Calibri"/>
        <family val="2"/>
        <scheme val="minor"/>
      </rPr>
      <t>3.</t>
    </r>
    <r>
      <rPr>
        <sz val="10"/>
        <color theme="1"/>
        <rFont val="Calibri"/>
        <family val="2"/>
        <scheme val="minor"/>
      </rPr>
      <t xml:space="preserve"> Se sugiere para el nombre del indicador tener en cuenta lo establecido en la "Guía para la construcción y análisis de indicadores de gestión versión 4". Numeral 5.3. “Claves para la formulación y nombre del indicador”, en cuanto a:
• 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
    </r>
  </si>
  <si>
    <t>EAM-1-Indicador de Calidad de la Encuesta Anual Manufacturera</t>
  </si>
  <si>
    <t>(EAM-1-A-Tasa de Respuesta o Cobertura por Fuentes, calculado en cada Dirección Territorial. A = [ ( E + F ) / G ] * 100 %+EAM-1-B-Indice de No Imputación Central; esto es, porcentaje de la información parcial o total que fue generada en el diligenciamiento de los formular+EAM-1-C-Indice de Calidad Local. Usado para obtener una medición aproximada de la calidad de los procesos de crítica y captura en la investigación, en+EAM-1-D-Indice de Calidad Central. Porcentaje de aciertos efectivos identificados en la información enviada por las Direcciones Territoriales. D = [()/4</t>
  </si>
  <si>
    <t>15/dic./2020</t>
  </si>
  <si>
    <t>Solangel Escobar Riaño</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</si>
  <si>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15/dic./2020, por lo cual se incumple la frecuencia establecida en la Ficha Técnica (Anual). Mediante respuesta con radicado 20231100000163T, fechada el 14 de abril de 2023, la Oficina de Planeación aclaró que debido al ataque cibernético que afectó los sistemas informáticos, se retrasó la publicación de cifras definitivas y se realizará el 4 de julio de 2023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
</t>
    </r>
    <r>
      <rPr>
        <b/>
        <sz val="10"/>
        <color theme="1"/>
        <rFont val="Calibri"/>
        <family val="2"/>
        <scheme val="minor"/>
      </rPr>
      <t>3</t>
    </r>
    <r>
      <rPr>
        <sz val="10"/>
        <color theme="1"/>
        <rFont val="Calibri"/>
        <family val="2"/>
        <scheme val="minor"/>
      </rPr>
      <t>. Se sugiere al proceso PES analizar la pertinencia de ajustar la tipología del indicador (eficiencia), teniendo en cuenta que las medidas clásicas de eficacia corresponden a las áreas que cubren los objetivos de una entidad a saber son: cobertura, focalización y la capacidad de cubrir la demanda. (Guía para la construcción y análisis de indicadores de gestión DAFP V4, capitulo 4. TIPOLOGÍA DE LOS INDICADORES )</t>
    </r>
  </si>
  <si>
    <t>EAS-1-Nivel de Calidad</t>
  </si>
  <si>
    <t>(EAS-1-A-Suma de indicadores de calidad territoriales/EAS-1-B-Número de territoriales)</t>
  </si>
  <si>
    <t>25/dic./2022</t>
  </si>
  <si>
    <t>Carlos Augusto Villalba Villalba,Diana Carolina Rodriguez Castro</t>
  </si>
  <si>
    <t>EAS 2021. Nivel satisfactorios. Corresponde al 91% de la información recolectada y al 40% de crítica. EL nivel de crítica es bajo debido a la falta de la ficha de análisis en el aplicativo. Para esta actividad de crítica se utilizó una herramienta manual desarrollada en R y con un visor en excel.</t>
  </si>
  <si>
    <t>EC-1-Indicador de Cobertura Estadísticas de Concreto Premezclado -IC</t>
  </si>
  <si>
    <t>(EC-1-A-Cantidad de formularios recolectados en el mes de referencia./EC-1-B-Compañías productoras de concreto premezclado en el país que reciben anualmente más de 5.000 toneladas de cemento en el canal concreteras.)*100</t>
  </si>
  <si>
    <t>20/dic./2022</t>
  </si>
  <si>
    <t>Jorge Luis Valero Garcia</t>
  </si>
  <si>
    <t>Profesional Especializado..</t>
  </si>
  <si>
    <r>
      <rPr>
        <b/>
        <sz val="10"/>
        <color theme="1"/>
        <rFont val="Calibri"/>
        <family val="2"/>
        <scheme val="minor"/>
      </rPr>
      <t>1</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t>
    </r>
  </si>
  <si>
    <t>EC-2-indicador de oportunidad mensual-IOM</t>
  </si>
  <si>
    <t>(EC-2-A-Día planeado por cronograma para la publicación de productos.-EC-2-B-Día real de publicación de productos.)</t>
  </si>
  <si>
    <t>Andrea Lorena Parra Sanchez,Jorge Luis Valero Garcia</t>
  </si>
  <si>
    <t>Se publicó de acuerdo al cronograma programado.</t>
  </si>
  <si>
    <r>
      <t xml:space="preserve">
</t>
    </r>
    <r>
      <rPr>
        <b/>
        <sz val="10"/>
        <color theme="1"/>
        <rFont val="Calibri"/>
        <family val="2"/>
        <scheme val="minor"/>
      </rPr>
      <t>1.</t>
    </r>
    <r>
      <rPr>
        <sz val="10"/>
        <color theme="1"/>
        <rFont val="Calibri"/>
        <family val="2"/>
        <scheme val="minor"/>
      </rPr>
      <t xml:space="preserve"> Se recomienda que el documento anexo y las observaciones realizadas por el proceso en ISOLUCION  permitan identificar los datos fuente y/o el cálculo del indicador (EC-2-A-Día planeado por cronograma para la publicación de productos.-EC-2-B-Día real de publicación de productos )
</t>
    </r>
    <r>
      <rPr>
        <b/>
        <sz val="10"/>
        <color theme="1"/>
        <rFont val="Calibri"/>
        <family val="2"/>
        <scheme val="minor"/>
      </rPr>
      <t>2</t>
    </r>
    <r>
      <rPr>
        <sz val="10"/>
        <color theme="1"/>
        <rFont val="Calibri"/>
        <family val="2"/>
        <scheme val="minor"/>
      </rPr>
      <t xml:space="preserve">. Se sugiere para el nombre del indicador tener en cuenta lo establecido en la "Guía para la construcción y análisis de indicadores de gestión versión 4". Numeral 5.3. “Claves para la formulación y nombre del indicador”, en cuanto a:
• 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
    </r>
  </si>
  <si>
    <t>ECC-1-Indicador de Calidad</t>
  </si>
  <si>
    <t>(ECC-1-A-Pertinencia (Porcentaje &lt;= 20 puntos)+ECC-1-B-Aporte (Porcentaje &lt;=20puntos)+ECC-1-C-Precisión (Porcentaje &lt;=20puntos)+ECC-1-D-Consistencia (Porcentaje &lt;=20puntos)+ECC-1-E-Claridad (Porcentaje &lt;=20puntos))</t>
  </si>
  <si>
    <t>30/ene./2021</t>
  </si>
  <si>
    <t>Maria Elena Jurado Pabon</t>
  </si>
  <si>
    <t>Director</t>
  </si>
  <si>
    <t>No aplica</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</si>
  <si>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30/ene./2021 y su frecuencia en la ficha técnica se determinó en bienal; según lo anterior, el reporte de acuerdo a la frecuencia definida no se encuentra dentro del alcance del presente seguimiento. Asimismo, de acuerdo con la Ficha Técnica este registro se hará cada dos años al final de cada proceso de producción estadística, aproximadamente entre enero y febrero siguiente a la publicación.</t>
    </r>
  </si>
  <si>
    <t xml:space="preserve">ECC-2-Calidad de la crítica en las investigaciones </t>
  </si>
  <si>
    <t>((ECC-2-B-Cantidad de encuestas recolectadas (una encuesta equivale a una persona).-ECC-2-A-Cantidad de encuestas incompletas.)/ECC-2-B-Cantidad de encuestas recolectadas (una encuesta equivale a una persona).)*100</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</si>
  <si>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30/ene./2021 y su frecuencia en la ficha técnica se determinó en bienal; según lo anterior, el reporte de acuerdo a la frecuencia definida no se encuentra dentro del alcance del presente seguimiento. Asimismo, la Ficha Técnica indica que este registro se hará cada dos años al final de cada proceso de producción estadística, aproximadamente entre enero y febrero siguiente a la publicación.</t>
    </r>
  </si>
  <si>
    <t>ECG-1-Indicador de Cobertura Estadísticas de Cemento Gris (IC)</t>
  </si>
  <si>
    <t>(ECG-1-A-Cantidad de formularios recolectados en el mes de referencia./ECG-1-B-Compañías productoras de cemento gris en el país.)*100</t>
  </si>
  <si>
    <t>Todas las fuentes rinden la información del período de referencia</t>
  </si>
  <si>
    <t xml:space="preserve">ECG-2-Indicador de Oportunidad Mensual (IOM) </t>
  </si>
  <si>
    <t>(ECG-2-A-Día planeado por cronograma para la publicación de productos.-ECG-2-B-Día real de publicación de productos.)</t>
  </si>
  <si>
    <t xml:space="preserve">	Se publicó de acuerdo al cronograma programado</t>
  </si>
  <si>
    <t>ECG-3-Indicador de análisis Estadísticas de Cemento Gris (IA)</t>
  </si>
  <si>
    <t>ECG-3-A-Ponderaciones de la variable a evaluar por fuente./ECG-3-B-Empresas que se encuentran en la base de datos.*100</t>
  </si>
  <si>
    <t>La base de datos cumple con todos los requisitos de calidad.</t>
  </si>
  <si>
    <t>ECP-1-Indicador de calidad</t>
  </si>
  <si>
    <t>(ECP-1-A-Oportuno (Porcentaje &lt;= 20 puntos)+ECP-1-B-Aporte (Porcentaje &lt;=20puntos)+ECP-1-C-Precisión (Porcentaje &lt;=20puntos)+ECP-1-D-Consistencia (Porcentaje &lt;=20puntos)+ECP-1-E-Claridad (Porcentaje &lt;=20puntos))</t>
  </si>
  <si>
    <t>20/ene./2022</t>
  </si>
  <si>
    <r>
      <rPr>
        <b/>
        <sz val="10"/>
        <color theme="1"/>
        <rFont val="Calibri"/>
        <family val="2"/>
        <scheme val="minor"/>
      </rPr>
      <t>1</t>
    </r>
    <r>
      <rPr>
        <sz val="10"/>
        <color theme="1"/>
        <rFont val="Calibri"/>
        <family val="2"/>
        <scheme val="minor"/>
      </rPr>
      <t>. Para este indicador no se encontraron en ISOLUCION mediciones en el segundo semestre de 2022, no obstante, su última medición se realizó el 20/ene./2022 y su frecuencia en la ficha técnica se determinó en bienal; según  lo anterior, el reporte de acuerdo a la frecuencia definida no se encuentra dentro del alcance del presente seguimiento</t>
    </r>
  </si>
  <si>
    <t xml:space="preserve">ECP-2-Calidad de la crítica en las investigaciones </t>
  </si>
  <si>
    <t>((ECP-2-B-Cantidad de encuestas recolectadas (una encuesta equivale a una persona).-ECP-2-A-Cantidad de encuestas incompletas.)/ECP-2-B-Cantidad de encuestas recolectadas (una encuesta equivale a una persona).)*100</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</si>
  <si>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20/ene./2022 y su frecuencia en la ficha técnica se determinó en bienal; según  lo anterior, el reporte de acuerdo a la frecuencia definida no se encuentra dentro del alcance del presente seguimiento.</t>
    </r>
  </si>
  <si>
    <t>ECSC-1-Calidad</t>
  </si>
  <si>
    <t>(ECSC-1-A-INDICADOR DE COBERTURA POR CIUDAD = (E/F) * 100%+ECSC-1-B-TASA DE RESPUESTA =( E/H) * 100%+ECSC-1-C-INDICE DE CALIDAD LOCAL = I)/3</t>
  </si>
  <si>
    <t>Maria Rosa Reyes Sanchez</t>
  </si>
  <si>
    <t>Para el año 2022 en acuerdo con el equipo de Diseños Muestrales, se realizó un cambio en el denominador para el cálculo del indicador de cobertura, ya que pasó se ser de una fórmula general para estimar los hogares esperados a un nuevo denominador basado en la cantidad de los hogares encontrados en cada sgmento durante el proceso de sensibilización, lo cual difiere al calculo realizado en el año 2021. Igualmente, la tasa de respuesta se calcula con el total de hogares con encuesta completa sobre el total de hogares encontradas en campo. La tasa de No respuesta corresponde a aquellos hogares que se encontraron en campo pero que no fueron encuestados por razones como rechazo, nadie en el hogar, ausente temporal u hogar ocupado para responder la cual se ubicaría en 1,54</t>
  </si>
  <si>
    <t>ECV-1-INDICADOR DE CALIDAD</t>
  </si>
  <si>
    <t>(ECV-1-A-INDICADOR DE COBERTURA POR HOGARES+ECV-1-B-TASA DE RESPUESTA POR HOGARES+ECV-1-C-INDICE DE CALIDAD DE LA RECOLECCIÓN)/3</t>
  </si>
  <si>
    <t>30/oct./2022</t>
  </si>
  <si>
    <t>Ivan Rolando Castillo Prieto,Alba Liliana Roncancio Diaz</t>
  </si>
  <si>
    <t>La calidad de la información recolectada en la ECV2021 cumple con los estándares en términos de oportunidad, consistencia y calidad. Se cumplió a cabalidad con las diferentes etapas planeadas para la ejecución de la encuesta de acuerdo con los recursos asignados.</t>
  </si>
  <si>
    <t>EDI-1-Indicador de Calidad</t>
  </si>
  <si>
    <t>(EDI-1-A-Pertinencia (Porcentaje &lt;= 20 puntos)+EDI-1-B-Aporte (Porcentaje &lt;=20puntos)+EDI-1-C-Precisión (Porcentaje &lt;=20puntos)+EDI-1-D-Consistencia (Porcentaje &lt;=20puntos)+EDI-1-E-Claridad (Porcentaje &lt;=20puntos))</t>
  </si>
  <si>
    <t>27/feb./2022</t>
  </si>
  <si>
    <t>Alejandro Ramos Hernandez</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</si>
  <si>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27/feb./2022 y su frecuencia en la ficha técnica se determinó en anual; según  lo anterior, el reporte de acuerdo a la frecuencia definida no se encuentra dentro del alcance del presente seguimiento.
</t>
    </r>
  </si>
  <si>
    <t>EDI-2-Indicador de oportunidad</t>
  </si>
  <si>
    <t>(EDI-2-A-Número de meses en que se socializan los resultados después de terminada la recolección-EDI-2-B-Dos meses como tiempo esperado de entrega)</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</si>
  <si>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27/feb./2022 y su frecuencia en la ficha técnica se determinó en anual; según  lo anterior, el reporte de acuerdo a la frecuencia definida no se encuentra dentro del alcance del presente seguimiento.</t>
    </r>
  </si>
  <si>
    <t>EDI-3-Indicador de Cobertura</t>
  </si>
  <si>
    <t>(EDI-3-A-Muestra efectiva/EDI-3-B-Muestra seleccionada)*100</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</si>
  <si>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27/feb./2022 y su frecuencia en la ficha técnica se determinó en anual; según  lo anterior, el reporte de acuerdo a la frecuencia definida no se encuentra dentro del alcance del presente seguimiento.
</t>
    </r>
    <r>
      <rPr>
        <b/>
        <sz val="10"/>
        <color theme="1"/>
        <rFont val="Calibri"/>
        <family val="2"/>
        <scheme val="minor"/>
      </rPr>
      <t>2.</t>
    </r>
    <r>
      <rPr>
        <sz val="10"/>
        <color theme="1"/>
        <rFont val="Calibri"/>
        <family val="2"/>
        <scheme val="minor"/>
      </rPr>
      <t xml:space="preserve"> De acuerdo con la Ficha Técnica su registro se realiza anualmente al final de cada proceso de producción estadística, aproximadamente entre enero y febrero siguiente a la publicación. </t>
    </r>
  </si>
  <si>
    <t>EDIT-1-Indicador de Confiabilidad</t>
  </si>
  <si>
    <t>(EDIT-1-A-Tasa de Cobertura por Fuentes. A = [ ( E+ F ) / G ] * 100 %+EDIT-1-C-Indice de Calidad Local. Usado para obtener una medición aproximada de la calidad de los procesos de crítica y captura en la investigación, e+EDIT-1-D-Indice de Calidad Central. Porcentaje de aciertos efectivos identificados en la información enviada por las Direcciones Territoriales. . D =)/3</t>
  </si>
  <si>
    <t>02/dic./2021</t>
  </si>
  <si>
    <t>Edgar Arlex Garzon Alarcon</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</si>
  <si>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02/dic./2021 y su frecuencia en la ficha técnica se determinó en bienal; según  lo anterior, el reporte de acuerdo a la frecuencia definida no se encuentra dentro del alcance del presente seguimiento.
</t>
    </r>
  </si>
  <si>
    <t>EDITS-1-Indicador de Confiabilidad</t>
  </si>
  <si>
    <t>(EDITS-1-A-Tasa de Cobertura por Fuentes A = [ ( E+ F ) / G ] * 100 %+EDITS-1-C-Indice de Calidad Local. Usado para obtener una medición aproximada de la calidad de los procesos de crítica y captura en la investigación,+EDITS-1-D-Indice de Calidad Central. Porcentaje de aciertos efectivos identificados en la información enviada por las Direcciones Territoriales. . D)/3</t>
  </si>
  <si>
    <t>01/dic./2022</t>
  </si>
  <si>
    <t>Edgar Arlex Garzon Alarcon,Jimmy Alexander Higuera Sacristan</t>
  </si>
  <si>
    <r>
      <rPr>
        <b/>
        <sz val="10"/>
        <color theme="1"/>
        <rFont val="Calibri"/>
        <family val="2"/>
        <scheme val="minor"/>
      </rPr>
      <t xml:space="preserve">1. </t>
    </r>
    <r>
      <rPr>
        <sz val="10"/>
        <color theme="1"/>
        <rFont val="Calibri"/>
        <family val="2"/>
        <scheme val="minor"/>
      </rPr>
      <t xml:space="preserve">El proceso PES indica en su reporte en ISOLUCION que  indicador se calcula sobre una base provisional a nivel de direcciones territoriales a diciembre de 2022, porque el cronograma de publicación fue modificado para el 28 de julio 2023.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
</t>
    </r>
    <r>
      <rPr>
        <b/>
        <sz val="10"/>
        <color theme="1"/>
        <rFont val="Calibri"/>
        <family val="2"/>
        <scheme val="minor"/>
      </rPr>
      <t>3</t>
    </r>
    <r>
      <rPr>
        <sz val="10"/>
        <color theme="1"/>
        <rFont val="Calibri"/>
        <family val="2"/>
        <scheme val="minor"/>
      </rPr>
      <t>. El proceso no relaciona dentro de la herramienta ISOLUCION, los anexos que soportan el comportamiento del indicador, lo anterior incumpliendo la actividad No. 7 del PROCEDIMIENTO FORMULACIÓN Y MONITOREO DE INDICADORES DE GESTIÓN CÓDIGO: SIO-020-PDT-002 v11.</t>
    </r>
  </si>
  <si>
    <t>EDUC-1-Indicador de cobertura</t>
  </si>
  <si>
    <t>(EDUC-1-A-Cantidad de formularios recolectados (Digitados en análisis de verificación, espera cambio de sector, verificados y novedades)/EDUC-1-B-Total de sedes educativas que se encuentran en el directorio de recolección de la investigación)*100</t>
  </si>
  <si>
    <t>09/abr./2022</t>
  </si>
  <si>
    <t>Hugo Alberto Guayazan Sierra</t>
  </si>
  <si>
    <r>
      <rPr>
        <b/>
        <sz val="10"/>
        <color theme="1"/>
        <rFont val="Calibri"/>
        <family val="2"/>
        <scheme val="minor"/>
      </rPr>
      <t>1</t>
    </r>
    <r>
      <rPr>
        <sz val="10"/>
        <color theme="1"/>
        <rFont val="Calibri"/>
        <family val="2"/>
        <scheme val="minor"/>
      </rPr>
      <t>. Para este indicador no se encontraron en ISOLUCION mediciones en el segundo semestre de 2022, no obstante, su última medición se realizó el 09/abril./2022 y su frecuencia en la ficha técnica se determinó en anual; según  lo anterior, el reporte de acuerdo a la frecuencia definida no se encuentra dentro del alcance del presente seguimiento.</t>
    </r>
  </si>
  <si>
    <t>EEVV-1-Calidad</t>
  </si>
  <si>
    <t>(EEVV-1-A-Número de causas de muerte mal definidas/EEVV-1-B-Total causas de muerte)*100</t>
  </si>
  <si>
    <t>30/jun./2022</t>
  </si>
  <si>
    <t>Luz Clarivel Moica Peña</t>
  </si>
  <si>
    <r>
      <rPr>
        <b/>
        <sz val="10"/>
        <color theme="1"/>
        <rFont val="Calibri"/>
        <family val="2"/>
        <scheme val="minor"/>
      </rPr>
      <t>1</t>
    </r>
    <r>
      <rPr>
        <sz val="10"/>
        <color theme="1"/>
        <rFont val="Calibri"/>
        <family val="2"/>
        <scheme val="minor"/>
      </rPr>
      <t>. Para este indicador no se encontraron en ISOLUCION mediciones en el segundo semestre de 2022, no obstante, su última medición se realizó el 30/junio./2022 y su frecuencia en la ficha técnica se determinó en anual; según  lo anterior, el reporte de acuerdo a la frecuencia definida no se encuentra dentro del alcance del presente seguimiento.</t>
    </r>
  </si>
  <si>
    <t>EEVV-2-Oportunidad</t>
  </si>
  <si>
    <t>EEVV-2-A-Dia real de entrega-EEVV-2-B-Dia programado de entrega</t>
  </si>
  <si>
    <t xml:space="preserve">	La publicación se realizó según lo establecido en el cronograma de publicación</t>
  </si>
  <si>
    <t>EGIT-1-Indicador de oportunidad trimestral</t>
  </si>
  <si>
    <t>(EGIT-1-A-Día planeado por cronograma para la entrega de resultados-EGIT-1-B-Día real de entrega de resultados.)</t>
  </si>
  <si>
    <t>Días</t>
  </si>
  <si>
    <t>Yuly Alexandra Mazo Suarez</t>
  </si>
  <si>
    <t>13 septiembre(II trimestre 2022)</t>
  </si>
  <si>
    <r>
      <rPr>
        <sz val="10"/>
        <color theme="1"/>
        <rFont val="Calibri"/>
        <family val="2"/>
        <scheme val="minor"/>
      </rPr>
      <t xml:space="preserve">
</t>
    </r>
    <r>
      <rPr>
        <b/>
        <sz val="10"/>
        <color theme="1"/>
        <rFont val="Calibri"/>
        <family val="2"/>
        <scheme val="minor"/>
      </rPr>
      <t>1</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t>
    </r>
    <r>
      <rPr>
        <b/>
        <sz val="10"/>
        <color theme="1"/>
        <rFont val="Calibri"/>
        <family val="2"/>
        <scheme val="minor"/>
      </rPr>
      <t>2</t>
    </r>
    <r>
      <rPr>
        <sz val="10"/>
        <color theme="1"/>
        <rFont val="Calibri"/>
        <family val="2"/>
        <scheme val="minor"/>
      </rPr>
      <t xml:space="preserve">.  Se recomienda que la descripción  realizada  en el campo "observaciones del indicador"  permitan al lector identificar los resultados obtenidos con la medición.
</t>
    </r>
  </si>
  <si>
    <t>EGIT-2-Indicador de calidad de la información recolectada</t>
  </si>
  <si>
    <t>100-(EGIT-2-A-Número total de inconsistencias efectivas/EGIT-2-B-Número total de personas encuestadas*100)</t>
  </si>
  <si>
    <t>II Ttrimestre 2022</t>
  </si>
  <si>
    <t>EGIT-3-Indicador de cobertura</t>
  </si>
  <si>
    <t>(EGIT-3-A-Número de hogares con encuesta completa/EGIT-3-B-Número de hogares encontrados en el proceso de sensibilización)*100</t>
  </si>
  <si>
    <t>III Ttrimestre 2022</t>
  </si>
  <si>
    <t>TRIENAL</t>
  </si>
  <si>
    <t>Porcentaje</t>
  </si>
  <si>
    <t>ELIC-1-Indicador de Calidad</t>
  </si>
  <si>
    <t>(ELIC-1-A-IDCL: Indice de calidad Local. Es el índice de calidad de las direcciones territoriales (IDCT)+ELIC-1-B-IDCC: Indice de calidad central. Es el Índice de calidad de la territorial (IDCT), establecido a nivel central)/2</t>
  </si>
  <si>
    <t>Camilo Enrique Achury Rodriguez</t>
  </si>
  <si>
    <t>Los procesos de recolección y procesamiento del mes estadístico de noviembre de 2022 se vieron afectados por la desactivación del aplicativo web ELIC. Aún así, el indicador local y central muestran un adecuado proceso de recolección y procesamiento. Desde los resultados de julio de 2022, la cobertura geográfica aumentó a una cobertura nacional por lo que los resultados del indicador de calidad son completamente comparables desde este periodo.</t>
  </si>
  <si>
    <t>EMA-01 Indicador de calidad</t>
  </si>
  <si>
    <t>((EMA-01-A-Formularios calificados*EMA-01-B-Calificación)/EMA-01-A-Formularios calificados/EMA-01-C-Número de sedes/subsedes)</t>
  </si>
  <si>
    <t>Andres Fabian Venegas Delgado</t>
  </si>
  <si>
    <t>Se realiza calificación del indicador de calidad con información correspondiente al mes de referencia de diciembre de 2022</t>
  </si>
  <si>
    <t>EMCM-1-INDICADOR DE CALIDAD (IC)</t>
  </si>
  <si>
    <t>(EMCM-1-A-TRF = Tasa de Respuesta o Cobertura por Fuentes+EMCM-1-B-INIC = índice de No Imputación Central+EMCM-1-C-IDCL = índice de Calidad Local+EMCM-1-D-IDCC = índice de Calidad Central)/4</t>
  </si>
  <si>
    <t>18/dic./2022</t>
  </si>
  <si>
    <t>Jose Ignacio Nuñez Blanco</t>
  </si>
  <si>
    <t xml:space="preserve"> Corresponde a las cifras de noviembre de 2022,Se presentó una leve disminución en todos los componentes (cobertura, no imputación, calidad) debido a que en el mes de enero algunos contadores están en vacaciones, lo que dificulta el reporte, adicionalmente en el equipo de DANE central se surte el proceso de contratación para las personas que hacen parte del equipo a través de Ordenes de Prestación de Servicios, quedando vinculado sobre mediados del mes.</t>
  </si>
  <si>
    <t>EMMET-1- INDICADOR DE CONFIABILIDAD EMMET</t>
  </si>
  <si>
    <t>(EMMET-1-A-Tasa de Respuesta o Cobertura por Fuentes, calculado en cada Dirección Territorial. A = [ ( E + F ) / G ] * 100 %+EMMET-1-B-Indice de No Imputación Central; esto es, porcentaje de la información parcial o total que fue generada en el diligenciamiento de los fo+EMMET-1-C-Indice de Calidad Local. Usado para obtener una medición aproximada de la calidad de los procesos de crítica y captura en la investigación+EMMET-1-D-Indice de Calidad Central. Porcentaje de aciertos efectivos identificados en la información enviada por las Direcciones Territoriales.)/4</t>
  </si>
  <si>
    <t>13/dic./2022</t>
  </si>
  <si>
    <t>Jose Alonso Rincon Gordillo</t>
  </si>
  <si>
    <t>Para el periodo el indicador presenta un resultado menos favorable con respecto al mes anterior debido a que el número de deudas aumento, Periodo de estudio Noviembre 2022</t>
  </si>
  <si>
    <t>EMSB-1-Indicador de Calidad EMSB</t>
  </si>
  <si>
    <t>EMSB-1-A-Calificación de la crítica de cada formulario en la territorial. (se toma un 10% del total de formularios)/EMSB-1-B-Número de formularios calificados en la territorial</t>
  </si>
  <si>
    <t>27/dic./2022</t>
  </si>
  <si>
    <t>Angie Katerine Perilla Vaca</t>
  </si>
  <si>
    <t>EMSB Octubre de 2022, el indicador de calidad para este mes, evidencia que la calidad de la información cumple con los estándares establecidos.</t>
  </si>
  <si>
    <t>ENA-1-Indicador de cobertura</t>
  </si>
  <si>
    <t>(ENA-1-A-Cantidad de Conglomerados realizados en campo/ENA-1-B-Cantidad de conglomerados seleccionados)*100</t>
  </si>
  <si>
    <t xml:space="preserve"> 30/jul./2021</t>
  </si>
  <si>
    <t>Margarita Maria Lopera Mesa</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</si>
  <si>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30/jul./2021. Mediante respuesta con radicado 20231100000163T, fechada el 14 de abril de 2023, la Oficina de Planeación aclaró que no se pudo reportar dado que, el DANE dentro de los recursos para la producción estadística, no ha priorizado los requeridos para realizar la encuesta desde el año 2020.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
</t>
    </r>
  </si>
  <si>
    <t>ENA-2-Indicador de calidad del proceso de preparación de los productos geográficos</t>
  </si>
  <si>
    <t>(ENA-2-A-Cantidad de productos cartográficos preparados con errores/ENA-2-B-Cantidad de productos cartográficos preparados)*100</t>
  </si>
  <si>
    <t>30/jul./2021</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</si>
  <si>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30/jul./2021, Mediante respuesta con radicado 20231100000163T, fechada el 14 de abril de 2023, la Oficina de Planeación aclaró que no se pudo reportar dado que, el DANE dentro de los recursos para la producción estadística, no ha priorizado los requeridos para realizar la encuesta desde el año 2020.
</t>
    </r>
    <r>
      <rPr>
        <b/>
        <sz val="10"/>
        <color theme="1"/>
        <rFont val="Calibri"/>
        <family val="2"/>
        <scheme val="minor"/>
      </rPr>
      <t xml:space="preserve">2. </t>
    </r>
    <r>
      <rPr>
        <sz val="10"/>
        <color theme="1"/>
        <rFont val="Calibri"/>
        <family val="2"/>
        <scheme val="minor"/>
      </rPr>
      <t xml:space="preserve">  En la ficha Técnica del Indicador los límite de tiempo para medir el indicador se encuentra establecidos en  cero (0), se recomienda ajustar esta ficha en la plataforma ISOLUCION.</t>
    </r>
  </si>
  <si>
    <t>ENA-3-Indicador de calidad del diligenciamiento de los formularios</t>
  </si>
  <si>
    <t>(ENA-3-A-Cantidad de formularios con error identificados/ENA-3-B-Cantidad de formularios totales)*100</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</si>
  <si>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30/jul./2021. Mediante respuesta con radicado 20231100000163T, fechada el 14 de abril de 2023, la Oficina de Planeación aclaró que no se pudo reportar dado que, el DANE dentro de los recursos para la producción estadística, no ha priorizado los requeridos para realizar la encuesta desde el año 2020.
</t>
    </r>
    <r>
      <rPr>
        <b/>
        <sz val="10"/>
        <color theme="1"/>
        <rFont val="Calibri"/>
        <family val="2"/>
        <scheme val="minor"/>
      </rPr>
      <t>2.</t>
    </r>
    <r>
      <rPr>
        <sz val="10"/>
        <color theme="1"/>
        <rFont val="Calibri"/>
        <family val="2"/>
        <scheme val="minor"/>
      </rPr>
      <t xml:space="preserve">   En la ficha Técnica del Indicador los límite de tiempo para medir el indicador se encuentra establecidos en  cero (0), se recomienda ajustar esta ficha en la plataforma ISOLUCION.</t>
    </r>
  </si>
  <si>
    <t>ENAM-1-Indicador de cobertura</t>
  </si>
  <si>
    <t>(ENAM-1-A-Cantidad de fincas arroceras realizadas en campo de la muestra seleccionada/ENAM-1-B-Cantidad de fincas arroceras seleccionadas en la muestra)*100</t>
  </si>
  <si>
    <t>30/ago./2022</t>
  </si>
  <si>
    <t>Juan David Calderon Vargas</t>
  </si>
  <si>
    <t>Se logró exitosamente la meta de cobertura planeada de la operación estadística, obteniendo el 100% de fuentes recolectadas. Aumentó la cobertura por método de recolección en zona Llanos.</t>
  </si>
  <si>
    <t>ENPH-1-Calidad en la cobertura y consistencia de la información de la ENPH</t>
  </si>
  <si>
    <t>Esta información se reporta cada 10 años INDICADOR DE COBERTURA POR CIUDAD: relación directa entre el número número de hogares con encuesta completa (HEC) y el total de hogares (TH). ÍNDICE DE CALIDAD EN LA RECOLECCIÓN:Diferencias campo versus sistemas (DCS), INDICADOR DE OPORTUNIDAD: Porcentaje de cumplimiento en la entrega de información por parte de la ciudades en cada ciclo del operativo 5 días después de la entrega de los productos</t>
  </si>
  <si>
    <t>DECENAL</t>
  </si>
  <si>
    <t>31/mar./2018</t>
  </si>
  <si>
    <t>Camilo Andres Avila Carreño</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</si>
  <si>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31/mar./2018 y su frecuencia en la ficha técnica se determinó en decenal; según  lo anterior, el reporte de acuerdo a la frecuencia definida no se encuentra dentro del alcance del presente seguimiento.
</t>
    </r>
    <r>
      <rPr>
        <b/>
        <sz val="10"/>
        <color theme="1"/>
        <rFont val="Calibri"/>
        <family val="2"/>
        <scheme val="minor"/>
      </rPr>
      <t>2</t>
    </r>
    <r>
      <rPr>
        <sz val="10"/>
        <color theme="1"/>
        <rFont val="Calibri"/>
        <family val="2"/>
        <scheme val="minor"/>
      </rPr>
      <t>. Se sugiere al proceso revisar la periodicidad de reporte del indicador, esto con el objetivo de  revisar el comportamiento en periodos más cortos y analizar de manera más oportuna las causas que generan su comportamiento.</t>
    </r>
  </si>
  <si>
    <t>ENUT-1-INDICADOR DE CALIDAD</t>
  </si>
  <si>
    <t>(ENUT-1-A-INDICADOR DE RESPUESTA POR HOGAR+ENUT-1-B-INDICADOR DE CALIDAD DE LA INFORMACIÓN+ENUT-1-C-INDICADOR DE OPORTUNIDAD)/3</t>
  </si>
  <si>
    <t>15/dic./2017</t>
  </si>
  <si>
    <t>Nazly Mayeli NaizaqueP</t>
  </si>
  <si>
    <t>ESAG-1-Indicador de Calidad, Encuesta de Sacrificio de Ganado. IC</t>
  </si>
  <si>
    <t xml:space="preserve">(ESAG-1-A-Cantidad de formularios con inconsistencias./ESAG-1-B-Cantidad total de formularios.)*100
</t>
  </si>
  <si>
    <t>Elizabeth Parra Diaz,Diana Patricia Forero Rojas</t>
  </si>
  <si>
    <t xml:space="preserve">
Director Técnico</t>
  </si>
  <si>
    <t>Para el mes estadístico de noviembre de 2022, 289 formularios de un total de 298 fueron diligenciados correctamente. Se registraron 9 solicitudes de corrección por parte de las fuentes, según lo reportado por la dirección de recolección y acopio. Aunque no se han restablecido los servicios del aplicativo de la ESAG, después del ataque cibernético, la dirección de recolección y acopio para este mes logro realizar el conteo de las solicitudes de corrección de diligenciamiento por parte de las fuentes</t>
  </si>
  <si>
    <t>ESAG-2-Indicador de Cobertura Encuesta de Sacrificio de Ganado. ICO</t>
  </si>
  <si>
    <t>(ESAG-2-A-Cantidad de formularios diligenciados recolectados en el mes de referencia./ESAG-2-B-Cantidad total de fuentes de información.)*100</t>
  </si>
  <si>
    <t>Para el mes estadístico de noviembre de 2022, a pesar de los inconvenientes presentados por el ataque informático, se logró procesar la información de 297 fuentes para la producción de resultados, con una cobertura del 99,66%. Sigue la contingencia y la recolección de información a través de formulario en Excel.</t>
  </si>
  <si>
    <t xml:space="preserve">ESAG-3-Indicador de puntualidad Mensual IPM </t>
  </si>
  <si>
    <t>ESAG-3-A-Día planeado por cronograma para la entrega de resultados.-ESAG-3-B-Día real de entrega de resultados.</t>
  </si>
  <si>
    <t>Para el mes estadístico de noviembre de 2022, a pesar de que no se han restablecido los servicios del formulario electrónico y que la recolección sigue siendo manual al igual que los procesos de seguimiento y control de la producción estadística, se logró entregar a tiempo los archivos a través de correo electrónico a la dirección de metodología y producción estadística DIMPE, en las fechas programadas. Se imputa una fuente y sigue la contingencia.</t>
  </si>
  <si>
    <t>ESAG-4-ESAG-4-Indicador de puntualidad trimestral. IPT</t>
  </si>
  <si>
    <t>ESAG-4-A-Día real de entrega de entrega de Boletín Técnico-ESAG-4-B-Día planeado para la entrega del Boletín Técnico.</t>
  </si>
  <si>
    <t>28/oct./2022</t>
  </si>
  <si>
    <t>Elizabeth Parra Diaz</t>
  </si>
  <si>
    <t>En el mes estadístico de septiembre a pesar de que no se han restablecido los servicios del formulario electrónico de la ESAG, luego del ataque informático, se logró entregar los productos de difusión a través de correo electrónico a la Dirección de Metodología y Producción Estadística DIMPE, en las fechas programadas, para la publicación trimestral (tercer trimestre de 2022).</t>
  </si>
  <si>
    <t>ETUP-1-Indicador de Calidad ETUP</t>
  </si>
  <si>
    <t>(ETUP-1-A-Indicador de Calidad de la Información, resultado de la suma de forma ponderada del Indicador de Calidad para el Proceso de Captura calculado*ETUP-1-B-Ponderación del Indicador de Calidad de la Información (60%))+(ETUP-1-C-Indicador de Cobertura*ETUP-1-D-Ponderación del Indicador de Cobertura (40%))</t>
  </si>
  <si>
    <t>Freddy Morales Gomez</t>
  </si>
  <si>
    <t>El indicador en el mes de noviembre 2022, se encuentra en un nivel satisfactorio ya que se pregunta por 15 observaciones las variaciones importantes</t>
  </si>
  <si>
    <t>EXPO-1-Calidad</t>
  </si>
  <si>
    <t>((((EXPO-1-A-Total de registros electrónicos - DIAN-EXPO-1-D-Total registros electrónicos inconsistentes - DIAN)/EXPO-1-A-Total de registros electrónicos - DIAN)*EXPO-1-G-Ponderacion 0,509)+(((EXPO-1-B-EXPO-1-E-Total registros petróleo inconsistentes - DANE)/EXPO-1-B)*EXPO-1-H-Ponderacion 0,488)+(((EXPO-1-C-Total registros litográficos - DIAN-EXPO-1-F-Total registros litográficos inconsistentes - DIAN)/EXPO-1-C-Total registros litográficos - DIAN)*EXPO-1-I-Ponderacion 0,003))*100</t>
  </si>
  <si>
    <t>Leidy Katherine Cifuentes Martinez</t>
  </si>
  <si>
    <t>Satisfactorio porque las inconsistencias fueron corregidas</t>
  </si>
  <si>
    <t>FIVI-1-Indicador Compuesto de Oportunidad, Calidad y Cobertura</t>
  </si>
  <si>
    <t>(FIVI-1-A-INDICADOR DE COBERTURA TOTAL+FIVI-1-B-INDICADOR DE COBERTURA TOTAL+FIVI-1-C-INDICADOR DE OPORTUNIDAD)/3</t>
  </si>
  <si>
    <t>16/nov./2022</t>
  </si>
  <si>
    <t>Cobertura completa, no se presentaron ningún tipo de inconvenientes en los procesos logisticos, sistematicos y temáticos a la hora de elaborar los productos de difusión. las fuentes no presentaron errores y su cobertura fue completa.</t>
  </si>
  <si>
    <t>GEIH-1-Calidad</t>
  </si>
  <si>
    <t>(GEIH-1-A-INDICADOR DE COBERTURA POR FUENTES+GEIH-1-B-TASA DE RESPUESTA POR FUENTES+GEIH-1-C-INDICE DE CALIDAD LOCAL)/3</t>
  </si>
  <si>
    <t>Andres Francisco Mejia Bocanegra</t>
  </si>
  <si>
    <t>Este resultado indica que la calidad de los procesos de la investigación se encuentran en un nivel satisfactorio.</t>
  </si>
  <si>
    <t xml:space="preserve">ICCE-1-INDICADOR DE CONFIABILIDAD (ICFA) </t>
  </si>
  <si>
    <t>(ICCE-1-A-Indicador de confiabilidad del Índice de Costos de Construcción Pesada (ICCP)+ICCE-1-B-Indicador de confiabilidad del Indice de Costos de la Construcción de Vivienda (ICCV)+ICCE-1-C-Indicador de confiabilidad del Índice de Costos de la Educación Superior (ICES)+ICCE-1-D-Indicador de confiabilidad del Índice de Costos del Transporte de Carga por Carretera (ICTC)+ICCE-1-E-Indicador de confiabilidad del Índice de Precios al Consumidor (IPC))/5</t>
  </si>
  <si>
    <t>Harold Leandro Abril Triana,Luz Adriana Hernandez Vargas</t>
  </si>
  <si>
    <t>CONTRATISTA</t>
  </si>
  <si>
    <r>
      <rPr>
        <b/>
        <sz val="10"/>
        <color theme="1"/>
        <rFont val="Calibri"/>
        <family val="2"/>
        <scheme val="minor"/>
      </rPr>
      <t>1</t>
    </r>
    <r>
      <rPr>
        <sz val="10"/>
        <color theme="1"/>
        <rFont val="Calibri"/>
        <family val="2"/>
        <scheme val="minor"/>
      </rPr>
      <t xml:space="preserve">. Para este indicador no se encontraron en ISOLUCION mediciones en el segundo semestre de 2022, no obstante, su última medición se realizó el 27/feb./2022 y su frecuencia en la ficha técnica se determinó en anual; según  lo anterior, el reporte de acuerdo a la frecuencia definida no se encuentra dentro del alcance del presente seguimiento.
</t>
    </r>
    <r>
      <rPr>
        <b/>
        <sz val="10"/>
        <color theme="1"/>
        <rFont val="Calibri"/>
        <family val="2"/>
        <scheme val="minor"/>
      </rPr>
      <t>2</t>
    </r>
    <r>
      <rPr>
        <sz val="10"/>
        <color theme="1"/>
        <rFont val="Calibri"/>
        <family val="2"/>
        <scheme val="minor"/>
      </rPr>
      <t xml:space="preserve">. Se recomienda al proceso PES para próximas mediciones, relacionar dentro de la herramienta ISOLUCION, los anexos que soportan el comportamiento del indicador. 
</t>
    </r>
    <r>
      <rPr>
        <b/>
        <sz val="10"/>
        <color theme="1"/>
        <rFont val="Calibri"/>
        <family val="2"/>
        <scheme val="minor"/>
      </rPr>
      <t>3</t>
    </r>
    <r>
      <rPr>
        <sz val="10"/>
        <color theme="1"/>
        <rFont val="Calibri"/>
        <family val="2"/>
        <scheme val="minor"/>
      </rPr>
      <t xml:space="preserve">.  Se recomienda para próximas mediciones, que las observaciones realizadas y los anexos en ISOLUCION permitan identificar de donde provienen o cuales son los datos fuente  del indicador, junto con la forma de calculo que se realiza para sus variables: </t>
    </r>
    <r>
      <rPr>
        <i/>
        <u/>
        <sz val="10"/>
        <color theme="1"/>
        <rFont val="Calibri"/>
        <family val="2"/>
        <scheme val="minor"/>
      </rPr>
      <t>Indicador de confiabilidad del Índice de Costos de Construcción Pesada, -Indicador de confiabilidad del Índice de Costos de la Construcción de Vivienda, -Indicador de confiabilidad del Índice de Costos de la Educación Superior, -Indicador de confiabilidad del Índice de Costos del Transporte de Carga por Carretera, -Indicador de confiabilidad del Índice de Precios al Consumidor.</t>
    </r>
  </si>
  <si>
    <t xml:space="preserve">ICES-1-INDICE DE CONFIABILIDAD (ICFA) </t>
  </si>
  <si>
    <t>(ICES-1-A-INDICADOR DE COBERTURA FUENTES+ICES-1-B-INDICADOR DE COBERTURA REGISTROS+ICES-1-C-INDICADOR DE NI IMPUTACIÓN LOCAL+ICES-1-D-INDICADOR DE NO IMPUTACION CENTRAL)/4</t>
  </si>
  <si>
    <t xml:space="preserve"> Para el presente periodo se registra el indicador en 99%, presentando aumento con respecto al periodo anterior con mayor cantidad de cotizaciones efectivas.</t>
  </si>
  <si>
    <t>ICOCED-1-Indicador de Cobertura</t>
  </si>
  <si>
    <t>(ICOCED-1-B-Total de cotizaciones empleadas en el calculo final del índice/ICOCED-1-A-Total de cotizaciones recolectadas en el mes de referencia)*100</t>
  </si>
  <si>
    <t>Alethia Ivonne Sanchez Albarracin</t>
  </si>
  <si>
    <t xml:space="preserve"> Se cumple la meta del indicador, logrando un total de 99,30%</t>
  </si>
  <si>
    <t>ICOCIV- 1-Indicador de cobertura</t>
  </si>
  <si>
    <t>(ICOCIV-1-A-Registros sin novedad+ICOCIV-1-B-Registros novedad incluidos en el calculo (Sustitución inmediata))/ICOCIV-1-C-Recolección mínima (parámetro móvil)*ICOCIV-1-D-Peso artículo en el índice según caracterización</t>
  </si>
  <si>
    <t>15/dic./2022</t>
  </si>
  <si>
    <t>Se ubica un nivel de novedades por entrar en el calculo inferior al esperado en 97,68%</t>
  </si>
  <si>
    <r>
      <rPr>
        <b/>
        <sz val="10"/>
        <color theme="1"/>
        <rFont val="Calibri"/>
        <family val="2"/>
        <scheme val="minor"/>
      </rPr>
      <t xml:space="preserve">1. </t>
    </r>
    <r>
      <rPr>
        <sz val="10"/>
        <color theme="1"/>
        <rFont val="Calibri"/>
        <family val="2"/>
        <scheme val="minor"/>
      </rPr>
      <t xml:space="preserve"> el resultado (97,69%) se  encuentra dentro de los rangos límites (90-100) establecidos.
</t>
    </r>
    <r>
      <rPr>
        <b/>
        <sz val="10"/>
        <color theme="1"/>
        <rFont val="Calibri"/>
        <family val="2"/>
        <scheme val="minor"/>
      </rPr>
      <t>2.</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3.</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
</t>
    </r>
  </si>
  <si>
    <t>ICTC_1-INDICADOR DE CALIDAD</t>
  </si>
  <si>
    <t>(ICTC_1-A-INDICADOR DE COBERTURA POR FUENTES+ICTC_1-B-INDICADOR DE COBERTURA POR REGISTROS+ICTC_1-C-INDICADOR DE NO IMPUTACIÓN LOCAL.+ICTC_1-D-INDICADOR DE NO IMPUTACIÓN CENTRAL)/4</t>
  </si>
  <si>
    <t>Claudia Fabiola Jara Peñaloza,Luz Adriana Hernandez Vargas</t>
  </si>
  <si>
    <t>Los datos corresponde a noviembre 2022 y publicados en diciembre 2022 por lo cual se registran en este mes. Para el presente periodo se registra un indicador ICFA del 99,45%. El indicador ITRF (100,42%) nos informa que se están recuperando fuentes perdidas con operativos de mantenimiento de muestra. Los indicadores INIL e INIC informan que se aplicó la novedad PE en el 0,73% de la muestra. El indicador ITRR nos informa la aplicación de la novedad CR en el 0,73% de la muestra</t>
  </si>
  <si>
    <t>ICTIP-1-INDICE DE CALIDAD</t>
  </si>
  <si>
    <t>(ICTIP-A-INDICADOR DE COBERTURA FUENTES+ICTIP-B-INDICADOR DE COBERTURA REGISTROS+ICTIP-C-INDICADOR DE NI IMPUTACIÓN LOCAL+ICTIP-D-INDICADOR DE NO IMPUTACION CENTRAL)/4</t>
  </si>
  <si>
    <t>Los datos corresponde a noviembre 2022 y publicados en diciembre 2022 por lo cual se registran en este mes. Para el presente periodo se registra un indicador ICFA del 99,46%. El indicador ITRF (100,27%) nos informa que se están recuperando fuentes perdidas con operativos de mantenimiento de muestra. Los indicadores INIL e INIC informan que se aplicó la novedad PE en el 0,65% de la muestra. El indicador ITRR nos informa la aplicación de la novedad CR en el 0,88% de la muestra.</t>
  </si>
  <si>
    <t>IMA-1-Indicador de cobertura mensual (ICM)</t>
  </si>
  <si>
    <t>IC=IMA-1-A-cantidad de plantas productoras de mezcla que reportaron información en el mes de referencia/IMA-1-B-total de plantas productoras de mezcla asfáltica que hacen parte de la cobertura de la operación*100</t>
  </si>
  <si>
    <t xml:space="preserve">	El indicador se encuentra dentro de rango permitido.</t>
  </si>
  <si>
    <r>
      <rPr>
        <sz val="10"/>
        <color theme="1"/>
        <rFont val="Calibri"/>
        <family val="2"/>
        <scheme val="minor"/>
      </rPr>
      <t xml:space="preserve">
</t>
    </r>
    <r>
      <rPr>
        <b/>
        <sz val="10"/>
        <color theme="1"/>
        <rFont val="Calibri"/>
        <family val="2"/>
        <scheme val="minor"/>
      </rPr>
      <t>1.</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</si>
  <si>
    <t>IMA-3-Indicador de oportunidad mensual (IOM)</t>
  </si>
  <si>
    <t>IO=IMA-3-A-cantidad de plantas productoras de mezcla que reportaron información en el mes de referencia dentro del tiempo establecido según cronograma/IMA-3-B-total de plantas productoras de mezcla asfáltica que hacen parte de la cobertura de la operación*100</t>
  </si>
  <si>
    <t>Corresponde a la información del mes de octubre publicado en el mes diciembre. El Indicador se encuentra dentro de los rangos establecidos.</t>
  </si>
  <si>
    <r>
      <rPr>
        <sz val="10"/>
        <color theme="1"/>
        <rFont val="Calibri"/>
        <family val="2"/>
        <scheme val="minor"/>
      </rPr>
      <t xml:space="preserve">
1</t>
    </r>
    <r>
      <rPr>
        <b/>
        <sz val="10"/>
        <color theme="1"/>
        <rFont val="Calibri"/>
        <family val="2"/>
        <scheme val="minor"/>
      </rPr>
      <t>.</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las observaciones realizadas por el proceso en ISOLUCION  no permitan identificar de donde provienen o cuales son los datos fuente  del indicador; asimismo, no es posible establecer la forma de calculo realizado para sus variables</t>
    </r>
  </si>
  <si>
    <t>IMPO-1-Calidad</t>
  </si>
  <si>
    <t>100-((IMPO-1-A-Total registros inconsistentes DIAN/IMPO-1-B-Total registros DIAN)*100)</t>
  </si>
  <si>
    <t>Dirección de Metodología y Producción Estadística</t>
  </si>
  <si>
    <t>Satisfactorio porque las inconsistencias detectadas se corrigieron</t>
  </si>
  <si>
    <t>IPC-1-INDICE DE CONFIABILIDAD (ICFA)</t>
  </si>
  <si>
    <t>(IPC-1-A-INDICADOR DE COBERTURA FUENTES+IPC-1-B-INDICADOR DE COBERTURA REGISTROS+IPC-1-C-INDICADOR DE NO IMPUTACIÓN LOCAL+IPC-1-D-INDICADOR DE NO IMPUTACIÓN CENTRAL)/4</t>
  </si>
  <si>
    <t>Johanna Carolina Tavera Ruiz</t>
  </si>
  <si>
    <t>Para el mes de diciembre se registra un indicador de confiabilidad del 99,44%, levemente menor al registrado el periodo anterior. De acuerdo con los conteos de fuentes, cotizaciones y novedades, el comportamiento se describe de la siguiente manera; Aumentaron los I.N. en 55,19%, I.S. 30,83%, S.I. en un 13,60, C.R. en un 18,38% y los P.E. con el 27,7</t>
  </si>
  <si>
    <t>IPI-1-Indicador Compuesto de Oportunidad y Cobertura</t>
  </si>
  <si>
    <t>(IPI-1-A-INDICADOR DE COBERTURA TOTAL+IPI-1-B-INDICADOR DE OPORTUNIDAD)/2</t>
  </si>
  <si>
    <t>Diana Marcela Pinzon Topia</t>
  </si>
  <si>
    <t>Se cumplió con la cubertura total a nivel nacional y se publica a tiempo</t>
  </si>
  <si>
    <t>IPOC-1-Indicador de Cobertura Trimestral (ICT)</t>
  </si>
  <si>
    <t>(IPOC-1-A-cantidad de contratos de la muestra que reportaron en el trimestre de referencia/IPOC-1-B-Total de contratos que hacen parte de la muestra de la operación en el trimestre de referencia)*100</t>
  </si>
  <si>
    <t>15/nov./2022</t>
  </si>
  <si>
    <t>Eduardo Luis Diaz Buelvas</t>
  </si>
  <si>
    <t>III Trimestre de 2022</t>
  </si>
  <si>
    <r>
      <rPr>
        <b/>
        <sz val="10"/>
        <color theme="1"/>
        <rFont val="Calibri"/>
        <family val="2"/>
        <scheme val="minor"/>
      </rPr>
      <t xml:space="preserve">1. </t>
    </r>
    <r>
      <rPr>
        <sz val="10"/>
        <color theme="1"/>
        <rFont val="Calibri"/>
        <family val="2"/>
        <scheme val="minor"/>
      </rPr>
      <t xml:space="preserve">El  resultado se  encuentra entre los rangos límites (95-98) establecidos.
</t>
    </r>
    <r>
      <rPr>
        <b/>
        <sz val="10"/>
        <color theme="1"/>
        <rFont val="Calibri"/>
        <family val="2"/>
        <scheme val="minor"/>
      </rPr>
      <t>2</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3</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
</t>
    </r>
  </si>
  <si>
    <t>IPOC-2 Indicador de Calidad Trimestral (IQT)</t>
  </si>
  <si>
    <t>100-((IPOC-2-A-Número sub obras con inconsistencias detectas no resueltas/IPOC-2-B-Número de sub obras reportadas en el trimestre)*100)</t>
  </si>
  <si>
    <t>III TRIMESTRE DE 2022 43 sub obras con incosistencias no resueltas</t>
  </si>
  <si>
    <r>
      <t xml:space="preserve">
</t>
    </r>
    <r>
      <rPr>
        <b/>
        <sz val="10"/>
        <color theme="1"/>
        <rFont val="Calibri"/>
        <family val="2"/>
        <scheme val="minor"/>
      </rPr>
      <t xml:space="preserve">1. </t>
    </r>
    <r>
      <rPr>
        <sz val="10"/>
        <color theme="1"/>
        <rFont val="Calibri"/>
        <family val="2"/>
        <scheme val="minor"/>
      </rPr>
      <t xml:space="preserve">El  resultado es mayor  que la Tol. Superior
</t>
    </r>
    <r>
      <rPr>
        <b/>
        <sz val="10"/>
        <color theme="1"/>
        <rFont val="Calibri"/>
        <family val="2"/>
        <scheme val="minor"/>
      </rPr>
      <t>3.</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4.</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
</t>
    </r>
  </si>
  <si>
    <t xml:space="preserve">IPOC-3 Indicador de Oportunidad Trimestral (IPT) </t>
  </si>
  <si>
    <t>100-((IPOC-3-A-Cantidad de contratos de la muestra que reportaron después del cierre operativo del trimestre de referencia/IPOC-3-B-Total de contratos que hacen parte de la muestra de la operación en el trimestre de referencia)*100)</t>
  </si>
  <si>
    <t>III Trimestre de 2022 - 4 fuentes reportaron después del cierre</t>
  </si>
  <si>
    <r>
      <t xml:space="preserve">
</t>
    </r>
    <r>
      <rPr>
        <b/>
        <sz val="10"/>
        <color theme="1"/>
        <rFont val="Calibri"/>
        <family val="2"/>
        <scheme val="minor"/>
      </rPr>
      <t xml:space="preserve">1. </t>
    </r>
    <r>
      <rPr>
        <sz val="10"/>
        <color theme="1"/>
        <rFont val="Calibri"/>
        <family val="2"/>
        <scheme val="minor"/>
      </rPr>
      <t xml:space="preserve">El  resultado es mayor  que la Tol. Superior
</t>
    </r>
    <r>
      <rPr>
        <b/>
        <sz val="10"/>
        <color theme="1"/>
        <rFont val="Calibri"/>
        <family val="2"/>
        <scheme val="minor"/>
      </rPr>
      <t>2.</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 xml:space="preserve">3. </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
</t>
    </r>
  </si>
  <si>
    <t>IPP-1-Indicador de Confiabilidad -IPP</t>
  </si>
  <si>
    <t>(IPP-1-A-ITRF INDICADOR DE TASA DE RESPUESTA O COBERTURA POR FUENTES+IPP-1-B-ITRR INDICADOR DE TASA DE RESPUESTA O COBERTURA POR REGISTROS+IPP-1-C-INI INDICADOR DE NO IMPUTACIÓN O ESTIMACIÓN+IPP-1-D-IDC1 INDICADOR DE CALIDAD 1+IPP-1-E-IDC2 INDICADOR DE CALIDAD 2)/5</t>
  </si>
  <si>
    <t>Harold Leandro Abril Triana,Karen Lorena Castellanos Bonilla</t>
  </si>
  <si>
    <t>El Indicador de Calidad y Confiabilidad disminuyó un poco, aunque el Índice de Calidad central para el presente mes fue mayor debido a que disminuyó el número de errores en los procesos de control de calidad de critica; el Indicador de no Imputación o Estimación disminuyó debido a que aumentó el número de cotizaciones en periodo de espera; por otra parte el Índice de tasa de respuesta o cobertura por registros aumentó debido a que el número de registros con novedad IS disminuyó para este periodo de 160 a 65 cotizaciones. Por último, el indicador de tasa de respuesta o cobertura por fuentes disminuyó teniendo en cuenta que para este periodo las fuentes en deuda aumentaron de 56 a 58.</t>
  </si>
  <si>
    <t>IPVN-1-Indicador de Confiabilidad IPVN</t>
  </si>
  <si>
    <t>(IPVN-1-A-Indicador de calidad central 1(ICCI1).+IPVN-1-B-Indicador de calidad central 1(ICCI2).+IPVN-1-C-Tasa de respuesta o cobertura por registro.+IPVN-1-D-Tasa de respuesta o cobertura por registro.)/4</t>
  </si>
  <si>
    <t>El indicador para trimestre 2022, se encuentra en el nivel planificado, esta cobertura se presenta para 53 municipios.</t>
  </si>
  <si>
    <t>IVP-1-Índice de calidad</t>
  </si>
  <si>
    <t>(IVP-1-A-INDICADOR DE COBERTURA FUENTES+IVP-1-B-INDICADOR DE COBERTURA REGISTROS+IVP-1-C-INDICADOR DE EFECTIVIDAD DE LOS PREDIOS+IVP-1-D-INDICADOR DE CALIDAD CENTRAL)/4</t>
  </si>
  <si>
    <t>El indicador de calidad y confiabilidad correspondiente, se ubica en el nivel satisfactorio. Teniendo en cuenta que el IGAC es el encargado de los procesos de recolección y análisis primario de la información, en DANE central se ejecuta la verificación y depuración de la información.</t>
  </si>
  <si>
    <t>MMH-1-Indicador de calidad</t>
  </si>
  <si>
    <t>(MMH-1-A-Calificación de crítica de cada formulario por territorial. Se toma una muestra aleatoria del 10% de los formularios de la territorial/MMH-1-B-Cantidad de formularios calificados y tomados en la muestra)/MMH-1-C-Número de territorales</t>
  </si>
  <si>
    <t>30/jul./2020</t>
  </si>
  <si>
    <t>Carlos Augusto Villalba Villalba,Diana Carolina Rodriguez Castro,Cristian Orlando Cordero Perez</t>
  </si>
  <si>
    <t>MTCES-1-INDICADOR DE CALIDAD</t>
  </si>
  <si>
    <t>((((MTCES-1-A-Total registros base de datos encuesta MTCES-MTCES-1-E-Total registros inconsistentes base de datos encuesta MTCES)/MTCES-1-A-Total registros base de datos encuesta MTCES)+((MTCES-1-B-Total registros migración Colombia-MTCES-1-H-Total registros inconsistentes migración Colombia)/MTCES-1-B-Total registros migración Colombia)+((MTCES-1-C-Total registros Cancilleria-MTCES-1-F-Total registros inconsistentes Cancilleria)/MTCES-1-C-Total registros Cancilleria)+((MTCES-1-D-Total registros DIAN-MTCES-1-G-Total registros inconsistentes DIAN)/MTCES-1-D-Total registros DIAN))/4)*100</t>
  </si>
  <si>
    <t>26/nov./2022</t>
  </si>
  <si>
    <t>Erika Diaz Sanchez</t>
  </si>
  <si>
    <t>Para el III trimestre de 2022 la variable B no tiene información ya que la base de datos insumo suministrado por Migración Colombia no fue entregada al DANE por tal motivo no se publico la estimación de Servicios de Viajes.</t>
  </si>
  <si>
    <r>
      <rPr>
        <b/>
        <sz val="10"/>
        <color theme="1"/>
        <rFont val="Calibri"/>
        <family val="2"/>
        <scheme val="minor"/>
      </rPr>
      <t xml:space="preserve">1. </t>
    </r>
    <r>
      <rPr>
        <sz val="10"/>
        <color theme="1"/>
        <rFont val="Calibri"/>
        <family val="2"/>
        <scheme val="minor"/>
      </rPr>
      <t xml:space="preserve">De acuerdo con el reporte realizado por el proceso PES en la Plataforma ISOLUCION,  Para el II y  III trimestre de 2022 la variable B no tiene información ya que la base de datos insumo suministrado por Migración Colombia no fue entregada al DANE; por la anterior La OCI  recomienda revisar la vigencia de los componentes del indicador e identificar los factores internos o externos que pueden afectar que pueden afectar el desempeño del proceso y la disponibilidad de los datos.
</t>
    </r>
  </si>
  <si>
    <t>PPED-1-Oportunidad</t>
  </si>
  <si>
    <t>PPAD-1-A-Fecha real de entrega-PPAD-1-B-Fecha programada de entrega</t>
  </si>
  <si>
    <t>31/dic./2022</t>
  </si>
  <si>
    <t>Se entrega oportunamente al DNP, las proyecciones de población: • Por municipio y departamento por área a 30 de junio 2023, de acuerdo con lo establecido en la Ley 715 de 2001 artículos 66,82 y 83. • Proyecciones de población por municipales y departamentales por edades simples de 0 a 6 años a 30 de junio 2023, según lo reglamentado en el Decreto 131 de 2008, articulo 6. • Proyecciones de población indígena en resguardos formalmente constituidos por Municipio y Departamento Vigencia 30 de Junio 2023, dando cumplimiento a la Ley 715 de 2001 articulo 82 y83; decreto 159 de 202 articulo 3. • Índice de Necesidades Básicas Insatisfechas- NBI, por municipio, distritos y áreas no municipalizadas basado en Censo Nacional de Población y Vivienda 2018, de conformidad con la Ley 715 de 2001 y los decretos 159 de 2002 y 313 de 2008.</t>
  </si>
  <si>
    <t>SIPSA_A-1- Índice de Imputación</t>
  </si>
  <si>
    <t>SIPSA-A-1-A- Número de registros imputados/SIPSA-A-1-B-Número de registros totales*100</t>
  </si>
  <si>
    <t>Angela Maria Bernal Contreras,German Andres Fonseca Mayorga</t>
  </si>
  <si>
    <t>Para este mes no se realizó imputación</t>
  </si>
  <si>
    <r>
      <rPr>
        <b/>
        <sz val="10"/>
        <color theme="1"/>
        <rFont val="Calibri"/>
        <family val="2"/>
        <scheme val="minor"/>
      </rPr>
      <t>1</t>
    </r>
    <r>
      <rPr>
        <sz val="10"/>
        <color theme="1"/>
        <rFont val="Calibri"/>
        <family val="2"/>
        <scheme val="minor"/>
      </rPr>
      <t xml:space="preserve">. Si bien la frecuencia establecida para este indicador es mensual, en el periodo de referencia solo se realizaron mediciones en los meses de noviembre y diciembre de 2022. Mediante respuesta con radicado 20231100000163T, fechada el 14 de abril de 2023, la Oficina de Planeación aclaró que El indicador inicio medición en noviembre de 2022.
</t>
    </r>
    <r>
      <rPr>
        <b/>
        <sz val="10"/>
        <color theme="1"/>
        <rFont val="Calibri"/>
        <family val="2"/>
        <scheme val="minor"/>
      </rPr>
      <t>2</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3.</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t>
    </r>
  </si>
  <si>
    <t>SIPSA_A-2- Porcentaje de Cobertura</t>
  </si>
  <si>
    <t>SIPSA-A-2-A-Mercados Mayoristas Reportados/SIPSA-A-2-B-Mercados Mayoristas Programados*100</t>
  </si>
  <si>
    <t>Se cumplió con la totalidad de los mercados programados</t>
  </si>
  <si>
    <r>
      <rPr>
        <b/>
        <sz val="10"/>
        <color theme="1"/>
        <rFont val="Calibri"/>
        <family val="2"/>
        <scheme val="minor"/>
      </rPr>
      <t>1.</t>
    </r>
    <r>
      <rPr>
        <sz val="10"/>
        <color theme="1"/>
        <rFont val="Calibri"/>
        <family val="2"/>
        <scheme val="minor"/>
      </rPr>
      <t xml:space="preserve"> Si bien la frecuencia establecida para este indicador es mensual, en el periodo de referencia solo se realizaron mediciones en los meses de noviembre y diciembre de 2022. Mediante respuesta con radicado 20231100000163T, fechada el 14 de abril de 2023, la Oficina de Planeación aclaró que El indicador inicio medición en noviembre de 2022.
</t>
    </r>
    <r>
      <rPr>
        <b/>
        <sz val="10"/>
        <color theme="1"/>
        <rFont val="Calibri"/>
        <family val="2"/>
        <scheme val="minor"/>
      </rPr>
      <t>2</t>
    </r>
    <r>
      <rPr>
        <sz val="10"/>
        <color theme="1"/>
        <rFont val="Calibri"/>
        <family val="2"/>
        <scheme val="minor"/>
      </rPr>
      <t xml:space="preserve">. El proceso no relaciona dentro de la herramienta ISOLUCION, los anexos que soportan el comportamiento del indicador, lo anterior incumpliendo la actividad No. 7 del PROCEDIMIENTO FORMULACIÓN Y MONITOREO DE INDICADORES DE GESTIÓN CÓDIGO: SIO-020-PDT-002 v11. 2
</t>
    </r>
    <r>
      <rPr>
        <b/>
        <sz val="10"/>
        <color theme="1"/>
        <rFont val="Calibri"/>
        <family val="2"/>
        <scheme val="minor"/>
      </rPr>
      <t>3.</t>
    </r>
    <r>
      <rPr>
        <sz val="10"/>
        <color theme="1"/>
        <rFont val="Calibri"/>
        <family val="2"/>
        <scheme val="minor"/>
      </rPr>
      <t xml:space="preserve">  las observaciones realizadas por el proceso en ISOLUCION  no permitan identificar de donde provienen o cuales son los datos fuente  del indicador; asimismo, no es posible establecer la forma de calculo realizado para sus variables</t>
    </r>
  </si>
  <si>
    <t>ZF-1-Calidad</t>
  </si>
  <si>
    <t>100-((ZF-1-A-Total registros inconsistentes Zonas Francas/ZF-1-B-Total registros Zonas Francas)*100)</t>
  </si>
  <si>
    <t>Maria Fernanda Albarracin Arizmendy</t>
  </si>
  <si>
    <t>LA BASE ENTREGADA POR LAS ZONAS FRANCAS PRESENTÓ NIVEL SATISFACTORIO PARA EL MES DE ESTUDIO</t>
  </si>
  <si>
    <t>REG  - REGULACIÓN</t>
  </si>
  <si>
    <t xml:space="preserve">Establecer y orientar la implementación de las normas, estándares estadísticos y metodologías de estratificación, de manera coherente, comparable y articulada para orientar la producción estadística y responder a la normativa vigente.
</t>
  </si>
  <si>
    <t>REG-02-Nivel de satisfacción de usuarios que reciben capacitaciones</t>
  </si>
  <si>
    <t>(REG-02-A-Calificacion promedio del Contenido+REG-02-B-Calificacion promedio de los expositores+REG-02-C-Calificacion promedio de la pertinencia y aplicabilidad+REG-02-D-Calificacion promedio de la logistica)/4</t>
  </si>
  <si>
    <t>Claudia Milena Sanchez Cruz</t>
  </si>
  <si>
    <t>13,01</t>
  </si>
  <si>
    <t>Se cumple nivel de satisfacción de los usuarios con el 93,01% que recibieron capacitación en clasificaciones, normas y estándares realizadas según el plan de capacitaciones 2022. El 93,01% de este año con respecto al año anterior (2021) que fue 93,75%, disminuyó de acuerdo a la calificación promedio de contenido de expositores pertinencia, aplicabilidad en 0,74%, sin embargo, los evaluados sugieren la importancia de implementar más ejemplos y ejercicios prácticos que permitan afianzar mucho más el conocimiento en cada una de las temáticas. Por lo general se observan en la mayoría de los comentarios que son favorables y de satisfacción de acuerdo al aprendizaje y transferencia de conocimiento hacia los grupos de interés.</t>
  </si>
  <si>
    <t>El proceso supera el limite superior propuesto durante el periodo a evaluar.</t>
  </si>
  <si>
    <t>Se recomienda que el proceso  REG - REGULACIÓN,  se describan las variables y los datos fuente utilizados para el cálculo de los mismos, con el propósito de facilitar al lector la compresión del resultado de la medición.</t>
  </si>
  <si>
    <t>REG-03-Eficacia en la respuesta a requerimientos en materia de Estratificación Socioeconómica</t>
  </si>
  <si>
    <t>(REG-3-A-Requerimientos atendidos por el DANE hasta la fecha de corte del total de los presentados por las administraciones territoriales en el periodo/REG-3-B-Total de requerimientos presentados por las administraciones territoriales en el periodo anterior (Meses 3 y 4 anteriores a la medición))*100</t>
  </si>
  <si>
    <t xml:space="preserve"> Se recibieron 189 solicitudes radicadas que fueron tramitados dentro del tiempo establecido por ley de acuerdo a la completitud de cada solicitud. </t>
  </si>
  <si>
    <t>El indicador cumple con la meta propuesta.
Se recomienda que el proceso anexe como soporte la ficha técnica para su seguimiento.</t>
  </si>
  <si>
    <t>REG-04-Porcentaje de normas, estándares, documentación técnica y tablas correlativas adoptadas, adaptadas o elaboradas en un periodo de tiempo determinado</t>
  </si>
  <si>
    <t>(REG-04-A-Número de normas, estándares, documentación técnica y tablas correlativas adoptadas, adaptadas o elaboradas/REG-04-B-Número de normas, estándares, documentación técnica y tablas correlativas programadas para adopción, adaptación o elaboración)*100</t>
  </si>
  <si>
    <t xml:space="preserve"> Se cumplió con el 100% de los instrumentos elaborados para el fortalecimiento según lo programado con normas, estándares, documentación técnica y tablas correlativas adoptadas, adaptadas o elaboradas en el periodo de tiempo estimado.</t>
  </si>
  <si>
    <t>El indicador cumple con la meta, superando el limite superior, no obstante se observa que la medición reportada en el anexo es de 95,555 y no del 100 %  por tanto se recomienda revisar la medición del indicador.</t>
  </si>
  <si>
    <t>REG-05-Porcentaje de normas, estándares, documentación técnica y tablas correlativas actualizadas o mantenidas en un periodo de tiempo determinado</t>
  </si>
  <si>
    <t>(REG-05-A-Número de normas, estándares, documentación técnica y tablas correlativas actualizadas/REG-05-B-Número de normas, estándares, documentación técnica y tablas correlativas programadas para actualización)*100</t>
  </si>
  <si>
    <t>Se cumplió con la meta esperada superando con un 92% en cuanto la actualización de las clasificaciones adaptadas y tablas correlativas y conceptos estandarizados y actualizados; para esta última variable queda pendiente del 8% de publicación en el 2023.</t>
  </si>
  <si>
    <t>REG-06-Porcentaje de operaciones estadísticas y registros administrativos verificados en la implementación de estándares estadísticos en un periodo de tiempo determinado</t>
  </si>
  <si>
    <t xml:space="preserve">
Claudia Milena Sanchez Cruz</t>
  </si>
  <si>
    <t>Se cumplió con la meta del indicador 100% en donde la meta era 162 operaciones estadísticas verificadas y se revisaron 162 operaciones estadísticas producidas históricamente por el DANE, de las cuales se identificó que 30 estaban inactivas definitivamente, 7 se encuentran inactivas temporalmente como lo es el Censo Nacional de Población y Vivienda o el Censo Nacional Agropecuario que volverán a tener iteraciones en los próximos años, 5 se identificaron como productos estadísticos como lo es el caso de Vivienda VIS y no VIS y 120 se identificaron como operaciones estadísticas activas.</t>
  </si>
  <si>
    <t>SIO - SINERGIA ORGANIZACIONAL</t>
  </si>
  <si>
    <t xml:space="preserve">Establecer el direccionamiento del sistema integrado de gestión institucional -SIGI- al interior de todos los procesos de la entidad, para propender de forma armonizada por el mejoramiento continuo de la gestión y de la calidad de la información estadística, en condiciones de seguridad para las personas, la información y el entorno
</t>
  </si>
  <si>
    <t>SIO-01- Materialización de riesgos</t>
  </si>
  <si>
    <t>(((SIO-01-A-Número de riesgos materializados en el periodo de nivel bajo*.25)+(SIO-01-B-Número de riesgos materializados en el periodo de nivel moderado*.5)+(SIO-01-C-Número de riesgos materializados en el periodo de nivel alto*.75)+(SIO-01-D-Número de riesgos materializados en el periodo de nivel extremo))/SIO-01-E-Número total de riesgos existentes en el periodo)</t>
  </si>
  <si>
    <t>calidad</t>
  </si>
  <si>
    <t>Rolando Garnica Arias</t>
  </si>
  <si>
    <t>Jefe de Oficina Asesora de Planeación</t>
  </si>
  <si>
    <t>No se materializo ningún riesgo</t>
  </si>
  <si>
    <t>no</t>
  </si>
  <si>
    <t>La medición se realiza cuatrimestral, para el periodo a evaluar con corte a 31 de Diciembre, solo se encuentra la medición del tercer cuatrimestre.</t>
  </si>
  <si>
    <t>En general el  proceso SIO - SINERGIA ORGANIZACIONAL es favorable, destacando cumplimiento de las actividades plasmadas en el marco del Sistema de Gestión de Seguridad y Salud en el Trabajo. 
No obstante se observa que el indicador SIO-05-Frecuencia de accidentalidad, presento 3 puntos críticos para el segundo semestre lo cual se sugiere suscribir a Plan de mejoramiento.</t>
  </si>
  <si>
    <t>SIO-02-Prevalencia de la enfermedad laboral</t>
  </si>
  <si>
    <t>(SIO-02-A-Número de casos nuevos y antiguos de enfermedad laboral en el periodo “Z”/SIO-02-B-Promedio de trabajadores en el periodo “Z”)*SIO-03-C-100.000</t>
  </si>
  <si>
    <t>Sandra Magdalena Velandia Martinez</t>
  </si>
  <si>
    <t>390,94</t>
  </si>
  <si>
    <t>Para el 2022, por cada 100.000 trabajadores, existen 47,7 casos de enfermedad laboral.</t>
  </si>
  <si>
    <t>El indicador cumple con la meta suscrita de acuerdo con lo reportado por el proceso.</t>
  </si>
  <si>
    <t>SIO-03-Incidencia de la enfermedad laboral</t>
  </si>
  <si>
    <t>SIO-03-A-Número de casos nuevos de enfermedad laboral en el periodo “Z”/SIO-03-B-Promedio de trabajadores en el periodo “Z”*100.000</t>
  </si>
  <si>
    <t>30/06/2022</t>
  </si>
  <si>
    <t xml:space="preserve"> Para el 2022, por cada 100,000 trabajadores, existen 0 casos nuevos de enfermedad laboral.</t>
  </si>
  <si>
    <t>El seguimiento según lo propuesto se debería realizar anual.</t>
  </si>
  <si>
    <t>SIO-04-Ausentismo por causa médica</t>
  </si>
  <si>
    <t>SIO-04-A-Número de días de ausencia por incapacidad laboral o común en el mes/SIO-04-B-Número de días de trabajo programados en el mes*SIO-04-C-100</t>
  </si>
  <si>
    <t>0,08</t>
  </si>
  <si>
    <t>En el mes de diciembre se perdió el 0,2% de días de trabajo programados en el mes por causa de incapacidad médica, lo datos de cálculo son: Total trabajadores: 4905 Días programados de trabajo: 21 Cantidad de personas que se incapacitan en el mes: 26 Días de incapacidad por enfermedad común: 234 Días de incapacidad por AT: 11 Lo anterior evidencia que para el mes de diciembre se incapacitó el 0,43 % de los trabajadores.</t>
  </si>
  <si>
    <t xml:space="preserve">El indicador cumple con la meta se encuentra entre el limite superior e inferior </t>
  </si>
  <si>
    <t>SIO-05-Frecuencia de accidentalidad</t>
  </si>
  <si>
    <t>SIO-05-A-Número de accidentes de trabajo que se presentaron en el mes/SIO-05-B-Número de trabajadores en el mes*SIO-05-C-10n</t>
  </si>
  <si>
    <t>0,1</t>
  </si>
  <si>
    <t>Por cada 100 trabajadores que laboraron en el mes de diciembre se presentaron 0,1 accidentes de trabajo, que representa el 0,1 % de los trabajadores. Para este mes no se presentan accidentes graves.</t>
  </si>
  <si>
    <t>El indicador cumple con la meta para el mes de Diciembre, además de estar entre el limite superior e inferior establecido por el proceso.
De acuerdo con la actividad #9 del procedimiento de formulación de indicadores cuando una actividad  tiene mas de 3 puntos por encima de la meta propuesta se deberá direccionar como plan de mejoramiento.
Se recomienda suscribir plan de mejoramiento para el indicador, dado que, para el mes de septiembre, Octubre y Noviembre se obtuvo una medición por encima de la meta.</t>
  </si>
  <si>
    <t>SIO-06-Severidad de accidentalidad</t>
  </si>
  <si>
    <t>SIO-06-A-Número de días de incapacidad por accidente de trabajo en el mes+SIO-06-B-Número de días cargados en el mes/SIO-06-C-Número de trabajadores en el mes*SIO-06-D-10n</t>
  </si>
  <si>
    <t>dias</t>
  </si>
  <si>
    <t>Durante el mes de diciembre, por cada 100 trabajadores que laboraron en el mes se perdieron 0,2 días por incapacidad relacionada con accidentes de trabajo. De las 5 personas accidentadas en el mes 2 reportan incapacidad por AT.</t>
  </si>
  <si>
    <t>El indicador  no cumple con la meta, sin embargo esta entre los limites establecidos</t>
  </si>
  <si>
    <t>SIO-07-Proporción de accidentes de trabajo mortales</t>
  </si>
  <si>
    <t>(SIO-07-A-Número de accidentes de trabajo mortales que se presentaron en el año/SIO-07-B-Total de accidentes de trabajo que se presentaron en el año)*SIO-07-C-100</t>
  </si>
  <si>
    <t>Durante el año 2022 no se presentaron accidentes de trabajo mortales</t>
  </si>
  <si>
    <t>El Indicador cumple con la meta, además de estar en el rango de los limites</t>
  </si>
  <si>
    <t>SIO-08-Cumplimiento Plan de Gestión Ambiental</t>
  </si>
  <si>
    <t>(SIO-08-A-Promedio Obtenido de Acciones Cumplidas/SIO-08-B-Promedio esperado de Cumplimiento de las acciones)*100</t>
  </si>
  <si>
    <t>El indicador reporta un avance del 100% con relación a un esperado del 100%. Esto nos da un valor del indicador de (100/100)*100 = 100 %. Las actividades realizadas en el trimestre fueron: El 20 de octubre se llevó a cabo la capacitación titulada: "Tips para ser un ciudadano ambientalmente responsable" dictada por la Asociación de recicladores Puerta de Oro. Con esta capacitación se da cumplimiento a las 3 capacitaciones programadas en el año. Las dos capacitaciones programadas en la vigencia para el personal de aseo en el nuevo código de colores se realizaron en abril y septiembre. Con respecto a la implementación del Sistema de Gestión Ambiental, se revisó la matriz de requisitos ambiental en mesas de trabajo con OPLAN y se envió a Compras Públicas para revisión, se revisó y ajustó con OPLAN el documento de roles y responsabilidades del SGA generando la V2, y se elaboró borrador de la Matriz de Riesgos del SGA, se actualizaron a la V2 los documentos de Matriz de Comunicaciones, Matriz de Partes Interesadas, alcance del sistema y contexto institucional. El 25 de noviembre entregó el informe de Agua, energía y papel del III trimestre a la Coordinadora Administrativa para su revisión y el 13 de diciembre se generó la versión final. En el mes de octubre se entregaron 550 kg de material aprovechable en Dane Central y 1116 kg en la Territorial Bogotá, en el mes de noviembre se entregaron 519 kg de residuos aprovechables en Dane Central, y en el mes de diciembre no hubo recolección. En el mes de octubre se realizó recolección de 27 Kg de tóner, 1,510 Kg de efluentes y 83 Kg de solidos contaminados con tinta en la Territorial Bogotá, en el mes de noviembre se entregaron 181 Kg de luminarias en la Territorial Bogotá, en el mes de diciembre se entregaron 44,8 Kg de sólidos contaminados con tinta, 10 kg de tóner y 790 Kg de efluentes. Se tiene el cuadro de control actualizado con el registro de las recolecciones hasta el mes de diciembre. Los certificados de disposición final se tienen al día y archivados digitalmente. Respecto al proceso de pruebas PCBs adjudicado a Fyr Ingenieros Ltda., el 9 de noviembre se recibió el informe de laboratorio con el resultado de pruebas PCBs, y el resultado fue: "Los análisis de laboratorio certifican que el TRANSFORMADOR HICO 500 KVA, N/S: 883019-34, S/E PRINCIPAL TR1-1. se encuentra en el grupo 4 de la Resolución 0222 de 2011. NO CONTIENE PCBs. Se envió el 9 de noviembre el informe de resultados de la encuesta de percepción a la gestión ambiental a la Coordinación Administrativa y el 11 de noviembre se entregó el informe final corregido con las observaciones que se recibieron. No se recibió ninguna PQRS en el período.
Registros(2)
30/sept./2022 95
96,39
96,3855 El indicador reporta un avance del 80% con relación a un esperado del 83%. Esto nos da un valor del indicador de (80/83)*100 = 96,4 %. Las actividades realizadas en el trimestre fueron: Con respecto a las capacitaciones, el 7 de septiembre se llevó a cabo la capacitación en Manejo de residuos sólidos - aprovechables y no aprovechables con la asistencia de 87 personas. La capacitación fue realizada por la Asociación de recicladores Puerta de Oro. Con respeto a la capacitación en el nuevo código de colores, el 20 de septiembre se llevó a cabo la capacitación en el manejo de las bolsas de basura con el nuevo código de colores, dirigida al personal de aseo, de manera presencial en el auditorio del DANE. Con respecto a la implementación del Sistema de Gestión Ambiental, se ajustó el documento de Matriz de Aspectos e Impactos de acuerdo a las observaciones recibidas de la OPLAN. Se modificó el cronograma de implementación de la ISO 14001 actualizando fechas por cambio en los asesores de Planeación asignados al SGA, por la ausencia de la contratista especializada en el tema y por la dificultad para conseguir agendas para la programación de mesas de trabajo. Se actualizaron los documentos de Matriz Legal y Matriz de requisitos ambientales para la contratación, documentos que se encuentran en revisión. El 25 de agosto se envió a la Coordinadora Administrativa el informe consolidado de consumos de agua, energía y papel del II trimestre de 2022 para sus observaciones, y en el mes de septiembre se ajustó en concordancia con lo observado por la Coordinadora Administrativa. En el mes de julio se recogieron 1410 Kg de material aprovechable en al T. Bogotá Álamos y 455 Kg en Dane Central para un total de 1865 kg de residuos aprovechables entregados , en el mes de agosto se entregaron 1036 kg, aprox de residuos aprovechables en T. Bogotá Álamos y en el mes de septiembre se entregaron 571 Kg de material aprovechable en DANE Central y 1260 Kg de material aprovechable en la T. Bogotá - Álamos. El proceso para la recolección, transporte y disposición final de residuos peligrosos se adjudicó el 19 de julio a Eco Industrias SAS ESP por valor de $ 11.821.654. En el mes de julio, se realizó recolección de residuos peligrosos en el taller de ediciones de 1.325 Kg y en Dane Central de 61,5 kg para un total de 1.386,5 kg de residuos peligrosos recolectados, y en el mes de agosto se realizó recolección de residuos peligrosos en el taller de ediciones de 1.811 Kg y en Dane Central de 68 kg para un total de 1.879 kg de residuos peligrosos recolectados. Se recogieron 30 Kg. De Toner por parte del proveedor ECO INDUSTRIA S.A. Se tiene el cuadro de control actualizado con el registro de las recolecciones hasta el mes de septiembre. Los certificados de disposición final se tienen al día y archivados digitalmente. Respecto al proceso de pruebas PCBs adjudicado a Fyr Ingenieros Ltda., el 17 de septiembre se llevó a cabo la desenergización del transformador del DANE y se tomó la muestra de aceite del transformador. Está pendiente el análisis de laboratorio. En el mes de agosto, se aplicó la encuesta de percepción a la gestión ambiental por correo electrónico a funcionarios y contratistas, con una participación de 958 funcionarios y contratistas de un total de 3576 envíos para un 27% de participación. La tabulación de los datos y el informe se encuentran en elaboración. No se recibió ninguna PQRS en el período</t>
  </si>
  <si>
    <t>El indicador cumple con la meta propuesta, ademas de encontrarse entre el rango de los limites establecidos</t>
  </si>
  <si>
    <t>SIO-09- Indicadores de Proceso de SG SST</t>
  </si>
  <si>
    <t>(SIO-09-A-Total de requisitos de proceso cumplidos con base en el Decreto 1072 de 2015 Artículo 2,2,4,6,21/SIO-09-B-Total de requisitos de proceso establecidos en el Decreto 1072 de 2015 Artículo 2,2,4,6,21)*100</t>
  </si>
  <si>
    <t>16/11/2022</t>
  </si>
  <si>
    <t>Para la vigencia 2022 se cumple con los siguientes requisitos de proceso del SG SST: 1. Evaluación inicial (línea base); 2. Ejecución del plan de trabajo anual en seguridad y salud en el trabajo y su cronograma; 3. Ejecución del Plan de Capacitación en Seguridad y Salud en el Trabajo; 4. Intervención de los peligros identificados y los riesgos priorizados; 5. Evaluación de las condiciones de salud y de trabajo de los trabajadores de la entidad realizada en el último año; 6. Ejecución de las diferentes acciones preventivas, correctivas y de mejora, incluidas las acciones generadas en las investigaciones de los incidentes, accidentes y enfermedades laborales, así como de las acciones generadas en las inspecciones de seguridad; 7. Ejecución del cronograma de las mediciones ambientales ocupacionales y sus resultados, si aplica; 8. Desarrollo de los programas de vigilancia epidemiológica de acuerdo con el análisis de las condiciones de salud y de trabajo y a los riesgos priorizados; 9. Cumplimiento de los procesos de reporte e investigación de los incidentes, accidentes de trabajo y enfermedades laborales; 10. Registro estadístico de enfermedades laborales, incidentes, accidentes de trabajo y ausentismo laboral por enfermedad; 11. Ejecución del plan para la prevención y atención de emergencias; y 12. La estrategia de conservación de los documentos.</t>
  </si>
  <si>
    <t>SIO-10-Indicadores Estructura del SG SST</t>
  </si>
  <si>
    <t>(SIO-10-A-Total de requisitos de estructura cumplidos con base en el Decreto 1072 de 2015 Artículo 2,2,4,6,20/SIO-10-B-Total de requisitos de estructura establecidos en el Decreto 1072 de 2015 Artículo 2,2,4,6,20)*100</t>
  </si>
  <si>
    <t>19/11/2022</t>
  </si>
  <si>
    <t>Para la vigencia 2022 se cumplen los siguientes requisitos de estructura del SG SST: 1. La política de seguridad y salud en el trabajo y que esté comunicada; 2. Los objetivos y metas de seguridad y salud en el trabajo; 3. El plan de trabajo anual en seguridad y salud en el trabajo y su cronograma; 4. La asignación de responsabilidades de los distintos niveles de la empresa frente al desarrollo del Sistema de Gestión de la Seguridad y Salud en el Trabajo; 5. La asignación de recursos humanos, físicos y financieros y de otra índole requeridos para la implementación del Sistema de Gestión de la Seguridad y Salud en el Trabajo; 6. La definición del método para identificar los peligros, para evaluar y calificar los riesgos, en el que se incluye un instrumento para que los trabajadores reporten las condiciones de trabajo peligrosas; 7. La conformación y funcionamiento del Comité Paritario o Vigía de seguridad y salud en el trabajo; 8. Los documentos que soportan el Sistema de Gestión de la Seguridad y Salud en el Trabajo SG-SST; 9. La existencia de un procedimiento para efectuar el diagnóstico de las condiciones de salud de los trabajadores para la definición de las prioridades de control e intervención; 10. La existencia de un plan para prevención y atención de emergencias en la organización; y 11. La definición de un plan de capacitación en seguridad y salud en el trabajo.</t>
  </si>
  <si>
    <t>SIO-11-Indicadores de Resultado de SG SST</t>
  </si>
  <si>
    <t>(SIO-11-A-Total de requisitos de resultado cumplidos con base en el Decreto 1072 de 2015 Artículo 2,2,4,6,22/SIO-11-B-Total de requisitos de resultado establecidos en el Decreto 1072 de 2015 Artículo 2,2,4,6,22)*100</t>
  </si>
  <si>
    <t>15/11/2022</t>
  </si>
  <si>
    <t> Para la vigencia 2022 se cumplen 10 de los 10 requisitos de resultado del SG SST así: 1. Cumplimiento de los requisitos normativos aplicables; 2. Cumplimiento de los objetivos en seguridad y salud en el trabajo - SST; 3. El cumplimiento del plan de trabajo anual en seguridad y salud en el trabajo y su cronograma; 4. Evaluación de las no conformidades detectadas en el seguimiento al plan de trabajo anual en seguridad y salud en el trabajo; 5. La evaluación de las acciones preventivas, correctivas y de mejora, incluidas las acciones generadas en las investigaciones de los incidentes, accidentes de trabajo y enfermedades laborales, así como de las acciones generadas en las inspecciones de seguridad; 6. El cumplimiento de los programas de vigilancia epidemiológica de la salud de los trabajadores, acorde con las características, peligros y riesgos de la entidad; 7. La evaluación de los resultados de los programas de rehabilitación de la salud de los trabajadores; 8. Análisis de los registros de enfermedades laborales, incidentes, accidentes de trabajo y ausentismo laboral por enfermedad; 9. Análisis de los resultados en la implementación de las medidas de control en los peligros identificados y los riesgos priorizados; y 10. Evaluación del cumplimiento del cronograma de las mediciones ambientales ocupacionales y sus resultados si aplica.</t>
  </si>
  <si>
    <t>GESTION DE PROVEEDORES DE DATOS</t>
  </si>
  <si>
    <t xml:space="preserve"> 
Establecer e implementar los mecanismos de relacionamiento y negociación con proveedores de datos de forma relevante, oportuna, confiable y completa, para obtener los datos que se requieren en el proceso de producción de información estadística.
</t>
  </si>
  <si>
    <t xml:space="preserve">• El proceso de Gestión de Proveedores de Datos GPD desde la caracterización del proceso (vigencia 2020) no se han definido indicadores que midan su gestión y desempeño. </t>
  </si>
  <si>
    <t xml:space="preserve">En respuesta escrita de la subdirección del Departamento sobre los indicadores del proceso PES, se informó que el indicador MMH-1, pertenencia a la "Muestra Mensual de Hoteles”, la cual fue rediseñada en el año 2020 y ahora se le llama "Encuesta Mensual de Alojamiento" (EMA), por lo cual desde la subdirección se ha solicitado a OPLAN que se inactive este indicador. Desde la OCI se espera que se tomen las medidas necesarias para desactivarlo, tal como se había manifestado previamente y de acuerdo con el procedimiento "Formulación y Monitoreo de Indicadores de Gestión" (CÓDIGO: SIO-020-PDT-002).
</t>
  </si>
  <si>
    <t>1. El indicador cumple con los limtes definidosde acuerdo con el reporte realizado por el proceso, según lo indicado en el cuadro observaciones todas las fuentes rinden la información del período de referencia.
2.  En la ficha Técnica del Indicador los límite de tiempo para medir el indicador se encuentra establecidos en  cero (0), se recomienda ajustar esta ficha en la plataforma ISOLUCION</t>
  </si>
  <si>
    <t>1. El indicador cumple con los limtes definidosde acuerdo con el reporte realizado por el proceso, según lo indicado en el cuadro observaciones  se realizó la publicación de acuerdo al cronograma programado.
2.  Se recomienda que el documento anexo y las observaciones realizadas por el proceso en ISOLUCION   permitan identificar los datos fuente y/o el cálculo del indicador ((ECG-2-A-Día planeado por cronograma para la publicación de productos.-ECG-2-B-Día real de publicación de productos).
3.  En la ficha Técnica del Indicador los límite de tiempo para medir el indicador se encuentra establecidos en  cero (0), se recomienda ajustar esta ficha en la plataforma ISOLUCION</t>
  </si>
  <si>
    <t>1. El indicador cumple con los limtes definidosde acuerdo con el reporte realizado por el proceso, según lo indicado en el cuadro observaciones  La base de datos cumple con todos los requisitos de calidad. 
2.  En la ficha Técnica del Indicador los límite de tiempo para medir el indicador se encuentra establecidos en  cero (0), se recomienda ajustar esta ficha en la plataforma ISOLUCION</t>
  </si>
  <si>
    <t>1. El indicador cumple con los limtes definidosde acuerdo con el reporte realizado por el proceso.
2.  En el cuadro de "observaciones del indicador" se encuentra la meta con valor de cero (0), por lo cual se recomienda al proceso revisar este valor y ajustarlo</t>
  </si>
  <si>
    <t xml:space="preserve">1. El indicador cumple con los limtes definidosde acuerdo con el reporte realizado por el proceso
2.  Se recomienda al proceso PES analizar la pertinencia de ajustar la unidad de medida del indicador (porcentual a unidad), acorde a la formula de calculo del mismo. </t>
  </si>
  <si>
    <t>1.  El indicador cumple con los limtes definidosde acuerdo con el reporte realizado por el proceso</t>
  </si>
  <si>
    <t>1. El indicador cumple con los limtes definidosde acuerdo con el reporte realizado por el proceso.</t>
  </si>
  <si>
    <t>El indicador cumple con los limtes definidosde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2.  las observaciones realizadas por el proceso en ISOLUCION  no permitan identificar de donde provienen o cuales son los datos fuente  del indicador; asimismo, no es posible establecer la forma de calculo realizado para sus variables</t>
  </si>
  <si>
    <t>El indicador cumple con los limtes definidosde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2.  las observaciones realizadas por el proceso en ISOLUCION  no permitan identificar de donde provienen o cuales son los datos fuente  del indicador; asimismo, no es posible establecer la forma de calculo realizado para sus variables
3.    En el cuadro de "observaciones del indicador" se encuentra la meta con valor de cero (0), por lo cual se recomienda al proceso analizar la pertinencia de establecer metas retadoras que estén en concordancia con los objetivos que se desean conseguir.</t>
  </si>
  <si>
    <t xml:space="preserve">El indicador cumple con los limtes definidosde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t>
  </si>
  <si>
    <t>1.  El indicador cumple con los limtes definidosde acuerdo con el reporte realizado por el proceso.</t>
  </si>
  <si>
    <t>1. El indicador cumple con los limtes definidos de acuerdo con el reporte realizado por el proceso, en los dos proyectos de investigación programados por parte de la DIG  para el año 2022, se dio cumplimiento del 100% de las tres etapas.</t>
  </si>
  <si>
    <t>1. El indicador  cumple con los limtes definidos de acuerdo con el reporte realizado por el proceso, en el anexo se sustenta lista de asistencia de 38 participantes a la capacitación, La OCI sugiere adicionar evidencias que soporten la aprobación del curso por parte de los asistentes.
2.  En el cuadro de "observaciones del indicador" se encuentra los limtes definidos con valor de cero (0), por lo cual se recomienda al proceso revisar este valor y ajustarlo</t>
  </si>
  <si>
    <t xml:space="preserve">1.El indicador cumple con los limtes definidos de acuerdo con el reporte realizado por el proceso, se evidencia en el anexo aportado un total de 36591 usuarios nuevos en el trimestre respecto al total de 40893 usuarios, demostrando un crecimiento de nuevos ingresos a la página web del Geoportal de 89.47%.
2. En el cuadro de "observaciones del indicador" se indica los limtes definidos con valor de cero (0), por lo cual se recomienda al proceso revisar este valor y ajustarlo
</t>
  </si>
  <si>
    <t xml:space="preserve">1. El indicador cumple con los limtes definidos de acuerdo con el reporte realizado por el proceso.
2. En la ficha Técnica del Indicador los límite de tiempo para medir el indicador se encuentra establecidos en cero (0), se recomienda ajustar esta ficha en la plataforma ISOLUCION.
3. Se sugiere para el nombre del indicador tener en cuenta lo establecido en la "Guía para la construcción y análisis de indicadores de gestión versión 4". Numeral 5.3. “Claves para la formulación y nombre del indicador”, en cuanto a:
• 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
  </si>
  <si>
    <t>1. El indicador cumple con los limtes definidos de acuerdo con el reporte realizado por el proceso.
2.  En la ficha Técnica del Indicador los límite de tiempo para medir el indicador se encuentra establecidos en  cero (0), se recomienda ajustar esta ficha en la plataforma ISOLUCION.
3. El proceso no relaciona dentro de la herramienta ISOLUCION, los anexos que soportan el comportamiento del indicador, lo anterior incumpliendo la actividad No. 7 del PROCEDIMIENTO FORMULACIÓN Y MONITOREO DE INDICADORES DE GESTIÓN CÓDIGO: SIO-020-PDT-002 v11</t>
  </si>
  <si>
    <t>1. El indicador cumple con los limtes definidos de acuerdo con el reporte realizado por el proceso
2. El proceso no relaciona dentro de la herramienta ISOLUCION, los anexos que soportan el comportamiento del indicador, lo anterior incumpliendo la actividad No. 7 del PROCEDIMIENTO FORMULACIÓN Y MONITOREO DE INDICADORES DE GESTIÓN CÓDIGO: SIO-020-PDT-002 v11
3.  Se recomienda que la descripción  realizada  en el campo "observaciones del indicador"  permitan al lector identificar los resultados obtenidos con la medición.</t>
  </si>
  <si>
    <t xml:space="preserve">
1. El proceso no relaciona dentro de la herramienta ISOLUCION, los anexos que soportan el comportamiento del indicador, lo anterior incumpliendo la actividad No. 7 del PROCEDIMIENTO FORMULACIÓN Y MONITOREO DE INDICADORES DE GESTIÓN CÓDIGO: SIO-020-PDT-002 v11</t>
  </si>
  <si>
    <t xml:space="preserve">1.  El indicador cumple con los limtes definidos de acuerdo con el reporte realizado por el proceso en los meses de julio, octubre, noviembre y diciembre de 2022
2. No se evidencia documentación que indique  la toma de decisiones y generación de acciones de tipo preventivo o correctivo frente al comportamiento de este indicador en los meses de agosto y septiembre de 2022.
</t>
  </si>
  <si>
    <t>1. El indicador cumple con los limtes definidos de acuerdo con el reporte realizado por el proceso
2. El proceso no relaciona dentro de la herramienta ISOLUCION, los anexos que soportan el comportamiento del indicador, lo anterior incumpliendo la actividad No. 7 del PROCEDIMIENTO FORMULACIÓN Y MONITOREO DE INDICADORES DE GESTIÓN CÓDIGO: SIO-020-PDT-002 v11</t>
  </si>
  <si>
    <t xml:space="preserve">1. El indicador cumple con los limtes definidos de acuerdo con el reporte realizado por el proceso, según lo indicado  289 formularios  fueron diligenciados correctamente de un total de 298,solo se registró 9 solicitudes de corrección por parte de las fuentes.
2.  En el cuadro de "observaciones del indicador" se encuentra la meta con valor de cero (0), por lo cual se recomienda al proceso revisar este valor y ajustarlo
3. Se recomienda al proceso PES analizar la pertinencia de ajustar la unidad de medida del indicador (de unidad a porcentual), acorde a la formula de calculo del mismo. </t>
  </si>
  <si>
    <t xml:space="preserve">1. El indicador cumple con los limtes definidos de acuerdo con el reporte realizado por el proceso.
2. Se recomienda al proceso PES analizar la pertinencia de ajustar la unidad de medida del indicador (de unidad a porcentual), acorde a la formula de calculo del mismo. </t>
  </si>
  <si>
    <t>1. El indicador cumple con los limtes definidos de acuerdo con el reporte realizado por el proceso.
2. Se recomienda que el documento anexo y las observaciones realizadas por el proceso en ISOLUCION  permitan identificar los datos fuente y/o el cálculo del indicador (-A-Día planeado por cronograma para la entrega de resultados.-ESAG-3-B-Día real de entrega de resultados. )</t>
  </si>
  <si>
    <t>1. El indicador cumple con los limtes definidos de acuerdo con el reporte realizado por el proceso.
2. Se recomienda que el documento anexo y las observaciones realizadas por el proceso en ISOLUCION  permitan identificar los datos fuente y/o el cálculo del indicador (ESAG-4-A-Día real de entrega de entrega de Boletín Técnico-ESAG-4-B-Día planeado para la entrega del Boletín Técnico.. )</t>
  </si>
  <si>
    <t xml:space="preserve">El indicador cumple con los limtes definidos 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2.  las observaciones realizadas por el proceso en ISOLUCION  no permitan identificar de donde provienen o cuales son los datos fuente  del indicador; asimismo, no es posible establecer la forma de calculo realizado para las variables: INDICADOR DE COBERTURA POR FUENTES, TASA DE RESPUESTA POR FUENTES, INDICE DE CALIDAD LOCAL. </t>
  </si>
  <si>
    <t>El indicador cumple con los limtes definidos 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2.  las observaciones realizadas por el proceso en ISOLUCION  no permitan identificar de donde provienen o cuales son los datos fuente  del indicador; asimismo, no es posible establecer la forma de calculo realizado para sus variables</t>
  </si>
  <si>
    <t xml:space="preserve">El indicador cumple con los limtes definidos 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 </t>
  </si>
  <si>
    <t xml:space="preserve">1. El indicador cumple con los limtes definidos de acuerdo con el reporte realizado por el proceso.
</t>
  </si>
  <si>
    <t>El indicador cumple con los limtes definidos de acuerdo con el reporte realizado por el proceso, no obstante:
1. El proceso no relaciona dentro de la herramienta ISOLUCION, los anexos que soportan el comportamiento del indicador, lo anterior incumpliendo la actividad No. 7 del PROCEDIMIENTO FORMULACIÓN Y MONITOREO DE INDICADORES DE GESTIÓN CÓDIGO: SIO-020-PDT-002 v11. 2</t>
  </si>
  <si>
    <t xml:space="preserve">1.  El indicador cumple con los limtes definidos de acuerdo con el reporte realizado por el proceso, según lo indicado en el cuadro observaciones en ISOLUCION Se entrega oportunamente al DNP, las proyecciones de población.
2.  Se recomienda al proceso PES analizar la pertinencia de ajustar la unidad de medida del indicador (porcentual a unidad), acorde a la formula de calculo del mismo. </t>
  </si>
  <si>
    <r>
      <t xml:space="preserve"> </t>
    </r>
    <r>
      <rPr>
        <b/>
        <sz val="10"/>
        <color theme="1"/>
        <rFont val="Calibri"/>
        <family val="2"/>
        <scheme val="minor"/>
      </rPr>
      <t>1.</t>
    </r>
    <r>
      <rPr>
        <sz val="10"/>
        <color theme="1"/>
        <rFont val="Calibri"/>
        <family val="2"/>
        <scheme val="minor"/>
      </rPr>
      <t xml:space="preserve"> Para este indicador no se encontraron en ISOLUCION mediciones en el segundo semestre de 2022, su última medición se realizó el 30/jul./2020.
Mediante respuesta con radicado 20231100000163T, fechada el 14 de abril de 2023, la Oficina de Planeación aclaró que La operación MMH presentó un rediseño en junio de 2020 pasando a denominarse Encuesta Mensual de Alojamiento -EMA, desde la fecha no reporta información y tampoco ha solicitado la inactivación del indicador.</t>
    </r>
  </si>
  <si>
    <t>• Al revisar los indicadores pertenecientes al proceso PRODUCCIÓN ESTADÍSTICA - PES, se identifica que el 87.18% de estos están relacionados con la medición desde el punto de vista del desempeño a la dimensión de la eficacia, todos asociados a las operaciones estadísticas, pero no se han definido en igual proporción indicadores asociados a otras dimensiones, como lo son los de eficiencia, calidad y economía. Sumado a esto, se identifica que no se han definido indicadores que permitan medir el cómo se ejecuta el proceso y como se mide el cumplimiento del objetivo de este proceso. Por lo anterior, se recomienda establecer los indicadores de Gestión a nivel de las 8 fases del modelo genérico del proceso estadístico (GSBPM) bajo el control de la coordinación de los grupos internos de trabajo responsables de su gestión, con lo cual es posible medir el cómo se ejecuta el proceso de modo tal que asegure el cumplimiento de su objetivo: “Generar y comunicar información estadística con los atributos de calidad estadística y los principios fundamentales de las estadísticas oficiales para satisfacer necesidades de información del Gobierno, la economía y el público.”</t>
  </si>
  <si>
    <t>El indicado no cumple con la meta,  no obstante, se observo que la medición fue mayor al limite inferior.
Se observa que durante el periodo a evaluar se encontraron retrasos lo cual impidió el cumplimiento.</t>
  </si>
  <si>
    <t xml:space="preserve">El indicador no cumple con la meta propuesta, además de que la medición es mayor que el limite inferior. </t>
  </si>
  <si>
    <t>El indicador cumple con la meta propuesta, además de superar la medición del limite superior.</t>
  </si>
  <si>
    <t>De acuerdo con lo reportado por el proceso que al no alcanzar la meta deja como observación que se realizara acción preventiva, no obstante se encuentra entre el limite superior e inferior  establecidos.</t>
  </si>
  <si>
    <t>El indicador cumple la meta propuesta, además de superar el rango del limite superior.</t>
  </si>
  <si>
    <t>El indicador cumplió con la meta, además de superar el rango del limite superior.</t>
  </si>
  <si>
    <t xml:space="preserve">El indicador cumple con la meta, además de ser igual al limite superior establecido
El proceso indica que se encuentra pendiente  el cronograma de actividades el cual debe ser concertado entre DIMPE (GIT Ambiental y la OSIS); adicionalmente manifiesta que este proyecto se concreto en el ultimo trimestre del 2022. </t>
  </si>
  <si>
    <t>El indicador esta entre el limite superior e inferior establecido.</t>
  </si>
  <si>
    <t>El indicador cumple con la meta, además  la medición esta superando el índice superior</t>
  </si>
  <si>
    <t>Se puede observar que el indicador GFI-02 tiene un nivel de satisfacción superior a la meta propuesta en el cumplimiento de la meta establecida, además de superar el limite superior.</t>
  </si>
  <si>
    <t xml:space="preserve">El indicador cumple con la meta y supera el limite superior establecidos por el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</si>
</sst>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i/>
      <u/>
      <sz val="10"/>
      <color theme="1"/>
      <name val="Calibri"/>
      <family val="2"/>
      <scheme val="minor"/>
    </font>
    <font>
      <sz val="10"/>
      <color rgb="FF000000"/>
      <name val="Calibri"/>
      <family val="2"/>
      <scheme val="minor"/>
    </font>
    <font>
      <sz val="16"/>
      <color theme="1"/>
      <name val="Calibri"/>
      <family val="2"/>
      <scheme val="minor"/>
    </font>
    <font>
      <sz val="11"/>
      <color rgb="FF000000"/>
      <name val="Calibri"/>
      <family val="2"/>
    </font>
    <font>
      <b/>
      <sz val="10"/>
      <name val="Calibri"/>
      <family val="2"/>
      <scheme val="minor"/>
    </font>
  </fonts>
  <fills count="6">
    <fill>
      <patternFill patternType="none"/>
    </fill>
    <fill>
      <patternFill patternType="gray125"/>
    </fill>
    <fill>
      <patternFill patternType="solid">
        <fgColor rgb="FFA50021"/>
        <bgColor indexed="64"/>
      </patternFill>
    </fill>
    <fill>
      <patternFill patternType="solid">
        <fgColor rgb="FF0070C0"/>
        <bgColor indexed="64"/>
      </patternFill>
    </fill>
    <fill>
      <patternFill patternType="solid">
        <fgColor rgb="FFFFFF00"/>
        <bgColor indexed="64"/>
      </patternFill>
    </fill>
    <fill>
      <patternFill patternType="solid">
        <fgColor rgb="FFFFABAB"/>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xf numFmtId="0" fontId="0" fillId="0" borderId="5" xfId="0" applyBorder="1" applyAlignment="1">
      <alignment horizontal="center" vertical="center" textRotation="90"/>
    </xf>
    <xf numFmtId="0" fontId="0" fillId="0" borderId="5" xfId="0" applyBorder="1" applyAlignment="1">
      <alignment horizontal="center" vertical="center" textRotation="90" wrapText="1"/>
    </xf>
    <xf numFmtId="0" fontId="0" fillId="0" borderId="0" xfId="0" applyAlignment="1">
      <alignment horizontal="center" vertical="center"/>
    </xf>
    <xf numFmtId="10" fontId="0" fillId="0" borderId="0" xfId="0" applyNumberFormat="1"/>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0" xfId="0" applyFont="1" applyAlignment="1">
      <alignment horizontal="center" vertical="center"/>
    </xf>
    <xf numFmtId="10" fontId="3" fillId="0" borderId="0" xfId="0" applyNumberFormat="1" applyFont="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2" borderId="7" xfId="0" applyFont="1" applyFill="1" applyBorder="1" applyAlignment="1">
      <alignment horizontal="center" vertical="center" wrapText="1"/>
    </xf>
    <xf numFmtId="0" fontId="4" fillId="0" borderId="0" xfId="0" applyFont="1" applyAlignment="1">
      <alignment horizontal="left" vertical="center" wrapText="1"/>
    </xf>
    <xf numFmtId="0" fontId="2" fillId="2" borderId="2" xfId="0" applyFont="1" applyFill="1" applyBorder="1" applyAlignment="1">
      <alignment horizontal="left" vertical="center" wrapText="1"/>
    </xf>
    <xf numFmtId="0" fontId="4" fillId="0" borderId="0" xfId="0" applyFont="1" applyAlignment="1">
      <alignment horizontal="left" vertical="center"/>
    </xf>
    <xf numFmtId="0" fontId="2" fillId="2" borderId="3" xfId="0" applyFont="1" applyFill="1" applyBorder="1" applyAlignment="1">
      <alignment horizontal="left" vertical="center" wrapText="1"/>
    </xf>
    <xf numFmtId="0" fontId="7" fillId="0" borderId="9" xfId="0" applyFont="1" applyBorder="1" applyAlignment="1">
      <alignment horizontal="center" vertical="center" textRotation="90"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7" fillId="0" borderId="8"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8" fillId="0" borderId="11" xfId="0" applyFont="1" applyBorder="1" applyAlignment="1">
      <alignment vertical="center" wrapText="1"/>
    </xf>
    <xf numFmtId="0" fontId="4" fillId="0" borderId="4" xfId="0" applyFont="1" applyBorder="1" applyAlignment="1">
      <alignment horizontal="left" vertical="center" wrapText="1"/>
    </xf>
    <xf numFmtId="0" fontId="6" fillId="0" borderId="4" xfId="0" applyFont="1" applyBorder="1" applyAlignment="1">
      <alignment horizontal="left" vertical="center" wrapText="1"/>
    </xf>
    <xf numFmtId="0" fontId="0" fillId="0" borderId="1" xfId="0" applyBorder="1" applyAlignment="1">
      <alignment horizontal="center" vertical="center" textRotation="90"/>
    </xf>
    <xf numFmtId="0" fontId="8" fillId="0" borderId="10" xfId="0" applyFont="1" applyBorder="1" applyAlignment="1">
      <alignment vertical="center" wrapText="1"/>
    </xf>
    <xf numFmtId="0" fontId="8" fillId="0" borderId="11" xfId="0" applyFont="1" applyBorder="1" applyAlignment="1">
      <alignment vertical="center"/>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14" fontId="8" fillId="0" borderId="11" xfId="0" applyNumberFormat="1" applyFont="1" applyBorder="1" applyAlignment="1">
      <alignment vertical="center" wrapText="1"/>
    </xf>
    <xf numFmtId="0" fontId="8" fillId="4" borderId="11" xfId="0" applyFont="1" applyFill="1" applyBorder="1" applyAlignment="1">
      <alignment vertical="center" wrapText="1"/>
    </xf>
    <xf numFmtId="0" fontId="9" fillId="4" borderId="2" xfId="0" applyFont="1" applyFill="1" applyBorder="1" applyAlignment="1">
      <alignment horizontal="center" vertical="center" wrapText="1"/>
    </xf>
    <xf numFmtId="0" fontId="8" fillId="5" borderId="11" xfId="0" applyFont="1" applyFill="1" applyBorder="1" applyAlignment="1">
      <alignment vertical="center" wrapText="1"/>
    </xf>
    <xf numFmtId="0" fontId="4" fillId="0" borderId="11" xfId="0" applyFont="1" applyFill="1" applyBorder="1" applyAlignment="1">
      <alignment vertical="center" wrapText="1"/>
    </xf>
    <xf numFmtId="0" fontId="8" fillId="0" borderId="11" xfId="0" applyFont="1" applyFill="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 xfId="0" applyBorder="1" applyAlignment="1">
      <alignment horizontal="center" vertical="center" textRotation="90" wrapText="1"/>
    </xf>
    <xf numFmtId="0" fontId="0" fillId="0" borderId="1" xfId="0" applyBorder="1" applyAlignment="1">
      <alignment horizontal="center" vertical="center" textRotation="90"/>
    </xf>
    <xf numFmtId="0" fontId="7" fillId="0" borderId="8" xfId="0" applyFont="1" applyBorder="1" applyAlignment="1">
      <alignment horizontal="center" vertical="center" textRotation="90" wrapText="1"/>
    </xf>
    <xf numFmtId="0" fontId="7" fillId="0" borderId="8" xfId="0" applyFont="1" applyBorder="1" applyAlignment="1">
      <alignment horizontal="center" vertical="center" textRotation="90"/>
    </xf>
    <xf numFmtId="0" fontId="0" fillId="0" borderId="15" xfId="0"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10" xfId="0" applyBorder="1" applyAlignment="1">
      <alignment horizontal="center" vertical="center" textRotation="90" wrapText="1"/>
    </xf>
    <xf numFmtId="0" fontId="7" fillId="0" borderId="17"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8" fillId="0" borderId="11" xfId="0" applyFont="1" applyFill="1" applyBorder="1" applyAlignment="1">
      <alignment horizontal="center" vertical="center" wrapText="1"/>
    </xf>
  </cellXfs>
  <cellStyles count="1">
    <cellStyle name="Normal" xfId="0" builtinId="0"/>
  </cellStyles>
  <dxfs count="10">
    <dxf>
      <fill>
        <patternFill>
          <bgColor theme="9" tint="0.79998168889431442"/>
        </patternFill>
      </fill>
    </dxf>
    <dxf>
      <fill>
        <patternFill>
          <bgColor rgb="FFFEB8C2"/>
        </patternFill>
      </fill>
    </dxf>
    <dxf>
      <fill>
        <patternFill>
          <bgColor rgb="FF92D050"/>
        </patternFill>
      </fill>
    </dxf>
    <dxf>
      <fill>
        <patternFill>
          <bgColor rgb="FFFFFF00"/>
        </patternFill>
      </fill>
    </dxf>
    <dxf>
      <fill>
        <patternFill>
          <fgColor rgb="FFFF7C80"/>
          <bgColor rgb="FFFF0000"/>
        </patternFill>
      </fill>
    </dxf>
    <dxf>
      <fill>
        <patternFill>
          <bgColor rgb="FFFF0000"/>
        </patternFill>
      </fill>
    </dxf>
    <dxf>
      <fill>
        <patternFill>
          <bgColor rgb="FF92D050"/>
        </patternFill>
      </fill>
    </dxf>
    <dxf>
      <fill>
        <patternFill>
          <bgColor theme="9" tint="0.79998168889431442"/>
        </patternFill>
      </fill>
    </dxf>
    <dxf>
      <fill>
        <patternFill>
          <bgColor rgb="FFFED4D7"/>
        </patternFill>
      </fill>
    </dxf>
    <dxf>
      <fill>
        <patternFill>
          <bgColor theme="0"/>
        </patternFill>
      </fill>
    </dxf>
  </dxfs>
  <tableStyles count="0" defaultTableStyle="TableStyleMedium2" defaultPivotStyle="PivotStyleLight16"/>
  <colors>
    <mruColors>
      <color rgb="FFFFABAB"/>
      <color rgb="FFFF7C80"/>
      <color rgb="FFFA6A6A"/>
      <color rgb="FFFEB8C2"/>
      <color rgb="FFFED4D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avier Alberto Rubiano Quiroga" id="{62118537-EBF3-42A7-950F-8A98FBA79A7F}" userId="S::JARubianoQ@DANE.GOV.CO::527eeb1a-85eb-4041-b1fa-c877e7f1911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53" dT="2023-05-03T03:10:10.60" personId="{62118537-EBF3-42A7-950F-8A98FBA79A7F}" id="{951D5FD6-CE87-4036-AB36-45F1800716A9}">
    <text>Ajustar de acuerdo con la respuesta de Subdireccion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O141"/>
  <sheetViews>
    <sheetView tabSelected="1" zoomScale="70" zoomScaleNormal="70" workbookViewId="0">
      <pane xSplit="4" ySplit="2" topLeftCell="F3" activePane="bottomRight" state="frozen"/>
      <selection pane="topRight" activeCell="E1" sqref="E1"/>
      <selection pane="bottomLeft" activeCell="A2" sqref="A2"/>
      <selection pane="bottomRight" activeCell="V60" sqref="V60"/>
    </sheetView>
  </sheetViews>
  <sheetFormatPr baseColWidth="10" defaultColWidth="11.42578125" defaultRowHeight="15" x14ac:dyDescent="0.25"/>
  <cols>
    <col min="1" max="1" width="14.5703125" style="4" customWidth="1"/>
    <col min="2" max="2" width="30.5703125" style="4" customWidth="1"/>
    <col min="3" max="3" width="11.28515625" style="4" hidden="1" customWidth="1"/>
    <col min="4" max="4" width="50.7109375" style="12" customWidth="1"/>
    <col min="5" max="5" width="65.5703125" style="12" customWidth="1"/>
    <col min="6" max="6" width="18.5703125" style="12" customWidth="1"/>
    <col min="7" max="7" width="26.42578125" style="12" customWidth="1"/>
    <col min="8" max="8" width="16.28515625" style="12" customWidth="1"/>
    <col min="9" max="9" width="17.140625" style="12" customWidth="1"/>
    <col min="10" max="10" width="14" style="12" customWidth="1"/>
    <col min="11" max="11" width="19" style="12" customWidth="1"/>
    <col min="12" max="12" width="14.7109375" style="12" customWidth="1"/>
    <col min="13" max="13" width="20.5703125" style="13" customWidth="1"/>
    <col min="14" max="14" width="17.42578125" style="13" customWidth="1"/>
    <col min="15" max="15" width="11.7109375" style="12" customWidth="1"/>
    <col min="16" max="16" width="14.7109375" style="12" customWidth="1"/>
    <col min="17" max="17" width="25" style="12" hidden="1" customWidth="1"/>
    <col min="18" max="18" width="12.5703125" style="12" customWidth="1"/>
    <col min="19" max="19" width="13" style="12" customWidth="1"/>
    <col min="20" max="20" width="17.28515625" style="12" customWidth="1"/>
    <col min="21" max="21" width="15.7109375" style="12" customWidth="1"/>
    <col min="22" max="22" width="56.7109375" style="13" customWidth="1"/>
    <col min="23" max="23" width="29.85546875" style="12" customWidth="1"/>
    <col min="24" max="24" width="15.5703125" style="12" customWidth="1"/>
    <col min="25" max="25" width="17.140625" style="12" customWidth="1"/>
    <col min="26" max="26" width="15" style="12" customWidth="1"/>
    <col min="27" max="27" width="31.28515625" style="12" customWidth="1"/>
    <col min="28" max="28" width="73" style="15" customWidth="1"/>
    <col min="29" max="29" width="65.42578125" style="17" customWidth="1"/>
    <col min="30" max="30" width="24.28515625" style="4" customWidth="1"/>
    <col min="31" max="31" width="29.42578125" style="4" customWidth="1"/>
    <col min="32" max="32" width="50.85546875" style="4" customWidth="1"/>
    <col min="33" max="57" width="11.42578125" style="4"/>
    <col min="58" max="58" width="0" style="4" hidden="1" customWidth="1"/>
    <col min="59" max="59" width="37" style="4" hidden="1" customWidth="1"/>
    <col min="60" max="63" width="0" style="4" hidden="1" customWidth="1"/>
    <col min="64" max="64" width="45" style="4" hidden="1" customWidth="1"/>
    <col min="65" max="71" width="0" style="4" hidden="1" customWidth="1"/>
    <col min="72" max="16384" width="11.42578125" style="4"/>
  </cols>
  <sheetData>
    <row r="1" spans="1:67" ht="15.75" thickBot="1" x14ac:dyDescent="0.3"/>
    <row r="2" spans="1:67" s="8" customFormat="1" ht="81" customHeight="1" x14ac:dyDescent="0.25">
      <c r="A2" s="14" t="s">
        <v>0</v>
      </c>
      <c r="B2" s="6" t="s">
        <v>1</v>
      </c>
      <c r="C2" s="6" t="s">
        <v>2</v>
      </c>
      <c r="D2" s="6" t="s">
        <v>3</v>
      </c>
      <c r="E2" s="6" t="s">
        <v>4</v>
      </c>
      <c r="F2" s="6" t="s">
        <v>5</v>
      </c>
      <c r="G2" s="6" t="s">
        <v>6</v>
      </c>
      <c r="H2" s="6" t="s">
        <v>7</v>
      </c>
      <c r="I2" s="6" t="s">
        <v>8</v>
      </c>
      <c r="J2" s="6" t="s">
        <v>9</v>
      </c>
      <c r="K2" s="6" t="s">
        <v>10</v>
      </c>
      <c r="L2" s="6" t="s">
        <v>11</v>
      </c>
      <c r="M2" s="6" t="s">
        <v>12</v>
      </c>
      <c r="N2" s="6" t="s">
        <v>13</v>
      </c>
      <c r="O2" s="7" t="s">
        <v>14</v>
      </c>
      <c r="P2" s="7" t="s">
        <v>15</v>
      </c>
      <c r="Q2" s="35" t="s">
        <v>16</v>
      </c>
      <c r="R2" s="7" t="s">
        <v>17</v>
      </c>
      <c r="S2" s="7" t="s">
        <v>18</v>
      </c>
      <c r="T2" s="7" t="s">
        <v>19</v>
      </c>
      <c r="U2" s="6" t="s">
        <v>20</v>
      </c>
      <c r="V2" s="6" t="s">
        <v>21</v>
      </c>
      <c r="W2" s="6" t="s">
        <v>22</v>
      </c>
      <c r="X2" s="6" t="s">
        <v>23</v>
      </c>
      <c r="Y2" s="6" t="s">
        <v>24</v>
      </c>
      <c r="Z2" s="6" t="s">
        <v>25</v>
      </c>
      <c r="AA2" s="6" t="s">
        <v>26</v>
      </c>
      <c r="AB2" s="16" t="s">
        <v>27</v>
      </c>
      <c r="AC2" s="18" t="s">
        <v>28</v>
      </c>
      <c r="BG2" s="8" t="s">
        <v>29</v>
      </c>
      <c r="BH2" s="8" t="s">
        <v>30</v>
      </c>
      <c r="BI2" s="8" t="s">
        <v>31</v>
      </c>
      <c r="BJ2" s="8" t="s">
        <v>31</v>
      </c>
      <c r="BK2" s="8" t="s">
        <v>31</v>
      </c>
      <c r="BL2" s="8" t="s">
        <v>32</v>
      </c>
      <c r="BM2" s="8" t="s">
        <v>33</v>
      </c>
      <c r="BN2" s="9">
        <v>0.91890000000000005</v>
      </c>
    </row>
    <row r="3" spans="1:67" customFormat="1" ht="87.75" customHeight="1" x14ac:dyDescent="0.25">
      <c r="A3" s="44" t="s">
        <v>34</v>
      </c>
      <c r="B3" s="42" t="s">
        <v>35</v>
      </c>
      <c r="C3" s="23"/>
      <c r="D3" s="30" t="s">
        <v>36</v>
      </c>
      <c r="E3" s="24" t="s">
        <v>37</v>
      </c>
      <c r="F3" s="24" t="s">
        <v>38</v>
      </c>
      <c r="G3" s="24" t="s">
        <v>39</v>
      </c>
      <c r="H3" s="24" t="s">
        <v>29</v>
      </c>
      <c r="I3" s="24" t="s">
        <v>40</v>
      </c>
      <c r="J3" s="24" t="s">
        <v>41</v>
      </c>
      <c r="K3" s="24" t="s">
        <v>42</v>
      </c>
      <c r="L3" s="24" t="s">
        <v>43</v>
      </c>
      <c r="M3" s="24" t="s">
        <v>44</v>
      </c>
      <c r="N3" s="24" t="s">
        <v>45</v>
      </c>
      <c r="O3" s="30">
        <v>40</v>
      </c>
      <c r="P3" s="30">
        <v>0</v>
      </c>
      <c r="Q3" s="30">
        <v>0</v>
      </c>
      <c r="R3" s="24">
        <v>100</v>
      </c>
      <c r="S3" s="24">
        <v>30</v>
      </c>
      <c r="T3" s="24" t="str">
        <f>IFERROR(IF(AND(ISNUMBER(P3), ISNUMBER(R3), ISNUMBER(S3)), IF(P3&lt;S3, "Medición menor que la Tol. Inferior", IF(P3&gt;=R3, "Medición mayor o igual que la Tol. Superior", "Medición entre la Tol. Superior e Inferior"))), "vacio")</f>
        <v>Medición menor que la Tol. Inferior</v>
      </c>
      <c r="U3" s="24" t="s">
        <v>31</v>
      </c>
      <c r="V3" s="24" t="s">
        <v>46</v>
      </c>
      <c r="W3" s="24" t="s">
        <v>39</v>
      </c>
      <c r="X3" s="24" t="s">
        <v>39</v>
      </c>
      <c r="Y3" s="24" t="s">
        <v>31</v>
      </c>
      <c r="Z3" s="24" t="s">
        <v>31</v>
      </c>
      <c r="AA3" s="24" t="s">
        <v>47</v>
      </c>
      <c r="AB3" s="24" t="s">
        <v>48</v>
      </c>
      <c r="AC3" s="52" t="s">
        <v>49</v>
      </c>
      <c r="BG3" s="1" t="s">
        <v>50</v>
      </c>
      <c r="BH3" s="1" t="s">
        <v>51</v>
      </c>
      <c r="BI3" s="1" t="s">
        <v>39</v>
      </c>
      <c r="BJ3" s="1" t="s">
        <v>39</v>
      </c>
      <c r="BK3" s="1" t="s">
        <v>39</v>
      </c>
      <c r="BL3" s="1" t="s">
        <v>52</v>
      </c>
      <c r="BM3" s="1" t="s">
        <v>53</v>
      </c>
    </row>
    <row r="4" spans="1:67" customFormat="1" ht="88.5" customHeight="1" x14ac:dyDescent="0.25">
      <c r="A4" s="44"/>
      <c r="B4" s="42"/>
      <c r="C4" s="23"/>
      <c r="D4" s="24" t="s">
        <v>54</v>
      </c>
      <c r="E4" s="24" t="s">
        <v>55</v>
      </c>
      <c r="F4" s="24" t="s">
        <v>56</v>
      </c>
      <c r="G4" s="24" t="s">
        <v>39</v>
      </c>
      <c r="H4" s="24" t="s">
        <v>29</v>
      </c>
      <c r="I4" s="24" t="s">
        <v>40</v>
      </c>
      <c r="J4" s="24" t="s">
        <v>53</v>
      </c>
      <c r="K4" s="24" t="s">
        <v>42</v>
      </c>
      <c r="L4" s="24" t="s">
        <v>43</v>
      </c>
      <c r="M4" s="24" t="s">
        <v>44</v>
      </c>
      <c r="N4" s="24" t="s">
        <v>45</v>
      </c>
      <c r="O4" s="30">
        <v>100</v>
      </c>
      <c r="P4" s="30">
        <v>100</v>
      </c>
      <c r="Q4" s="30">
        <v>100</v>
      </c>
      <c r="R4" s="24">
        <v>81</v>
      </c>
      <c r="S4" s="24">
        <v>51</v>
      </c>
      <c r="T4" s="24" t="str">
        <f>IFERROR(IF(AND(ISNUMBER(P4), ISNUMBER(R4), ISNUMBER(S4)), IF(P4&lt;S4, "Medición menor que la Tol. Inferior", IF(P4&gt;=R4, "Medición mayor o igual que la Tol. Superior", "Medición entre la Tol. Superior e Inferior"))), "vacio")</f>
        <v>Medición mayor o igual que la Tol. Superior</v>
      </c>
      <c r="U4" s="24" t="s">
        <v>57</v>
      </c>
      <c r="V4" s="24" t="s">
        <v>58</v>
      </c>
      <c r="W4" s="24" t="s">
        <v>39</v>
      </c>
      <c r="X4" s="24" t="s">
        <v>39</v>
      </c>
      <c r="Y4" s="24" t="s">
        <v>31</v>
      </c>
      <c r="Z4" s="24" t="s">
        <v>39</v>
      </c>
      <c r="AA4" s="24" t="s">
        <v>47</v>
      </c>
      <c r="AB4" s="24" t="s">
        <v>59</v>
      </c>
      <c r="AC4" s="52"/>
      <c r="BG4" s="1" t="s">
        <v>57</v>
      </c>
      <c r="BH4" s="1" t="s">
        <v>40</v>
      </c>
      <c r="BJ4" s="1" t="s">
        <v>57</v>
      </c>
      <c r="BK4" s="1" t="s">
        <v>60</v>
      </c>
      <c r="BL4" s="1" t="s">
        <v>56</v>
      </c>
      <c r="BM4" s="1" t="s">
        <v>61</v>
      </c>
      <c r="BO4" s="5">
        <v>0.81520000000000004</v>
      </c>
    </row>
    <row r="5" spans="1:67" customFormat="1" ht="104.25" customHeight="1" x14ac:dyDescent="0.25">
      <c r="A5" s="44"/>
      <c r="B5" s="42"/>
      <c r="C5" s="23"/>
      <c r="D5" s="24" t="s">
        <v>62</v>
      </c>
      <c r="E5" s="24" t="s">
        <v>63</v>
      </c>
      <c r="F5" s="24" t="s">
        <v>64</v>
      </c>
      <c r="G5" s="24" t="s">
        <v>39</v>
      </c>
      <c r="H5" s="24" t="s">
        <v>29</v>
      </c>
      <c r="I5" s="24" t="s">
        <v>40</v>
      </c>
      <c r="J5" s="24" t="s">
        <v>41</v>
      </c>
      <c r="K5" s="24" t="s">
        <v>42</v>
      </c>
      <c r="L5" s="24" t="s">
        <v>65</v>
      </c>
      <c r="M5" s="24" t="s">
        <v>66</v>
      </c>
      <c r="N5" s="24" t="s">
        <v>67</v>
      </c>
      <c r="O5" s="30">
        <v>90</v>
      </c>
      <c r="P5" s="30">
        <v>100</v>
      </c>
      <c r="Q5" s="30">
        <v>100</v>
      </c>
      <c r="R5" s="24">
        <v>90</v>
      </c>
      <c r="S5" s="24">
        <v>79</v>
      </c>
      <c r="T5" s="24" t="str">
        <f t="shared" ref="T5:T67" si="0">IFERROR(IF(AND(ISNUMBER(P5), ISNUMBER(R5), ISNUMBER(S5)), IF(P5&lt;S5, "Medición menor que la Tol. Inferior", IF(P5&gt;=R5, "Medición mayor o igual que la Tol. Superior", "Medición entre la Tol. Superior e Inferior"))), "vacio")</f>
        <v>Medición mayor o igual que la Tol. Superior</v>
      </c>
      <c r="U5" s="24" t="s">
        <v>31</v>
      </c>
      <c r="V5" s="24" t="s">
        <v>68</v>
      </c>
      <c r="W5" s="24" t="s">
        <v>39</v>
      </c>
      <c r="X5" s="24" t="s">
        <v>39</v>
      </c>
      <c r="Y5" s="24" t="s">
        <v>31</v>
      </c>
      <c r="Z5" s="24" t="s">
        <v>39</v>
      </c>
      <c r="AA5" s="24" t="s">
        <v>47</v>
      </c>
      <c r="AB5" s="24" t="s">
        <v>69</v>
      </c>
      <c r="AC5" s="52"/>
      <c r="BH5" s="1" t="s">
        <v>57</v>
      </c>
      <c r="BL5" s="1" t="s">
        <v>70</v>
      </c>
      <c r="BM5" s="1" t="s">
        <v>41</v>
      </c>
    </row>
    <row r="6" spans="1:67" customFormat="1" ht="154.5" customHeight="1" x14ac:dyDescent="0.25">
      <c r="A6" s="44" t="s">
        <v>71</v>
      </c>
      <c r="B6" s="42" t="s">
        <v>72</v>
      </c>
      <c r="C6" s="23"/>
      <c r="D6" s="24" t="s">
        <v>73</v>
      </c>
      <c r="E6" s="24" t="s">
        <v>74</v>
      </c>
      <c r="F6" s="24" t="s">
        <v>32</v>
      </c>
      <c r="G6" s="24" t="s">
        <v>31</v>
      </c>
      <c r="H6" s="24" t="s">
        <v>50</v>
      </c>
      <c r="I6" s="24" t="s">
        <v>40</v>
      </c>
      <c r="J6" s="24" t="s">
        <v>41</v>
      </c>
      <c r="K6" s="24" t="s">
        <v>75</v>
      </c>
      <c r="L6" s="24" t="s">
        <v>43</v>
      </c>
      <c r="M6" s="24" t="s">
        <v>76</v>
      </c>
      <c r="N6" s="24" t="s">
        <v>77</v>
      </c>
      <c r="O6" s="30">
        <v>0</v>
      </c>
      <c r="P6" s="30">
        <v>3</v>
      </c>
      <c r="Q6" s="30">
        <v>3</v>
      </c>
      <c r="R6" s="24">
        <v>1</v>
      </c>
      <c r="S6" s="24">
        <v>5</v>
      </c>
      <c r="T6" s="24" t="str">
        <f>IFERROR(IF(AND(ISNUMBER(P6), ISNUMBER(R6), ISNUMBER(S6)), IF(P6&gt;S6, "Medición mayor que la Tol. Inferior", IF(P6&gt;R6, "Medición entre la Tol. Superior e Inferior", "Medición menor o igual que la Tol. Superior"))), "vacio")</f>
        <v>Medición entre la Tol. Superior e Inferior</v>
      </c>
      <c r="U6" s="24" t="s">
        <v>31</v>
      </c>
      <c r="V6" s="24" t="s">
        <v>78</v>
      </c>
      <c r="W6" s="24" t="s">
        <v>39</v>
      </c>
      <c r="X6" s="24" t="s">
        <v>39</v>
      </c>
      <c r="Y6" s="24" t="s">
        <v>31</v>
      </c>
      <c r="Z6" s="24" t="s">
        <v>39</v>
      </c>
      <c r="AA6" s="24" t="s">
        <v>47</v>
      </c>
      <c r="AB6" s="24" t="s">
        <v>79</v>
      </c>
      <c r="AC6" s="52" t="s">
        <v>80</v>
      </c>
      <c r="BL6" s="1" t="s">
        <v>38</v>
      </c>
      <c r="BM6" s="1" t="s">
        <v>81</v>
      </c>
      <c r="BO6" s="5">
        <v>0.85709999999999997</v>
      </c>
    </row>
    <row r="7" spans="1:67" customFormat="1" ht="60" customHeight="1" x14ac:dyDescent="0.25">
      <c r="A7" s="44"/>
      <c r="B7" s="42"/>
      <c r="C7" s="23"/>
      <c r="D7" s="24" t="s">
        <v>82</v>
      </c>
      <c r="E7" s="24" t="s">
        <v>83</v>
      </c>
      <c r="F7" s="24" t="s">
        <v>32</v>
      </c>
      <c r="G7" s="24" t="s">
        <v>39</v>
      </c>
      <c r="H7" s="24" t="s">
        <v>50</v>
      </c>
      <c r="I7" s="24" t="s">
        <v>40</v>
      </c>
      <c r="J7" s="24" t="s">
        <v>41</v>
      </c>
      <c r="K7" s="24" t="s">
        <v>75</v>
      </c>
      <c r="L7" s="24" t="s">
        <v>43</v>
      </c>
      <c r="M7" s="24" t="s">
        <v>76</v>
      </c>
      <c r="N7" s="24" t="s">
        <v>77</v>
      </c>
      <c r="O7" s="30">
        <v>0</v>
      </c>
      <c r="P7" s="30">
        <v>14</v>
      </c>
      <c r="Q7" s="30">
        <v>0</v>
      </c>
      <c r="R7" s="24">
        <v>0</v>
      </c>
      <c r="S7" s="24">
        <v>1</v>
      </c>
      <c r="T7" s="24" t="str">
        <f>IFERROR(IF(AND(ISNUMBER(P7), ISNUMBER(R7), ISNUMBER(S7)), IF(P7&gt;S7, "Medición mayor que la Tol. Inferior", IF(P7&gt;R7, "Medición entre la Tol. Superior e Inferior", "Medición menor o igual que la Tol. Superior"))), "vacio")</f>
        <v>Medición mayor que la Tol. Inferior</v>
      </c>
      <c r="U7" s="24" t="s">
        <v>31</v>
      </c>
      <c r="V7" s="24" t="s">
        <v>84</v>
      </c>
      <c r="W7" s="24" t="s">
        <v>39</v>
      </c>
      <c r="X7" s="24" t="s">
        <v>39</v>
      </c>
      <c r="Y7" s="24" t="s">
        <v>31</v>
      </c>
      <c r="Z7" s="24" t="s">
        <v>39</v>
      </c>
      <c r="AA7" s="24" t="s">
        <v>47</v>
      </c>
      <c r="AB7" s="24" t="s">
        <v>774</v>
      </c>
      <c r="AC7" s="52"/>
      <c r="BL7" s="1" t="s">
        <v>64</v>
      </c>
      <c r="BM7" s="1" t="s">
        <v>85</v>
      </c>
    </row>
    <row r="8" spans="1:67" customFormat="1" ht="79.5" customHeight="1" x14ac:dyDescent="0.25">
      <c r="A8" s="44"/>
      <c r="B8" s="42"/>
      <c r="C8" s="23"/>
      <c r="D8" s="24" t="s">
        <v>86</v>
      </c>
      <c r="E8" s="24" t="s">
        <v>87</v>
      </c>
      <c r="F8" s="24" t="s">
        <v>32</v>
      </c>
      <c r="G8" s="24" t="s">
        <v>39</v>
      </c>
      <c r="H8" s="24" t="s">
        <v>50</v>
      </c>
      <c r="I8" s="24" t="s">
        <v>40</v>
      </c>
      <c r="J8" s="24" t="s">
        <v>61</v>
      </c>
      <c r="K8" s="24" t="s">
        <v>75</v>
      </c>
      <c r="L8" s="24" t="s">
        <v>43</v>
      </c>
      <c r="M8" s="24" t="s">
        <v>76</v>
      </c>
      <c r="N8" s="24" t="s">
        <v>77</v>
      </c>
      <c r="O8" s="30">
        <v>0</v>
      </c>
      <c r="P8" s="30">
        <v>2</v>
      </c>
      <c r="Q8" s="30">
        <v>-2</v>
      </c>
      <c r="R8" s="24">
        <v>0</v>
      </c>
      <c r="S8" s="24">
        <v>1</v>
      </c>
      <c r="T8" s="24" t="str">
        <f>IFERROR(IF(AND(ISNUMBER(P8), ISNUMBER(R8), ISNUMBER(S8)), IF(P8&gt;S8, "Medición mayor que la Tol. Inferior", IF(P8&gt;R8, "Medición entre la Tol. Superior e Inferior", "Medición menor o igual que la Tol. Superior"))), "vacio")</f>
        <v>Medición mayor que la Tol. Inferior</v>
      </c>
      <c r="U8" s="24" t="s">
        <v>31</v>
      </c>
      <c r="V8" s="24" t="s">
        <v>88</v>
      </c>
      <c r="W8" s="24" t="s">
        <v>39</v>
      </c>
      <c r="X8" s="24" t="s">
        <v>39</v>
      </c>
      <c r="Y8" s="24" t="s">
        <v>31</v>
      </c>
      <c r="Z8" s="24" t="s">
        <v>39</v>
      </c>
      <c r="AA8" s="24" t="s">
        <v>47</v>
      </c>
      <c r="AB8" s="24" t="s">
        <v>775</v>
      </c>
      <c r="AC8" s="52"/>
      <c r="BL8" s="1" t="s">
        <v>89</v>
      </c>
      <c r="BO8" s="5">
        <v>0.91369999999999996</v>
      </c>
    </row>
    <row r="9" spans="1:67" customFormat="1" ht="60" customHeight="1" x14ac:dyDescent="0.25">
      <c r="A9" s="44"/>
      <c r="B9" s="42"/>
      <c r="C9" s="23"/>
      <c r="D9" s="24" t="s">
        <v>90</v>
      </c>
      <c r="E9" s="24" t="s">
        <v>91</v>
      </c>
      <c r="F9" s="24" t="s">
        <v>32</v>
      </c>
      <c r="G9" s="24" t="s">
        <v>39</v>
      </c>
      <c r="H9" s="24" t="s">
        <v>29</v>
      </c>
      <c r="I9" s="24" t="s">
        <v>40</v>
      </c>
      <c r="J9" s="24" t="s">
        <v>85</v>
      </c>
      <c r="K9" s="24" t="s">
        <v>42</v>
      </c>
      <c r="L9" s="24" t="s">
        <v>43</v>
      </c>
      <c r="M9" s="24" t="s">
        <v>92</v>
      </c>
      <c r="N9" s="24" t="s">
        <v>67</v>
      </c>
      <c r="O9" s="30">
        <v>85</v>
      </c>
      <c r="P9" s="30">
        <v>99.71</v>
      </c>
      <c r="Q9" s="30" t="s">
        <v>93</v>
      </c>
      <c r="R9" s="24">
        <v>85</v>
      </c>
      <c r="S9" s="24">
        <v>75</v>
      </c>
      <c r="T9" s="24" t="str">
        <f t="shared" si="0"/>
        <v>Medición mayor o igual que la Tol. Superior</v>
      </c>
      <c r="U9" s="24" t="s">
        <v>31</v>
      </c>
      <c r="V9" s="24" t="s">
        <v>94</v>
      </c>
      <c r="W9" s="24" t="s">
        <v>39</v>
      </c>
      <c r="X9" s="24" t="s">
        <v>39</v>
      </c>
      <c r="Y9" s="24" t="s">
        <v>31</v>
      </c>
      <c r="Z9" s="24" t="s">
        <v>39</v>
      </c>
      <c r="AA9" s="24" t="s">
        <v>47</v>
      </c>
      <c r="AB9" s="24" t="s">
        <v>95</v>
      </c>
      <c r="AC9" s="52"/>
    </row>
    <row r="10" spans="1:67" customFormat="1" ht="60" customHeight="1" x14ac:dyDescent="0.25">
      <c r="A10" s="44"/>
      <c r="B10" s="42"/>
      <c r="C10" s="23"/>
      <c r="D10" s="24" t="s">
        <v>96</v>
      </c>
      <c r="E10" s="24" t="s">
        <v>97</v>
      </c>
      <c r="F10" s="24" t="s">
        <v>32</v>
      </c>
      <c r="G10" s="24" t="s">
        <v>39</v>
      </c>
      <c r="H10" s="24" t="s">
        <v>29</v>
      </c>
      <c r="I10" s="24" t="s">
        <v>30</v>
      </c>
      <c r="J10" s="24" t="s">
        <v>53</v>
      </c>
      <c r="K10" s="24" t="s">
        <v>42</v>
      </c>
      <c r="L10" s="24">
        <v>44754</v>
      </c>
      <c r="M10" s="24" t="s">
        <v>92</v>
      </c>
      <c r="N10" s="24" t="s">
        <v>67</v>
      </c>
      <c r="O10" s="30" t="s">
        <v>98</v>
      </c>
      <c r="P10" s="30">
        <v>0.77</v>
      </c>
      <c r="Q10" s="30" t="s">
        <v>99</v>
      </c>
      <c r="R10" s="24">
        <v>0.6</v>
      </c>
      <c r="S10" s="24">
        <v>0.1</v>
      </c>
      <c r="T10" s="24" t="str">
        <f t="shared" si="0"/>
        <v>Medición mayor o igual que la Tol. Superior</v>
      </c>
      <c r="U10" s="24" t="s">
        <v>31</v>
      </c>
      <c r="V10" s="24" t="s">
        <v>100</v>
      </c>
      <c r="W10" s="24" t="s">
        <v>39</v>
      </c>
      <c r="X10" s="24" t="s">
        <v>39</v>
      </c>
      <c r="Y10" s="24" t="s">
        <v>31</v>
      </c>
      <c r="Z10" s="24" t="s">
        <v>39</v>
      </c>
      <c r="AA10" s="24" t="s">
        <v>47</v>
      </c>
      <c r="AB10" s="24" t="s">
        <v>776</v>
      </c>
      <c r="AC10" s="52"/>
      <c r="BO10" s="5">
        <v>0.93389999999999995</v>
      </c>
    </row>
    <row r="11" spans="1:67" customFormat="1" ht="60" customHeight="1" x14ac:dyDescent="0.25">
      <c r="A11" s="44"/>
      <c r="B11" s="42"/>
      <c r="C11" s="23"/>
      <c r="D11" s="24" t="s">
        <v>101</v>
      </c>
      <c r="E11" s="24" t="s">
        <v>102</v>
      </c>
      <c r="F11" s="24" t="s">
        <v>56</v>
      </c>
      <c r="G11" s="24" t="s">
        <v>39</v>
      </c>
      <c r="H11" s="24" t="s">
        <v>29</v>
      </c>
      <c r="I11" s="24" t="s">
        <v>30</v>
      </c>
      <c r="J11" s="24" t="s">
        <v>85</v>
      </c>
      <c r="K11" s="24" t="s">
        <v>42</v>
      </c>
      <c r="L11" s="24" t="s">
        <v>43</v>
      </c>
      <c r="M11" s="24" t="s">
        <v>103</v>
      </c>
      <c r="N11" s="24" t="s">
        <v>67</v>
      </c>
      <c r="O11" s="30">
        <v>80</v>
      </c>
      <c r="P11" s="30">
        <v>77.38</v>
      </c>
      <c r="Q11" s="30" t="s">
        <v>104</v>
      </c>
      <c r="R11" s="24">
        <v>80</v>
      </c>
      <c r="S11" s="24">
        <v>60</v>
      </c>
      <c r="T11" s="24" t="str">
        <f t="shared" si="0"/>
        <v>Medición entre la Tol. Superior e Inferior</v>
      </c>
      <c r="U11" s="24" t="s">
        <v>31</v>
      </c>
      <c r="V11" s="24" t="s">
        <v>105</v>
      </c>
      <c r="W11" s="24" t="s">
        <v>39</v>
      </c>
      <c r="X11" s="24" t="s">
        <v>39</v>
      </c>
      <c r="Y11" s="24" t="s">
        <v>31</v>
      </c>
      <c r="Z11" s="24" t="s">
        <v>39</v>
      </c>
      <c r="AA11" s="24" t="s">
        <v>47</v>
      </c>
      <c r="AB11" s="24" t="s">
        <v>106</v>
      </c>
      <c r="AC11" s="52"/>
    </row>
    <row r="12" spans="1:67" customFormat="1" ht="60" customHeight="1" x14ac:dyDescent="0.25">
      <c r="A12" s="44"/>
      <c r="B12" s="42"/>
      <c r="C12" s="23"/>
      <c r="D12" s="24" t="s">
        <v>107</v>
      </c>
      <c r="E12" s="24" t="s">
        <v>108</v>
      </c>
      <c r="F12" s="24" t="s">
        <v>32</v>
      </c>
      <c r="G12" s="24" t="s">
        <v>39</v>
      </c>
      <c r="H12" s="24" t="s">
        <v>50</v>
      </c>
      <c r="I12" s="24" t="s">
        <v>40</v>
      </c>
      <c r="J12" s="24" t="s">
        <v>81</v>
      </c>
      <c r="K12" s="24" t="s">
        <v>42</v>
      </c>
      <c r="L12" s="24" t="s">
        <v>43</v>
      </c>
      <c r="M12" s="24" t="s">
        <v>109</v>
      </c>
      <c r="N12" s="24" t="s">
        <v>67</v>
      </c>
      <c r="O12" s="30">
        <v>5</v>
      </c>
      <c r="P12" s="30">
        <v>5.24</v>
      </c>
      <c r="Q12" s="30" t="s">
        <v>110</v>
      </c>
      <c r="R12" s="24">
        <v>5</v>
      </c>
      <c r="S12" s="24">
        <v>7</v>
      </c>
      <c r="T12" s="24" t="str">
        <f>IFERROR(IF(AND(ISNUMBER(P12), ISNUMBER(R12), ISNUMBER(S12)), IF(P12&gt;S12, "Medición mayor que la Tol. Inferior", IF(P12&gt;R12, "Medición entre la Tol. Superior e Inferior", "Medición menor o igual que la Tol. Superior"))), "vacio")</f>
        <v>Medición entre la Tol. Superior e Inferior</v>
      </c>
      <c r="U12" s="24" t="s">
        <v>31</v>
      </c>
      <c r="V12" s="24" t="s">
        <v>111</v>
      </c>
      <c r="W12" s="24" t="s">
        <v>39</v>
      </c>
      <c r="X12" s="24" t="s">
        <v>39</v>
      </c>
      <c r="Y12" s="24" t="s">
        <v>31</v>
      </c>
      <c r="Z12" s="24" t="s">
        <v>39</v>
      </c>
      <c r="AA12" s="24" t="s">
        <v>47</v>
      </c>
      <c r="AB12" s="24" t="s">
        <v>112</v>
      </c>
      <c r="AC12" s="52"/>
    </row>
    <row r="13" spans="1:67" customFormat="1" ht="98.25" customHeight="1" x14ac:dyDescent="0.25">
      <c r="A13" s="44"/>
      <c r="B13" s="42"/>
      <c r="C13" s="23"/>
      <c r="D13" s="24" t="s">
        <v>113</v>
      </c>
      <c r="E13" s="24" t="s">
        <v>114</v>
      </c>
      <c r="F13" s="24" t="s">
        <v>32</v>
      </c>
      <c r="G13" s="24" t="s">
        <v>39</v>
      </c>
      <c r="H13" s="24" t="s">
        <v>29</v>
      </c>
      <c r="I13" s="24" t="s">
        <v>40</v>
      </c>
      <c r="J13" s="24" t="s">
        <v>81</v>
      </c>
      <c r="K13" s="24" t="s">
        <v>42</v>
      </c>
      <c r="L13" s="24" t="s">
        <v>43</v>
      </c>
      <c r="M13" s="24" t="s">
        <v>115</v>
      </c>
      <c r="N13" s="24" t="s">
        <v>67</v>
      </c>
      <c r="O13" s="30">
        <v>100</v>
      </c>
      <c r="P13" s="30">
        <v>100</v>
      </c>
      <c r="Q13" s="30">
        <v>0</v>
      </c>
      <c r="R13" s="24">
        <v>100</v>
      </c>
      <c r="S13" s="24">
        <v>90</v>
      </c>
      <c r="T13" s="24" t="str">
        <f t="shared" si="0"/>
        <v>Medición mayor o igual que la Tol. Superior</v>
      </c>
      <c r="U13" s="24" t="s">
        <v>31</v>
      </c>
      <c r="V13" s="24" t="s">
        <v>116</v>
      </c>
      <c r="W13" s="24" t="s">
        <v>39</v>
      </c>
      <c r="X13" s="24" t="s">
        <v>39</v>
      </c>
      <c r="Y13" s="24" t="s">
        <v>31</v>
      </c>
      <c r="Z13" s="24" t="s">
        <v>39</v>
      </c>
      <c r="AA13" s="24" t="s">
        <v>47</v>
      </c>
      <c r="AB13" s="24" t="s">
        <v>117</v>
      </c>
      <c r="AC13" s="52"/>
    </row>
    <row r="14" spans="1:67" customFormat="1" ht="170.25" customHeight="1" x14ac:dyDescent="0.25">
      <c r="A14" s="45" t="s">
        <v>118</v>
      </c>
      <c r="B14" s="42" t="s">
        <v>119</v>
      </c>
      <c r="C14" s="23"/>
      <c r="D14" s="24" t="s">
        <v>120</v>
      </c>
      <c r="E14" s="24" t="s">
        <v>121</v>
      </c>
      <c r="F14" s="24" t="s">
        <v>70</v>
      </c>
      <c r="G14" s="24" t="s">
        <v>39</v>
      </c>
      <c r="H14" s="24" t="s">
        <v>29</v>
      </c>
      <c r="I14" s="24" t="s">
        <v>40</v>
      </c>
      <c r="J14" s="24" t="s">
        <v>41</v>
      </c>
      <c r="K14" s="24" t="s">
        <v>42</v>
      </c>
      <c r="L14" s="24" t="s">
        <v>122</v>
      </c>
      <c r="M14" s="24" t="s">
        <v>123</v>
      </c>
      <c r="N14" s="24" t="s">
        <v>67</v>
      </c>
      <c r="O14" s="30">
        <v>96</v>
      </c>
      <c r="P14" s="30">
        <v>100</v>
      </c>
      <c r="Q14" s="30">
        <v>4</v>
      </c>
      <c r="R14" s="24">
        <v>96</v>
      </c>
      <c r="S14" s="24">
        <v>70</v>
      </c>
      <c r="T14" s="24" t="str">
        <f t="shared" si="0"/>
        <v>Medición mayor o igual que la Tol. Superior</v>
      </c>
      <c r="U14" s="24" t="s">
        <v>31</v>
      </c>
      <c r="V14" s="24" t="s">
        <v>124</v>
      </c>
      <c r="W14" s="24" t="s">
        <v>39</v>
      </c>
      <c r="X14" s="24" t="s">
        <v>39</v>
      </c>
      <c r="Y14" s="24" t="s">
        <v>31</v>
      </c>
      <c r="Z14" s="24" t="s">
        <v>39</v>
      </c>
      <c r="AA14" s="24" t="s">
        <v>47</v>
      </c>
      <c r="AB14" s="24" t="s">
        <v>125</v>
      </c>
      <c r="AC14" s="52" t="s">
        <v>126</v>
      </c>
    </row>
    <row r="15" spans="1:67" customFormat="1" ht="159" customHeight="1" x14ac:dyDescent="0.25">
      <c r="A15" s="45"/>
      <c r="B15" s="42"/>
      <c r="C15" s="23"/>
      <c r="D15" s="24" t="s">
        <v>127</v>
      </c>
      <c r="E15" s="24" t="s">
        <v>128</v>
      </c>
      <c r="F15" s="24" t="s">
        <v>38</v>
      </c>
      <c r="G15" s="24" t="s">
        <v>39</v>
      </c>
      <c r="H15" s="24" t="s">
        <v>29</v>
      </c>
      <c r="I15" s="24" t="s">
        <v>40</v>
      </c>
      <c r="J15" s="24" t="s">
        <v>41</v>
      </c>
      <c r="K15" s="24" t="s">
        <v>42</v>
      </c>
      <c r="L15" s="24" t="s">
        <v>43</v>
      </c>
      <c r="M15" s="24" t="s">
        <v>129</v>
      </c>
      <c r="N15" s="24" t="s">
        <v>67</v>
      </c>
      <c r="O15" s="30">
        <v>90</v>
      </c>
      <c r="P15" s="30">
        <v>95.31</v>
      </c>
      <c r="Q15" s="30">
        <f>IF(H15="POSITIVA",P15-O15,IF(H15="NEGATIVA",O15-P15,("")))</f>
        <v>5.3100000000000023</v>
      </c>
      <c r="R15" s="24">
        <v>90</v>
      </c>
      <c r="S15" s="24">
        <v>80</v>
      </c>
      <c r="T15" s="24" t="str">
        <f t="shared" si="0"/>
        <v>Medición mayor o igual que la Tol. Superior</v>
      </c>
      <c r="U15" s="24" t="s">
        <v>31</v>
      </c>
      <c r="V15" s="24" t="s">
        <v>130</v>
      </c>
      <c r="W15" s="24" t="s">
        <v>39</v>
      </c>
      <c r="X15" s="24" t="s">
        <v>39</v>
      </c>
      <c r="Y15" s="24" t="s">
        <v>31</v>
      </c>
      <c r="Z15" s="24" t="s">
        <v>39</v>
      </c>
      <c r="AA15" s="24" t="s">
        <v>47</v>
      </c>
      <c r="AB15" s="24" t="s">
        <v>131</v>
      </c>
      <c r="AC15" s="52"/>
    </row>
    <row r="16" spans="1:67" customFormat="1" ht="264" customHeight="1" x14ac:dyDescent="0.25">
      <c r="A16" s="22" t="s">
        <v>132</v>
      </c>
      <c r="B16" s="23" t="s">
        <v>133</v>
      </c>
      <c r="C16" s="23"/>
      <c r="D16" s="24" t="s">
        <v>134</v>
      </c>
      <c r="E16" s="24" t="s">
        <v>135</v>
      </c>
      <c r="F16" s="24" t="s">
        <v>32</v>
      </c>
      <c r="G16" s="24" t="s">
        <v>39</v>
      </c>
      <c r="H16" s="24" t="s">
        <v>29</v>
      </c>
      <c r="I16" s="24" t="s">
        <v>51</v>
      </c>
      <c r="J16" s="24" t="s">
        <v>81</v>
      </c>
      <c r="K16" s="24" t="s">
        <v>75</v>
      </c>
      <c r="L16" s="33">
        <v>44573</v>
      </c>
      <c r="M16" s="24" t="s">
        <v>136</v>
      </c>
      <c r="N16" s="24" t="s">
        <v>67</v>
      </c>
      <c r="O16" s="30">
        <v>90</v>
      </c>
      <c r="P16" s="30">
        <v>79.3</v>
      </c>
      <c r="Q16" s="30" t="s">
        <v>137</v>
      </c>
      <c r="R16" s="24">
        <v>90</v>
      </c>
      <c r="S16" s="24">
        <v>70</v>
      </c>
      <c r="T16" s="24" t="str">
        <f t="shared" si="0"/>
        <v>Medición entre la Tol. Superior e Inferior</v>
      </c>
      <c r="U16" s="24" t="s">
        <v>31</v>
      </c>
      <c r="V16" s="24" t="s">
        <v>138</v>
      </c>
      <c r="W16" s="24" t="s">
        <v>39</v>
      </c>
      <c r="X16" s="24" t="s">
        <v>39</v>
      </c>
      <c r="Y16" s="24" t="s">
        <v>31</v>
      </c>
      <c r="Z16" s="24" t="s">
        <v>39</v>
      </c>
      <c r="AA16" s="24" t="s">
        <v>47</v>
      </c>
      <c r="AB16" s="24" t="s">
        <v>777</v>
      </c>
      <c r="AC16" s="25" t="s">
        <v>139</v>
      </c>
    </row>
    <row r="17" spans="1:29" customFormat="1" ht="77.25" customHeight="1" x14ac:dyDescent="0.25">
      <c r="A17" s="44" t="s">
        <v>140</v>
      </c>
      <c r="B17" s="42" t="s">
        <v>141</v>
      </c>
      <c r="C17" s="23"/>
      <c r="D17" s="24" t="s">
        <v>142</v>
      </c>
      <c r="E17" s="24" t="s">
        <v>143</v>
      </c>
      <c r="F17" s="24" t="s">
        <v>32</v>
      </c>
      <c r="G17" s="24" t="s">
        <v>39</v>
      </c>
      <c r="H17" s="24" t="s">
        <v>29</v>
      </c>
      <c r="I17" s="24" t="s">
        <v>51</v>
      </c>
      <c r="J17" s="24" t="s">
        <v>53</v>
      </c>
      <c r="K17" s="24" t="s">
        <v>42</v>
      </c>
      <c r="L17" s="24" t="s">
        <v>43</v>
      </c>
      <c r="M17" s="24" t="s">
        <v>144</v>
      </c>
      <c r="N17" s="24" t="s">
        <v>67</v>
      </c>
      <c r="O17" s="30">
        <v>90</v>
      </c>
      <c r="P17" s="30">
        <v>100</v>
      </c>
      <c r="Q17" s="30">
        <v>10</v>
      </c>
      <c r="R17" s="24">
        <v>100</v>
      </c>
      <c r="S17" s="24">
        <v>80</v>
      </c>
      <c r="T17" s="24" t="str">
        <f t="shared" si="0"/>
        <v>Medición mayor o igual que la Tol. Superior</v>
      </c>
      <c r="U17" s="24" t="s">
        <v>31</v>
      </c>
      <c r="V17" s="24" t="s">
        <v>145</v>
      </c>
      <c r="W17" s="24" t="s">
        <v>39</v>
      </c>
      <c r="X17" s="24" t="s">
        <v>39</v>
      </c>
      <c r="Y17" s="24" t="s">
        <v>31</v>
      </c>
      <c r="Z17" s="24" t="s">
        <v>39</v>
      </c>
      <c r="AA17" s="24" t="s">
        <v>47</v>
      </c>
      <c r="AB17" s="24" t="s">
        <v>146</v>
      </c>
      <c r="AC17" s="52" t="s">
        <v>147</v>
      </c>
    </row>
    <row r="18" spans="1:29" customFormat="1" ht="77.25" customHeight="1" x14ac:dyDescent="0.25">
      <c r="A18" s="44"/>
      <c r="B18" s="42"/>
      <c r="C18" s="23"/>
      <c r="D18" s="24" t="s">
        <v>148</v>
      </c>
      <c r="E18" s="24" t="s">
        <v>149</v>
      </c>
      <c r="F18" s="24" t="s">
        <v>56</v>
      </c>
      <c r="G18" s="24" t="s">
        <v>39</v>
      </c>
      <c r="H18" s="24" t="s">
        <v>29</v>
      </c>
      <c r="I18" s="24" t="s">
        <v>40</v>
      </c>
      <c r="J18" s="24" t="s">
        <v>41</v>
      </c>
      <c r="K18" s="24" t="s">
        <v>42</v>
      </c>
      <c r="L18" s="24" t="s">
        <v>43</v>
      </c>
      <c r="M18" s="24" t="s">
        <v>150</v>
      </c>
      <c r="N18" s="24" t="s">
        <v>67</v>
      </c>
      <c r="O18" s="30">
        <v>80</v>
      </c>
      <c r="P18" s="30">
        <v>100</v>
      </c>
      <c r="Q18" s="30">
        <v>20</v>
      </c>
      <c r="R18" s="24">
        <v>80</v>
      </c>
      <c r="S18" s="24">
        <v>60</v>
      </c>
      <c r="T18" s="24" t="str">
        <f t="shared" si="0"/>
        <v>Medición mayor o igual que la Tol. Superior</v>
      </c>
      <c r="U18" s="24" t="s">
        <v>31</v>
      </c>
      <c r="V18" s="24" t="s">
        <v>151</v>
      </c>
      <c r="W18" s="24" t="s">
        <v>39</v>
      </c>
      <c r="X18" s="24" t="s">
        <v>31</v>
      </c>
      <c r="Y18" s="24" t="s">
        <v>31</v>
      </c>
      <c r="Z18" s="24" t="s">
        <v>39</v>
      </c>
      <c r="AA18" s="24" t="s">
        <v>47</v>
      </c>
      <c r="AB18" s="24" t="s">
        <v>778</v>
      </c>
      <c r="AC18" s="52"/>
    </row>
    <row r="19" spans="1:29" customFormat="1" ht="77.25" customHeight="1" x14ac:dyDescent="0.25">
      <c r="A19" s="44"/>
      <c r="B19" s="42"/>
      <c r="C19" s="23"/>
      <c r="D19" s="24" t="s">
        <v>152</v>
      </c>
      <c r="E19" s="24" t="s">
        <v>153</v>
      </c>
      <c r="F19" s="24" t="s">
        <v>32</v>
      </c>
      <c r="G19" s="24" t="s">
        <v>39</v>
      </c>
      <c r="H19" s="24" t="s">
        <v>29</v>
      </c>
      <c r="I19" s="24" t="s">
        <v>40</v>
      </c>
      <c r="J19" s="24" t="s">
        <v>41</v>
      </c>
      <c r="K19" s="24" t="s">
        <v>42</v>
      </c>
      <c r="L19" s="24" t="s">
        <v>43</v>
      </c>
      <c r="M19" s="24" t="s">
        <v>144</v>
      </c>
      <c r="N19" s="24" t="s">
        <v>67</v>
      </c>
      <c r="O19" s="30">
        <v>100</v>
      </c>
      <c r="P19" s="30">
        <v>100</v>
      </c>
      <c r="Q19" s="30">
        <v>0</v>
      </c>
      <c r="R19" s="24">
        <v>100</v>
      </c>
      <c r="S19" s="24">
        <v>80</v>
      </c>
      <c r="T19" s="24" t="str">
        <f t="shared" si="0"/>
        <v>Medición mayor o igual que la Tol. Superior</v>
      </c>
      <c r="U19" s="24" t="s">
        <v>31</v>
      </c>
      <c r="V19" s="24" t="s">
        <v>154</v>
      </c>
      <c r="W19" s="24" t="s">
        <v>39</v>
      </c>
      <c r="X19" s="24" t="s">
        <v>31</v>
      </c>
      <c r="Y19" s="24" t="s">
        <v>31</v>
      </c>
      <c r="Z19" s="24" t="s">
        <v>39</v>
      </c>
      <c r="AA19" s="24" t="s">
        <v>47</v>
      </c>
      <c r="AB19" s="24" t="s">
        <v>779</v>
      </c>
      <c r="AC19" s="52"/>
    </row>
    <row r="20" spans="1:29" customFormat="1" ht="77.25" customHeight="1" x14ac:dyDescent="0.25">
      <c r="A20" s="44"/>
      <c r="B20" s="42"/>
      <c r="C20" s="23"/>
      <c r="D20" s="24" t="s">
        <v>155</v>
      </c>
      <c r="E20" s="24" t="s">
        <v>156</v>
      </c>
      <c r="F20" s="24" t="s">
        <v>32</v>
      </c>
      <c r="G20" s="24" t="s">
        <v>39</v>
      </c>
      <c r="H20" s="24" t="s">
        <v>29</v>
      </c>
      <c r="I20" s="24" t="s">
        <v>51</v>
      </c>
      <c r="J20" s="24" t="s">
        <v>81</v>
      </c>
      <c r="K20" s="24" t="s">
        <v>42</v>
      </c>
      <c r="L20" s="33">
        <v>44846</v>
      </c>
      <c r="M20" s="24" t="s">
        <v>157</v>
      </c>
      <c r="N20" s="24" t="s">
        <v>67</v>
      </c>
      <c r="O20" s="30">
        <v>90</v>
      </c>
      <c r="P20" s="30">
        <v>99.5</v>
      </c>
      <c r="Q20" s="30" t="s">
        <v>158</v>
      </c>
      <c r="R20" s="24">
        <v>100</v>
      </c>
      <c r="S20" s="24">
        <v>70</v>
      </c>
      <c r="T20" s="24" t="str">
        <f t="shared" si="0"/>
        <v>Medición entre la Tol. Superior e Inferior</v>
      </c>
      <c r="U20" s="24" t="s">
        <v>31</v>
      </c>
      <c r="V20" s="24" t="s">
        <v>159</v>
      </c>
      <c r="W20" s="24" t="s">
        <v>39</v>
      </c>
      <c r="X20" s="24" t="s">
        <v>31</v>
      </c>
      <c r="Y20" s="24" t="s">
        <v>31</v>
      </c>
      <c r="Z20" s="24" t="s">
        <v>39</v>
      </c>
      <c r="AA20" s="24" t="s">
        <v>47</v>
      </c>
      <c r="AB20" s="24" t="s">
        <v>160</v>
      </c>
      <c r="AC20" s="52"/>
    </row>
    <row r="21" spans="1:29" customFormat="1" ht="93.75" customHeight="1" x14ac:dyDescent="0.25">
      <c r="A21" s="49" t="s">
        <v>161</v>
      </c>
      <c r="B21" s="46" t="s">
        <v>162</v>
      </c>
      <c r="C21" s="23"/>
      <c r="D21" s="24" t="s">
        <v>163</v>
      </c>
      <c r="E21" s="24" t="s">
        <v>164</v>
      </c>
      <c r="F21" s="24" t="s">
        <v>64</v>
      </c>
      <c r="G21" s="24" t="s">
        <v>39</v>
      </c>
      <c r="H21" s="24" t="s">
        <v>29</v>
      </c>
      <c r="I21" s="24" t="s">
        <v>40</v>
      </c>
      <c r="J21" s="24" t="s">
        <v>53</v>
      </c>
      <c r="K21" s="24" t="s">
        <v>75</v>
      </c>
      <c r="L21" s="24" t="s">
        <v>165</v>
      </c>
      <c r="M21" s="24" t="s">
        <v>166</v>
      </c>
      <c r="N21" s="24" t="s">
        <v>67</v>
      </c>
      <c r="O21" s="30">
        <v>100</v>
      </c>
      <c r="P21" s="30">
        <v>100</v>
      </c>
      <c r="Q21" s="30" t="s">
        <v>167</v>
      </c>
      <c r="R21" s="24">
        <v>100</v>
      </c>
      <c r="S21" s="24">
        <v>50</v>
      </c>
      <c r="T21" s="24" t="str">
        <f t="shared" si="0"/>
        <v>Medición mayor o igual que la Tol. Superior</v>
      </c>
      <c r="U21" s="24" t="s">
        <v>31</v>
      </c>
      <c r="V21" s="24" t="s">
        <v>168</v>
      </c>
      <c r="W21" s="24" t="s">
        <v>39</v>
      </c>
      <c r="X21" s="24" t="s">
        <v>31</v>
      </c>
      <c r="Y21" s="24" t="s">
        <v>31</v>
      </c>
      <c r="Z21" s="24" t="s">
        <v>39</v>
      </c>
      <c r="AA21" s="24" t="s">
        <v>47</v>
      </c>
      <c r="AB21" s="24" t="s">
        <v>780</v>
      </c>
      <c r="AC21" s="52" t="s">
        <v>169</v>
      </c>
    </row>
    <row r="22" spans="1:29" customFormat="1" ht="93.75" customHeight="1" x14ac:dyDescent="0.25">
      <c r="A22" s="50"/>
      <c r="B22" s="47"/>
      <c r="C22" s="23"/>
      <c r="D22" s="24" t="s">
        <v>170</v>
      </c>
      <c r="E22" s="24" t="s">
        <v>171</v>
      </c>
      <c r="F22" s="24" t="s">
        <v>56</v>
      </c>
      <c r="G22" s="24" t="s">
        <v>39</v>
      </c>
      <c r="H22" s="24" t="s">
        <v>29</v>
      </c>
      <c r="I22" s="24" t="s">
        <v>40</v>
      </c>
      <c r="J22" s="24" t="s">
        <v>41</v>
      </c>
      <c r="K22" s="24" t="s">
        <v>42</v>
      </c>
      <c r="L22" s="24" t="s">
        <v>43</v>
      </c>
      <c r="M22" s="24" t="s">
        <v>166</v>
      </c>
      <c r="N22" s="24" t="s">
        <v>67</v>
      </c>
      <c r="O22" s="30">
        <v>90</v>
      </c>
      <c r="P22" s="30">
        <v>89.38</v>
      </c>
      <c r="Q22" s="30" t="s">
        <v>172</v>
      </c>
      <c r="R22" s="24">
        <v>100</v>
      </c>
      <c r="S22" s="24">
        <v>80</v>
      </c>
      <c r="T22" s="24" t="str">
        <f t="shared" si="0"/>
        <v>Medición entre la Tol. Superior e Inferior</v>
      </c>
      <c r="U22" s="24" t="s">
        <v>31</v>
      </c>
      <c r="V22" s="24" t="s">
        <v>173</v>
      </c>
      <c r="W22" s="24" t="s">
        <v>39</v>
      </c>
      <c r="X22" s="24" t="s">
        <v>31</v>
      </c>
      <c r="Y22" s="24" t="s">
        <v>31</v>
      </c>
      <c r="Z22" s="24" t="s">
        <v>39</v>
      </c>
      <c r="AA22" s="24" t="s">
        <v>47</v>
      </c>
      <c r="AB22" s="24" t="s">
        <v>781</v>
      </c>
      <c r="AC22" s="52"/>
    </row>
    <row r="23" spans="1:29" customFormat="1" ht="93.75" customHeight="1" x14ac:dyDescent="0.25">
      <c r="A23" s="51"/>
      <c r="B23" s="48"/>
      <c r="C23" s="23"/>
      <c r="D23" s="24" t="s">
        <v>174</v>
      </c>
      <c r="E23" s="24" t="s">
        <v>175</v>
      </c>
      <c r="F23" s="24" t="s">
        <v>64</v>
      </c>
      <c r="G23" s="24" t="s">
        <v>39</v>
      </c>
      <c r="H23" s="24" t="s">
        <v>29</v>
      </c>
      <c r="I23" s="24" t="s">
        <v>40</v>
      </c>
      <c r="J23" s="24" t="s">
        <v>41</v>
      </c>
      <c r="K23" s="24" t="s">
        <v>42</v>
      </c>
      <c r="L23" s="24" t="s">
        <v>165</v>
      </c>
      <c r="M23" s="24" t="s">
        <v>166</v>
      </c>
      <c r="N23" s="24" t="s">
        <v>67</v>
      </c>
      <c r="O23" s="30">
        <v>100</v>
      </c>
      <c r="P23" s="30">
        <v>100</v>
      </c>
      <c r="Q23" s="30">
        <v>0</v>
      </c>
      <c r="R23" s="24">
        <v>70</v>
      </c>
      <c r="S23" s="24">
        <v>60</v>
      </c>
      <c r="T23" s="24" t="str">
        <f t="shared" si="0"/>
        <v>Medición mayor o igual que la Tol. Superior</v>
      </c>
      <c r="U23" s="24" t="s">
        <v>31</v>
      </c>
      <c r="V23" s="24" t="s">
        <v>176</v>
      </c>
      <c r="W23" s="24" t="s">
        <v>39</v>
      </c>
      <c r="X23" s="24" t="s">
        <v>31</v>
      </c>
      <c r="Y23" s="24" t="s">
        <v>31</v>
      </c>
      <c r="Z23" s="24" t="s">
        <v>39</v>
      </c>
      <c r="AA23" s="24" t="s">
        <v>47</v>
      </c>
      <c r="AB23" s="24" t="s">
        <v>177</v>
      </c>
      <c r="AC23" s="52"/>
    </row>
    <row r="24" spans="1:29" customFormat="1" ht="60" customHeight="1" x14ac:dyDescent="0.25">
      <c r="A24" s="49" t="s">
        <v>178</v>
      </c>
      <c r="B24" s="46" t="s">
        <v>179</v>
      </c>
      <c r="C24" s="23"/>
      <c r="D24" s="24" t="s">
        <v>180</v>
      </c>
      <c r="E24" s="24" t="s">
        <v>181</v>
      </c>
      <c r="F24" s="24" t="s">
        <v>38</v>
      </c>
      <c r="G24" s="24" t="s">
        <v>39</v>
      </c>
      <c r="H24" s="24" t="s">
        <v>29</v>
      </c>
      <c r="I24" s="24" t="s">
        <v>30</v>
      </c>
      <c r="J24" s="24" t="s">
        <v>85</v>
      </c>
      <c r="K24" s="24" t="s">
        <v>75</v>
      </c>
      <c r="L24" s="24" t="s">
        <v>43</v>
      </c>
      <c r="M24" s="24" t="s">
        <v>182</v>
      </c>
      <c r="N24" s="24" t="s">
        <v>67</v>
      </c>
      <c r="O24" s="30">
        <v>4</v>
      </c>
      <c r="P24" s="30">
        <v>4.57</v>
      </c>
      <c r="Q24" s="30" t="s">
        <v>183</v>
      </c>
      <c r="R24" s="24">
        <v>5</v>
      </c>
      <c r="S24" s="24">
        <v>3</v>
      </c>
      <c r="T24" s="24" t="str">
        <f t="shared" si="0"/>
        <v>Medición entre la Tol. Superior e Inferior</v>
      </c>
      <c r="U24" s="24" t="s">
        <v>31</v>
      </c>
      <c r="V24" s="24" t="s">
        <v>184</v>
      </c>
      <c r="W24" s="24" t="s">
        <v>39</v>
      </c>
      <c r="X24" s="24" t="s">
        <v>31</v>
      </c>
      <c r="Y24" s="24" t="s">
        <v>31</v>
      </c>
      <c r="Z24" s="24" t="s">
        <v>39</v>
      </c>
      <c r="AA24" s="24" t="s">
        <v>47</v>
      </c>
      <c r="AB24" s="24" t="s">
        <v>185</v>
      </c>
      <c r="AC24" s="52" t="s">
        <v>186</v>
      </c>
    </row>
    <row r="25" spans="1:29" customFormat="1" ht="60" customHeight="1" x14ac:dyDescent="0.25">
      <c r="A25" s="50"/>
      <c r="B25" s="47"/>
      <c r="C25" s="23"/>
      <c r="D25" s="24" t="s">
        <v>187</v>
      </c>
      <c r="E25" s="24" t="s">
        <v>188</v>
      </c>
      <c r="F25" s="24" t="s">
        <v>56</v>
      </c>
      <c r="G25" s="24" t="s">
        <v>39</v>
      </c>
      <c r="H25" s="24" t="s">
        <v>50</v>
      </c>
      <c r="I25" s="24" t="s">
        <v>40</v>
      </c>
      <c r="J25" s="24" t="s">
        <v>81</v>
      </c>
      <c r="K25" s="24" t="s">
        <v>75</v>
      </c>
      <c r="L25" s="24" t="s">
        <v>43</v>
      </c>
      <c r="M25" s="24" t="s">
        <v>189</v>
      </c>
      <c r="N25" s="24" t="s">
        <v>67</v>
      </c>
      <c r="O25" s="30">
        <v>0</v>
      </c>
      <c r="P25" s="30">
        <v>0</v>
      </c>
      <c r="Q25" s="30">
        <v>0</v>
      </c>
      <c r="R25" s="24">
        <v>0</v>
      </c>
      <c r="S25" s="24">
        <v>1</v>
      </c>
      <c r="T25" s="24" t="str">
        <f>IFERROR(IF(AND(ISNUMBER(P25), ISNUMBER(R25), ISNUMBER(S25)), IF(P25&gt;S25, "Medición mayor que la Tol. Inferior", IF(P25&gt;R25, "Medición entre la Tol. Superior e Inferior", "Medición menor o igual que la Tol. Superior"))), "vacio")</f>
        <v>Medición menor o igual que la Tol. Superior</v>
      </c>
      <c r="U25" s="24" t="s">
        <v>31</v>
      </c>
      <c r="V25" s="24" t="s">
        <v>190</v>
      </c>
      <c r="W25" s="24" t="s">
        <v>39</v>
      </c>
      <c r="X25" s="24" t="s">
        <v>31</v>
      </c>
      <c r="Y25" s="24" t="s">
        <v>31</v>
      </c>
      <c r="Z25" s="24" t="s">
        <v>39</v>
      </c>
      <c r="AA25" s="24" t="s">
        <v>47</v>
      </c>
      <c r="AB25" s="24" t="s">
        <v>191</v>
      </c>
      <c r="AC25" s="52"/>
    </row>
    <row r="26" spans="1:29" customFormat="1" ht="60" customHeight="1" x14ac:dyDescent="0.25">
      <c r="A26" s="50"/>
      <c r="B26" s="47"/>
      <c r="C26" s="23"/>
      <c r="D26" s="24" t="s">
        <v>192</v>
      </c>
      <c r="E26" s="24" t="s">
        <v>193</v>
      </c>
      <c r="F26" s="24" t="s">
        <v>56</v>
      </c>
      <c r="G26" s="24" t="s">
        <v>39</v>
      </c>
      <c r="H26" s="24" t="s">
        <v>29</v>
      </c>
      <c r="I26" s="24" t="s">
        <v>40</v>
      </c>
      <c r="J26" s="24" t="s">
        <v>53</v>
      </c>
      <c r="K26" s="24" t="s">
        <v>42</v>
      </c>
      <c r="L26" s="24" t="s">
        <v>43</v>
      </c>
      <c r="M26" s="24" t="s">
        <v>189</v>
      </c>
      <c r="N26" s="24" t="s">
        <v>67</v>
      </c>
      <c r="O26" s="30">
        <v>0</v>
      </c>
      <c r="P26" s="30">
        <v>100</v>
      </c>
      <c r="Q26" s="30">
        <v>100</v>
      </c>
      <c r="R26" s="24">
        <v>0</v>
      </c>
      <c r="S26" s="24">
        <v>0</v>
      </c>
      <c r="T26" s="24" t="str">
        <f t="shared" si="0"/>
        <v>Medición mayor o igual que la Tol. Superior</v>
      </c>
      <c r="U26" s="24" t="s">
        <v>31</v>
      </c>
      <c r="V26" s="24" t="s">
        <v>194</v>
      </c>
      <c r="W26" s="24" t="s">
        <v>39</v>
      </c>
      <c r="X26" s="24" t="s">
        <v>31</v>
      </c>
      <c r="Y26" s="24" t="s">
        <v>31</v>
      </c>
      <c r="Z26" s="24" t="s">
        <v>39</v>
      </c>
      <c r="AA26" s="24" t="s">
        <v>47</v>
      </c>
      <c r="AB26" s="24" t="s">
        <v>782</v>
      </c>
      <c r="AC26" s="52"/>
    </row>
    <row r="27" spans="1:29" customFormat="1" ht="60" customHeight="1" x14ac:dyDescent="0.25">
      <c r="A27" s="50"/>
      <c r="B27" s="47"/>
      <c r="C27" s="23"/>
      <c r="D27" s="24" t="s">
        <v>195</v>
      </c>
      <c r="E27" s="24" t="s">
        <v>196</v>
      </c>
      <c r="F27" s="24" t="s">
        <v>64</v>
      </c>
      <c r="G27" s="24" t="s">
        <v>39</v>
      </c>
      <c r="H27" s="24" t="s">
        <v>29</v>
      </c>
      <c r="I27" s="24" t="s">
        <v>51</v>
      </c>
      <c r="J27" s="24" t="s">
        <v>53</v>
      </c>
      <c r="K27" s="24" t="s">
        <v>42</v>
      </c>
      <c r="L27" s="24" t="s">
        <v>197</v>
      </c>
      <c r="M27" s="24" t="s">
        <v>182</v>
      </c>
      <c r="N27" s="24" t="s">
        <v>67</v>
      </c>
      <c r="O27" s="30">
        <v>0</v>
      </c>
      <c r="P27" s="30">
        <v>0</v>
      </c>
      <c r="Q27" s="30">
        <v>100</v>
      </c>
      <c r="R27" s="24"/>
      <c r="S27" s="24"/>
      <c r="T27" s="24" t="b">
        <f t="shared" si="0"/>
        <v>0</v>
      </c>
      <c r="U27" s="24" t="s">
        <v>57</v>
      </c>
      <c r="V27" s="24" t="s">
        <v>198</v>
      </c>
      <c r="W27" s="24" t="s">
        <v>39</v>
      </c>
      <c r="X27" s="24" t="s">
        <v>39</v>
      </c>
      <c r="Y27" s="24" t="s">
        <v>31</v>
      </c>
      <c r="Z27" s="24" t="s">
        <v>39</v>
      </c>
      <c r="AA27" s="24" t="s">
        <v>47</v>
      </c>
      <c r="AB27" s="24" t="s">
        <v>199</v>
      </c>
      <c r="AC27" s="52"/>
    </row>
    <row r="28" spans="1:29" customFormat="1" ht="60" customHeight="1" x14ac:dyDescent="0.25">
      <c r="A28" s="50"/>
      <c r="B28" s="47"/>
      <c r="C28" s="23"/>
      <c r="D28" s="24" t="s">
        <v>200</v>
      </c>
      <c r="E28" s="24" t="s">
        <v>201</v>
      </c>
      <c r="F28" s="24" t="s">
        <v>64</v>
      </c>
      <c r="G28" s="24" t="s">
        <v>39</v>
      </c>
      <c r="H28" s="24" t="s">
        <v>29</v>
      </c>
      <c r="I28" s="24" t="s">
        <v>40</v>
      </c>
      <c r="J28" s="24" t="s">
        <v>53</v>
      </c>
      <c r="K28" s="24" t="s">
        <v>42</v>
      </c>
      <c r="L28" s="24" t="s">
        <v>197</v>
      </c>
      <c r="M28" s="24" t="s">
        <v>182</v>
      </c>
      <c r="N28" s="24" t="s">
        <v>67</v>
      </c>
      <c r="O28" s="30">
        <v>0</v>
      </c>
      <c r="P28" s="30">
        <v>0</v>
      </c>
      <c r="Q28" s="30" t="s">
        <v>202</v>
      </c>
      <c r="R28" s="24"/>
      <c r="S28" s="24"/>
      <c r="T28" s="24" t="b">
        <f t="shared" si="0"/>
        <v>0</v>
      </c>
      <c r="U28" s="24" t="s">
        <v>31</v>
      </c>
      <c r="V28" s="24" t="s">
        <v>203</v>
      </c>
      <c r="W28" s="24" t="s">
        <v>39</v>
      </c>
      <c r="X28" s="24" t="s">
        <v>39</v>
      </c>
      <c r="Y28" s="24" t="s">
        <v>31</v>
      </c>
      <c r="Z28" s="24" t="s">
        <v>39</v>
      </c>
      <c r="AA28" s="24" t="s">
        <v>47</v>
      </c>
      <c r="AB28" s="24" t="s">
        <v>204</v>
      </c>
      <c r="AC28" s="52"/>
    </row>
    <row r="29" spans="1:29" customFormat="1" ht="60" customHeight="1" x14ac:dyDescent="0.25">
      <c r="A29" s="50"/>
      <c r="B29" s="47"/>
      <c r="C29" s="23"/>
      <c r="D29" s="24" t="s">
        <v>205</v>
      </c>
      <c r="E29" s="24" t="s">
        <v>206</v>
      </c>
      <c r="F29" s="24" t="s">
        <v>38</v>
      </c>
      <c r="G29" s="24" t="s">
        <v>39</v>
      </c>
      <c r="H29" s="24" t="s">
        <v>29</v>
      </c>
      <c r="I29" s="24" t="s">
        <v>40</v>
      </c>
      <c r="J29" s="24" t="s">
        <v>85</v>
      </c>
      <c r="K29" s="24" t="s">
        <v>75</v>
      </c>
      <c r="L29" s="24" t="s">
        <v>43</v>
      </c>
      <c r="M29" s="24" t="s">
        <v>182</v>
      </c>
      <c r="N29" s="24" t="s">
        <v>67</v>
      </c>
      <c r="O29" s="30">
        <v>4</v>
      </c>
      <c r="P29" s="30">
        <v>4.59</v>
      </c>
      <c r="Q29" s="30" t="s">
        <v>207</v>
      </c>
      <c r="R29" s="24">
        <v>5</v>
      </c>
      <c r="S29" s="24">
        <v>3</v>
      </c>
      <c r="T29" s="24" t="str">
        <f t="shared" si="0"/>
        <v>Medición entre la Tol. Superior e Inferior</v>
      </c>
      <c r="U29" s="24" t="s">
        <v>31</v>
      </c>
      <c r="V29" s="24" t="s">
        <v>208</v>
      </c>
      <c r="W29" s="24" t="s">
        <v>39</v>
      </c>
      <c r="X29" s="24" t="s">
        <v>31</v>
      </c>
      <c r="Y29" s="24" t="s">
        <v>31</v>
      </c>
      <c r="Z29" s="24" t="s">
        <v>39</v>
      </c>
      <c r="AA29" s="24" t="s">
        <v>47</v>
      </c>
      <c r="AB29" s="24" t="s">
        <v>209</v>
      </c>
      <c r="AC29" s="52"/>
    </row>
    <row r="30" spans="1:29" customFormat="1" ht="60" customHeight="1" x14ac:dyDescent="0.25">
      <c r="A30" s="51"/>
      <c r="B30" s="48"/>
      <c r="C30" s="23"/>
      <c r="D30" s="24" t="s">
        <v>210</v>
      </c>
      <c r="E30" s="24" t="s">
        <v>211</v>
      </c>
      <c r="F30" s="24" t="s">
        <v>56</v>
      </c>
      <c r="G30" s="24" t="s">
        <v>39</v>
      </c>
      <c r="H30" s="24" t="s">
        <v>29</v>
      </c>
      <c r="I30" s="24" t="s">
        <v>30</v>
      </c>
      <c r="J30" s="24" t="s">
        <v>85</v>
      </c>
      <c r="K30" s="24" t="s">
        <v>42</v>
      </c>
      <c r="L30" s="24" t="s">
        <v>43</v>
      </c>
      <c r="M30" s="24" t="s">
        <v>212</v>
      </c>
      <c r="N30" s="24" t="s">
        <v>67</v>
      </c>
      <c r="O30" s="30">
        <v>0</v>
      </c>
      <c r="P30" s="30">
        <v>92.42</v>
      </c>
      <c r="Q30" s="30" t="s">
        <v>213</v>
      </c>
      <c r="R30" s="24">
        <v>0</v>
      </c>
      <c r="S30" s="24">
        <v>0</v>
      </c>
      <c r="T30" s="24" t="str">
        <f t="shared" si="0"/>
        <v>Medición mayor o igual que la Tol. Superior</v>
      </c>
      <c r="U30" s="24" t="s">
        <v>31</v>
      </c>
      <c r="V30" s="24" t="s">
        <v>214</v>
      </c>
      <c r="W30" s="24" t="s">
        <v>39</v>
      </c>
      <c r="X30" s="24" t="s">
        <v>31</v>
      </c>
      <c r="Y30" s="24" t="s">
        <v>31</v>
      </c>
      <c r="Z30" s="24" t="s">
        <v>39</v>
      </c>
      <c r="AA30" s="24" t="s">
        <v>47</v>
      </c>
      <c r="AB30" s="34" t="s">
        <v>215</v>
      </c>
      <c r="AC30" s="52"/>
    </row>
    <row r="31" spans="1:29" customFormat="1" ht="250.5" customHeight="1" x14ac:dyDescent="0.25">
      <c r="A31" s="22" t="s">
        <v>216</v>
      </c>
      <c r="B31" s="23" t="s">
        <v>217</v>
      </c>
      <c r="C31" s="23"/>
      <c r="D31" s="24" t="s">
        <v>218</v>
      </c>
      <c r="E31" s="24" t="s">
        <v>219</v>
      </c>
      <c r="F31" s="24" t="s">
        <v>32</v>
      </c>
      <c r="G31" s="24" t="s">
        <v>39</v>
      </c>
      <c r="H31" s="24" t="s">
        <v>29</v>
      </c>
      <c r="I31" s="24" t="s">
        <v>40</v>
      </c>
      <c r="J31" s="24" t="s">
        <v>41</v>
      </c>
      <c r="K31" s="24" t="s">
        <v>42</v>
      </c>
      <c r="L31" s="24" t="s">
        <v>43</v>
      </c>
      <c r="M31" s="24" t="s">
        <v>220</v>
      </c>
      <c r="N31" s="24" t="s">
        <v>67</v>
      </c>
      <c r="O31" s="30">
        <v>90</v>
      </c>
      <c r="P31" s="30">
        <v>100</v>
      </c>
      <c r="Q31" s="30">
        <v>10</v>
      </c>
      <c r="R31" s="24">
        <v>71</v>
      </c>
      <c r="S31" s="24">
        <v>70</v>
      </c>
      <c r="T31" s="24" t="str">
        <f t="shared" si="0"/>
        <v>Medición mayor o igual que la Tol. Superior</v>
      </c>
      <c r="U31" s="24" t="s">
        <v>31</v>
      </c>
      <c r="V31" s="24" t="s">
        <v>221</v>
      </c>
      <c r="W31" s="24" t="s">
        <v>39</v>
      </c>
      <c r="X31" s="24" t="s">
        <v>31</v>
      </c>
      <c r="Y31" s="24" t="s">
        <v>31</v>
      </c>
      <c r="Z31" s="24" t="s">
        <v>39</v>
      </c>
      <c r="AA31" s="24" t="s">
        <v>47</v>
      </c>
      <c r="AB31" s="24" t="s">
        <v>222</v>
      </c>
      <c r="AC31" s="26" t="s">
        <v>223</v>
      </c>
    </row>
    <row r="32" spans="1:29" customFormat="1" ht="93" customHeight="1" x14ac:dyDescent="0.25">
      <c r="A32" s="44" t="s">
        <v>224</v>
      </c>
      <c r="B32" s="42" t="s">
        <v>225</v>
      </c>
      <c r="C32" s="23"/>
      <c r="D32" s="24" t="s">
        <v>226</v>
      </c>
      <c r="E32" s="24" t="s">
        <v>227</v>
      </c>
      <c r="F32" s="24" t="s">
        <v>32</v>
      </c>
      <c r="G32" s="24" t="s">
        <v>39</v>
      </c>
      <c r="H32" s="24" t="s">
        <v>29</v>
      </c>
      <c r="I32" s="24" t="s">
        <v>40</v>
      </c>
      <c r="J32" s="24" t="s">
        <v>81</v>
      </c>
      <c r="K32" s="24" t="s">
        <v>42</v>
      </c>
      <c r="L32" s="24" t="s">
        <v>43</v>
      </c>
      <c r="M32" s="24" t="s">
        <v>228</v>
      </c>
      <c r="N32" s="24" t="s">
        <v>67</v>
      </c>
      <c r="O32" s="30">
        <v>90</v>
      </c>
      <c r="P32" s="30">
        <v>87.5</v>
      </c>
      <c r="Q32" s="30" t="s">
        <v>229</v>
      </c>
      <c r="R32" s="24">
        <v>90</v>
      </c>
      <c r="S32" s="24">
        <v>70</v>
      </c>
      <c r="T32" s="24" t="str">
        <f t="shared" si="0"/>
        <v>Medición entre la Tol. Superior e Inferior</v>
      </c>
      <c r="U32" s="24" t="s">
        <v>31</v>
      </c>
      <c r="V32" s="24" t="s">
        <v>230</v>
      </c>
      <c r="W32" s="24" t="s">
        <v>39</v>
      </c>
      <c r="X32" s="24" t="s">
        <v>31</v>
      </c>
      <c r="Y32" s="24" t="s">
        <v>31</v>
      </c>
      <c r="Z32" s="24" t="s">
        <v>39</v>
      </c>
      <c r="AA32" s="24" t="s">
        <v>47</v>
      </c>
      <c r="AB32" s="24" t="s">
        <v>231</v>
      </c>
      <c r="AC32" s="52" t="s">
        <v>232</v>
      </c>
    </row>
    <row r="33" spans="1:29" customFormat="1" ht="78" customHeight="1" x14ac:dyDescent="0.25">
      <c r="A33" s="44"/>
      <c r="B33" s="42"/>
      <c r="C33" s="23"/>
      <c r="D33" s="24" t="s">
        <v>233</v>
      </c>
      <c r="E33" s="24" t="s">
        <v>234</v>
      </c>
      <c r="F33" s="24" t="s">
        <v>32</v>
      </c>
      <c r="G33" s="24" t="s">
        <v>39</v>
      </c>
      <c r="H33" s="24" t="s">
        <v>29</v>
      </c>
      <c r="I33" s="24" t="s">
        <v>40</v>
      </c>
      <c r="J33" s="24" t="s">
        <v>33</v>
      </c>
      <c r="K33" s="24" t="s">
        <v>42</v>
      </c>
      <c r="L33" s="24" t="s">
        <v>43</v>
      </c>
      <c r="M33" s="24" t="s">
        <v>228</v>
      </c>
      <c r="N33" s="24" t="s">
        <v>67</v>
      </c>
      <c r="O33" s="30">
        <v>90</v>
      </c>
      <c r="P33" s="30">
        <v>97.08</v>
      </c>
      <c r="Q33" s="30" t="s">
        <v>235</v>
      </c>
      <c r="R33" s="24">
        <v>90</v>
      </c>
      <c r="S33" s="24">
        <v>70</v>
      </c>
      <c r="T33" s="24" t="str">
        <f t="shared" si="0"/>
        <v>Medición mayor o igual que la Tol. Superior</v>
      </c>
      <c r="U33" s="24" t="s">
        <v>31</v>
      </c>
      <c r="V33" s="24" t="s">
        <v>236</v>
      </c>
      <c r="W33" s="24" t="s">
        <v>39</v>
      </c>
      <c r="X33" s="24" t="s">
        <v>31</v>
      </c>
      <c r="Y33" s="24" t="s">
        <v>31</v>
      </c>
      <c r="Z33" s="24" t="s">
        <v>39</v>
      </c>
      <c r="AA33" s="24" t="s">
        <v>47</v>
      </c>
      <c r="AB33" s="24" t="s">
        <v>783</v>
      </c>
      <c r="AC33" s="53"/>
    </row>
    <row r="34" spans="1:29" customFormat="1" ht="90.75" customHeight="1" x14ac:dyDescent="0.25">
      <c r="A34" s="44"/>
      <c r="B34" s="42"/>
      <c r="C34" s="23"/>
      <c r="D34" s="24" t="s">
        <v>237</v>
      </c>
      <c r="E34" s="24" t="s">
        <v>238</v>
      </c>
      <c r="F34" s="24" t="s">
        <v>32</v>
      </c>
      <c r="G34" s="24" t="s">
        <v>39</v>
      </c>
      <c r="H34" s="24" t="s">
        <v>29</v>
      </c>
      <c r="I34" s="24" t="s">
        <v>51</v>
      </c>
      <c r="J34" s="24" t="s">
        <v>33</v>
      </c>
      <c r="K34" s="24" t="s">
        <v>42</v>
      </c>
      <c r="L34" s="24" t="s">
        <v>43</v>
      </c>
      <c r="M34" s="24" t="s">
        <v>228</v>
      </c>
      <c r="N34" s="24" t="s">
        <v>67</v>
      </c>
      <c r="O34" s="30">
        <v>70</v>
      </c>
      <c r="P34" s="30">
        <v>69.180000000000007</v>
      </c>
      <c r="Q34" s="30" t="s">
        <v>239</v>
      </c>
      <c r="R34" s="24">
        <v>70</v>
      </c>
      <c r="S34" s="24">
        <v>40</v>
      </c>
      <c r="T34" s="24" t="str">
        <f t="shared" si="0"/>
        <v>Medición entre la Tol. Superior e Inferior</v>
      </c>
      <c r="U34" s="24" t="s">
        <v>31</v>
      </c>
      <c r="V34" s="24" t="s">
        <v>240</v>
      </c>
      <c r="W34" s="24" t="s">
        <v>39</v>
      </c>
      <c r="X34" s="24" t="s">
        <v>31</v>
      </c>
      <c r="Y34" s="24" t="s">
        <v>31</v>
      </c>
      <c r="Z34" s="24" t="s">
        <v>39</v>
      </c>
      <c r="AA34" s="24" t="s">
        <v>47</v>
      </c>
      <c r="AB34" s="24" t="s">
        <v>241</v>
      </c>
      <c r="AC34" s="53"/>
    </row>
    <row r="35" spans="1:29" customFormat="1" ht="60" customHeight="1" x14ac:dyDescent="0.25">
      <c r="A35" s="44" t="s">
        <v>242</v>
      </c>
      <c r="B35" s="42" t="s">
        <v>243</v>
      </c>
      <c r="C35" s="23"/>
      <c r="D35" s="24" t="s">
        <v>244</v>
      </c>
      <c r="E35" s="24" t="s">
        <v>245</v>
      </c>
      <c r="F35" s="24" t="s">
        <v>38</v>
      </c>
      <c r="G35" s="24" t="s">
        <v>39</v>
      </c>
      <c r="H35" s="24" t="s">
        <v>29</v>
      </c>
      <c r="I35" s="24" t="s">
        <v>40</v>
      </c>
      <c r="J35" s="24" t="s">
        <v>41</v>
      </c>
      <c r="K35" s="24" t="s">
        <v>42</v>
      </c>
      <c r="L35" s="24" t="s">
        <v>43</v>
      </c>
      <c r="M35" s="24" t="s">
        <v>246</v>
      </c>
      <c r="N35" s="24" t="s">
        <v>247</v>
      </c>
      <c r="O35" s="30">
        <v>100</v>
      </c>
      <c r="P35" s="30">
        <v>100</v>
      </c>
      <c r="Q35" s="30">
        <v>0</v>
      </c>
      <c r="R35" s="24">
        <v>100</v>
      </c>
      <c r="S35" s="24">
        <v>99</v>
      </c>
      <c r="T35" s="24" t="str">
        <f t="shared" si="0"/>
        <v>Medición mayor o igual que la Tol. Superior</v>
      </c>
      <c r="U35" s="24" t="s">
        <v>31</v>
      </c>
      <c r="V35" s="24" t="s">
        <v>248</v>
      </c>
      <c r="W35" s="24" t="s">
        <v>39</v>
      </c>
      <c r="X35" s="24" t="s">
        <v>31</v>
      </c>
      <c r="Y35" s="24" t="s">
        <v>31</v>
      </c>
      <c r="Z35" s="24" t="s">
        <v>39</v>
      </c>
      <c r="AA35" s="24" t="s">
        <v>47</v>
      </c>
      <c r="AB35" s="24" t="s">
        <v>784</v>
      </c>
      <c r="AC35" s="52" t="s">
        <v>250</v>
      </c>
    </row>
    <row r="36" spans="1:29" customFormat="1" ht="60" customHeight="1" x14ac:dyDescent="0.25">
      <c r="A36" s="44"/>
      <c r="B36" s="42"/>
      <c r="C36" s="23"/>
      <c r="D36" s="24" t="s">
        <v>251</v>
      </c>
      <c r="E36" s="24" t="s">
        <v>252</v>
      </c>
      <c r="F36" s="24" t="s">
        <v>64</v>
      </c>
      <c r="G36" s="24" t="s">
        <v>39</v>
      </c>
      <c r="H36" s="24" t="s">
        <v>50</v>
      </c>
      <c r="I36" s="24" t="s">
        <v>40</v>
      </c>
      <c r="J36" s="24" t="s">
        <v>41</v>
      </c>
      <c r="K36" s="24" t="s">
        <v>42</v>
      </c>
      <c r="L36" s="24" t="s">
        <v>43</v>
      </c>
      <c r="M36" s="24" t="s">
        <v>246</v>
      </c>
      <c r="N36" s="24" t="s">
        <v>67</v>
      </c>
      <c r="O36" s="30">
        <v>54</v>
      </c>
      <c r="P36" s="30">
        <v>100</v>
      </c>
      <c r="Q36" s="30">
        <v>-46</v>
      </c>
      <c r="R36" s="24">
        <v>75</v>
      </c>
      <c r="S36" s="24">
        <v>85</v>
      </c>
      <c r="T36" s="24" t="str">
        <f t="shared" ref="T36:T37" si="1">IFERROR(IF(AND(ISNUMBER(P36), ISNUMBER(R36), ISNUMBER(S36)), IF(P36&gt;S36, "Medición mayor que la Tol. Inferior", IF(P36&gt;R36, "Medición entre la Tol. Superior e Inferior", "Medición menor o igual que la Tol. Superior"))), "vacio")</f>
        <v>Medición mayor que la Tol. Inferior</v>
      </c>
      <c r="U36" s="24" t="s">
        <v>31</v>
      </c>
      <c r="V36" s="24" t="s">
        <v>253</v>
      </c>
      <c r="W36" s="24" t="s">
        <v>39</v>
      </c>
      <c r="X36" s="24" t="s">
        <v>31</v>
      </c>
      <c r="Y36" s="24" t="s">
        <v>31</v>
      </c>
      <c r="Z36" s="24" t="s">
        <v>39</v>
      </c>
      <c r="AA36" s="24" t="s">
        <v>47</v>
      </c>
      <c r="AB36" s="24" t="s">
        <v>254</v>
      </c>
      <c r="AC36" s="52"/>
    </row>
    <row r="37" spans="1:29" customFormat="1" ht="60" customHeight="1" x14ac:dyDescent="0.25">
      <c r="A37" s="44"/>
      <c r="B37" s="42"/>
      <c r="C37" s="23"/>
      <c r="D37" s="24" t="s">
        <v>255</v>
      </c>
      <c r="E37" s="24" t="s">
        <v>256</v>
      </c>
      <c r="F37" s="24" t="s">
        <v>56</v>
      </c>
      <c r="G37" s="24" t="s">
        <v>39</v>
      </c>
      <c r="H37" s="24" t="s">
        <v>50</v>
      </c>
      <c r="I37" s="24" t="s">
        <v>40</v>
      </c>
      <c r="J37" s="24" t="s">
        <v>41</v>
      </c>
      <c r="K37" s="24" t="s">
        <v>42</v>
      </c>
      <c r="L37" s="24" t="s">
        <v>43</v>
      </c>
      <c r="M37" s="24" t="s">
        <v>246</v>
      </c>
      <c r="N37" s="24" t="s">
        <v>67</v>
      </c>
      <c r="O37" s="30">
        <v>48</v>
      </c>
      <c r="P37" s="30">
        <v>111.11</v>
      </c>
      <c r="Q37" s="30" t="s">
        <v>257</v>
      </c>
      <c r="R37" s="24">
        <v>70</v>
      </c>
      <c r="S37" s="24">
        <v>85</v>
      </c>
      <c r="T37" s="24" t="str">
        <f t="shared" si="1"/>
        <v>Medición mayor que la Tol. Inferior</v>
      </c>
      <c r="U37" s="24" t="s">
        <v>31</v>
      </c>
      <c r="V37" s="24" t="s">
        <v>258</v>
      </c>
      <c r="W37" s="24" t="s">
        <v>39</v>
      </c>
      <c r="X37" s="24" t="s">
        <v>31</v>
      </c>
      <c r="Y37" s="24" t="s">
        <v>31</v>
      </c>
      <c r="Z37" s="24" t="s">
        <v>39</v>
      </c>
      <c r="AA37" s="24" t="s">
        <v>47</v>
      </c>
      <c r="AB37" s="24" t="s">
        <v>259</v>
      </c>
      <c r="AC37" s="52"/>
    </row>
    <row r="38" spans="1:29" customFormat="1" ht="60" customHeight="1" x14ac:dyDescent="0.25">
      <c r="A38" s="44"/>
      <c r="B38" s="42"/>
      <c r="C38" s="23"/>
      <c r="D38" s="24" t="s">
        <v>260</v>
      </c>
      <c r="E38" s="24" t="s">
        <v>261</v>
      </c>
      <c r="F38" s="24" t="s">
        <v>64</v>
      </c>
      <c r="G38" s="24" t="s">
        <v>39</v>
      </c>
      <c r="H38" s="24" t="s">
        <v>29</v>
      </c>
      <c r="I38" s="24" t="s">
        <v>40</v>
      </c>
      <c r="J38" s="24" t="s">
        <v>41</v>
      </c>
      <c r="K38" s="24" t="s">
        <v>42</v>
      </c>
      <c r="L38" s="24" t="s">
        <v>65</v>
      </c>
      <c r="M38" s="24" t="s">
        <v>246</v>
      </c>
      <c r="N38" s="24" t="s">
        <v>67</v>
      </c>
      <c r="O38" s="30">
        <v>90</v>
      </c>
      <c r="P38" s="30">
        <v>76.470600000000005</v>
      </c>
      <c r="Q38" s="30" t="s">
        <v>262</v>
      </c>
      <c r="R38" s="24">
        <v>60</v>
      </c>
      <c r="S38" s="24">
        <v>60</v>
      </c>
      <c r="T38" s="24" t="str">
        <f t="shared" si="0"/>
        <v>Medición mayor o igual que la Tol. Superior</v>
      </c>
      <c r="U38" s="24" t="s">
        <v>31</v>
      </c>
      <c r="V38" s="24" t="s">
        <v>263</v>
      </c>
      <c r="W38" s="24" t="s">
        <v>39</v>
      </c>
      <c r="X38" s="24" t="s">
        <v>31</v>
      </c>
      <c r="Y38" s="24" t="s">
        <v>31</v>
      </c>
      <c r="Z38" s="24" t="s">
        <v>39</v>
      </c>
      <c r="AA38" s="24" t="s">
        <v>47</v>
      </c>
      <c r="AB38" s="24" t="s">
        <v>264</v>
      </c>
      <c r="AC38" s="52"/>
    </row>
    <row r="39" spans="1:29" customFormat="1" ht="60" customHeight="1" x14ac:dyDescent="0.25">
      <c r="A39" s="44" t="s">
        <v>265</v>
      </c>
      <c r="B39" s="42" t="s">
        <v>266</v>
      </c>
      <c r="C39" s="23"/>
      <c r="D39" s="24" t="s">
        <v>267</v>
      </c>
      <c r="E39" s="24" t="s">
        <v>268</v>
      </c>
      <c r="F39" s="24" t="s">
        <v>32</v>
      </c>
      <c r="G39" s="24" t="s">
        <v>39</v>
      </c>
      <c r="H39" s="24" t="s">
        <v>29</v>
      </c>
      <c r="I39" s="24" t="s">
        <v>40</v>
      </c>
      <c r="J39" s="24" t="s">
        <v>41</v>
      </c>
      <c r="K39" s="24" t="s">
        <v>42</v>
      </c>
      <c r="L39" s="24" t="s">
        <v>43</v>
      </c>
      <c r="M39" s="24" t="s">
        <v>269</v>
      </c>
      <c r="N39" s="24" t="s">
        <v>67</v>
      </c>
      <c r="O39" s="30">
        <v>0</v>
      </c>
      <c r="P39" s="30">
        <v>0</v>
      </c>
      <c r="Q39" s="30">
        <v>-71</v>
      </c>
      <c r="R39" s="24"/>
      <c r="S39" s="24"/>
      <c r="T39" s="24" t="b">
        <f t="shared" si="0"/>
        <v>0</v>
      </c>
      <c r="U39" s="24" t="s">
        <v>31</v>
      </c>
      <c r="V39" s="24" t="s">
        <v>270</v>
      </c>
      <c r="W39" s="24" t="s">
        <v>39</v>
      </c>
      <c r="X39" s="24" t="s">
        <v>31</v>
      </c>
      <c r="Y39" s="24" t="s">
        <v>31</v>
      </c>
      <c r="Z39" s="24" t="s">
        <v>39</v>
      </c>
      <c r="AA39" s="24" t="s">
        <v>47</v>
      </c>
      <c r="AB39" s="34" t="s">
        <v>271</v>
      </c>
      <c r="AC39" s="52" t="s">
        <v>272</v>
      </c>
    </row>
    <row r="40" spans="1:29" customFormat="1" ht="60" customHeight="1" x14ac:dyDescent="0.25">
      <c r="A40" s="44"/>
      <c r="B40" s="42"/>
      <c r="C40" s="23"/>
      <c r="D40" s="24" t="s">
        <v>273</v>
      </c>
      <c r="E40" s="24" t="s">
        <v>274</v>
      </c>
      <c r="F40" s="24" t="s">
        <v>38</v>
      </c>
      <c r="G40" s="24" t="s">
        <v>39</v>
      </c>
      <c r="H40" s="24" t="s">
        <v>29</v>
      </c>
      <c r="I40" s="24" t="s">
        <v>40</v>
      </c>
      <c r="J40" s="24" t="s">
        <v>41</v>
      </c>
      <c r="K40" s="24" t="s">
        <v>42</v>
      </c>
      <c r="L40" s="24" t="s">
        <v>275</v>
      </c>
      <c r="M40" s="24" t="s">
        <v>269</v>
      </c>
      <c r="N40" s="24" t="s">
        <v>67</v>
      </c>
      <c r="O40" s="30">
        <v>60</v>
      </c>
      <c r="P40" s="30">
        <v>75</v>
      </c>
      <c r="Q40" s="30">
        <v>15</v>
      </c>
      <c r="R40" s="24">
        <v>100</v>
      </c>
      <c r="S40" s="24">
        <v>59</v>
      </c>
      <c r="T40" s="24" t="str">
        <f t="shared" si="0"/>
        <v>Medición entre la Tol. Superior e Inferior</v>
      </c>
      <c r="U40" s="24" t="s">
        <v>31</v>
      </c>
      <c r="V40" s="24" t="s">
        <v>276</v>
      </c>
      <c r="W40" s="24" t="s">
        <v>39</v>
      </c>
      <c r="X40" s="24" t="s">
        <v>31</v>
      </c>
      <c r="Y40" s="24" t="s">
        <v>31</v>
      </c>
      <c r="Z40" s="24" t="s">
        <v>39</v>
      </c>
      <c r="AA40" s="24" t="s">
        <v>47</v>
      </c>
      <c r="AB40" s="24" t="s">
        <v>277</v>
      </c>
      <c r="AC40" s="52"/>
    </row>
    <row r="41" spans="1:29" customFormat="1" ht="60" customHeight="1" x14ac:dyDescent="0.25">
      <c r="A41" s="44"/>
      <c r="B41" s="42"/>
      <c r="C41" s="23"/>
      <c r="D41" s="24" t="s">
        <v>278</v>
      </c>
      <c r="E41" s="24" t="s">
        <v>279</v>
      </c>
      <c r="F41" s="24" t="s">
        <v>32</v>
      </c>
      <c r="G41" s="24" t="s">
        <v>39</v>
      </c>
      <c r="H41" s="24" t="s">
        <v>29</v>
      </c>
      <c r="I41" s="24" t="s">
        <v>40</v>
      </c>
      <c r="J41" s="24" t="s">
        <v>41</v>
      </c>
      <c r="K41" s="24" t="s">
        <v>42</v>
      </c>
      <c r="L41" s="24" t="s">
        <v>43</v>
      </c>
      <c r="M41" s="24" t="s">
        <v>269</v>
      </c>
      <c r="N41" s="24" t="s">
        <v>67</v>
      </c>
      <c r="O41" s="30">
        <v>71</v>
      </c>
      <c r="P41" s="30">
        <v>100</v>
      </c>
      <c r="Q41" s="30">
        <v>29</v>
      </c>
      <c r="R41" s="24">
        <v>71</v>
      </c>
      <c r="S41" s="24">
        <v>51</v>
      </c>
      <c r="T41" s="24" t="str">
        <f t="shared" si="0"/>
        <v>Medición mayor o igual que la Tol. Superior</v>
      </c>
      <c r="U41" s="24" t="s">
        <v>31</v>
      </c>
      <c r="V41" s="24" t="s">
        <v>280</v>
      </c>
      <c r="W41" s="24" t="s">
        <v>39</v>
      </c>
      <c r="X41" s="24" t="s">
        <v>31</v>
      </c>
      <c r="Y41" s="24" t="s">
        <v>31</v>
      </c>
      <c r="Z41" s="24" t="s">
        <v>39</v>
      </c>
      <c r="AA41" s="24" t="s">
        <v>47</v>
      </c>
      <c r="AB41" s="24" t="s">
        <v>281</v>
      </c>
      <c r="AC41" s="52"/>
    </row>
    <row r="42" spans="1:29" customFormat="1" ht="60" customHeight="1" x14ac:dyDescent="0.25">
      <c r="A42" s="44"/>
      <c r="B42" s="42"/>
      <c r="C42" s="23"/>
      <c r="D42" s="24" t="s">
        <v>282</v>
      </c>
      <c r="E42" s="24" t="s">
        <v>283</v>
      </c>
      <c r="F42" s="24" t="s">
        <v>32</v>
      </c>
      <c r="G42" s="24" t="s">
        <v>39</v>
      </c>
      <c r="H42" s="24" t="s">
        <v>29</v>
      </c>
      <c r="I42" s="24" t="s">
        <v>40</v>
      </c>
      <c r="J42" s="24" t="s">
        <v>41</v>
      </c>
      <c r="K42" s="24" t="s">
        <v>42</v>
      </c>
      <c r="L42" s="24" t="s">
        <v>43</v>
      </c>
      <c r="M42" s="24" t="s">
        <v>284</v>
      </c>
      <c r="N42" s="24" t="s">
        <v>67</v>
      </c>
      <c r="O42" s="30">
        <v>71</v>
      </c>
      <c r="P42" s="30">
        <v>91.78</v>
      </c>
      <c r="Q42" s="30" t="s">
        <v>285</v>
      </c>
      <c r="R42" s="24">
        <v>71</v>
      </c>
      <c r="S42" s="24">
        <v>51</v>
      </c>
      <c r="T42" s="24" t="str">
        <f t="shared" si="0"/>
        <v>Medición mayor o igual que la Tol. Superior</v>
      </c>
      <c r="U42" s="24" t="s">
        <v>31</v>
      </c>
      <c r="V42" s="24" t="s">
        <v>286</v>
      </c>
      <c r="W42" s="24" t="s">
        <v>39</v>
      </c>
      <c r="X42" s="24" t="s">
        <v>31</v>
      </c>
      <c r="Y42" s="24" t="s">
        <v>31</v>
      </c>
      <c r="Z42" s="24" t="s">
        <v>39</v>
      </c>
      <c r="AA42" s="24" t="s">
        <v>47</v>
      </c>
      <c r="AB42" s="24" t="s">
        <v>287</v>
      </c>
      <c r="AC42" s="52"/>
    </row>
    <row r="43" spans="1:29" customFormat="1" ht="60" customHeight="1" x14ac:dyDescent="0.25">
      <c r="A43" s="44"/>
      <c r="B43" s="42"/>
      <c r="C43" s="23"/>
      <c r="D43" s="24" t="s">
        <v>288</v>
      </c>
      <c r="E43" s="24" t="s">
        <v>289</v>
      </c>
      <c r="F43" s="24" t="s">
        <v>32</v>
      </c>
      <c r="G43" s="24" t="s">
        <v>39</v>
      </c>
      <c r="H43" s="24" t="s">
        <v>29</v>
      </c>
      <c r="I43" s="24" t="s">
        <v>40</v>
      </c>
      <c r="J43" s="24" t="s">
        <v>41</v>
      </c>
      <c r="K43" s="24" t="s">
        <v>42</v>
      </c>
      <c r="L43" s="24" t="s">
        <v>43</v>
      </c>
      <c r="M43" s="24" t="s">
        <v>284</v>
      </c>
      <c r="N43" s="24" t="s">
        <v>67</v>
      </c>
      <c r="O43" s="30">
        <v>91</v>
      </c>
      <c r="P43" s="30">
        <v>98.57</v>
      </c>
      <c r="Q43" s="30" t="s">
        <v>290</v>
      </c>
      <c r="R43" s="24">
        <v>91</v>
      </c>
      <c r="S43" s="24">
        <v>80</v>
      </c>
      <c r="T43" s="24" t="str">
        <f t="shared" si="0"/>
        <v>Medición mayor o igual que la Tol. Superior</v>
      </c>
      <c r="U43" s="24" t="s">
        <v>31</v>
      </c>
      <c r="V43" s="24" t="s">
        <v>291</v>
      </c>
      <c r="W43" s="24" t="s">
        <v>39</v>
      </c>
      <c r="X43" s="24" t="s">
        <v>31</v>
      </c>
      <c r="Y43" s="24" t="s">
        <v>31</v>
      </c>
      <c r="Z43" s="24" t="s">
        <v>39</v>
      </c>
      <c r="AA43" s="24" t="s">
        <v>47</v>
      </c>
      <c r="AB43" s="24" t="s">
        <v>292</v>
      </c>
      <c r="AC43" s="52"/>
    </row>
    <row r="44" spans="1:29" customFormat="1" ht="60" customHeight="1" x14ac:dyDescent="0.25">
      <c r="A44" s="44"/>
      <c r="B44" s="42"/>
      <c r="C44" s="23"/>
      <c r="D44" s="24" t="s">
        <v>293</v>
      </c>
      <c r="E44" s="24" t="s">
        <v>294</v>
      </c>
      <c r="F44" s="24" t="s">
        <v>32</v>
      </c>
      <c r="G44" s="24" t="s">
        <v>39</v>
      </c>
      <c r="H44" s="24" t="s">
        <v>50</v>
      </c>
      <c r="I44" s="24" t="s">
        <v>51</v>
      </c>
      <c r="J44" s="24" t="s">
        <v>81</v>
      </c>
      <c r="K44" s="24" t="s">
        <v>75</v>
      </c>
      <c r="L44" s="24" t="s">
        <v>43</v>
      </c>
      <c r="M44" s="24" t="s">
        <v>284</v>
      </c>
      <c r="N44" s="24" t="s">
        <v>67</v>
      </c>
      <c r="O44" s="30" t="s">
        <v>295</v>
      </c>
      <c r="P44" s="30">
        <v>0.21</v>
      </c>
      <c r="Q44" s="30" t="s">
        <v>296</v>
      </c>
      <c r="R44" s="24">
        <v>7.2</v>
      </c>
      <c r="S44" s="24">
        <v>18</v>
      </c>
      <c r="T44" s="24" t="str">
        <f>IFERROR(IF(AND(ISNUMBER(P44), ISNUMBER(R44), ISNUMBER(S44)), IF(P44&gt;S44, "Medición mayor que la Tol. Inferior", IF(P44&gt;R44, "Medición entre la Tol. Superior e Inferior", "Medición menor o igual que la Tol. Superior"))), "vacio")</f>
        <v>Medición menor o igual que la Tol. Superior</v>
      </c>
      <c r="U44" s="24" t="s">
        <v>31</v>
      </c>
      <c r="V44" s="24" t="s">
        <v>297</v>
      </c>
      <c r="W44" s="24" t="s">
        <v>39</v>
      </c>
      <c r="X44" s="24" t="s">
        <v>31</v>
      </c>
      <c r="Y44" s="24" t="s">
        <v>31</v>
      </c>
      <c r="Z44" s="24" t="s">
        <v>39</v>
      </c>
      <c r="AA44" s="24" t="s">
        <v>47</v>
      </c>
      <c r="AB44" s="24" t="s">
        <v>298</v>
      </c>
      <c r="AC44" s="52"/>
    </row>
    <row r="45" spans="1:29" customFormat="1" ht="60" customHeight="1" x14ac:dyDescent="0.25">
      <c r="A45" s="44"/>
      <c r="B45" s="42"/>
      <c r="C45" s="23"/>
      <c r="D45" s="24" t="s">
        <v>299</v>
      </c>
      <c r="E45" s="24" t="s">
        <v>300</v>
      </c>
      <c r="F45" s="24" t="s">
        <v>32</v>
      </c>
      <c r="G45" s="24" t="s">
        <v>39</v>
      </c>
      <c r="H45" s="24" t="s">
        <v>29</v>
      </c>
      <c r="I45" s="24" t="s">
        <v>40</v>
      </c>
      <c r="J45" s="24" t="s">
        <v>41</v>
      </c>
      <c r="K45" s="24" t="s">
        <v>42</v>
      </c>
      <c r="L45" s="24" t="s">
        <v>43</v>
      </c>
      <c r="M45" s="24" t="s">
        <v>284</v>
      </c>
      <c r="N45" s="24" t="s">
        <v>67</v>
      </c>
      <c r="O45" s="30">
        <v>91</v>
      </c>
      <c r="P45" s="30">
        <v>100</v>
      </c>
      <c r="Q45" s="30">
        <v>9</v>
      </c>
      <c r="R45" s="24">
        <v>91</v>
      </c>
      <c r="S45" s="24">
        <v>81</v>
      </c>
      <c r="T45" s="24" t="str">
        <f t="shared" si="0"/>
        <v>Medición mayor o igual que la Tol. Superior</v>
      </c>
      <c r="U45" s="24" t="s">
        <v>31</v>
      </c>
      <c r="V45" s="24" t="s">
        <v>301</v>
      </c>
      <c r="W45" s="24" t="s">
        <v>39</v>
      </c>
      <c r="X45" s="24" t="s">
        <v>31</v>
      </c>
      <c r="Y45" s="24" t="s">
        <v>31</v>
      </c>
      <c r="Z45" s="24" t="s">
        <v>39</v>
      </c>
      <c r="AA45" s="24" t="s">
        <v>47</v>
      </c>
      <c r="AB45" s="24" t="s">
        <v>302</v>
      </c>
      <c r="AC45" s="52"/>
    </row>
    <row r="46" spans="1:29" customFormat="1" ht="60" customHeight="1" x14ac:dyDescent="0.25">
      <c r="A46" s="44"/>
      <c r="B46" s="42"/>
      <c r="C46" s="23"/>
      <c r="D46" s="24" t="s">
        <v>303</v>
      </c>
      <c r="E46" s="24" t="s">
        <v>304</v>
      </c>
      <c r="F46" s="24" t="s">
        <v>32</v>
      </c>
      <c r="G46" s="24" t="s">
        <v>39</v>
      </c>
      <c r="H46" s="24" t="s">
        <v>29</v>
      </c>
      <c r="I46" s="24" t="s">
        <v>40</v>
      </c>
      <c r="J46" s="24" t="s">
        <v>41</v>
      </c>
      <c r="K46" s="24" t="s">
        <v>42</v>
      </c>
      <c r="L46" s="24" t="s">
        <v>43</v>
      </c>
      <c r="M46" s="24" t="s">
        <v>284</v>
      </c>
      <c r="N46" s="24" t="s">
        <v>67</v>
      </c>
      <c r="O46" s="30">
        <v>71</v>
      </c>
      <c r="P46" s="30">
        <v>100</v>
      </c>
      <c r="Q46" s="30">
        <v>29</v>
      </c>
      <c r="R46" s="24">
        <v>71</v>
      </c>
      <c r="S46" s="24">
        <v>51</v>
      </c>
      <c r="T46" s="24" t="str">
        <f t="shared" si="0"/>
        <v>Medición mayor o igual que la Tol. Superior</v>
      </c>
      <c r="U46" s="24" t="s">
        <v>31</v>
      </c>
      <c r="V46" s="24" t="s">
        <v>305</v>
      </c>
      <c r="W46" s="24" t="s">
        <v>39</v>
      </c>
      <c r="X46" s="24" t="s">
        <v>31</v>
      </c>
      <c r="Y46" s="24" t="s">
        <v>31</v>
      </c>
      <c r="Z46" s="24" t="s">
        <v>39</v>
      </c>
      <c r="AA46" s="24" t="s">
        <v>47</v>
      </c>
      <c r="AB46" s="24" t="s">
        <v>306</v>
      </c>
      <c r="AC46" s="52"/>
    </row>
    <row r="47" spans="1:29" customFormat="1" ht="132.75" customHeight="1" x14ac:dyDescent="0.25">
      <c r="A47" s="44" t="s">
        <v>307</v>
      </c>
      <c r="B47" s="42" t="s">
        <v>308</v>
      </c>
      <c r="C47" s="23"/>
      <c r="D47" s="24" t="s">
        <v>309</v>
      </c>
      <c r="E47" s="24" t="s">
        <v>310</v>
      </c>
      <c r="F47" s="24" t="s">
        <v>32</v>
      </c>
      <c r="G47" s="24" t="s">
        <v>39</v>
      </c>
      <c r="H47" s="24" t="s">
        <v>50</v>
      </c>
      <c r="I47" s="24" t="s">
        <v>51</v>
      </c>
      <c r="J47" s="24" t="s">
        <v>33</v>
      </c>
      <c r="K47" s="24" t="s">
        <v>42</v>
      </c>
      <c r="L47" s="24" t="s">
        <v>311</v>
      </c>
      <c r="M47" s="24" t="s">
        <v>312</v>
      </c>
      <c r="N47" s="24" t="s">
        <v>67</v>
      </c>
      <c r="O47" s="30">
        <v>96</v>
      </c>
      <c r="P47" s="30">
        <v>98.06</v>
      </c>
      <c r="Q47" s="30" t="s">
        <v>313</v>
      </c>
      <c r="R47" s="24">
        <v>100</v>
      </c>
      <c r="S47" s="24">
        <v>90</v>
      </c>
      <c r="T47" s="24" t="str">
        <f t="shared" si="0"/>
        <v>Medición entre la Tol. Superior e Inferior</v>
      </c>
      <c r="U47" s="24" t="s">
        <v>31</v>
      </c>
      <c r="V47" s="24" t="s">
        <v>314</v>
      </c>
      <c r="W47" s="24" t="s">
        <v>39</v>
      </c>
      <c r="X47" s="24" t="s">
        <v>31</v>
      </c>
      <c r="Y47" s="24" t="s">
        <v>31</v>
      </c>
      <c r="Z47" s="24" t="s">
        <v>39</v>
      </c>
      <c r="AA47" s="24" t="s">
        <v>47</v>
      </c>
      <c r="AB47" s="24" t="s">
        <v>315</v>
      </c>
      <c r="AC47" s="54" t="s">
        <v>773</v>
      </c>
    </row>
    <row r="48" spans="1:29" customFormat="1" ht="85.5" customHeight="1" x14ac:dyDescent="0.25">
      <c r="A48" s="44"/>
      <c r="B48" s="42"/>
      <c r="C48" s="23"/>
      <c r="D48" s="24" t="s">
        <v>316</v>
      </c>
      <c r="E48" s="24" t="s">
        <v>317</v>
      </c>
      <c r="F48" s="24" t="s">
        <v>32</v>
      </c>
      <c r="G48" s="24" t="s">
        <v>39</v>
      </c>
      <c r="H48" s="24" t="s">
        <v>29</v>
      </c>
      <c r="I48" s="24" t="s">
        <v>40</v>
      </c>
      <c r="J48" s="24" t="s">
        <v>33</v>
      </c>
      <c r="K48" s="24" t="s">
        <v>42</v>
      </c>
      <c r="L48" s="24" t="s">
        <v>122</v>
      </c>
      <c r="M48" s="24" t="s">
        <v>318</v>
      </c>
      <c r="N48" s="24" t="s">
        <v>319</v>
      </c>
      <c r="O48" s="30">
        <v>100</v>
      </c>
      <c r="P48" s="30">
        <v>100</v>
      </c>
      <c r="Q48" s="30">
        <v>-100</v>
      </c>
      <c r="R48" s="24">
        <v>95</v>
      </c>
      <c r="S48" s="24">
        <v>90</v>
      </c>
      <c r="T48" s="24" t="str">
        <f t="shared" si="0"/>
        <v>Medición mayor o igual que la Tol. Superior</v>
      </c>
      <c r="U48" s="24" t="s">
        <v>57</v>
      </c>
      <c r="V48" s="24" t="s">
        <v>320</v>
      </c>
      <c r="W48" s="24" t="s">
        <v>39</v>
      </c>
      <c r="X48" s="24" t="s">
        <v>39</v>
      </c>
      <c r="Y48" s="24" t="s">
        <v>31</v>
      </c>
      <c r="Z48" s="24" t="s">
        <v>39</v>
      </c>
      <c r="AA48" s="24" t="s">
        <v>47</v>
      </c>
      <c r="AB48" s="24" t="s">
        <v>321</v>
      </c>
      <c r="AC48" s="55"/>
    </row>
    <row r="49" spans="1:29" customFormat="1" ht="60" customHeight="1" x14ac:dyDescent="0.25">
      <c r="A49" s="44"/>
      <c r="B49" s="42"/>
      <c r="C49" s="23"/>
      <c r="D49" s="24" t="s">
        <v>322</v>
      </c>
      <c r="E49" s="24" t="s">
        <v>323</v>
      </c>
      <c r="F49" s="24" t="s">
        <v>56</v>
      </c>
      <c r="G49" s="24" t="s">
        <v>39</v>
      </c>
      <c r="H49" s="24" t="s">
        <v>29</v>
      </c>
      <c r="I49" s="24" t="s">
        <v>30</v>
      </c>
      <c r="J49" s="24" t="s">
        <v>33</v>
      </c>
      <c r="K49" s="24" t="s">
        <v>42</v>
      </c>
      <c r="L49" s="24" t="s">
        <v>324</v>
      </c>
      <c r="M49" s="24" t="s">
        <v>325</v>
      </c>
      <c r="N49" s="24" t="s">
        <v>326</v>
      </c>
      <c r="O49" s="30">
        <v>98</v>
      </c>
      <c r="P49" s="30">
        <v>98.96</v>
      </c>
      <c r="Q49" s="30" t="s">
        <v>327</v>
      </c>
      <c r="R49" s="24">
        <v>98</v>
      </c>
      <c r="S49" s="24">
        <v>91.9</v>
      </c>
      <c r="T49" s="24" t="str">
        <f t="shared" si="0"/>
        <v>Medición mayor o igual que la Tol. Superior</v>
      </c>
      <c r="U49" s="24" t="s">
        <v>31</v>
      </c>
      <c r="V49" s="24" t="s">
        <v>328</v>
      </c>
      <c r="W49" s="24" t="s">
        <v>39</v>
      </c>
      <c r="X49" s="24" t="s">
        <v>39</v>
      </c>
      <c r="Y49" s="24" t="s">
        <v>31</v>
      </c>
      <c r="Z49" s="24" t="s">
        <v>39</v>
      </c>
      <c r="AA49" s="24" t="s">
        <v>47</v>
      </c>
      <c r="AB49" s="24" t="s">
        <v>329</v>
      </c>
      <c r="AC49" s="55"/>
    </row>
    <row r="50" spans="1:29" customFormat="1" ht="60" customHeight="1" x14ac:dyDescent="0.25">
      <c r="A50" s="44"/>
      <c r="B50" s="42"/>
      <c r="C50" s="23"/>
      <c r="D50" s="24" t="s">
        <v>330</v>
      </c>
      <c r="E50" s="24" t="s">
        <v>331</v>
      </c>
      <c r="F50" s="24" t="s">
        <v>56</v>
      </c>
      <c r="G50" s="24" t="s">
        <v>39</v>
      </c>
      <c r="H50" s="24" t="s">
        <v>29</v>
      </c>
      <c r="I50" s="24" t="s">
        <v>40</v>
      </c>
      <c r="J50" s="24" t="s">
        <v>33</v>
      </c>
      <c r="K50" s="24" t="s">
        <v>42</v>
      </c>
      <c r="L50" s="24" t="s">
        <v>332</v>
      </c>
      <c r="M50" s="24" t="s">
        <v>333</v>
      </c>
      <c r="N50" s="24" t="s">
        <v>326</v>
      </c>
      <c r="O50" s="30">
        <v>98</v>
      </c>
      <c r="P50" s="30">
        <v>99.9</v>
      </c>
      <c r="Q50" s="30" t="s">
        <v>334</v>
      </c>
      <c r="R50" s="24">
        <v>98</v>
      </c>
      <c r="S50" s="24">
        <v>92</v>
      </c>
      <c r="T50" s="24" t="str">
        <f t="shared" si="0"/>
        <v>Medición mayor o igual que la Tol. Superior</v>
      </c>
      <c r="U50" s="24" t="s">
        <v>31</v>
      </c>
      <c r="V50" s="24" t="s">
        <v>335</v>
      </c>
      <c r="W50" s="24" t="s">
        <v>39</v>
      </c>
      <c r="X50" s="24" t="s">
        <v>39</v>
      </c>
      <c r="Y50" s="24" t="s">
        <v>31</v>
      </c>
      <c r="Z50" s="24" t="s">
        <v>39</v>
      </c>
      <c r="AA50" s="24" t="s">
        <v>47</v>
      </c>
      <c r="AB50" s="24" t="s">
        <v>336</v>
      </c>
      <c r="AC50" s="55"/>
    </row>
    <row r="51" spans="1:29" customFormat="1" ht="60" customHeight="1" x14ac:dyDescent="0.25">
      <c r="A51" s="44"/>
      <c r="B51" s="42"/>
      <c r="C51" s="23"/>
      <c r="D51" s="24" t="s">
        <v>337</v>
      </c>
      <c r="E51" s="24" t="s">
        <v>338</v>
      </c>
      <c r="F51" s="24" t="s">
        <v>56</v>
      </c>
      <c r="G51" s="24" t="s">
        <v>39</v>
      </c>
      <c r="H51" s="24" t="s">
        <v>29</v>
      </c>
      <c r="I51" s="24" t="s">
        <v>40</v>
      </c>
      <c r="J51" s="24" t="s">
        <v>81</v>
      </c>
      <c r="K51" s="24" t="s">
        <v>42</v>
      </c>
      <c r="L51" s="24" t="s">
        <v>339</v>
      </c>
      <c r="M51" s="24" t="s">
        <v>340</v>
      </c>
      <c r="N51" s="24" t="s">
        <v>341</v>
      </c>
      <c r="O51" s="30">
        <v>90</v>
      </c>
      <c r="P51" s="30">
        <v>100</v>
      </c>
      <c r="Q51" s="30">
        <v>10</v>
      </c>
      <c r="R51" s="24">
        <v>90</v>
      </c>
      <c r="S51" s="24">
        <v>80</v>
      </c>
      <c r="T51" s="24" t="str">
        <f t="shared" si="0"/>
        <v>Medición mayor o igual que la Tol. Superior</v>
      </c>
      <c r="U51" s="24" t="s">
        <v>57</v>
      </c>
      <c r="V51" s="24" t="s">
        <v>338</v>
      </c>
      <c r="W51" s="24" t="s">
        <v>39</v>
      </c>
      <c r="X51" s="24" t="s">
        <v>31</v>
      </c>
      <c r="Y51" s="24" t="s">
        <v>31</v>
      </c>
      <c r="Z51" s="24" t="s">
        <v>39</v>
      </c>
      <c r="AA51" s="24" t="s">
        <v>47</v>
      </c>
      <c r="AB51" s="24" t="s">
        <v>329</v>
      </c>
      <c r="AC51" s="55"/>
    </row>
    <row r="52" spans="1:29" customFormat="1" ht="60" customHeight="1" x14ac:dyDescent="0.25">
      <c r="A52" s="44"/>
      <c r="B52" s="42"/>
      <c r="C52" s="23"/>
      <c r="D52" s="24" t="s">
        <v>342</v>
      </c>
      <c r="E52" s="24" t="s">
        <v>343</v>
      </c>
      <c r="F52" s="24" t="s">
        <v>56</v>
      </c>
      <c r="G52" s="24" t="s">
        <v>39</v>
      </c>
      <c r="H52" s="24" t="s">
        <v>29</v>
      </c>
      <c r="I52" s="24" t="s">
        <v>40</v>
      </c>
      <c r="J52" s="24" t="s">
        <v>81</v>
      </c>
      <c r="K52" s="24" t="s">
        <v>42</v>
      </c>
      <c r="L52" s="24" t="s">
        <v>43</v>
      </c>
      <c r="M52" s="24" t="s">
        <v>340</v>
      </c>
      <c r="N52" s="24" t="s">
        <v>344</v>
      </c>
      <c r="O52" s="30">
        <v>0</v>
      </c>
      <c r="P52" s="30">
        <v>100</v>
      </c>
      <c r="Q52" s="30">
        <v>100</v>
      </c>
      <c r="R52" s="24">
        <v>0</v>
      </c>
      <c r="S52" s="24">
        <v>0</v>
      </c>
      <c r="T52" s="24" t="str">
        <f t="shared" si="0"/>
        <v>Medición mayor o igual que la Tol. Superior</v>
      </c>
      <c r="U52" s="24" t="s">
        <v>31</v>
      </c>
      <c r="V52" s="24" t="s">
        <v>345</v>
      </c>
      <c r="W52" s="24" t="s">
        <v>39</v>
      </c>
      <c r="X52" s="24" t="s">
        <v>31</v>
      </c>
      <c r="Y52" s="24" t="s">
        <v>31</v>
      </c>
      <c r="Z52" s="24" t="s">
        <v>39</v>
      </c>
      <c r="AA52" s="24" t="s">
        <v>47</v>
      </c>
      <c r="AB52" s="24" t="s">
        <v>346</v>
      </c>
      <c r="AC52" s="55"/>
    </row>
    <row r="53" spans="1:29" customFormat="1" ht="60" customHeight="1" x14ac:dyDescent="0.25">
      <c r="A53" s="44"/>
      <c r="B53" s="42"/>
      <c r="C53" s="23"/>
      <c r="D53" s="24" t="s">
        <v>347</v>
      </c>
      <c r="E53" s="24" t="s">
        <v>348</v>
      </c>
      <c r="F53" s="24" t="s">
        <v>38</v>
      </c>
      <c r="G53" s="24" t="s">
        <v>39</v>
      </c>
      <c r="H53" s="24" t="s">
        <v>29</v>
      </c>
      <c r="I53" s="24" t="s">
        <v>40</v>
      </c>
      <c r="J53" s="24" t="s">
        <v>53</v>
      </c>
      <c r="K53" s="24" t="s">
        <v>42</v>
      </c>
      <c r="L53" s="24" t="s">
        <v>43</v>
      </c>
      <c r="M53" s="24" t="s">
        <v>340</v>
      </c>
      <c r="N53" s="24" t="s">
        <v>67</v>
      </c>
      <c r="O53" s="30">
        <v>90</v>
      </c>
      <c r="P53" s="30">
        <v>80.58</v>
      </c>
      <c r="Q53" s="30" t="s">
        <v>349</v>
      </c>
      <c r="R53" s="24">
        <v>90</v>
      </c>
      <c r="S53" s="24">
        <v>75</v>
      </c>
      <c r="T53" s="24" t="str">
        <f t="shared" si="0"/>
        <v>Medición entre la Tol. Superior e Inferior</v>
      </c>
      <c r="U53" s="24" t="s">
        <v>31</v>
      </c>
      <c r="V53" s="24" t="s">
        <v>350</v>
      </c>
      <c r="W53" s="24" t="s">
        <v>39</v>
      </c>
      <c r="X53" s="24" t="s">
        <v>31</v>
      </c>
      <c r="Y53" s="24" t="s">
        <v>31</v>
      </c>
      <c r="Z53" s="24" t="s">
        <v>351</v>
      </c>
      <c r="AA53" s="24" t="s">
        <v>47</v>
      </c>
      <c r="AB53" s="24" t="s">
        <v>352</v>
      </c>
      <c r="AC53" s="55"/>
    </row>
    <row r="54" spans="1:29" ht="73.5" customHeight="1" x14ac:dyDescent="0.25">
      <c r="A54" s="44"/>
      <c r="B54" s="42"/>
      <c r="C54" s="23"/>
      <c r="D54" s="24" t="s">
        <v>353</v>
      </c>
      <c r="E54" s="24" t="s">
        <v>354</v>
      </c>
      <c r="F54" s="24" t="s">
        <v>64</v>
      </c>
      <c r="G54" s="24" t="s">
        <v>39</v>
      </c>
      <c r="H54" s="24" t="s">
        <v>29</v>
      </c>
      <c r="I54" s="24" t="s">
        <v>40</v>
      </c>
      <c r="J54" s="24" t="s">
        <v>41</v>
      </c>
      <c r="K54" s="24" t="s">
        <v>42</v>
      </c>
      <c r="L54" s="24" t="s">
        <v>355</v>
      </c>
      <c r="M54" s="24" t="s">
        <v>340</v>
      </c>
      <c r="N54" s="24" t="s">
        <v>67</v>
      </c>
      <c r="O54" s="30">
        <v>80</v>
      </c>
      <c r="P54" s="30">
        <v>100</v>
      </c>
      <c r="Q54" s="30">
        <f t="shared" ref="Q54:Q64" si="2">IF(H54="POSITIVA",P54-O54,IF(H54="NEGATIVA",O54-P54,("")))</f>
        <v>20</v>
      </c>
      <c r="R54" s="24">
        <v>80</v>
      </c>
      <c r="S54" s="24">
        <v>60</v>
      </c>
      <c r="T54" s="24" t="str">
        <f t="shared" si="0"/>
        <v>Medición mayor o igual que la Tol. Superior</v>
      </c>
      <c r="U54" s="24" t="s">
        <v>31</v>
      </c>
      <c r="V54" s="24" t="s">
        <v>356</v>
      </c>
      <c r="W54" s="24" t="s">
        <v>60</v>
      </c>
      <c r="X54" s="38" t="s">
        <v>31</v>
      </c>
      <c r="Y54" s="24" t="s">
        <v>31</v>
      </c>
      <c r="Z54" s="24" t="s">
        <v>60</v>
      </c>
      <c r="AA54" s="24" t="s">
        <v>357</v>
      </c>
      <c r="AB54" s="37" t="s">
        <v>753</v>
      </c>
      <c r="AC54" s="55"/>
    </row>
    <row r="55" spans="1:29" ht="110.25" customHeight="1" x14ac:dyDescent="0.25">
      <c r="A55" s="44"/>
      <c r="B55" s="42"/>
      <c r="C55" s="23"/>
      <c r="D55" s="24" t="s">
        <v>358</v>
      </c>
      <c r="E55" s="24" t="s">
        <v>359</v>
      </c>
      <c r="F55" s="24" t="s">
        <v>64</v>
      </c>
      <c r="G55" s="24" t="s">
        <v>39</v>
      </c>
      <c r="H55" s="24" t="s">
        <v>29</v>
      </c>
      <c r="I55" s="24" t="s">
        <v>30</v>
      </c>
      <c r="J55" s="24" t="s">
        <v>85</v>
      </c>
      <c r="K55" s="24" t="s">
        <v>42</v>
      </c>
      <c r="L55" s="24" t="s">
        <v>355</v>
      </c>
      <c r="M55" s="24" t="s">
        <v>340</v>
      </c>
      <c r="N55" s="24" t="s">
        <v>67</v>
      </c>
      <c r="O55" s="30">
        <v>0</v>
      </c>
      <c r="P55" s="30">
        <v>100</v>
      </c>
      <c r="Q55" s="30">
        <f t="shared" si="2"/>
        <v>100</v>
      </c>
      <c r="R55" s="24">
        <v>90</v>
      </c>
      <c r="S55" s="24">
        <v>70</v>
      </c>
      <c r="T55" s="24" t="str">
        <f t="shared" si="0"/>
        <v>Medición mayor o igual que la Tol. Superior</v>
      </c>
      <c r="U55" s="24" t="s">
        <v>31</v>
      </c>
      <c r="V55" s="24" t="s">
        <v>360</v>
      </c>
      <c r="W55" s="24" t="s">
        <v>60</v>
      </c>
      <c r="X55" s="38" t="s">
        <v>31</v>
      </c>
      <c r="Y55" s="24" t="s">
        <v>31</v>
      </c>
      <c r="Z55" s="24" t="s">
        <v>60</v>
      </c>
      <c r="AA55" s="24" t="s">
        <v>357</v>
      </c>
      <c r="AB55" s="38" t="s">
        <v>754</v>
      </c>
      <c r="AC55" s="55"/>
    </row>
    <row r="56" spans="1:29" ht="114.75" customHeight="1" x14ac:dyDescent="0.25">
      <c r="A56" s="44"/>
      <c r="B56" s="42"/>
      <c r="C56" s="23"/>
      <c r="D56" s="24" t="s">
        <v>361</v>
      </c>
      <c r="E56" s="24" t="s">
        <v>362</v>
      </c>
      <c r="F56" s="24" t="s">
        <v>56</v>
      </c>
      <c r="G56" s="24" t="s">
        <v>39</v>
      </c>
      <c r="H56" s="24" t="s">
        <v>29</v>
      </c>
      <c r="I56" s="24" t="s">
        <v>30</v>
      </c>
      <c r="J56" s="24" t="s">
        <v>53</v>
      </c>
      <c r="K56" s="24" t="s">
        <v>42</v>
      </c>
      <c r="L56" s="24" t="s">
        <v>355</v>
      </c>
      <c r="M56" s="24" t="s">
        <v>340</v>
      </c>
      <c r="N56" s="24" t="s">
        <v>363</v>
      </c>
      <c r="O56" s="30">
        <v>0</v>
      </c>
      <c r="P56" s="30">
        <v>89.479900000000001</v>
      </c>
      <c r="Q56" s="30">
        <f t="shared" si="2"/>
        <v>89.479900000000001</v>
      </c>
      <c r="R56" s="24">
        <v>40</v>
      </c>
      <c r="S56" s="24">
        <v>20</v>
      </c>
      <c r="T56" s="24" t="str">
        <f t="shared" si="0"/>
        <v>Medición mayor o igual que la Tol. Superior</v>
      </c>
      <c r="U56" s="24" t="s">
        <v>31</v>
      </c>
      <c r="V56" s="24" t="s">
        <v>364</v>
      </c>
      <c r="W56" s="24" t="s">
        <v>60</v>
      </c>
      <c r="X56" s="38" t="s">
        <v>31</v>
      </c>
      <c r="Y56" s="24" t="s">
        <v>31</v>
      </c>
      <c r="Z56" s="24" t="s">
        <v>60</v>
      </c>
      <c r="AA56" s="24" t="s">
        <v>357</v>
      </c>
      <c r="AB56" s="38" t="s">
        <v>755</v>
      </c>
      <c r="AC56" s="55"/>
    </row>
    <row r="57" spans="1:29" ht="248.25" customHeight="1" x14ac:dyDescent="0.25">
      <c r="A57" s="44"/>
      <c r="B57" s="42"/>
      <c r="C57" s="23"/>
      <c r="D57" s="24" t="s">
        <v>365</v>
      </c>
      <c r="E57" s="24" t="s">
        <v>366</v>
      </c>
      <c r="F57" s="24" t="s">
        <v>64</v>
      </c>
      <c r="G57" s="24" t="s">
        <v>39</v>
      </c>
      <c r="H57" s="24" t="s">
        <v>29</v>
      </c>
      <c r="I57" s="24" t="s">
        <v>40</v>
      </c>
      <c r="J57" s="24" t="s">
        <v>33</v>
      </c>
      <c r="K57" s="24" t="s">
        <v>42</v>
      </c>
      <c r="L57" s="24" t="s">
        <v>367</v>
      </c>
      <c r="M57" s="24" t="s">
        <v>368</v>
      </c>
      <c r="N57" s="24" t="s">
        <v>344</v>
      </c>
      <c r="O57" s="30">
        <v>98</v>
      </c>
      <c r="P57" s="30" t="s">
        <v>369</v>
      </c>
      <c r="Q57" s="30" t="e">
        <f t="shared" si="2"/>
        <v>#VALUE!</v>
      </c>
      <c r="R57" s="24">
        <v>98</v>
      </c>
      <c r="S57" s="24">
        <v>92</v>
      </c>
      <c r="T57" s="24" t="s">
        <v>369</v>
      </c>
      <c r="U57" s="24"/>
      <c r="V57" s="24" t="s">
        <v>369</v>
      </c>
      <c r="W57" s="24" t="s">
        <v>39</v>
      </c>
      <c r="X57" s="38" t="s">
        <v>39</v>
      </c>
      <c r="Y57" s="24" t="s">
        <v>31</v>
      </c>
      <c r="Z57" s="24" t="s">
        <v>60</v>
      </c>
      <c r="AA57" s="24" t="s">
        <v>357</v>
      </c>
      <c r="AB57" s="37" t="s">
        <v>370</v>
      </c>
      <c r="AC57" s="55"/>
    </row>
    <row r="58" spans="1:29" ht="259.5" customHeight="1" x14ac:dyDescent="0.25">
      <c r="A58" s="44"/>
      <c r="B58" s="42"/>
      <c r="C58" s="23"/>
      <c r="D58" s="24" t="s">
        <v>371</v>
      </c>
      <c r="E58" s="24" t="s">
        <v>372</v>
      </c>
      <c r="F58" s="24" t="s">
        <v>64</v>
      </c>
      <c r="G58" s="24" t="s">
        <v>39</v>
      </c>
      <c r="H58" s="24" t="s">
        <v>29</v>
      </c>
      <c r="I58" s="24" t="s">
        <v>40</v>
      </c>
      <c r="J58" s="24" t="s">
        <v>53</v>
      </c>
      <c r="K58" s="24" t="s">
        <v>42</v>
      </c>
      <c r="L58" s="24" t="s">
        <v>373</v>
      </c>
      <c r="M58" s="24" t="s">
        <v>374</v>
      </c>
      <c r="N58" s="24" t="s">
        <v>375</v>
      </c>
      <c r="O58" s="30">
        <v>95</v>
      </c>
      <c r="P58" s="30" t="s">
        <v>369</v>
      </c>
      <c r="Q58" s="30" t="e">
        <f t="shared" si="2"/>
        <v>#VALUE!</v>
      </c>
      <c r="R58" s="24">
        <v>95</v>
      </c>
      <c r="S58" s="24">
        <v>85</v>
      </c>
      <c r="T58" s="24" t="s">
        <v>369</v>
      </c>
      <c r="U58" s="24" t="s">
        <v>31</v>
      </c>
      <c r="V58" s="24" t="s">
        <v>369</v>
      </c>
      <c r="W58" s="24" t="s">
        <v>39</v>
      </c>
      <c r="X58" s="38" t="s">
        <v>60</v>
      </c>
      <c r="Y58" s="24" t="s">
        <v>31</v>
      </c>
      <c r="Z58" s="24" t="s">
        <v>60</v>
      </c>
      <c r="AA58" s="24" t="s">
        <v>357</v>
      </c>
      <c r="AB58" s="38" t="s">
        <v>376</v>
      </c>
      <c r="AC58" s="55"/>
    </row>
    <row r="59" spans="1:29" ht="220.5" customHeight="1" x14ac:dyDescent="0.25">
      <c r="A59" s="44"/>
      <c r="B59" s="42"/>
      <c r="C59" s="23"/>
      <c r="D59" s="24" t="s">
        <v>377</v>
      </c>
      <c r="E59" s="24" t="s">
        <v>378</v>
      </c>
      <c r="F59" s="24" t="s">
        <v>64</v>
      </c>
      <c r="G59" s="24" t="s">
        <v>39</v>
      </c>
      <c r="H59" s="24" t="s">
        <v>29</v>
      </c>
      <c r="I59" s="24" t="s">
        <v>51</v>
      </c>
      <c r="J59" s="24" t="s">
        <v>33</v>
      </c>
      <c r="K59" s="24" t="s">
        <v>42</v>
      </c>
      <c r="L59" s="24" t="s">
        <v>379</v>
      </c>
      <c r="M59" s="24" t="s">
        <v>380</v>
      </c>
      <c r="N59" s="24" t="s">
        <v>344</v>
      </c>
      <c r="O59" s="30">
        <v>98</v>
      </c>
      <c r="P59" s="30" t="s">
        <v>369</v>
      </c>
      <c r="Q59" s="30" t="e">
        <f t="shared" si="2"/>
        <v>#VALUE!</v>
      </c>
      <c r="R59" s="24">
        <v>98</v>
      </c>
      <c r="S59" s="24">
        <v>92</v>
      </c>
      <c r="T59" s="24" t="s">
        <v>369</v>
      </c>
      <c r="U59" s="24"/>
      <c r="V59" s="24" t="s">
        <v>369</v>
      </c>
      <c r="W59" s="24" t="s">
        <v>39</v>
      </c>
      <c r="X59" s="38" t="s">
        <v>39</v>
      </c>
      <c r="Y59" s="24" t="s">
        <v>31</v>
      </c>
      <c r="Z59" s="24" t="s">
        <v>60</v>
      </c>
      <c r="AA59" s="24" t="s">
        <v>357</v>
      </c>
      <c r="AB59" s="37" t="s">
        <v>381</v>
      </c>
      <c r="AC59" s="55"/>
    </row>
    <row r="60" spans="1:29" ht="199.5" customHeight="1" x14ac:dyDescent="0.25">
      <c r="A60" s="44"/>
      <c r="B60" s="42"/>
      <c r="C60" s="23"/>
      <c r="D60" s="24" t="s">
        <v>382</v>
      </c>
      <c r="E60" s="24" t="s">
        <v>383</v>
      </c>
      <c r="F60" s="24" t="s">
        <v>64</v>
      </c>
      <c r="G60" s="24" t="s">
        <v>39</v>
      </c>
      <c r="H60" s="24" t="s">
        <v>29</v>
      </c>
      <c r="I60" s="24" t="s">
        <v>40</v>
      </c>
      <c r="J60" s="24" t="s">
        <v>33</v>
      </c>
      <c r="K60" s="24" t="s">
        <v>42</v>
      </c>
      <c r="L60" s="24" t="s">
        <v>384</v>
      </c>
      <c r="M60" s="24" t="s">
        <v>385</v>
      </c>
      <c r="N60" s="24" t="s">
        <v>344</v>
      </c>
      <c r="O60" s="30">
        <v>93</v>
      </c>
      <c r="P60" s="57">
        <v>95.96</v>
      </c>
      <c r="Q60" s="30">
        <f t="shared" si="2"/>
        <v>2.9599999999999937</v>
      </c>
      <c r="R60" s="24">
        <v>93</v>
      </c>
      <c r="S60" s="24">
        <v>85</v>
      </c>
      <c r="T60" s="24" t="str">
        <f t="shared" si="0"/>
        <v>Medición mayor o igual que la Tol. Superior</v>
      </c>
      <c r="U60" s="24" t="s">
        <v>31</v>
      </c>
      <c r="V60" s="24" t="s">
        <v>386</v>
      </c>
      <c r="W60" s="24" t="s">
        <v>60</v>
      </c>
      <c r="X60" s="38" t="s">
        <v>31</v>
      </c>
      <c r="Y60" s="24" t="s">
        <v>31</v>
      </c>
      <c r="Z60" s="24" t="s">
        <v>60</v>
      </c>
      <c r="AA60" s="24" t="s">
        <v>357</v>
      </c>
      <c r="AB60" s="38" t="s">
        <v>756</v>
      </c>
      <c r="AC60" s="55"/>
    </row>
    <row r="61" spans="1:29" ht="124.5" customHeight="1" x14ac:dyDescent="0.25">
      <c r="A61" s="44"/>
      <c r="B61" s="42"/>
      <c r="C61" s="23"/>
      <c r="D61" s="24" t="s">
        <v>387</v>
      </c>
      <c r="E61" s="24" t="s">
        <v>388</v>
      </c>
      <c r="F61" s="24" t="s">
        <v>32</v>
      </c>
      <c r="G61" s="24" t="s">
        <v>39</v>
      </c>
      <c r="H61" s="24" t="s">
        <v>29</v>
      </c>
      <c r="I61" s="24" t="s">
        <v>40</v>
      </c>
      <c r="J61" s="24" t="s">
        <v>53</v>
      </c>
      <c r="K61" s="24" t="s">
        <v>42</v>
      </c>
      <c r="L61" s="24" t="s">
        <v>389</v>
      </c>
      <c r="M61" s="24" t="s">
        <v>390</v>
      </c>
      <c r="N61" s="24" t="s">
        <v>391</v>
      </c>
      <c r="O61" s="30">
        <v>92</v>
      </c>
      <c r="P61" s="57">
        <v>100</v>
      </c>
      <c r="Q61" s="30">
        <f t="shared" si="2"/>
        <v>8</v>
      </c>
      <c r="R61" s="24">
        <v>92</v>
      </c>
      <c r="S61" s="24">
        <v>80</v>
      </c>
      <c r="T61" s="24" t="str">
        <f t="shared" si="0"/>
        <v>Medición mayor o igual que la Tol. Superior</v>
      </c>
      <c r="U61" s="24" t="s">
        <v>31</v>
      </c>
      <c r="V61" s="24" t="s">
        <v>369</v>
      </c>
      <c r="W61" s="24" t="s">
        <v>39</v>
      </c>
      <c r="X61" s="38" t="s">
        <v>39</v>
      </c>
      <c r="Y61" s="24" t="s">
        <v>31</v>
      </c>
      <c r="Z61" s="24" t="s">
        <v>60</v>
      </c>
      <c r="AA61" s="24" t="s">
        <v>357</v>
      </c>
      <c r="AB61" s="38" t="s">
        <v>392</v>
      </c>
      <c r="AC61" s="55"/>
    </row>
    <row r="62" spans="1:29" ht="179.25" customHeight="1" x14ac:dyDescent="0.25">
      <c r="A62" s="44"/>
      <c r="B62" s="42"/>
      <c r="C62" s="23"/>
      <c r="D62" s="24" t="s">
        <v>393</v>
      </c>
      <c r="E62" s="24" t="s">
        <v>394</v>
      </c>
      <c r="F62" s="24" t="s">
        <v>32</v>
      </c>
      <c r="G62" s="24" t="s">
        <v>39</v>
      </c>
      <c r="H62" s="24" t="s">
        <v>50</v>
      </c>
      <c r="I62" s="24" t="s">
        <v>40</v>
      </c>
      <c r="J62" s="24" t="s">
        <v>81</v>
      </c>
      <c r="K62" s="24" t="s">
        <v>75</v>
      </c>
      <c r="L62" s="24" t="s">
        <v>389</v>
      </c>
      <c r="M62" s="24" t="s">
        <v>395</v>
      </c>
      <c r="N62" s="24" t="s">
        <v>391</v>
      </c>
      <c r="O62" s="30">
        <v>0</v>
      </c>
      <c r="P62" s="57">
        <v>0</v>
      </c>
      <c r="Q62" s="30">
        <f t="shared" si="2"/>
        <v>0</v>
      </c>
      <c r="R62" s="24">
        <v>0</v>
      </c>
      <c r="S62" s="24">
        <v>0</v>
      </c>
      <c r="T62" s="24" t="str">
        <f>IFERROR(IF(AND(ISNUMBER(P62), ISNUMBER(R62), ISNUMBER(S62)), IF(P62&gt;S62, "Medición mayor que la Tol. Inferior", IF(P62&gt;R62, "Medición entre la Tol. Superior e Inferior", "Medición menor o igual que la Tol. Superior"))), "vacio")</f>
        <v>Medición menor o igual que la Tol. Superior</v>
      </c>
      <c r="U62" s="24" t="s">
        <v>31</v>
      </c>
      <c r="V62" s="24" t="s">
        <v>396</v>
      </c>
      <c r="W62" s="24" t="s">
        <v>39</v>
      </c>
      <c r="X62" s="38" t="s">
        <v>31</v>
      </c>
      <c r="Y62" s="24" t="s">
        <v>31</v>
      </c>
      <c r="Z62" s="24" t="s">
        <v>60</v>
      </c>
      <c r="AA62" s="24" t="s">
        <v>357</v>
      </c>
      <c r="AB62" s="38" t="s">
        <v>397</v>
      </c>
      <c r="AC62" s="55"/>
    </row>
    <row r="63" spans="1:29" ht="114.75" customHeight="1" x14ac:dyDescent="0.25">
      <c r="A63" s="44"/>
      <c r="B63" s="42"/>
      <c r="C63" s="23"/>
      <c r="D63" s="24" t="s">
        <v>398</v>
      </c>
      <c r="E63" s="24" t="s">
        <v>399</v>
      </c>
      <c r="F63" s="24" t="s">
        <v>89</v>
      </c>
      <c r="G63" s="24" t="s">
        <v>39</v>
      </c>
      <c r="H63" s="24" t="s">
        <v>29</v>
      </c>
      <c r="I63" s="24" t="s">
        <v>40</v>
      </c>
      <c r="J63" s="24" t="s">
        <v>33</v>
      </c>
      <c r="K63" s="24" t="s">
        <v>42</v>
      </c>
      <c r="L63" s="24" t="s">
        <v>400</v>
      </c>
      <c r="M63" s="24" t="s">
        <v>401</v>
      </c>
      <c r="N63" s="24" t="s">
        <v>402</v>
      </c>
      <c r="O63" s="30">
        <v>90</v>
      </c>
      <c r="P63" s="57" t="s">
        <v>369</v>
      </c>
      <c r="Q63" s="30" t="e">
        <f t="shared" si="2"/>
        <v>#VALUE!</v>
      </c>
      <c r="R63" s="24">
        <v>90</v>
      </c>
      <c r="S63" s="24">
        <v>80</v>
      </c>
      <c r="T63" s="24"/>
      <c r="U63" s="24" t="s">
        <v>31</v>
      </c>
      <c r="V63" s="24" t="s">
        <v>403</v>
      </c>
      <c r="W63" s="24" t="s">
        <v>60</v>
      </c>
      <c r="X63" s="38" t="s">
        <v>60</v>
      </c>
      <c r="Y63" s="24" t="s">
        <v>31</v>
      </c>
      <c r="Z63" s="24" t="s">
        <v>60</v>
      </c>
      <c r="AA63" s="24" t="s">
        <v>357</v>
      </c>
      <c r="AB63" s="38" t="s">
        <v>404</v>
      </c>
      <c r="AC63" s="55"/>
    </row>
    <row r="64" spans="1:29" ht="123.75" customHeight="1" x14ac:dyDescent="0.25">
      <c r="A64" s="44"/>
      <c r="B64" s="42"/>
      <c r="C64" s="23"/>
      <c r="D64" s="24" t="s">
        <v>405</v>
      </c>
      <c r="E64" s="24" t="s">
        <v>406</v>
      </c>
      <c r="F64" s="24" t="s">
        <v>89</v>
      </c>
      <c r="G64" s="24" t="s">
        <v>39</v>
      </c>
      <c r="H64" s="24" t="s">
        <v>29</v>
      </c>
      <c r="I64" s="24" t="s">
        <v>40</v>
      </c>
      <c r="J64" s="24" t="s">
        <v>33</v>
      </c>
      <c r="K64" s="24" t="s">
        <v>42</v>
      </c>
      <c r="L64" s="24" t="s">
        <v>400</v>
      </c>
      <c r="M64" s="24" t="s">
        <v>401</v>
      </c>
      <c r="N64" s="24" t="s">
        <v>344</v>
      </c>
      <c r="O64" s="30">
        <v>90</v>
      </c>
      <c r="P64" s="57" t="s">
        <v>369</v>
      </c>
      <c r="Q64" s="30" t="e">
        <f t="shared" si="2"/>
        <v>#VALUE!</v>
      </c>
      <c r="R64" s="24">
        <v>90</v>
      </c>
      <c r="S64" s="24">
        <v>80</v>
      </c>
      <c r="T64" s="24"/>
      <c r="U64" s="24" t="s">
        <v>31</v>
      </c>
      <c r="V64" s="24" t="s">
        <v>403</v>
      </c>
      <c r="W64" s="24" t="s">
        <v>60</v>
      </c>
      <c r="X64" s="38" t="s">
        <v>60</v>
      </c>
      <c r="Y64" s="24" t="s">
        <v>31</v>
      </c>
      <c r="Z64" s="24" t="s">
        <v>60</v>
      </c>
      <c r="AA64" s="24" t="s">
        <v>357</v>
      </c>
      <c r="AB64" s="38" t="s">
        <v>407</v>
      </c>
      <c r="AC64" s="55"/>
    </row>
    <row r="65" spans="1:29" ht="135" customHeight="1" x14ac:dyDescent="0.25">
      <c r="A65" s="44"/>
      <c r="B65" s="42"/>
      <c r="C65" s="23"/>
      <c r="D65" s="24" t="s">
        <v>408</v>
      </c>
      <c r="E65" s="24" t="s">
        <v>409</v>
      </c>
      <c r="F65" s="24" t="s">
        <v>32</v>
      </c>
      <c r="G65" s="24" t="s">
        <v>39</v>
      </c>
      <c r="H65" s="24" t="s">
        <v>29</v>
      </c>
      <c r="I65" s="24" t="s">
        <v>40</v>
      </c>
      <c r="J65" s="24" t="s">
        <v>53</v>
      </c>
      <c r="K65" s="24" t="s">
        <v>42</v>
      </c>
      <c r="L65" s="24" t="s">
        <v>355</v>
      </c>
      <c r="M65" s="24" t="s">
        <v>395</v>
      </c>
      <c r="N65" s="24" t="s">
        <v>391</v>
      </c>
      <c r="O65" s="30">
        <v>91</v>
      </c>
      <c r="P65" s="57">
        <v>100</v>
      </c>
      <c r="Q65" s="30">
        <v>91</v>
      </c>
      <c r="R65" s="24">
        <v>100</v>
      </c>
      <c r="S65" s="24">
        <v>80</v>
      </c>
      <c r="T65" s="24" t="str">
        <f t="shared" si="0"/>
        <v>Medición mayor o igual que la Tol. Superior</v>
      </c>
      <c r="U65" s="24" t="s">
        <v>31</v>
      </c>
      <c r="V65" s="24" t="s">
        <v>410</v>
      </c>
      <c r="W65" s="24" t="s">
        <v>60</v>
      </c>
      <c r="X65" s="38" t="s">
        <v>31</v>
      </c>
      <c r="Y65" s="24" t="s">
        <v>31</v>
      </c>
      <c r="Z65" s="24" t="s">
        <v>60</v>
      </c>
      <c r="AA65" s="24" t="s">
        <v>357</v>
      </c>
      <c r="AB65" s="38" t="s">
        <v>742</v>
      </c>
      <c r="AC65" s="55"/>
    </row>
    <row r="66" spans="1:29" ht="187.5" customHeight="1" x14ac:dyDescent="0.25">
      <c r="A66" s="44"/>
      <c r="B66" s="42"/>
      <c r="C66" s="23"/>
      <c r="D66" s="24" t="s">
        <v>411</v>
      </c>
      <c r="E66" s="24" t="s">
        <v>412</v>
      </c>
      <c r="F66" s="24" t="s">
        <v>32</v>
      </c>
      <c r="G66" s="24" t="s">
        <v>39</v>
      </c>
      <c r="H66" s="24" t="s">
        <v>50</v>
      </c>
      <c r="I66" s="24" t="s">
        <v>40</v>
      </c>
      <c r="J66" s="24" t="s">
        <v>81</v>
      </c>
      <c r="K66" s="24" t="s">
        <v>75</v>
      </c>
      <c r="L66" s="24" t="s">
        <v>355</v>
      </c>
      <c r="M66" s="24" t="s">
        <v>395</v>
      </c>
      <c r="N66" s="24" t="s">
        <v>391</v>
      </c>
      <c r="O66" s="30">
        <v>0</v>
      </c>
      <c r="P66" s="57">
        <v>0</v>
      </c>
      <c r="Q66" s="30">
        <f t="shared" ref="Q66:Q95" si="3">IF(H66="POSITIVA",P66-O66,IF(H66="NEGATIVA",O66-P66,("")))</f>
        <v>0</v>
      </c>
      <c r="R66" s="24">
        <v>0</v>
      </c>
      <c r="S66" s="24">
        <v>0</v>
      </c>
      <c r="T66" s="24" t="str">
        <f>IFERROR(IF(AND(ISNUMBER(P66), ISNUMBER(R66), ISNUMBER(S66)), IF(P66&gt;S66, "Medición mayor que la Tol. Inferior", IF(P66&gt;R66, "Medición entre la Tol. Superior e Inferior", "Medición menor o igual que la Tol. Superior"))), "vacio")</f>
        <v>Medición menor o igual que la Tol. Superior</v>
      </c>
      <c r="U66" s="24" t="s">
        <v>31</v>
      </c>
      <c r="V66" s="24" t="s">
        <v>413</v>
      </c>
      <c r="W66" s="24" t="s">
        <v>60</v>
      </c>
      <c r="X66" s="38" t="s">
        <v>31</v>
      </c>
      <c r="Y66" s="24" t="s">
        <v>31</v>
      </c>
      <c r="Z66" s="24"/>
      <c r="AA66" s="24" t="s">
        <v>357</v>
      </c>
      <c r="AB66" s="38" t="s">
        <v>743</v>
      </c>
      <c r="AC66" s="55"/>
    </row>
    <row r="67" spans="1:29" ht="107.25" customHeight="1" x14ac:dyDescent="0.25">
      <c r="A67" s="44"/>
      <c r="B67" s="42"/>
      <c r="C67" s="23"/>
      <c r="D67" s="24" t="s">
        <v>414</v>
      </c>
      <c r="E67" s="24" t="s">
        <v>415</v>
      </c>
      <c r="F67" s="24" t="s">
        <v>32</v>
      </c>
      <c r="G67" s="24" t="s">
        <v>39</v>
      </c>
      <c r="H67" s="24" t="s">
        <v>29</v>
      </c>
      <c r="I67" s="24" t="s">
        <v>40</v>
      </c>
      <c r="J67" s="24" t="s">
        <v>33</v>
      </c>
      <c r="K67" s="24" t="s">
        <v>42</v>
      </c>
      <c r="L67" s="24" t="s">
        <v>355</v>
      </c>
      <c r="M67" s="24" t="s">
        <v>395</v>
      </c>
      <c r="N67" s="24" t="s">
        <v>67</v>
      </c>
      <c r="O67" s="30">
        <v>92</v>
      </c>
      <c r="P67" s="57">
        <v>100</v>
      </c>
      <c r="Q67" s="30">
        <f t="shared" si="3"/>
        <v>8</v>
      </c>
      <c r="R67" s="24">
        <v>92</v>
      </c>
      <c r="S67" s="24">
        <v>80</v>
      </c>
      <c r="T67" s="24" t="str">
        <f t="shared" si="0"/>
        <v>Medición mayor o igual que la Tol. Superior</v>
      </c>
      <c r="U67" s="24" t="s">
        <v>31</v>
      </c>
      <c r="V67" s="24" t="s">
        <v>416</v>
      </c>
      <c r="W67" s="24" t="s">
        <v>60</v>
      </c>
      <c r="X67" s="38" t="s">
        <v>31</v>
      </c>
      <c r="Y67" s="24" t="s">
        <v>31</v>
      </c>
      <c r="Z67" s="24"/>
      <c r="AA67" s="24" t="s">
        <v>357</v>
      </c>
      <c r="AB67" s="38" t="s">
        <v>744</v>
      </c>
      <c r="AC67" s="55"/>
    </row>
    <row r="68" spans="1:29" ht="104.25" customHeight="1" x14ac:dyDescent="0.25">
      <c r="A68" s="44"/>
      <c r="B68" s="42"/>
      <c r="C68" s="23"/>
      <c r="D68" s="24" t="s">
        <v>417</v>
      </c>
      <c r="E68" s="24" t="s">
        <v>418</v>
      </c>
      <c r="F68" s="24" t="s">
        <v>89</v>
      </c>
      <c r="G68" s="24" t="s">
        <v>39</v>
      </c>
      <c r="H68" s="24" t="s">
        <v>29</v>
      </c>
      <c r="I68" s="24" t="s">
        <v>40</v>
      </c>
      <c r="J68" s="24" t="s">
        <v>61</v>
      </c>
      <c r="K68" s="24" t="s">
        <v>42</v>
      </c>
      <c r="L68" s="24" t="s">
        <v>419</v>
      </c>
      <c r="M68" s="24" t="s">
        <v>401</v>
      </c>
      <c r="N68" s="24" t="s">
        <v>344</v>
      </c>
      <c r="O68" s="30">
        <v>90</v>
      </c>
      <c r="P68" s="30" t="s">
        <v>369</v>
      </c>
      <c r="Q68" s="30" t="e">
        <f t="shared" si="3"/>
        <v>#VALUE!</v>
      </c>
      <c r="R68" s="24">
        <v>90</v>
      </c>
      <c r="S68" s="24">
        <v>80</v>
      </c>
      <c r="T68" s="24"/>
      <c r="U68" s="24" t="s">
        <v>31</v>
      </c>
      <c r="V68" s="24" t="s">
        <v>403</v>
      </c>
      <c r="W68" s="24" t="s">
        <v>60</v>
      </c>
      <c r="X68" s="38" t="s">
        <v>60</v>
      </c>
      <c r="Y68" s="24" t="s">
        <v>31</v>
      </c>
      <c r="Z68" s="24"/>
      <c r="AA68" s="24" t="s">
        <v>357</v>
      </c>
      <c r="AB68" s="38" t="s">
        <v>420</v>
      </c>
      <c r="AC68" s="55"/>
    </row>
    <row r="69" spans="1:29" ht="90" customHeight="1" x14ac:dyDescent="0.25">
      <c r="A69" s="44"/>
      <c r="B69" s="42"/>
      <c r="C69" s="23"/>
      <c r="D69" s="24" t="s">
        <v>421</v>
      </c>
      <c r="E69" s="24" t="s">
        <v>422</v>
      </c>
      <c r="F69" s="24" t="s">
        <v>89</v>
      </c>
      <c r="G69" s="24" t="s">
        <v>39</v>
      </c>
      <c r="H69" s="24" t="s">
        <v>29</v>
      </c>
      <c r="I69" s="24" t="s">
        <v>40</v>
      </c>
      <c r="J69" s="24" t="s">
        <v>61</v>
      </c>
      <c r="K69" s="24" t="s">
        <v>42</v>
      </c>
      <c r="L69" s="24" t="s">
        <v>419</v>
      </c>
      <c r="M69" s="24" t="s">
        <v>401</v>
      </c>
      <c r="N69" s="24" t="s">
        <v>375</v>
      </c>
      <c r="O69" s="30">
        <v>90</v>
      </c>
      <c r="P69" s="30" t="s">
        <v>369</v>
      </c>
      <c r="Q69" s="30" t="e">
        <f t="shared" si="3"/>
        <v>#VALUE!</v>
      </c>
      <c r="R69" s="24">
        <v>90</v>
      </c>
      <c r="S69" s="24">
        <v>80</v>
      </c>
      <c r="T69" s="24"/>
      <c r="U69" s="24" t="s">
        <v>31</v>
      </c>
      <c r="V69" s="24" t="s">
        <v>403</v>
      </c>
      <c r="W69" s="24" t="s">
        <v>60</v>
      </c>
      <c r="X69" s="38" t="s">
        <v>60</v>
      </c>
      <c r="Y69" s="24" t="s">
        <v>31</v>
      </c>
      <c r="Z69" s="24"/>
      <c r="AA69" s="24" t="s">
        <v>357</v>
      </c>
      <c r="AB69" s="38" t="s">
        <v>423</v>
      </c>
      <c r="AC69" s="55"/>
    </row>
    <row r="70" spans="1:29" ht="166.5" customHeight="1" x14ac:dyDescent="0.25">
      <c r="A70" s="44"/>
      <c r="B70" s="42"/>
      <c r="C70" s="23"/>
      <c r="D70" s="24" t="s">
        <v>424</v>
      </c>
      <c r="E70" s="24" t="s">
        <v>425</v>
      </c>
      <c r="F70" s="24" t="s">
        <v>64</v>
      </c>
      <c r="G70" s="24" t="s">
        <v>39</v>
      </c>
      <c r="H70" s="24" t="s">
        <v>29</v>
      </c>
      <c r="I70" s="24" t="s">
        <v>40</v>
      </c>
      <c r="J70" s="24" t="s">
        <v>33</v>
      </c>
      <c r="K70" s="24" t="s">
        <v>42</v>
      </c>
      <c r="L70" s="24" t="s">
        <v>355</v>
      </c>
      <c r="M70" s="24" t="s">
        <v>426</v>
      </c>
      <c r="N70" s="24" t="s">
        <v>344</v>
      </c>
      <c r="O70" s="30">
        <v>95</v>
      </c>
      <c r="P70" s="30">
        <v>98.61</v>
      </c>
      <c r="Q70" s="30">
        <f t="shared" si="3"/>
        <v>3.6099999999999994</v>
      </c>
      <c r="R70" s="24">
        <v>100</v>
      </c>
      <c r="S70" s="24">
        <v>80</v>
      </c>
      <c r="T70" s="24" t="str">
        <f t="shared" ref="T70:T129" si="4">IFERROR(IF(AND(ISNUMBER(P70), ISNUMBER(R70), ISNUMBER(S70)), IF(P70&lt;S70, "Medición menor que la Tol. Inferior", IF(P70&gt;=R70, "Medición mayor o igual que la Tol. Superior", "Medición entre la Tol. Superior e Inferior"))), "vacio")</f>
        <v>Medición entre la Tol. Superior e Inferior</v>
      </c>
      <c r="U70" s="24" t="s">
        <v>31</v>
      </c>
      <c r="V70" s="24" t="s">
        <v>427</v>
      </c>
      <c r="W70" s="24" t="s">
        <v>60</v>
      </c>
      <c r="X70" s="38" t="s">
        <v>31</v>
      </c>
      <c r="Y70" s="24" t="s">
        <v>31</v>
      </c>
      <c r="Z70" s="24"/>
      <c r="AA70" s="24" t="s">
        <v>357</v>
      </c>
      <c r="AB70" s="38" t="s">
        <v>757</v>
      </c>
      <c r="AC70" s="55"/>
    </row>
    <row r="71" spans="1:29" ht="99.75" customHeight="1" x14ac:dyDescent="0.25">
      <c r="A71" s="44"/>
      <c r="B71" s="42"/>
      <c r="C71" s="23"/>
      <c r="D71" s="24" t="s">
        <v>428</v>
      </c>
      <c r="E71" s="24" t="s">
        <v>429</v>
      </c>
      <c r="F71" s="24" t="s">
        <v>64</v>
      </c>
      <c r="G71" s="24" t="s">
        <v>39</v>
      </c>
      <c r="H71" s="24" t="s">
        <v>29</v>
      </c>
      <c r="I71" s="24" t="s">
        <v>40</v>
      </c>
      <c r="J71" s="24" t="s">
        <v>33</v>
      </c>
      <c r="K71" s="24" t="s">
        <v>42</v>
      </c>
      <c r="L71" s="24" t="s">
        <v>430</v>
      </c>
      <c r="M71" s="24" t="s">
        <v>431</v>
      </c>
      <c r="N71" s="24" t="s">
        <v>67</v>
      </c>
      <c r="O71" s="30">
        <v>0</v>
      </c>
      <c r="P71" s="30">
        <v>93.67</v>
      </c>
      <c r="Q71" s="30">
        <f t="shared" si="3"/>
        <v>93.67</v>
      </c>
      <c r="R71" s="24">
        <v>85</v>
      </c>
      <c r="S71" s="24">
        <v>70</v>
      </c>
      <c r="T71" s="24" t="str">
        <f t="shared" si="4"/>
        <v>Medición mayor o igual que la Tol. Superior</v>
      </c>
      <c r="U71" s="24" t="s">
        <v>31</v>
      </c>
      <c r="V71" s="24" t="s">
        <v>432</v>
      </c>
      <c r="W71" s="24" t="s">
        <v>60</v>
      </c>
      <c r="X71" s="38" t="s">
        <v>31</v>
      </c>
      <c r="Y71" s="24" t="s">
        <v>31</v>
      </c>
      <c r="Z71" s="24"/>
      <c r="AA71" s="24" t="s">
        <v>357</v>
      </c>
      <c r="AB71" s="38" t="s">
        <v>745</v>
      </c>
      <c r="AC71" s="55"/>
    </row>
    <row r="72" spans="1:29" ht="102" customHeight="1" x14ac:dyDescent="0.25">
      <c r="A72" s="44"/>
      <c r="B72" s="42"/>
      <c r="C72" s="23"/>
      <c r="D72" s="24" t="s">
        <v>433</v>
      </c>
      <c r="E72" s="24" t="s">
        <v>434</v>
      </c>
      <c r="F72" s="24" t="s">
        <v>64</v>
      </c>
      <c r="G72" s="24" t="s">
        <v>39</v>
      </c>
      <c r="H72" s="24" t="s">
        <v>29</v>
      </c>
      <c r="I72" s="24" t="s">
        <v>40</v>
      </c>
      <c r="J72" s="24" t="s">
        <v>33</v>
      </c>
      <c r="K72" s="24" t="s">
        <v>75</v>
      </c>
      <c r="L72" s="24" t="s">
        <v>435</v>
      </c>
      <c r="M72" s="24" t="s">
        <v>436</v>
      </c>
      <c r="N72" s="24" t="s">
        <v>375</v>
      </c>
      <c r="O72" s="30">
        <v>80</v>
      </c>
      <c r="P72" s="30">
        <v>99</v>
      </c>
      <c r="Q72" s="30">
        <f t="shared" si="3"/>
        <v>19</v>
      </c>
      <c r="R72" s="24">
        <v>80</v>
      </c>
      <c r="S72" s="24">
        <v>69</v>
      </c>
      <c r="T72" s="24" t="str">
        <f t="shared" si="4"/>
        <v>Medición mayor o igual que la Tol. Superior</v>
      </c>
      <c r="U72" s="24" t="s">
        <v>31</v>
      </c>
      <c r="V72" s="24" t="s">
        <v>403</v>
      </c>
      <c r="W72" s="24" t="s">
        <v>60</v>
      </c>
      <c r="X72" s="38" t="s">
        <v>60</v>
      </c>
      <c r="Y72" s="24" t="s">
        <v>31</v>
      </c>
      <c r="Z72" s="24"/>
      <c r="AA72" s="24" t="s">
        <v>357</v>
      </c>
      <c r="AB72" s="38" t="s">
        <v>437</v>
      </c>
      <c r="AC72" s="55"/>
    </row>
    <row r="73" spans="1:29" ht="90" customHeight="1" x14ac:dyDescent="0.25">
      <c r="A73" s="44"/>
      <c r="B73" s="42"/>
      <c r="C73" s="23"/>
      <c r="D73" s="24" t="s">
        <v>438</v>
      </c>
      <c r="E73" s="24" t="s">
        <v>439</v>
      </c>
      <c r="F73" s="24" t="s">
        <v>64</v>
      </c>
      <c r="G73" s="24" t="s">
        <v>39</v>
      </c>
      <c r="H73" s="24" t="s">
        <v>50</v>
      </c>
      <c r="I73" s="24" t="s">
        <v>51</v>
      </c>
      <c r="J73" s="24" t="s">
        <v>81</v>
      </c>
      <c r="K73" s="24" t="s">
        <v>75</v>
      </c>
      <c r="L73" s="24" t="s">
        <v>435</v>
      </c>
      <c r="M73" s="24" t="s">
        <v>436</v>
      </c>
      <c r="N73" s="24" t="s">
        <v>67</v>
      </c>
      <c r="O73" s="30">
        <v>2</v>
      </c>
      <c r="P73" s="30" t="s">
        <v>369</v>
      </c>
      <c r="Q73" s="30" t="e">
        <f t="shared" si="3"/>
        <v>#VALUE!</v>
      </c>
      <c r="R73" s="24">
        <v>2</v>
      </c>
      <c r="S73" s="24">
        <v>6</v>
      </c>
      <c r="T73" s="24"/>
      <c r="U73" s="24" t="s">
        <v>31</v>
      </c>
      <c r="V73" s="24" t="s">
        <v>403</v>
      </c>
      <c r="W73" s="24" t="s">
        <v>60</v>
      </c>
      <c r="X73" s="38" t="s">
        <v>60</v>
      </c>
      <c r="Y73" s="24" t="s">
        <v>31</v>
      </c>
      <c r="Z73" s="24"/>
      <c r="AA73" s="24" t="s">
        <v>357</v>
      </c>
      <c r="AB73" s="38" t="s">
        <v>440</v>
      </c>
      <c r="AC73" s="55"/>
    </row>
    <row r="74" spans="1:29" ht="124.5" customHeight="1" x14ac:dyDescent="0.25">
      <c r="A74" s="44"/>
      <c r="B74" s="42"/>
      <c r="C74" s="23"/>
      <c r="D74" s="24" t="s">
        <v>441</v>
      </c>
      <c r="E74" s="24" t="s">
        <v>442</v>
      </c>
      <c r="F74" s="24" t="s">
        <v>64</v>
      </c>
      <c r="G74" s="24" t="s">
        <v>39</v>
      </c>
      <c r="H74" s="24" t="s">
        <v>29</v>
      </c>
      <c r="I74" s="24" t="s">
        <v>40</v>
      </c>
      <c r="J74" s="24" t="s">
        <v>53</v>
      </c>
      <c r="K74" s="24" t="s">
        <v>42</v>
      </c>
      <c r="L74" s="24" t="s">
        <v>435</v>
      </c>
      <c r="M74" s="24" t="s">
        <v>436</v>
      </c>
      <c r="N74" s="24" t="s">
        <v>375</v>
      </c>
      <c r="O74" s="30">
        <v>90</v>
      </c>
      <c r="P74" s="30" t="s">
        <v>369</v>
      </c>
      <c r="Q74" s="30" t="e">
        <f t="shared" si="3"/>
        <v>#VALUE!</v>
      </c>
      <c r="R74" s="24">
        <v>90</v>
      </c>
      <c r="S74" s="24">
        <v>80</v>
      </c>
      <c r="T74" s="24"/>
      <c r="U74" s="24" t="s">
        <v>31</v>
      </c>
      <c r="V74" s="24" t="s">
        <v>403</v>
      </c>
      <c r="W74" s="24" t="s">
        <v>60</v>
      </c>
      <c r="X74" s="38" t="s">
        <v>60</v>
      </c>
      <c r="Y74" s="24" t="s">
        <v>31</v>
      </c>
      <c r="Z74" s="24"/>
      <c r="AA74" s="24" t="s">
        <v>357</v>
      </c>
      <c r="AB74" s="38" t="s">
        <v>443</v>
      </c>
      <c r="AC74" s="55"/>
    </row>
    <row r="75" spans="1:29" ht="108" customHeight="1" x14ac:dyDescent="0.25">
      <c r="A75" s="44"/>
      <c r="B75" s="42"/>
      <c r="C75" s="23"/>
      <c r="D75" s="24" t="s">
        <v>444</v>
      </c>
      <c r="E75" s="24" t="s">
        <v>445</v>
      </c>
      <c r="F75" s="24" t="s">
        <v>89</v>
      </c>
      <c r="G75" s="24" t="s">
        <v>39</v>
      </c>
      <c r="H75" s="24" t="s">
        <v>29</v>
      </c>
      <c r="I75" s="24" t="s">
        <v>40</v>
      </c>
      <c r="J75" s="24" t="s">
        <v>61</v>
      </c>
      <c r="K75" s="24" t="s">
        <v>42</v>
      </c>
      <c r="L75" s="24" t="s">
        <v>446</v>
      </c>
      <c r="M75" s="24" t="s">
        <v>447</v>
      </c>
      <c r="N75" s="24" t="s">
        <v>344</v>
      </c>
      <c r="O75" s="30">
        <v>92</v>
      </c>
      <c r="P75" s="30" t="s">
        <v>369</v>
      </c>
      <c r="Q75" s="30" t="e">
        <f t="shared" si="3"/>
        <v>#VALUE!</v>
      </c>
      <c r="R75" s="24">
        <v>92</v>
      </c>
      <c r="S75" s="24">
        <v>91</v>
      </c>
      <c r="T75" s="24"/>
      <c r="U75" s="24" t="s">
        <v>31</v>
      </c>
      <c r="V75" s="24" t="s">
        <v>403</v>
      </c>
      <c r="W75" s="24" t="s">
        <v>60</v>
      </c>
      <c r="X75" s="38" t="s">
        <v>60</v>
      </c>
      <c r="Y75" s="24" t="s">
        <v>31</v>
      </c>
      <c r="Z75" s="24"/>
      <c r="AA75" s="24" t="s">
        <v>357</v>
      </c>
      <c r="AB75" s="38" t="s">
        <v>448</v>
      </c>
      <c r="AC75" s="55"/>
    </row>
    <row r="76" spans="1:29" ht="183.75" customHeight="1" x14ac:dyDescent="0.25">
      <c r="A76" s="44"/>
      <c r="B76" s="42"/>
      <c r="C76" s="23"/>
      <c r="D76" s="24" t="s">
        <v>449</v>
      </c>
      <c r="E76" s="24" t="s">
        <v>450</v>
      </c>
      <c r="F76" s="24" t="s">
        <v>89</v>
      </c>
      <c r="G76" s="24" t="s">
        <v>39</v>
      </c>
      <c r="H76" s="24" t="s">
        <v>29</v>
      </c>
      <c r="I76" s="24" t="s">
        <v>40</v>
      </c>
      <c r="J76" s="24" t="s">
        <v>61</v>
      </c>
      <c r="K76" s="24" t="s">
        <v>42</v>
      </c>
      <c r="L76" s="24" t="s">
        <v>451</v>
      </c>
      <c r="M76" s="24" t="s">
        <v>452</v>
      </c>
      <c r="N76" s="24" t="s">
        <v>67</v>
      </c>
      <c r="O76" s="30">
        <v>92</v>
      </c>
      <c r="P76" s="30">
        <v>93.34</v>
      </c>
      <c r="Q76" s="30">
        <f t="shared" si="3"/>
        <v>1.3400000000000034</v>
      </c>
      <c r="R76" s="24">
        <v>92</v>
      </c>
      <c r="S76" s="24">
        <v>90.9</v>
      </c>
      <c r="T76" s="24" t="str">
        <f t="shared" si="4"/>
        <v>Medición mayor o igual que la Tol. Superior</v>
      </c>
      <c r="U76" s="24" t="s">
        <v>31</v>
      </c>
      <c r="V76" s="24" t="s">
        <v>403</v>
      </c>
      <c r="W76" s="24" t="s">
        <v>60</v>
      </c>
      <c r="X76" s="38" t="s">
        <v>31</v>
      </c>
      <c r="Y76" s="24" t="s">
        <v>31</v>
      </c>
      <c r="Z76" s="24"/>
      <c r="AA76" s="24" t="s">
        <v>357</v>
      </c>
      <c r="AB76" s="38" t="s">
        <v>453</v>
      </c>
      <c r="AC76" s="55"/>
    </row>
    <row r="77" spans="1:29" ht="109.5" customHeight="1" x14ac:dyDescent="0.25">
      <c r="A77" s="44"/>
      <c r="B77" s="42"/>
      <c r="C77" s="23"/>
      <c r="D77" s="24" t="s">
        <v>454</v>
      </c>
      <c r="E77" s="24" t="s">
        <v>455</v>
      </c>
      <c r="F77" s="24" t="s">
        <v>64</v>
      </c>
      <c r="G77" s="24" t="s">
        <v>39</v>
      </c>
      <c r="H77" s="24" t="s">
        <v>29</v>
      </c>
      <c r="I77" s="24" t="s">
        <v>40</v>
      </c>
      <c r="J77" s="24" t="s">
        <v>53</v>
      </c>
      <c r="K77" s="24" t="s">
        <v>42</v>
      </c>
      <c r="L77" s="24" t="s">
        <v>456</v>
      </c>
      <c r="M77" s="24" t="s">
        <v>457</v>
      </c>
      <c r="N77" s="24" t="s">
        <v>344</v>
      </c>
      <c r="O77" s="30">
        <v>90</v>
      </c>
      <c r="P77" s="30" t="s">
        <v>369</v>
      </c>
      <c r="Q77" s="30" t="e">
        <f t="shared" si="3"/>
        <v>#VALUE!</v>
      </c>
      <c r="R77" s="24">
        <v>90</v>
      </c>
      <c r="S77" s="24">
        <v>80</v>
      </c>
      <c r="T77" s="24"/>
      <c r="U77" s="24" t="s">
        <v>31</v>
      </c>
      <c r="V77" s="24" t="s">
        <v>403</v>
      </c>
      <c r="W77" s="24" t="s">
        <v>60</v>
      </c>
      <c r="X77" s="38" t="s">
        <v>60</v>
      </c>
      <c r="Y77" s="24" t="s">
        <v>31</v>
      </c>
      <c r="Z77" s="24"/>
      <c r="AA77" s="24" t="s">
        <v>357</v>
      </c>
      <c r="AB77" s="38" t="s">
        <v>458</v>
      </c>
      <c r="AC77" s="55"/>
    </row>
    <row r="78" spans="1:29" ht="90.75" customHeight="1" x14ac:dyDescent="0.25">
      <c r="A78" s="44"/>
      <c r="B78" s="42"/>
      <c r="C78" s="23"/>
      <c r="D78" s="24" t="s">
        <v>459</v>
      </c>
      <c r="E78" s="24" t="s">
        <v>460</v>
      </c>
      <c r="F78" s="24" t="s">
        <v>64</v>
      </c>
      <c r="G78" s="24" t="s">
        <v>39</v>
      </c>
      <c r="H78" s="24" t="s">
        <v>50</v>
      </c>
      <c r="I78" s="24" t="s">
        <v>40</v>
      </c>
      <c r="J78" s="24" t="s">
        <v>33</v>
      </c>
      <c r="K78" s="24" t="s">
        <v>42</v>
      </c>
      <c r="L78" s="24" t="s">
        <v>461</v>
      </c>
      <c r="M78" s="24" t="s">
        <v>462</v>
      </c>
      <c r="N78" s="24" t="s">
        <v>402</v>
      </c>
      <c r="O78" s="30">
        <v>2.6</v>
      </c>
      <c r="P78" s="30" t="s">
        <v>369</v>
      </c>
      <c r="Q78" s="30" t="e">
        <f t="shared" si="3"/>
        <v>#VALUE!</v>
      </c>
      <c r="R78" s="24">
        <v>2.6</v>
      </c>
      <c r="S78" s="24">
        <v>3.5</v>
      </c>
      <c r="T78" s="24"/>
      <c r="U78" s="24" t="s">
        <v>31</v>
      </c>
      <c r="V78" s="24" t="s">
        <v>403</v>
      </c>
      <c r="W78" s="24" t="s">
        <v>60</v>
      </c>
      <c r="X78" s="38" t="s">
        <v>60</v>
      </c>
      <c r="Y78" s="24" t="s">
        <v>31</v>
      </c>
      <c r="Z78" s="24"/>
      <c r="AA78" s="24" t="s">
        <v>357</v>
      </c>
      <c r="AB78" s="38" t="s">
        <v>463</v>
      </c>
      <c r="AC78" s="55"/>
    </row>
    <row r="79" spans="1:29" ht="97.5" customHeight="1" x14ac:dyDescent="0.25">
      <c r="A79" s="44"/>
      <c r="B79" s="42"/>
      <c r="C79" s="23"/>
      <c r="D79" s="24" t="s">
        <v>464</v>
      </c>
      <c r="E79" s="24" t="s">
        <v>465</v>
      </c>
      <c r="F79" s="24" t="s">
        <v>56</v>
      </c>
      <c r="G79" s="24" t="s">
        <v>39</v>
      </c>
      <c r="H79" s="24" t="s">
        <v>50</v>
      </c>
      <c r="I79" s="24" t="s">
        <v>40</v>
      </c>
      <c r="J79" s="24" t="s">
        <v>33</v>
      </c>
      <c r="K79" s="24" t="s">
        <v>42</v>
      </c>
      <c r="L79" s="24" t="s">
        <v>355</v>
      </c>
      <c r="M79" s="24" t="s">
        <v>462</v>
      </c>
      <c r="N79" s="24" t="s">
        <v>402</v>
      </c>
      <c r="O79" s="30">
        <v>0</v>
      </c>
      <c r="P79" s="30">
        <v>-4</v>
      </c>
      <c r="Q79" s="30">
        <f t="shared" si="3"/>
        <v>4</v>
      </c>
      <c r="R79" s="24">
        <v>0</v>
      </c>
      <c r="S79" s="24">
        <v>-3</v>
      </c>
      <c r="T79" s="24" t="str">
        <f t="shared" ref="T79:T80" si="5">IFERROR(IF(AND(ISNUMBER(P79), ISNUMBER(R79), ISNUMBER(S79)), IF(P79&gt;S79, "Medición mayor que la Tol. Inferior", IF(P79&gt;R79, "Medición entre la Tol. Superior e Inferior", "Medición menor o igual que la Tol. Superior"))), "vacio")</f>
        <v>Medición menor o igual que la Tol. Superior</v>
      </c>
      <c r="U79" s="24" t="s">
        <v>31</v>
      </c>
      <c r="V79" s="24" t="s">
        <v>466</v>
      </c>
      <c r="W79" s="24" t="s">
        <v>60</v>
      </c>
      <c r="X79" s="38" t="s">
        <v>31</v>
      </c>
      <c r="Y79" s="24" t="s">
        <v>31</v>
      </c>
      <c r="Z79" s="24"/>
      <c r="AA79" s="24" t="s">
        <v>357</v>
      </c>
      <c r="AB79" s="38" t="s">
        <v>746</v>
      </c>
      <c r="AC79" s="55"/>
    </row>
    <row r="80" spans="1:29" ht="153.75" customHeight="1" x14ac:dyDescent="0.25">
      <c r="A80" s="44"/>
      <c r="B80" s="42"/>
      <c r="C80" s="23"/>
      <c r="D80" s="24" t="s">
        <v>467</v>
      </c>
      <c r="E80" s="24" t="s">
        <v>468</v>
      </c>
      <c r="F80" s="24" t="s">
        <v>56</v>
      </c>
      <c r="G80" s="24" t="s">
        <v>39</v>
      </c>
      <c r="H80" s="24" t="s">
        <v>50</v>
      </c>
      <c r="I80" s="24" t="s">
        <v>40</v>
      </c>
      <c r="J80" s="24" t="s">
        <v>81</v>
      </c>
      <c r="K80" s="24" t="s">
        <v>469</v>
      </c>
      <c r="L80" s="24" t="s">
        <v>430</v>
      </c>
      <c r="M80" s="24" t="s">
        <v>470</v>
      </c>
      <c r="N80" s="24" t="s">
        <v>67</v>
      </c>
      <c r="O80" s="30">
        <v>0</v>
      </c>
      <c r="P80" s="30">
        <v>0</v>
      </c>
      <c r="Q80" s="30">
        <f t="shared" si="3"/>
        <v>0</v>
      </c>
      <c r="R80" s="24">
        <v>1</v>
      </c>
      <c r="S80" s="24">
        <v>3</v>
      </c>
      <c r="T80" s="24" t="str">
        <f t="shared" si="5"/>
        <v>Medición menor o igual que la Tol. Superior</v>
      </c>
      <c r="U80" s="24" t="s">
        <v>31</v>
      </c>
      <c r="V80" s="24" t="s">
        <v>471</v>
      </c>
      <c r="W80" s="24" t="s">
        <v>60</v>
      </c>
      <c r="X80" s="38" t="s">
        <v>31</v>
      </c>
      <c r="Y80" s="24" t="s">
        <v>31</v>
      </c>
      <c r="Z80" s="24"/>
      <c r="AA80" s="24" t="s">
        <v>357</v>
      </c>
      <c r="AB80" s="37" t="s">
        <v>472</v>
      </c>
      <c r="AC80" s="55"/>
    </row>
    <row r="81" spans="1:29" ht="123" customHeight="1" x14ac:dyDescent="0.25">
      <c r="A81" s="44"/>
      <c r="B81" s="42"/>
      <c r="C81" s="23"/>
      <c r="D81" s="24" t="s">
        <v>473</v>
      </c>
      <c r="E81" s="24" t="s">
        <v>474</v>
      </c>
      <c r="F81" s="24" t="s">
        <v>56</v>
      </c>
      <c r="G81" s="24" t="s">
        <v>39</v>
      </c>
      <c r="H81" s="24" t="s">
        <v>29</v>
      </c>
      <c r="I81" s="24" t="s">
        <v>51</v>
      </c>
      <c r="J81" s="24" t="s">
        <v>33</v>
      </c>
      <c r="K81" s="24" t="s">
        <v>42</v>
      </c>
      <c r="L81" s="24" t="s">
        <v>430</v>
      </c>
      <c r="M81" s="24" t="s">
        <v>470</v>
      </c>
      <c r="N81" s="24" t="s">
        <v>67</v>
      </c>
      <c r="O81" s="30">
        <v>98</v>
      </c>
      <c r="P81" s="30">
        <v>99.58</v>
      </c>
      <c r="Q81" s="30">
        <f t="shared" si="3"/>
        <v>1.5799999999999983</v>
      </c>
      <c r="R81" s="24">
        <v>100</v>
      </c>
      <c r="S81" s="24">
        <v>96</v>
      </c>
      <c r="T81" s="24" t="str">
        <f t="shared" si="4"/>
        <v>Medición entre la Tol. Superior e Inferior</v>
      </c>
      <c r="U81" s="24" t="s">
        <v>31</v>
      </c>
      <c r="V81" s="24" t="s">
        <v>475</v>
      </c>
      <c r="W81" s="24" t="s">
        <v>60</v>
      </c>
      <c r="X81" s="38" t="s">
        <v>31</v>
      </c>
      <c r="Y81" s="24" t="s">
        <v>31</v>
      </c>
      <c r="Z81" s="24"/>
      <c r="AA81" s="24" t="s">
        <v>357</v>
      </c>
      <c r="AB81" s="38" t="s">
        <v>758</v>
      </c>
      <c r="AC81" s="55"/>
    </row>
    <row r="82" spans="1:29" ht="206.25" customHeight="1" x14ac:dyDescent="0.25">
      <c r="A82" s="44"/>
      <c r="B82" s="42"/>
      <c r="C82" s="23"/>
      <c r="D82" s="24" t="s">
        <v>476</v>
      </c>
      <c r="E82" s="24" t="s">
        <v>477</v>
      </c>
      <c r="F82" s="24" t="s">
        <v>56</v>
      </c>
      <c r="G82" s="24" t="s">
        <v>31</v>
      </c>
      <c r="H82" s="24" t="s">
        <v>29</v>
      </c>
      <c r="I82" s="24" t="s">
        <v>40</v>
      </c>
      <c r="J82" s="24" t="s">
        <v>53</v>
      </c>
      <c r="K82" s="24" t="s">
        <v>75</v>
      </c>
      <c r="L82" s="24" t="s">
        <v>430</v>
      </c>
      <c r="M82" s="24" t="s">
        <v>470</v>
      </c>
      <c r="N82" s="24" t="s">
        <v>67</v>
      </c>
      <c r="O82" s="30">
        <v>100</v>
      </c>
      <c r="P82" s="30">
        <v>99.34</v>
      </c>
      <c r="Q82" s="30">
        <f t="shared" si="3"/>
        <v>-0.65999999999999659</v>
      </c>
      <c r="R82" s="24">
        <v>100</v>
      </c>
      <c r="S82" s="24">
        <v>96</v>
      </c>
      <c r="T82" s="24" t="str">
        <f t="shared" si="4"/>
        <v>Medición entre la Tol. Superior e Inferior</v>
      </c>
      <c r="U82" s="24" t="s">
        <v>31</v>
      </c>
      <c r="V82" s="24" t="s">
        <v>478</v>
      </c>
      <c r="W82" s="24" t="s">
        <v>39</v>
      </c>
      <c r="X82" s="38" t="s">
        <v>31</v>
      </c>
      <c r="Y82" s="24" t="s">
        <v>31</v>
      </c>
      <c r="Z82" s="24"/>
      <c r="AA82" s="24" t="s">
        <v>357</v>
      </c>
      <c r="AB82" s="37" t="s">
        <v>759</v>
      </c>
      <c r="AC82" s="55"/>
    </row>
    <row r="83" spans="1:29" ht="60" customHeight="1" x14ac:dyDescent="0.25">
      <c r="A83" s="44"/>
      <c r="B83" s="42"/>
      <c r="C83" s="23"/>
      <c r="D83" s="24" t="s">
        <v>481</v>
      </c>
      <c r="E83" s="24" t="s">
        <v>482</v>
      </c>
      <c r="F83" s="24" t="s">
        <v>32</v>
      </c>
      <c r="G83" s="24" t="s">
        <v>39</v>
      </c>
      <c r="H83" s="24" t="s">
        <v>29</v>
      </c>
      <c r="I83" s="24" t="s">
        <v>40</v>
      </c>
      <c r="J83" s="24" t="s">
        <v>33</v>
      </c>
      <c r="K83" s="24" t="s">
        <v>42</v>
      </c>
      <c r="L83" s="24" t="s">
        <v>355</v>
      </c>
      <c r="M83" s="24" t="s">
        <v>483</v>
      </c>
      <c r="N83" s="24" t="s">
        <v>344</v>
      </c>
      <c r="O83" s="30">
        <v>98</v>
      </c>
      <c r="P83" s="30">
        <v>99.6</v>
      </c>
      <c r="Q83" s="30">
        <f t="shared" si="3"/>
        <v>1.5999999999999943</v>
      </c>
      <c r="R83" s="24">
        <v>98</v>
      </c>
      <c r="S83" s="24">
        <v>92</v>
      </c>
      <c r="T83" s="24" t="str">
        <f t="shared" si="4"/>
        <v>Medición mayor o igual que la Tol. Superior</v>
      </c>
      <c r="U83" s="24" t="s">
        <v>31</v>
      </c>
      <c r="V83" s="24" t="s">
        <v>484</v>
      </c>
      <c r="W83" s="24" t="s">
        <v>60</v>
      </c>
      <c r="X83" s="38" t="s">
        <v>31</v>
      </c>
      <c r="Y83" s="24" t="s">
        <v>31</v>
      </c>
      <c r="Z83" s="24"/>
      <c r="AA83" s="24" t="s">
        <v>357</v>
      </c>
      <c r="AB83" s="38" t="s">
        <v>747</v>
      </c>
      <c r="AC83" s="55"/>
    </row>
    <row r="84" spans="1:29" ht="60" customHeight="1" x14ac:dyDescent="0.25">
      <c r="A84" s="44"/>
      <c r="B84" s="42"/>
      <c r="C84" s="23"/>
      <c r="D84" s="24" t="s">
        <v>485</v>
      </c>
      <c r="E84" s="24" t="s">
        <v>486</v>
      </c>
      <c r="F84" s="24" t="s">
        <v>32</v>
      </c>
      <c r="G84" s="24" t="s">
        <v>39</v>
      </c>
      <c r="H84" s="24" t="s">
        <v>29</v>
      </c>
      <c r="I84" s="24" t="s">
        <v>40</v>
      </c>
      <c r="J84" s="24" t="s">
        <v>33</v>
      </c>
      <c r="K84" s="24" t="s">
        <v>42</v>
      </c>
      <c r="L84" s="24" t="s">
        <v>355</v>
      </c>
      <c r="M84" s="24" t="s">
        <v>487</v>
      </c>
      <c r="N84" s="24" t="s">
        <v>67</v>
      </c>
      <c r="O84" s="30">
        <v>92</v>
      </c>
      <c r="P84" s="30">
        <v>98.5</v>
      </c>
      <c r="Q84" s="30">
        <f t="shared" si="3"/>
        <v>6.5</v>
      </c>
      <c r="R84" s="24">
        <v>92</v>
      </c>
      <c r="S84" s="24">
        <v>85</v>
      </c>
      <c r="T84" s="24" t="str">
        <f t="shared" si="4"/>
        <v>Medición mayor o igual que la Tol. Superior</v>
      </c>
      <c r="U84" s="24" t="s">
        <v>31</v>
      </c>
      <c r="V84" s="24" t="s">
        <v>488</v>
      </c>
      <c r="W84" s="24" t="s">
        <v>60</v>
      </c>
      <c r="X84" s="38" t="s">
        <v>31</v>
      </c>
      <c r="Y84" s="24" t="s">
        <v>31</v>
      </c>
      <c r="Z84" s="24"/>
      <c r="AA84" s="24" t="s">
        <v>357</v>
      </c>
      <c r="AB84" s="38" t="s">
        <v>747</v>
      </c>
      <c r="AC84" s="55"/>
    </row>
    <row r="85" spans="1:29" ht="60" customHeight="1" x14ac:dyDescent="0.25">
      <c r="A85" s="44"/>
      <c r="B85" s="42"/>
      <c r="C85" s="23"/>
      <c r="D85" s="24" t="s">
        <v>489</v>
      </c>
      <c r="E85" s="24" t="s">
        <v>490</v>
      </c>
      <c r="F85" s="24" t="s">
        <v>32</v>
      </c>
      <c r="G85" s="24" t="s">
        <v>39</v>
      </c>
      <c r="H85" s="24" t="s">
        <v>29</v>
      </c>
      <c r="I85" s="24" t="s">
        <v>40</v>
      </c>
      <c r="J85" s="24" t="s">
        <v>33</v>
      </c>
      <c r="K85" s="24" t="s">
        <v>42</v>
      </c>
      <c r="L85" s="24" t="s">
        <v>491</v>
      </c>
      <c r="M85" s="24" t="s">
        <v>492</v>
      </c>
      <c r="N85" s="24" t="s">
        <v>344</v>
      </c>
      <c r="O85" s="30">
        <v>90</v>
      </c>
      <c r="P85" s="30">
        <v>97.49</v>
      </c>
      <c r="Q85" s="30">
        <f t="shared" si="3"/>
        <v>7.4899999999999949</v>
      </c>
      <c r="R85" s="24">
        <v>90</v>
      </c>
      <c r="S85" s="24">
        <v>82.9</v>
      </c>
      <c r="T85" s="24" t="str">
        <f t="shared" si="4"/>
        <v>Medición mayor o igual que la Tol. Superior</v>
      </c>
      <c r="U85" s="24" t="s">
        <v>31</v>
      </c>
      <c r="V85" s="24" t="s">
        <v>493</v>
      </c>
      <c r="W85" s="24" t="s">
        <v>60</v>
      </c>
      <c r="X85" s="38" t="s">
        <v>31</v>
      </c>
      <c r="Y85" s="24" t="s">
        <v>31</v>
      </c>
      <c r="Z85" s="24"/>
      <c r="AA85" s="24" t="s">
        <v>357</v>
      </c>
      <c r="AB85" s="38" t="s">
        <v>747</v>
      </c>
      <c r="AC85" s="55"/>
    </row>
    <row r="86" spans="1:29" ht="60" customHeight="1" x14ac:dyDescent="0.25">
      <c r="A86" s="44"/>
      <c r="B86" s="42"/>
      <c r="C86" s="23"/>
      <c r="D86" s="24" t="s">
        <v>494</v>
      </c>
      <c r="E86" s="24" t="s">
        <v>495</v>
      </c>
      <c r="F86" s="24" t="s">
        <v>32</v>
      </c>
      <c r="G86" s="24" t="s">
        <v>39</v>
      </c>
      <c r="H86" s="24" t="s">
        <v>29</v>
      </c>
      <c r="I86" s="24" t="s">
        <v>40</v>
      </c>
      <c r="J86" s="24" t="s">
        <v>33</v>
      </c>
      <c r="K86" s="24" t="s">
        <v>42</v>
      </c>
      <c r="L86" s="24" t="s">
        <v>496</v>
      </c>
      <c r="M86" s="24" t="s">
        <v>497</v>
      </c>
      <c r="N86" s="24" t="s">
        <v>67</v>
      </c>
      <c r="O86" s="30">
        <v>98</v>
      </c>
      <c r="P86" s="30">
        <v>99.05</v>
      </c>
      <c r="Q86" s="30">
        <f t="shared" si="3"/>
        <v>1.0499999999999972</v>
      </c>
      <c r="R86" s="24">
        <v>98</v>
      </c>
      <c r="S86" s="24">
        <v>92</v>
      </c>
      <c r="T86" s="24" t="str">
        <f t="shared" si="4"/>
        <v>Medición mayor o igual que la Tol. Superior</v>
      </c>
      <c r="U86" s="24" t="s">
        <v>31</v>
      </c>
      <c r="V86" s="24" t="s">
        <v>498</v>
      </c>
      <c r="W86" s="24" t="s">
        <v>60</v>
      </c>
      <c r="X86" s="38" t="s">
        <v>31</v>
      </c>
      <c r="Y86" s="24" t="s">
        <v>31</v>
      </c>
      <c r="Z86" s="24"/>
      <c r="AA86" s="24" t="s">
        <v>357</v>
      </c>
      <c r="AB86" s="38" t="s">
        <v>747</v>
      </c>
      <c r="AC86" s="55"/>
    </row>
    <row r="87" spans="1:29" ht="109.5" customHeight="1" x14ac:dyDescent="0.25">
      <c r="A87" s="44"/>
      <c r="B87" s="42"/>
      <c r="C87" s="23"/>
      <c r="D87" s="24" t="s">
        <v>499</v>
      </c>
      <c r="E87" s="24" t="s">
        <v>500</v>
      </c>
      <c r="F87" s="24" t="s">
        <v>32</v>
      </c>
      <c r="G87" s="24" t="s">
        <v>39</v>
      </c>
      <c r="H87" s="24" t="s">
        <v>29</v>
      </c>
      <c r="I87" s="24" t="s">
        <v>40</v>
      </c>
      <c r="J87" s="24" t="s">
        <v>33</v>
      </c>
      <c r="K87" s="24" t="s">
        <v>42</v>
      </c>
      <c r="L87" s="24" t="s">
        <v>501</v>
      </c>
      <c r="M87" s="24" t="s">
        <v>502</v>
      </c>
      <c r="N87" s="24" t="s">
        <v>67</v>
      </c>
      <c r="O87" s="30">
        <v>91</v>
      </c>
      <c r="P87" s="30">
        <v>97.81</v>
      </c>
      <c r="Q87" s="30">
        <f t="shared" si="3"/>
        <v>6.8100000000000023</v>
      </c>
      <c r="R87" s="24">
        <v>91</v>
      </c>
      <c r="S87" s="24">
        <v>75</v>
      </c>
      <c r="T87" s="24" t="str">
        <f t="shared" si="4"/>
        <v>Medición mayor o igual que la Tol. Superior</v>
      </c>
      <c r="U87" s="24" t="s">
        <v>31</v>
      </c>
      <c r="V87" s="24" t="s">
        <v>503</v>
      </c>
      <c r="W87" s="24" t="s">
        <v>39</v>
      </c>
      <c r="X87" s="38" t="s">
        <v>31</v>
      </c>
      <c r="Y87" s="24" t="s">
        <v>31</v>
      </c>
      <c r="Z87" s="24"/>
      <c r="AA87" s="24" t="s">
        <v>357</v>
      </c>
      <c r="AB87" s="38" t="s">
        <v>760</v>
      </c>
      <c r="AC87" s="55"/>
    </row>
    <row r="88" spans="1:29" ht="153.75" customHeight="1" x14ac:dyDescent="0.25">
      <c r="A88" s="44"/>
      <c r="B88" s="42"/>
      <c r="C88" s="23"/>
      <c r="D88" s="24" t="s">
        <v>504</v>
      </c>
      <c r="E88" s="24" t="s">
        <v>505</v>
      </c>
      <c r="F88" s="24" t="s">
        <v>64</v>
      </c>
      <c r="G88" s="24" t="s">
        <v>39</v>
      </c>
      <c r="H88" s="24" t="s">
        <v>29</v>
      </c>
      <c r="I88" s="24" t="s">
        <v>40</v>
      </c>
      <c r="J88" s="24" t="s">
        <v>53</v>
      </c>
      <c r="K88" s="24" t="s">
        <v>42</v>
      </c>
      <c r="L88" s="24" t="s">
        <v>506</v>
      </c>
      <c r="M88" s="24" t="s">
        <v>507</v>
      </c>
      <c r="N88" s="24" t="s">
        <v>375</v>
      </c>
      <c r="O88" s="30">
        <v>91</v>
      </c>
      <c r="P88" s="30" t="s">
        <v>369</v>
      </c>
      <c r="Q88" s="30" t="e">
        <f t="shared" si="3"/>
        <v>#VALUE!</v>
      </c>
      <c r="R88" s="24">
        <v>91</v>
      </c>
      <c r="S88" s="24">
        <v>70</v>
      </c>
      <c r="T88" s="24" t="s">
        <v>369</v>
      </c>
      <c r="U88" s="24"/>
      <c r="V88" s="24"/>
      <c r="W88" s="24" t="s">
        <v>60</v>
      </c>
      <c r="X88" s="38" t="s">
        <v>39</v>
      </c>
      <c r="Y88" s="24" t="s">
        <v>31</v>
      </c>
      <c r="Z88" s="24"/>
      <c r="AA88" s="24" t="s">
        <v>357</v>
      </c>
      <c r="AB88" s="38" t="s">
        <v>508</v>
      </c>
      <c r="AC88" s="55"/>
    </row>
    <row r="89" spans="1:29" ht="146.25" customHeight="1" x14ac:dyDescent="0.25">
      <c r="A89" s="44"/>
      <c r="B89" s="42"/>
      <c r="C89" s="23"/>
      <c r="D89" s="24" t="s">
        <v>509</v>
      </c>
      <c r="E89" s="24" t="s">
        <v>510</v>
      </c>
      <c r="F89" s="24" t="s">
        <v>64</v>
      </c>
      <c r="G89" s="24" t="s">
        <v>39</v>
      </c>
      <c r="H89" s="24" t="s">
        <v>50</v>
      </c>
      <c r="I89" s="24" t="s">
        <v>40</v>
      </c>
      <c r="J89" s="24" t="s">
        <v>33</v>
      </c>
      <c r="K89" s="24" t="s">
        <v>42</v>
      </c>
      <c r="L89" s="24" t="s">
        <v>511</v>
      </c>
      <c r="M89" s="24" t="s">
        <v>507</v>
      </c>
      <c r="N89" s="24" t="s">
        <v>375</v>
      </c>
      <c r="O89" s="30">
        <v>0.3</v>
      </c>
      <c r="P89" s="30" t="s">
        <v>369</v>
      </c>
      <c r="Q89" s="30" t="e">
        <f t="shared" si="3"/>
        <v>#VALUE!</v>
      </c>
      <c r="R89" s="24">
        <v>0.3</v>
      </c>
      <c r="S89" s="24">
        <v>0.4</v>
      </c>
      <c r="T89" s="24" t="s">
        <v>369</v>
      </c>
      <c r="U89" s="24"/>
      <c r="V89" s="24"/>
      <c r="W89" s="24" t="s">
        <v>60</v>
      </c>
      <c r="X89" s="38" t="s">
        <v>39</v>
      </c>
      <c r="Y89" s="24" t="s">
        <v>31</v>
      </c>
      <c r="Z89" s="24"/>
      <c r="AA89" s="24" t="s">
        <v>357</v>
      </c>
      <c r="AB89" s="38" t="s">
        <v>512</v>
      </c>
      <c r="AC89" s="55"/>
    </row>
    <row r="90" spans="1:29" ht="141.75" customHeight="1" x14ac:dyDescent="0.25">
      <c r="A90" s="44"/>
      <c r="B90" s="42"/>
      <c r="C90" s="23"/>
      <c r="D90" s="24" t="s">
        <v>513</v>
      </c>
      <c r="E90" s="24" t="s">
        <v>514</v>
      </c>
      <c r="F90" s="24" t="s">
        <v>64</v>
      </c>
      <c r="G90" s="24" t="s">
        <v>39</v>
      </c>
      <c r="H90" s="24" t="s">
        <v>50</v>
      </c>
      <c r="I90" s="24" t="s">
        <v>40</v>
      </c>
      <c r="J90" s="24" t="s">
        <v>33</v>
      </c>
      <c r="K90" s="24" t="s">
        <v>42</v>
      </c>
      <c r="L90" s="24" t="s">
        <v>511</v>
      </c>
      <c r="M90" s="24" t="s">
        <v>507</v>
      </c>
      <c r="N90" s="24" t="s">
        <v>375</v>
      </c>
      <c r="O90" s="30">
        <v>5</v>
      </c>
      <c r="P90" s="30" t="s">
        <v>369</v>
      </c>
      <c r="Q90" s="30" t="e">
        <f t="shared" si="3"/>
        <v>#VALUE!</v>
      </c>
      <c r="R90" s="24">
        <v>5</v>
      </c>
      <c r="S90" s="24">
        <v>29</v>
      </c>
      <c r="T90" s="24" t="s">
        <v>369</v>
      </c>
      <c r="U90" s="24"/>
      <c r="V90" s="24"/>
      <c r="W90" s="24"/>
      <c r="X90" s="38" t="s">
        <v>39</v>
      </c>
      <c r="Y90" s="24" t="s">
        <v>31</v>
      </c>
      <c r="Z90" s="24"/>
      <c r="AA90" s="24" t="s">
        <v>357</v>
      </c>
      <c r="AB90" s="38" t="s">
        <v>515</v>
      </c>
      <c r="AC90" s="55"/>
    </row>
    <row r="91" spans="1:29" ht="124.5" customHeight="1" x14ac:dyDescent="0.25">
      <c r="A91" s="44"/>
      <c r="B91" s="42"/>
      <c r="C91" s="23"/>
      <c r="D91" s="24" t="s">
        <v>516</v>
      </c>
      <c r="E91" s="24" t="s">
        <v>517</v>
      </c>
      <c r="F91" s="24" t="s">
        <v>38</v>
      </c>
      <c r="G91" s="24" t="s">
        <v>39</v>
      </c>
      <c r="H91" s="24" t="s">
        <v>29</v>
      </c>
      <c r="I91" s="24" t="s">
        <v>40</v>
      </c>
      <c r="J91" s="24" t="s">
        <v>53</v>
      </c>
      <c r="K91" s="24" t="s">
        <v>42</v>
      </c>
      <c r="L91" s="24" t="s">
        <v>518</v>
      </c>
      <c r="M91" s="24" t="s">
        <v>519</v>
      </c>
      <c r="N91" s="24" t="s">
        <v>67</v>
      </c>
      <c r="O91" s="30">
        <v>98</v>
      </c>
      <c r="P91" s="30">
        <v>100</v>
      </c>
      <c r="Q91" s="30">
        <f t="shared" si="3"/>
        <v>2</v>
      </c>
      <c r="R91" s="24">
        <v>91</v>
      </c>
      <c r="S91" s="24">
        <v>70</v>
      </c>
      <c r="T91" s="24" t="str">
        <f t="shared" si="4"/>
        <v>Medición mayor o igual que la Tol. Superior</v>
      </c>
      <c r="U91" s="24" t="s">
        <v>31</v>
      </c>
      <c r="V91" s="24" t="s">
        <v>520</v>
      </c>
      <c r="W91" s="24" t="s">
        <v>60</v>
      </c>
      <c r="X91" s="38" t="s">
        <v>39</v>
      </c>
      <c r="Y91" s="24" t="s">
        <v>31</v>
      </c>
      <c r="Z91" s="24"/>
      <c r="AA91" s="24" t="s">
        <v>357</v>
      </c>
      <c r="AB91" s="38" t="s">
        <v>761</v>
      </c>
      <c r="AC91" s="55"/>
    </row>
    <row r="92" spans="1:29" ht="177" customHeight="1" x14ac:dyDescent="0.25">
      <c r="A92" s="44"/>
      <c r="B92" s="42"/>
      <c r="C92" s="23"/>
      <c r="D92" s="24" t="s">
        <v>521</v>
      </c>
      <c r="E92" s="24" t="s">
        <v>522</v>
      </c>
      <c r="F92" s="24" t="s">
        <v>523</v>
      </c>
      <c r="G92" s="24" t="s">
        <v>39</v>
      </c>
      <c r="H92" s="24" t="s">
        <v>29</v>
      </c>
      <c r="I92" s="24" t="s">
        <v>40</v>
      </c>
      <c r="J92" s="24" t="s">
        <v>33</v>
      </c>
      <c r="K92" s="24" t="s">
        <v>42</v>
      </c>
      <c r="L92" s="24" t="s">
        <v>524</v>
      </c>
      <c r="M92" s="24" t="s">
        <v>525</v>
      </c>
      <c r="N92" s="24" t="s">
        <v>67</v>
      </c>
      <c r="O92" s="30">
        <v>0</v>
      </c>
      <c r="P92" s="30" t="s">
        <v>369</v>
      </c>
      <c r="Q92" s="30" t="e">
        <f t="shared" si="3"/>
        <v>#VALUE!</v>
      </c>
      <c r="R92" s="24">
        <v>0</v>
      </c>
      <c r="S92" s="24">
        <v>0</v>
      </c>
      <c r="T92" s="24"/>
      <c r="U92" s="24" t="s">
        <v>57</v>
      </c>
      <c r="V92" s="24"/>
      <c r="W92" s="24" t="s">
        <v>60</v>
      </c>
      <c r="X92" s="38" t="s">
        <v>60</v>
      </c>
      <c r="Y92" s="24" t="s">
        <v>31</v>
      </c>
      <c r="Z92" s="24"/>
      <c r="AA92" s="24" t="s">
        <v>357</v>
      </c>
      <c r="AB92" s="38" t="s">
        <v>526</v>
      </c>
      <c r="AC92" s="55"/>
    </row>
    <row r="93" spans="1:29" ht="98.25" customHeight="1" x14ac:dyDescent="0.25">
      <c r="A93" s="44"/>
      <c r="B93" s="42"/>
      <c r="C93" s="23"/>
      <c r="D93" s="24" t="s">
        <v>527</v>
      </c>
      <c r="E93" s="24" t="s">
        <v>528</v>
      </c>
      <c r="F93" s="24" t="s">
        <v>479</v>
      </c>
      <c r="G93" s="24" t="s">
        <v>39</v>
      </c>
      <c r="H93" s="24" t="s">
        <v>29</v>
      </c>
      <c r="I93" s="24" t="s">
        <v>40</v>
      </c>
      <c r="J93" s="24" t="s">
        <v>33</v>
      </c>
      <c r="K93" s="24" t="s">
        <v>42</v>
      </c>
      <c r="L93" s="24" t="s">
        <v>529</v>
      </c>
      <c r="M93" s="24" t="s">
        <v>530</v>
      </c>
      <c r="N93" s="24" t="s">
        <v>67</v>
      </c>
      <c r="O93" s="30">
        <v>95</v>
      </c>
      <c r="P93" s="30" t="s">
        <v>369</v>
      </c>
      <c r="Q93" s="30" t="e">
        <f t="shared" si="3"/>
        <v>#VALUE!</v>
      </c>
      <c r="R93" s="24">
        <v>95</v>
      </c>
      <c r="S93" s="24">
        <v>90</v>
      </c>
      <c r="T93" s="24" t="s">
        <v>369</v>
      </c>
      <c r="U93" s="38" t="s">
        <v>39</v>
      </c>
      <c r="V93" s="24"/>
      <c r="W93" s="24" t="s">
        <v>60</v>
      </c>
      <c r="X93" s="38" t="s">
        <v>39</v>
      </c>
      <c r="Y93" s="24" t="s">
        <v>31</v>
      </c>
      <c r="Z93" s="24"/>
      <c r="AA93" s="24" t="s">
        <v>357</v>
      </c>
      <c r="AB93" s="37" t="s">
        <v>741</v>
      </c>
      <c r="AC93" s="55"/>
    </row>
    <row r="94" spans="1:29" ht="120" customHeight="1" x14ac:dyDescent="0.25">
      <c r="A94" s="44"/>
      <c r="B94" s="42"/>
      <c r="C94" s="23"/>
      <c r="D94" s="24" t="s">
        <v>531</v>
      </c>
      <c r="E94" s="24" t="s">
        <v>532</v>
      </c>
      <c r="F94" s="24" t="s">
        <v>32</v>
      </c>
      <c r="G94" s="24" t="s">
        <v>39</v>
      </c>
      <c r="H94" s="24" t="s">
        <v>50</v>
      </c>
      <c r="I94" s="24" t="s">
        <v>40</v>
      </c>
      <c r="J94" s="24" t="s">
        <v>33</v>
      </c>
      <c r="K94" s="24" t="s">
        <v>75</v>
      </c>
      <c r="L94" s="24" t="s">
        <v>355</v>
      </c>
      <c r="M94" s="24" t="s">
        <v>533</v>
      </c>
      <c r="N94" s="24" t="s">
        <v>534</v>
      </c>
      <c r="O94" s="30">
        <v>5</v>
      </c>
      <c r="P94" s="30">
        <v>3.02</v>
      </c>
      <c r="Q94" s="30">
        <f t="shared" si="3"/>
        <v>1.98</v>
      </c>
      <c r="R94" s="24">
        <v>5</v>
      </c>
      <c r="S94" s="24">
        <v>10</v>
      </c>
      <c r="T94" s="24" t="str">
        <f>IFERROR(IF(AND(ISNUMBER(P94), ISNUMBER(R94), ISNUMBER(S94)), IF(P94&gt;S94, "Medición mayor que la Tol. Inferior", IF(P94&gt;R94, "Medición entre la Tol. Superior e Inferior", "Medición menor o igual que la Tol. Superior"))), "vacio")</f>
        <v>Medición menor o igual que la Tol. Superior</v>
      </c>
      <c r="U94" s="24" t="s">
        <v>31</v>
      </c>
      <c r="V94" s="24" t="s">
        <v>535</v>
      </c>
      <c r="W94" s="24" t="s">
        <v>60</v>
      </c>
      <c r="X94" s="38" t="s">
        <v>31</v>
      </c>
      <c r="Y94" s="24" t="s">
        <v>31</v>
      </c>
      <c r="Z94" s="24"/>
      <c r="AA94" s="24" t="s">
        <v>357</v>
      </c>
      <c r="AB94" s="38" t="s">
        <v>762</v>
      </c>
      <c r="AC94" s="55"/>
    </row>
    <row r="95" spans="1:29" ht="105.75" customHeight="1" x14ac:dyDescent="0.25">
      <c r="A95" s="44"/>
      <c r="B95" s="42"/>
      <c r="C95" s="23"/>
      <c r="D95" s="24" t="s">
        <v>536</v>
      </c>
      <c r="E95" s="24" t="s">
        <v>537</v>
      </c>
      <c r="F95" s="24" t="s">
        <v>32</v>
      </c>
      <c r="G95" s="24" t="s">
        <v>39</v>
      </c>
      <c r="H95" s="24" t="s">
        <v>29</v>
      </c>
      <c r="I95" s="24" t="s">
        <v>40</v>
      </c>
      <c r="J95" s="24" t="s">
        <v>53</v>
      </c>
      <c r="K95" s="24" t="s">
        <v>75</v>
      </c>
      <c r="L95" s="24" t="s">
        <v>355</v>
      </c>
      <c r="M95" s="24" t="s">
        <v>533</v>
      </c>
      <c r="N95" s="24" t="s">
        <v>534</v>
      </c>
      <c r="O95" s="30">
        <v>95</v>
      </c>
      <c r="P95" s="30">
        <v>99.66</v>
      </c>
      <c r="Q95" s="30">
        <f t="shared" si="3"/>
        <v>4.6599999999999966</v>
      </c>
      <c r="R95" s="24">
        <v>95</v>
      </c>
      <c r="S95" s="24">
        <v>90</v>
      </c>
      <c r="T95" s="24" t="str">
        <f t="shared" si="4"/>
        <v>Medición mayor o igual que la Tol. Superior</v>
      </c>
      <c r="U95" s="24" t="s">
        <v>31</v>
      </c>
      <c r="V95" s="24" t="s">
        <v>538</v>
      </c>
      <c r="W95" s="24" t="s">
        <v>60</v>
      </c>
      <c r="X95" s="38" t="s">
        <v>31</v>
      </c>
      <c r="Y95" s="24" t="s">
        <v>31</v>
      </c>
      <c r="Z95" s="24"/>
      <c r="AA95" s="24" t="s">
        <v>357</v>
      </c>
      <c r="AB95" s="38" t="s">
        <v>763</v>
      </c>
      <c r="AC95" s="55"/>
    </row>
    <row r="96" spans="1:29" ht="98.25" customHeight="1" x14ac:dyDescent="0.25">
      <c r="A96" s="44"/>
      <c r="B96" s="42"/>
      <c r="C96" s="23"/>
      <c r="D96" s="24" t="s">
        <v>539</v>
      </c>
      <c r="E96" s="24" t="s">
        <v>540</v>
      </c>
      <c r="F96" s="24" t="s">
        <v>32</v>
      </c>
      <c r="G96" s="24" t="s">
        <v>39</v>
      </c>
      <c r="H96" s="24" t="s">
        <v>50</v>
      </c>
      <c r="I96" s="24" t="s">
        <v>40</v>
      </c>
      <c r="J96" s="24" t="s">
        <v>41</v>
      </c>
      <c r="K96" s="24" t="s">
        <v>75</v>
      </c>
      <c r="L96" s="24" t="s">
        <v>355</v>
      </c>
      <c r="M96" s="24" t="s">
        <v>533</v>
      </c>
      <c r="N96" s="24" t="s">
        <v>344</v>
      </c>
      <c r="O96" s="30">
        <v>0</v>
      </c>
      <c r="P96" s="30">
        <v>0</v>
      </c>
      <c r="Q96" s="30">
        <f t="shared" ref="Q96:Q124" si="6">IF(H96="POSITIVA",P96-O96,IF(H96="NEGATIVA",O96-P96,("")))</f>
        <v>0</v>
      </c>
      <c r="R96" s="24">
        <v>0</v>
      </c>
      <c r="S96" s="24">
        <v>3</v>
      </c>
      <c r="T96" s="24" t="str">
        <f t="shared" ref="T96:T97" si="7">IFERROR(IF(AND(ISNUMBER(P96), ISNUMBER(R96), ISNUMBER(S96)), IF(P96&gt;S96, "Medición mayor que la Tol. Inferior", IF(P96&gt;R96, "Medición entre la Tol. Superior e Inferior", "Medición menor o igual que la Tol. Superior"))), "vacio")</f>
        <v>Medición menor o igual que la Tol. Superior</v>
      </c>
      <c r="U96" s="24" t="s">
        <v>31</v>
      </c>
      <c r="V96" s="24" t="s">
        <v>541</v>
      </c>
      <c r="W96" s="24" t="s">
        <v>39</v>
      </c>
      <c r="X96" s="38" t="s">
        <v>31</v>
      </c>
      <c r="Y96" s="24" t="s">
        <v>31</v>
      </c>
      <c r="Z96" s="24"/>
      <c r="AA96" s="24" t="s">
        <v>357</v>
      </c>
      <c r="AB96" s="38" t="s">
        <v>764</v>
      </c>
      <c r="AC96" s="55"/>
    </row>
    <row r="97" spans="1:29" ht="98.25" customHeight="1" x14ac:dyDescent="0.25">
      <c r="A97" s="44"/>
      <c r="B97" s="42"/>
      <c r="C97" s="23"/>
      <c r="D97" s="24" t="s">
        <v>542</v>
      </c>
      <c r="E97" s="24" t="s">
        <v>543</v>
      </c>
      <c r="F97" s="24" t="s">
        <v>56</v>
      </c>
      <c r="G97" s="24" t="s">
        <v>39</v>
      </c>
      <c r="H97" s="24" t="s">
        <v>50</v>
      </c>
      <c r="I97" s="24" t="s">
        <v>40</v>
      </c>
      <c r="J97" s="24" t="s">
        <v>81</v>
      </c>
      <c r="K97" s="24" t="s">
        <v>75</v>
      </c>
      <c r="L97" s="24" t="s">
        <v>544</v>
      </c>
      <c r="M97" s="24" t="s">
        <v>545</v>
      </c>
      <c r="N97" s="24" t="s">
        <v>344</v>
      </c>
      <c r="O97" s="30">
        <v>0</v>
      </c>
      <c r="P97" s="30">
        <v>0</v>
      </c>
      <c r="Q97" s="30">
        <f t="shared" si="6"/>
        <v>0</v>
      </c>
      <c r="R97" s="24">
        <v>0</v>
      </c>
      <c r="S97" s="24">
        <v>3</v>
      </c>
      <c r="T97" s="24" t="str">
        <f t="shared" si="7"/>
        <v>Medición menor o igual que la Tol. Superior</v>
      </c>
      <c r="U97" s="24" t="s">
        <v>31</v>
      </c>
      <c r="V97" s="24" t="s">
        <v>546</v>
      </c>
      <c r="W97" s="24" t="s">
        <v>39</v>
      </c>
      <c r="X97" s="38" t="s">
        <v>31</v>
      </c>
      <c r="Y97" s="24" t="s">
        <v>31</v>
      </c>
      <c r="Z97" s="24"/>
      <c r="AA97" s="24" t="s">
        <v>357</v>
      </c>
      <c r="AB97" s="38" t="s">
        <v>765</v>
      </c>
      <c r="AC97" s="55"/>
    </row>
    <row r="98" spans="1:29" ht="98.25" customHeight="1" x14ac:dyDescent="0.25">
      <c r="A98" s="44"/>
      <c r="B98" s="42"/>
      <c r="C98" s="23"/>
      <c r="D98" s="24" t="s">
        <v>547</v>
      </c>
      <c r="E98" s="24" t="s">
        <v>548</v>
      </c>
      <c r="F98" s="24" t="s">
        <v>32</v>
      </c>
      <c r="G98" s="24" t="s">
        <v>39</v>
      </c>
      <c r="H98" s="24" t="s">
        <v>29</v>
      </c>
      <c r="I98" s="24" t="s">
        <v>40</v>
      </c>
      <c r="J98" s="24" t="s">
        <v>33</v>
      </c>
      <c r="K98" s="24" t="s">
        <v>42</v>
      </c>
      <c r="L98" s="24" t="s">
        <v>355</v>
      </c>
      <c r="M98" s="24" t="s">
        <v>549</v>
      </c>
      <c r="N98" s="24" t="s">
        <v>344</v>
      </c>
      <c r="O98" s="30">
        <v>96</v>
      </c>
      <c r="P98" s="30">
        <v>98.62</v>
      </c>
      <c r="Q98" s="30">
        <f t="shared" si="6"/>
        <v>2.6200000000000045</v>
      </c>
      <c r="R98" s="24">
        <v>96</v>
      </c>
      <c r="S98" s="24">
        <v>91.9</v>
      </c>
      <c r="T98" s="24" t="str">
        <f t="shared" si="4"/>
        <v>Medición mayor o igual que la Tol. Superior</v>
      </c>
      <c r="U98" s="24" t="s">
        <v>31</v>
      </c>
      <c r="V98" s="24" t="s">
        <v>550</v>
      </c>
      <c r="W98" s="24" t="s">
        <v>60</v>
      </c>
      <c r="X98" s="38" t="s">
        <v>39</v>
      </c>
      <c r="Y98" s="24" t="s">
        <v>31</v>
      </c>
      <c r="Z98" s="24"/>
      <c r="AA98" s="24" t="s">
        <v>357</v>
      </c>
      <c r="AB98" s="38" t="s">
        <v>761</v>
      </c>
      <c r="AC98" s="55"/>
    </row>
    <row r="99" spans="1:29" ht="60" customHeight="1" x14ac:dyDescent="0.25">
      <c r="A99" s="44"/>
      <c r="B99" s="42"/>
      <c r="C99" s="23"/>
      <c r="D99" s="24" t="s">
        <v>551</v>
      </c>
      <c r="E99" s="24" t="s">
        <v>552</v>
      </c>
      <c r="F99" s="24" t="s">
        <v>32</v>
      </c>
      <c r="G99" s="24" t="s">
        <v>39</v>
      </c>
      <c r="H99" s="24" t="s">
        <v>29</v>
      </c>
      <c r="I99" s="24" t="s">
        <v>40</v>
      </c>
      <c r="J99" s="24" t="s">
        <v>33</v>
      </c>
      <c r="K99" s="24" t="s">
        <v>42</v>
      </c>
      <c r="L99" s="24" t="s">
        <v>355</v>
      </c>
      <c r="M99" s="24" t="s">
        <v>553</v>
      </c>
      <c r="N99" s="24" t="s">
        <v>344</v>
      </c>
      <c r="O99" s="30">
        <v>98</v>
      </c>
      <c r="P99" s="30">
        <v>100</v>
      </c>
      <c r="Q99" s="30">
        <f t="shared" si="6"/>
        <v>2</v>
      </c>
      <c r="R99" s="24">
        <v>98</v>
      </c>
      <c r="S99" s="24">
        <v>97</v>
      </c>
      <c r="T99" s="24" t="str">
        <f t="shared" si="4"/>
        <v>Medición mayor o igual que la Tol. Superior</v>
      </c>
      <c r="U99" s="24" t="s">
        <v>31</v>
      </c>
      <c r="V99" s="24" t="s">
        <v>554</v>
      </c>
      <c r="W99" s="24" t="s">
        <v>60</v>
      </c>
      <c r="X99" s="38" t="s">
        <v>31</v>
      </c>
      <c r="Y99" s="24" t="s">
        <v>31</v>
      </c>
      <c r="Z99" s="24"/>
      <c r="AA99" s="24" t="s">
        <v>357</v>
      </c>
      <c r="AB99" s="38" t="s">
        <v>748</v>
      </c>
      <c r="AC99" s="55"/>
    </row>
    <row r="100" spans="1:29" ht="167.25" customHeight="1" x14ac:dyDescent="0.25">
      <c r="A100" s="44"/>
      <c r="B100" s="42"/>
      <c r="C100" s="23"/>
      <c r="D100" s="24" t="s">
        <v>555</v>
      </c>
      <c r="E100" s="24" t="s">
        <v>556</v>
      </c>
      <c r="F100" s="24" t="s">
        <v>56</v>
      </c>
      <c r="G100" s="24" t="s">
        <v>39</v>
      </c>
      <c r="H100" s="24" t="s">
        <v>29</v>
      </c>
      <c r="I100" s="24" t="s">
        <v>40</v>
      </c>
      <c r="J100" s="24" t="s">
        <v>33</v>
      </c>
      <c r="K100" s="24" t="s">
        <v>42</v>
      </c>
      <c r="L100" s="24" t="s">
        <v>557</v>
      </c>
      <c r="M100" s="24" t="s">
        <v>333</v>
      </c>
      <c r="N100" s="24" t="s">
        <v>67</v>
      </c>
      <c r="O100" s="30">
        <v>95</v>
      </c>
      <c r="P100" s="30">
        <v>99.93</v>
      </c>
      <c r="Q100" s="30">
        <f t="shared" si="6"/>
        <v>4.9300000000000068</v>
      </c>
      <c r="R100" s="24">
        <v>95</v>
      </c>
      <c r="S100" s="24">
        <v>80</v>
      </c>
      <c r="T100" s="24" t="str">
        <f t="shared" si="4"/>
        <v>Medición mayor o igual que la Tol. Superior</v>
      </c>
      <c r="U100" s="24" t="s">
        <v>31</v>
      </c>
      <c r="V100" s="24" t="s">
        <v>558</v>
      </c>
      <c r="W100" s="24" t="s">
        <v>60</v>
      </c>
      <c r="X100" s="38" t="s">
        <v>39</v>
      </c>
      <c r="Y100" s="24" t="s">
        <v>31</v>
      </c>
      <c r="Z100" s="24"/>
      <c r="AA100" s="24" t="s">
        <v>357</v>
      </c>
      <c r="AB100" s="38" t="s">
        <v>766</v>
      </c>
      <c r="AC100" s="55"/>
    </row>
    <row r="101" spans="1:29" ht="151.5" customHeight="1" x14ac:dyDescent="0.25">
      <c r="A101" s="44"/>
      <c r="B101" s="42"/>
      <c r="C101" s="23"/>
      <c r="D101" s="24" t="s">
        <v>559</v>
      </c>
      <c r="E101" s="24" t="s">
        <v>560</v>
      </c>
      <c r="F101" s="24" t="s">
        <v>32</v>
      </c>
      <c r="G101" s="24" t="s">
        <v>39</v>
      </c>
      <c r="H101" s="24" t="s">
        <v>29</v>
      </c>
      <c r="I101" s="24" t="s">
        <v>40</v>
      </c>
      <c r="J101" s="24" t="s">
        <v>33</v>
      </c>
      <c r="K101" s="24" t="s">
        <v>42</v>
      </c>
      <c r="L101" s="24" t="s">
        <v>355</v>
      </c>
      <c r="M101" s="24" t="s">
        <v>561</v>
      </c>
      <c r="N101" s="24" t="s">
        <v>67</v>
      </c>
      <c r="O101" s="30">
        <v>91</v>
      </c>
      <c r="P101" s="30">
        <v>96.69</v>
      </c>
      <c r="Q101" s="30">
        <f t="shared" si="6"/>
        <v>5.6899999999999977</v>
      </c>
      <c r="R101" s="24">
        <v>91</v>
      </c>
      <c r="S101" s="24">
        <v>80</v>
      </c>
      <c r="T101" s="24" t="str">
        <f t="shared" si="4"/>
        <v>Medición mayor o igual que la Tol. Superior</v>
      </c>
      <c r="U101" s="24" t="s">
        <v>31</v>
      </c>
      <c r="V101" s="24" t="s">
        <v>562</v>
      </c>
      <c r="W101" s="24" t="s">
        <v>60</v>
      </c>
      <c r="X101" s="38" t="s">
        <v>39</v>
      </c>
      <c r="Y101" s="24" t="s">
        <v>31</v>
      </c>
      <c r="Z101" s="24"/>
      <c r="AA101" s="24" t="s">
        <v>357</v>
      </c>
      <c r="AB101" s="38" t="s">
        <v>749</v>
      </c>
      <c r="AC101" s="55"/>
    </row>
    <row r="102" spans="1:29" ht="244.5" customHeight="1" x14ac:dyDescent="0.25">
      <c r="A102" s="44"/>
      <c r="B102" s="42"/>
      <c r="C102" s="23"/>
      <c r="D102" s="24" t="s">
        <v>563</v>
      </c>
      <c r="E102" s="24" t="s">
        <v>564</v>
      </c>
      <c r="F102" s="24" t="s">
        <v>64</v>
      </c>
      <c r="G102" s="24" t="s">
        <v>39</v>
      </c>
      <c r="H102" s="24" t="s">
        <v>29</v>
      </c>
      <c r="I102" s="24" t="s">
        <v>40</v>
      </c>
      <c r="J102" s="24" t="s">
        <v>61</v>
      </c>
      <c r="K102" s="24" t="s">
        <v>42</v>
      </c>
      <c r="L102" s="24" t="s">
        <v>435</v>
      </c>
      <c r="M102" s="24" t="s">
        <v>565</v>
      </c>
      <c r="N102" s="24" t="s">
        <v>566</v>
      </c>
      <c r="O102" s="30">
        <v>96</v>
      </c>
      <c r="P102" s="30" t="s">
        <v>369</v>
      </c>
      <c r="Q102" s="30" t="e">
        <f t="shared" si="6"/>
        <v>#VALUE!</v>
      </c>
      <c r="R102" s="24">
        <v>96</v>
      </c>
      <c r="S102" s="24">
        <v>92</v>
      </c>
      <c r="T102" s="24"/>
      <c r="U102" s="24" t="s">
        <v>31</v>
      </c>
      <c r="V102" s="24"/>
      <c r="W102" s="24" t="s">
        <v>60</v>
      </c>
      <c r="X102" s="38" t="s">
        <v>60</v>
      </c>
      <c r="Y102" s="24" t="s">
        <v>31</v>
      </c>
      <c r="Z102" s="24"/>
      <c r="AA102" s="24" t="s">
        <v>357</v>
      </c>
      <c r="AB102" s="38" t="s">
        <v>567</v>
      </c>
      <c r="AC102" s="55"/>
    </row>
    <row r="103" spans="1:29" ht="161.25" customHeight="1" x14ac:dyDescent="0.25">
      <c r="A103" s="44"/>
      <c r="B103" s="42"/>
      <c r="C103" s="23"/>
      <c r="D103" s="24" t="s">
        <v>568</v>
      </c>
      <c r="E103" s="24" t="s">
        <v>569</v>
      </c>
      <c r="F103" s="24" t="s">
        <v>38</v>
      </c>
      <c r="G103" s="24" t="s">
        <v>39</v>
      </c>
      <c r="H103" s="24" t="s">
        <v>29</v>
      </c>
      <c r="I103" s="24" t="s">
        <v>40</v>
      </c>
      <c r="J103" s="24" t="s">
        <v>61</v>
      </c>
      <c r="K103" s="24" t="s">
        <v>42</v>
      </c>
      <c r="L103" s="24" t="s">
        <v>355</v>
      </c>
      <c r="M103" s="24" t="s">
        <v>565</v>
      </c>
      <c r="N103" s="24" t="s">
        <v>344</v>
      </c>
      <c r="O103" s="30">
        <v>96</v>
      </c>
      <c r="P103" s="30">
        <v>97.7</v>
      </c>
      <c r="Q103" s="30">
        <f t="shared" si="6"/>
        <v>1.7000000000000028</v>
      </c>
      <c r="R103" s="24">
        <v>96</v>
      </c>
      <c r="S103" s="24">
        <v>92</v>
      </c>
      <c r="T103" s="24" t="str">
        <f t="shared" si="4"/>
        <v>Medición mayor o igual que la Tol. Superior</v>
      </c>
      <c r="U103" s="24" t="s">
        <v>31</v>
      </c>
      <c r="V103" s="24" t="s">
        <v>570</v>
      </c>
      <c r="W103" s="24" t="s">
        <v>60</v>
      </c>
      <c r="X103" s="38" t="s">
        <v>39</v>
      </c>
      <c r="Y103" s="24" t="s">
        <v>31</v>
      </c>
      <c r="Z103" s="24"/>
      <c r="AA103" s="24" t="s">
        <v>357</v>
      </c>
      <c r="AB103" s="38" t="s">
        <v>749</v>
      </c>
      <c r="AC103" s="55"/>
    </row>
    <row r="104" spans="1:29" ht="188.25" customHeight="1" x14ac:dyDescent="0.25">
      <c r="A104" s="44"/>
      <c r="B104" s="42"/>
      <c r="C104" s="23"/>
      <c r="D104" s="24" t="s">
        <v>571</v>
      </c>
      <c r="E104" s="24" t="s">
        <v>572</v>
      </c>
      <c r="F104" s="24" t="s">
        <v>32</v>
      </c>
      <c r="G104" s="24" t="s">
        <v>39</v>
      </c>
      <c r="H104" s="24" t="s">
        <v>29</v>
      </c>
      <c r="I104" s="24" t="s">
        <v>51</v>
      </c>
      <c r="J104" s="24" t="s">
        <v>53</v>
      </c>
      <c r="K104" s="24" t="s">
        <v>42</v>
      </c>
      <c r="L104" s="24" t="s">
        <v>355</v>
      </c>
      <c r="M104" s="24" t="s">
        <v>573</v>
      </c>
      <c r="N104" s="24" t="s">
        <v>67</v>
      </c>
      <c r="O104" s="30">
        <v>0</v>
      </c>
      <c r="P104" s="30">
        <v>99.3</v>
      </c>
      <c r="Q104" s="30">
        <f t="shared" si="6"/>
        <v>99.3</v>
      </c>
      <c r="R104" s="24">
        <v>0</v>
      </c>
      <c r="S104" s="24">
        <v>0</v>
      </c>
      <c r="T104" s="24" t="str">
        <f t="shared" si="4"/>
        <v>Medición mayor o igual que la Tol. Superior</v>
      </c>
      <c r="U104" s="24" t="s">
        <v>31</v>
      </c>
      <c r="V104" s="24" t="s">
        <v>574</v>
      </c>
      <c r="W104" s="24" t="s">
        <v>60</v>
      </c>
      <c r="X104" s="38" t="s">
        <v>39</v>
      </c>
      <c r="Y104" s="24" t="s">
        <v>31</v>
      </c>
      <c r="Z104" s="24"/>
      <c r="AA104" s="24" t="s">
        <v>357</v>
      </c>
      <c r="AB104" s="38" t="s">
        <v>750</v>
      </c>
      <c r="AC104" s="55"/>
    </row>
    <row r="105" spans="1:29" ht="244.5" customHeight="1" x14ac:dyDescent="0.25">
      <c r="A105" s="44"/>
      <c r="B105" s="42"/>
      <c r="C105" s="23"/>
      <c r="D105" s="24" t="s">
        <v>575</v>
      </c>
      <c r="E105" s="24" t="s">
        <v>576</v>
      </c>
      <c r="F105" s="24" t="s">
        <v>32</v>
      </c>
      <c r="G105" s="24" t="s">
        <v>39</v>
      </c>
      <c r="H105" s="24" t="s">
        <v>50</v>
      </c>
      <c r="I105" s="24" t="s">
        <v>51</v>
      </c>
      <c r="J105" s="24" t="s">
        <v>53</v>
      </c>
      <c r="K105" s="24" t="s">
        <v>42</v>
      </c>
      <c r="L105" s="24" t="s">
        <v>577</v>
      </c>
      <c r="M105" s="24" t="s">
        <v>312</v>
      </c>
      <c r="N105" s="24" t="s">
        <v>67</v>
      </c>
      <c r="O105" s="30">
        <v>96</v>
      </c>
      <c r="P105" s="30">
        <v>97.69</v>
      </c>
      <c r="Q105" s="30">
        <f t="shared" si="6"/>
        <v>-1.6899999999999977</v>
      </c>
      <c r="R105" s="24">
        <v>90</v>
      </c>
      <c r="S105" s="24">
        <v>100</v>
      </c>
      <c r="T105" s="24" t="str">
        <f>IFERROR(IF(AND(ISNUMBER(P105), ISNUMBER(R105), ISNUMBER(S105)), IF(P105&gt;S105, "Medición mayor que la Tol. Inferior", IF(P105&gt;R105, "Medición entre la Tol. Superior e Inferior", "Medición menor o igual que la Tol. Superior"))), "vacio")</f>
        <v>Medición entre la Tol. Superior e Inferior</v>
      </c>
      <c r="U105" s="24" t="s">
        <v>31</v>
      </c>
      <c r="V105" s="24" t="s">
        <v>578</v>
      </c>
      <c r="W105" s="24" t="s">
        <v>39</v>
      </c>
      <c r="X105" s="38" t="s">
        <v>39</v>
      </c>
      <c r="Y105" s="24" t="s">
        <v>31</v>
      </c>
      <c r="Z105" s="24"/>
      <c r="AA105" s="24" t="s">
        <v>357</v>
      </c>
      <c r="AB105" s="37" t="s">
        <v>579</v>
      </c>
      <c r="AC105" s="55"/>
    </row>
    <row r="106" spans="1:29" ht="109.5" customHeight="1" x14ac:dyDescent="0.25">
      <c r="A106" s="44"/>
      <c r="B106" s="42"/>
      <c r="C106" s="23"/>
      <c r="D106" s="24" t="s">
        <v>580</v>
      </c>
      <c r="E106" s="24" t="s">
        <v>581</v>
      </c>
      <c r="F106" s="24" t="s">
        <v>32</v>
      </c>
      <c r="G106" s="24" t="s">
        <v>39</v>
      </c>
      <c r="H106" s="24" t="s">
        <v>29</v>
      </c>
      <c r="I106" s="24" t="s">
        <v>40</v>
      </c>
      <c r="J106" s="24" t="s">
        <v>33</v>
      </c>
      <c r="K106" s="24" t="s">
        <v>75</v>
      </c>
      <c r="L106" s="24" t="s">
        <v>355</v>
      </c>
      <c r="M106" s="24" t="s">
        <v>582</v>
      </c>
      <c r="N106" s="24" t="s">
        <v>344</v>
      </c>
      <c r="O106" s="30">
        <v>96</v>
      </c>
      <c r="P106" s="30">
        <v>99.45</v>
      </c>
      <c r="Q106" s="30">
        <f t="shared" si="6"/>
        <v>3.4500000000000028</v>
      </c>
      <c r="R106" s="24">
        <v>96</v>
      </c>
      <c r="S106" s="24">
        <v>92</v>
      </c>
      <c r="T106" s="24" t="str">
        <f t="shared" si="4"/>
        <v>Medición mayor o igual que la Tol. Superior</v>
      </c>
      <c r="U106" s="24" t="s">
        <v>31</v>
      </c>
      <c r="V106" s="24" t="s">
        <v>583</v>
      </c>
      <c r="W106" s="24" t="s">
        <v>60</v>
      </c>
      <c r="X106" s="38" t="s">
        <v>39</v>
      </c>
      <c r="Y106" s="24" t="s">
        <v>31</v>
      </c>
      <c r="Z106" s="24"/>
      <c r="AA106" s="24" t="s">
        <v>357</v>
      </c>
      <c r="AB106" s="38" t="s">
        <v>751</v>
      </c>
      <c r="AC106" s="55"/>
    </row>
    <row r="107" spans="1:29" ht="115.5" customHeight="1" x14ac:dyDescent="0.25">
      <c r="A107" s="44"/>
      <c r="B107" s="42"/>
      <c r="C107" s="23"/>
      <c r="D107" s="24" t="s">
        <v>584</v>
      </c>
      <c r="E107" s="24" t="s">
        <v>585</v>
      </c>
      <c r="F107" s="24" t="s">
        <v>32</v>
      </c>
      <c r="G107" s="24" t="s">
        <v>39</v>
      </c>
      <c r="H107" s="24" t="s">
        <v>29</v>
      </c>
      <c r="I107" s="24" t="s">
        <v>40</v>
      </c>
      <c r="J107" s="24" t="s">
        <v>33</v>
      </c>
      <c r="K107" s="24" t="s">
        <v>42</v>
      </c>
      <c r="L107" s="24" t="s">
        <v>355</v>
      </c>
      <c r="M107" s="24" t="s">
        <v>582</v>
      </c>
      <c r="N107" s="24" t="s">
        <v>67</v>
      </c>
      <c r="O107" s="30">
        <v>96</v>
      </c>
      <c r="P107" s="30">
        <v>99.46</v>
      </c>
      <c r="Q107" s="30">
        <f t="shared" si="6"/>
        <v>3.4599999999999937</v>
      </c>
      <c r="R107" s="24">
        <v>96</v>
      </c>
      <c r="S107" s="24">
        <v>92</v>
      </c>
      <c r="T107" s="24" t="str">
        <f t="shared" si="4"/>
        <v>Medición mayor o igual que la Tol. Superior</v>
      </c>
      <c r="U107" s="24" t="s">
        <v>31</v>
      </c>
      <c r="V107" s="24" t="s">
        <v>586</v>
      </c>
      <c r="W107" s="24" t="s">
        <v>60</v>
      </c>
      <c r="X107" s="38" t="s">
        <v>39</v>
      </c>
      <c r="Y107" s="24" t="s">
        <v>31</v>
      </c>
      <c r="Z107" s="24"/>
      <c r="AA107" s="24" t="s">
        <v>357</v>
      </c>
      <c r="AB107" s="38" t="s">
        <v>751</v>
      </c>
      <c r="AC107" s="55"/>
    </row>
    <row r="108" spans="1:29" ht="125.25" customHeight="1" x14ac:dyDescent="0.25">
      <c r="A108" s="44"/>
      <c r="B108" s="42"/>
      <c r="C108" s="23"/>
      <c r="D108" s="24" t="s">
        <v>587</v>
      </c>
      <c r="E108" s="24" t="s">
        <v>588</v>
      </c>
      <c r="F108" s="24" t="s">
        <v>32</v>
      </c>
      <c r="G108" s="24" t="s">
        <v>39</v>
      </c>
      <c r="H108" s="24" t="s">
        <v>29</v>
      </c>
      <c r="I108" s="24" t="s">
        <v>40</v>
      </c>
      <c r="J108" s="24" t="s">
        <v>53</v>
      </c>
      <c r="K108" s="24" t="s">
        <v>480</v>
      </c>
      <c r="L108" s="24" t="s">
        <v>577</v>
      </c>
      <c r="M108" s="24" t="s">
        <v>318</v>
      </c>
      <c r="N108" s="24" t="s">
        <v>319</v>
      </c>
      <c r="O108" s="30">
        <v>100</v>
      </c>
      <c r="P108" s="30">
        <v>100</v>
      </c>
      <c r="Q108" s="30">
        <f t="shared" si="6"/>
        <v>0</v>
      </c>
      <c r="R108" s="24">
        <v>98</v>
      </c>
      <c r="S108" s="24">
        <v>95</v>
      </c>
      <c r="T108" s="24" t="str">
        <f t="shared" si="4"/>
        <v>Medición mayor o igual que la Tol. Superior</v>
      </c>
      <c r="U108" s="24" t="s">
        <v>31</v>
      </c>
      <c r="V108" s="24" t="s">
        <v>589</v>
      </c>
      <c r="W108" s="24" t="s">
        <v>39</v>
      </c>
      <c r="X108" s="38" t="s">
        <v>39</v>
      </c>
      <c r="Y108" s="24" t="s">
        <v>31</v>
      </c>
      <c r="Z108" s="24"/>
      <c r="AA108" s="24" t="s">
        <v>357</v>
      </c>
      <c r="AB108" s="37" t="s">
        <v>590</v>
      </c>
      <c r="AC108" s="55"/>
    </row>
    <row r="109" spans="1:29" ht="256.5" customHeight="1" x14ac:dyDescent="0.25">
      <c r="A109" s="44"/>
      <c r="B109" s="42"/>
      <c r="C109" s="23"/>
      <c r="D109" s="24" t="s">
        <v>591</v>
      </c>
      <c r="E109" s="24" t="s">
        <v>592</v>
      </c>
      <c r="F109" s="24" t="s">
        <v>32</v>
      </c>
      <c r="G109" s="24" t="s">
        <v>39</v>
      </c>
      <c r="H109" s="24" t="s">
        <v>29</v>
      </c>
      <c r="I109" s="24" t="s">
        <v>40</v>
      </c>
      <c r="J109" s="24" t="s">
        <v>81</v>
      </c>
      <c r="K109" s="24" t="s">
        <v>480</v>
      </c>
      <c r="L109" s="24" t="s">
        <v>577</v>
      </c>
      <c r="M109" s="24" t="s">
        <v>318</v>
      </c>
      <c r="N109" s="24" t="s">
        <v>319</v>
      </c>
      <c r="O109" s="30">
        <v>100</v>
      </c>
      <c r="P109" s="30">
        <v>85.16</v>
      </c>
      <c r="Q109" s="30">
        <f t="shared" si="6"/>
        <v>-14.840000000000003</v>
      </c>
      <c r="R109" s="24">
        <v>90</v>
      </c>
      <c r="S109" s="24">
        <v>80</v>
      </c>
      <c r="T109" s="24" t="str">
        <f t="shared" si="4"/>
        <v>Medición entre la Tol. Superior e Inferior</v>
      </c>
      <c r="U109" s="24" t="s">
        <v>31</v>
      </c>
      <c r="V109" s="24" t="s">
        <v>593</v>
      </c>
      <c r="W109" s="24" t="s">
        <v>39</v>
      </c>
      <c r="X109" s="38" t="s">
        <v>39</v>
      </c>
      <c r="Y109" s="24" t="s">
        <v>31</v>
      </c>
      <c r="Z109" s="24"/>
      <c r="AA109" s="24" t="s">
        <v>357</v>
      </c>
      <c r="AB109" s="37" t="s">
        <v>594</v>
      </c>
      <c r="AC109" s="55"/>
    </row>
    <row r="110" spans="1:29" ht="90" customHeight="1" x14ac:dyDescent="0.25">
      <c r="A110" s="44"/>
      <c r="B110" s="42"/>
      <c r="C110" s="23"/>
      <c r="D110" s="24" t="s">
        <v>595</v>
      </c>
      <c r="E110" s="24" t="s">
        <v>596</v>
      </c>
      <c r="F110" s="24" t="s">
        <v>32</v>
      </c>
      <c r="G110" s="24" t="s">
        <v>39</v>
      </c>
      <c r="H110" s="24" t="s">
        <v>29</v>
      </c>
      <c r="I110" s="24" t="s">
        <v>40</v>
      </c>
      <c r="J110" s="24" t="s">
        <v>33</v>
      </c>
      <c r="K110" s="24" t="s">
        <v>42</v>
      </c>
      <c r="L110" s="24" t="s">
        <v>355</v>
      </c>
      <c r="M110" s="24" t="s">
        <v>553</v>
      </c>
      <c r="N110" s="24" t="s">
        <v>597</v>
      </c>
      <c r="O110" s="30">
        <v>98</v>
      </c>
      <c r="P110" s="30">
        <v>100</v>
      </c>
      <c r="Q110" s="30">
        <f t="shared" si="6"/>
        <v>2</v>
      </c>
      <c r="R110" s="24">
        <v>98</v>
      </c>
      <c r="S110" s="24">
        <v>97</v>
      </c>
      <c r="T110" s="24" t="str">
        <f t="shared" si="4"/>
        <v>Medición mayor o igual que la Tol. Superior</v>
      </c>
      <c r="U110" s="24" t="s">
        <v>31</v>
      </c>
      <c r="V110" s="24" t="s">
        <v>598</v>
      </c>
      <c r="W110" s="24" t="s">
        <v>60</v>
      </c>
      <c r="X110" s="38" t="s">
        <v>31</v>
      </c>
      <c r="Y110" s="24" t="s">
        <v>31</v>
      </c>
      <c r="Z110" s="24"/>
      <c r="AA110" s="24" t="s">
        <v>357</v>
      </c>
      <c r="AB110" s="38" t="s">
        <v>769</v>
      </c>
      <c r="AC110" s="55"/>
    </row>
    <row r="111" spans="1:29" ht="135.75" customHeight="1" x14ac:dyDescent="0.25">
      <c r="A111" s="44"/>
      <c r="B111" s="42"/>
      <c r="C111" s="23"/>
      <c r="D111" s="24" t="s">
        <v>599</v>
      </c>
      <c r="E111" s="24" t="s">
        <v>600</v>
      </c>
      <c r="F111" s="24" t="s">
        <v>32</v>
      </c>
      <c r="G111" s="24" t="s">
        <v>39</v>
      </c>
      <c r="H111" s="24" t="s">
        <v>29</v>
      </c>
      <c r="I111" s="24" t="s">
        <v>40</v>
      </c>
      <c r="J111" s="24" t="s">
        <v>33</v>
      </c>
      <c r="K111" s="24" t="s">
        <v>75</v>
      </c>
      <c r="L111" s="24" t="s">
        <v>355</v>
      </c>
      <c r="M111" s="24" t="s">
        <v>601</v>
      </c>
      <c r="N111" s="24" t="s">
        <v>375</v>
      </c>
      <c r="O111" s="30">
        <v>96</v>
      </c>
      <c r="P111" s="30">
        <v>99.44</v>
      </c>
      <c r="Q111" s="30">
        <f t="shared" si="6"/>
        <v>3.4399999999999977</v>
      </c>
      <c r="R111" s="24">
        <v>96</v>
      </c>
      <c r="S111" s="24">
        <v>0</v>
      </c>
      <c r="T111" s="24" t="str">
        <f t="shared" si="4"/>
        <v>Medición mayor o igual que la Tol. Superior</v>
      </c>
      <c r="U111" s="24" t="s">
        <v>31</v>
      </c>
      <c r="V111" s="24" t="s">
        <v>602</v>
      </c>
      <c r="W111" s="24" t="s">
        <v>60</v>
      </c>
      <c r="X111" s="38" t="s">
        <v>39</v>
      </c>
      <c r="Y111" s="24" t="s">
        <v>31</v>
      </c>
      <c r="Z111" s="24"/>
      <c r="AA111" s="24" t="s">
        <v>357</v>
      </c>
      <c r="AB111" s="38" t="s">
        <v>768</v>
      </c>
      <c r="AC111" s="55"/>
    </row>
    <row r="112" spans="1:29" ht="155.25" customHeight="1" x14ac:dyDescent="0.25">
      <c r="A112" s="44"/>
      <c r="B112" s="42"/>
      <c r="C112" s="23"/>
      <c r="D112" s="24" t="s">
        <v>603</v>
      </c>
      <c r="E112" s="24" t="s">
        <v>604</v>
      </c>
      <c r="F112" s="24" t="s">
        <v>32</v>
      </c>
      <c r="G112" s="24" t="s">
        <v>39</v>
      </c>
      <c r="H112" s="24" t="s">
        <v>29</v>
      </c>
      <c r="I112" s="24" t="s">
        <v>40</v>
      </c>
      <c r="J112" s="24" t="s">
        <v>33</v>
      </c>
      <c r="K112" s="24" t="s">
        <v>42</v>
      </c>
      <c r="L112" s="24" t="s">
        <v>355</v>
      </c>
      <c r="M112" s="24" t="s">
        <v>605</v>
      </c>
      <c r="N112" s="24" t="s">
        <v>67</v>
      </c>
      <c r="O112" s="30">
        <v>95</v>
      </c>
      <c r="P112" s="30">
        <v>100</v>
      </c>
      <c r="Q112" s="30">
        <f t="shared" si="6"/>
        <v>5</v>
      </c>
      <c r="R112" s="24">
        <v>95</v>
      </c>
      <c r="S112" s="24">
        <v>80</v>
      </c>
      <c r="T112" s="24" t="str">
        <f t="shared" si="4"/>
        <v>Medición mayor o igual que la Tol. Superior</v>
      </c>
      <c r="U112" s="24" t="s">
        <v>31</v>
      </c>
      <c r="V112" s="24" t="s">
        <v>606</v>
      </c>
      <c r="W112" s="24" t="s">
        <v>60</v>
      </c>
      <c r="X112" s="38" t="s">
        <v>31</v>
      </c>
      <c r="Y112" s="24" t="s">
        <v>31</v>
      </c>
      <c r="Z112" s="24"/>
      <c r="AA112" s="24" t="s">
        <v>357</v>
      </c>
      <c r="AB112" s="38" t="s">
        <v>767</v>
      </c>
      <c r="AC112" s="55"/>
    </row>
    <row r="113" spans="1:29" ht="217.5" customHeight="1" x14ac:dyDescent="0.25">
      <c r="A113" s="44"/>
      <c r="B113" s="42"/>
      <c r="C113" s="23"/>
      <c r="D113" s="24" t="s">
        <v>607</v>
      </c>
      <c r="E113" s="24" t="s">
        <v>608</v>
      </c>
      <c r="F113" s="24" t="s">
        <v>56</v>
      </c>
      <c r="G113" s="24" t="s">
        <v>31</v>
      </c>
      <c r="H113" s="24" t="s">
        <v>29</v>
      </c>
      <c r="I113" s="24" t="s">
        <v>40</v>
      </c>
      <c r="J113" s="24" t="s">
        <v>53</v>
      </c>
      <c r="K113" s="24" t="s">
        <v>480</v>
      </c>
      <c r="L113" s="24" t="s">
        <v>609</v>
      </c>
      <c r="M113" s="24" t="s">
        <v>610</v>
      </c>
      <c r="N113" s="24" t="s">
        <v>319</v>
      </c>
      <c r="O113" s="30">
        <v>100</v>
      </c>
      <c r="P113" s="30">
        <v>96.7</v>
      </c>
      <c r="Q113" s="30">
        <f t="shared" si="6"/>
        <v>-3.2999999999999972</v>
      </c>
      <c r="R113" s="24">
        <v>98</v>
      </c>
      <c r="S113" s="24">
        <v>95</v>
      </c>
      <c r="T113" s="24" t="str">
        <f t="shared" si="4"/>
        <v>Medición entre la Tol. Superior e Inferior</v>
      </c>
      <c r="U113" s="24" t="s">
        <v>31</v>
      </c>
      <c r="V113" s="24" t="s">
        <v>611</v>
      </c>
      <c r="W113" s="24" t="s">
        <v>39</v>
      </c>
      <c r="X113" s="38" t="s">
        <v>39</v>
      </c>
      <c r="Y113" s="24" t="s">
        <v>31</v>
      </c>
      <c r="Z113" s="24"/>
      <c r="AA113" s="24" t="s">
        <v>357</v>
      </c>
      <c r="AB113" s="37" t="s">
        <v>612</v>
      </c>
      <c r="AC113" s="55"/>
    </row>
    <row r="114" spans="1:29" ht="228.75" customHeight="1" x14ac:dyDescent="0.25">
      <c r="A114" s="44"/>
      <c r="B114" s="42"/>
      <c r="C114" s="23"/>
      <c r="D114" s="24" t="s">
        <v>613</v>
      </c>
      <c r="E114" s="24" t="s">
        <v>614</v>
      </c>
      <c r="F114" s="24" t="s">
        <v>56</v>
      </c>
      <c r="G114" s="24" t="s">
        <v>31</v>
      </c>
      <c r="H114" s="24" t="s">
        <v>29</v>
      </c>
      <c r="I114" s="24" t="s">
        <v>51</v>
      </c>
      <c r="J114" s="24" t="s">
        <v>33</v>
      </c>
      <c r="K114" s="24" t="s">
        <v>480</v>
      </c>
      <c r="L114" s="24" t="s">
        <v>609</v>
      </c>
      <c r="M114" s="24" t="s">
        <v>610</v>
      </c>
      <c r="N114" s="24" t="s">
        <v>319</v>
      </c>
      <c r="O114" s="30">
        <v>100</v>
      </c>
      <c r="P114" s="30">
        <v>98.05</v>
      </c>
      <c r="Q114" s="30">
        <f t="shared" si="6"/>
        <v>-1.9500000000000028</v>
      </c>
      <c r="R114" s="24">
        <v>98</v>
      </c>
      <c r="S114" s="24">
        <v>95</v>
      </c>
      <c r="T114" s="24" t="str">
        <f t="shared" si="4"/>
        <v>Medición mayor o igual que la Tol. Superior</v>
      </c>
      <c r="U114" s="24" t="s">
        <v>31</v>
      </c>
      <c r="V114" s="24" t="s">
        <v>615</v>
      </c>
      <c r="W114" s="24" t="s">
        <v>39</v>
      </c>
      <c r="X114" s="38" t="s">
        <v>39</v>
      </c>
      <c r="Y114" s="24" t="s">
        <v>31</v>
      </c>
      <c r="Z114" s="24"/>
      <c r="AA114" s="24" t="s">
        <v>357</v>
      </c>
      <c r="AB114" s="37" t="s">
        <v>616</v>
      </c>
      <c r="AC114" s="55"/>
    </row>
    <row r="115" spans="1:29" ht="258" customHeight="1" x14ac:dyDescent="0.25">
      <c r="A115" s="44"/>
      <c r="B115" s="42"/>
      <c r="C115" s="23"/>
      <c r="D115" s="24" t="s">
        <v>617</v>
      </c>
      <c r="E115" s="24" t="s">
        <v>618</v>
      </c>
      <c r="F115" s="24" t="s">
        <v>56</v>
      </c>
      <c r="G115" s="24" t="s">
        <v>31</v>
      </c>
      <c r="H115" s="24" t="s">
        <v>29</v>
      </c>
      <c r="I115" s="24" t="s">
        <v>40</v>
      </c>
      <c r="J115" s="24" t="s">
        <v>81</v>
      </c>
      <c r="K115" s="24" t="s">
        <v>480</v>
      </c>
      <c r="L115" s="24" t="s">
        <v>609</v>
      </c>
      <c r="M115" s="24" t="s">
        <v>610</v>
      </c>
      <c r="N115" s="24" t="s">
        <v>319</v>
      </c>
      <c r="O115" s="30">
        <v>100</v>
      </c>
      <c r="P115" s="30">
        <v>99.8</v>
      </c>
      <c r="Q115" s="30">
        <f t="shared" si="6"/>
        <v>-0.20000000000000284</v>
      </c>
      <c r="R115" s="24">
        <v>98</v>
      </c>
      <c r="S115" s="24">
        <v>95</v>
      </c>
      <c r="T115" s="24" t="str">
        <f t="shared" si="4"/>
        <v>Medición mayor o igual que la Tol. Superior</v>
      </c>
      <c r="U115" s="24" t="s">
        <v>31</v>
      </c>
      <c r="V115" s="24" t="s">
        <v>619</v>
      </c>
      <c r="W115" s="24" t="s">
        <v>39</v>
      </c>
      <c r="X115" s="38" t="s">
        <v>39</v>
      </c>
      <c r="Y115" s="24" t="s">
        <v>31</v>
      </c>
      <c r="Z115" s="24"/>
      <c r="AA115" s="24" t="s">
        <v>357</v>
      </c>
      <c r="AB115" s="37" t="s">
        <v>620</v>
      </c>
      <c r="AC115" s="55"/>
    </row>
    <row r="116" spans="1:29" ht="125.25" customHeight="1" x14ac:dyDescent="0.25">
      <c r="A116" s="44"/>
      <c r="B116" s="42"/>
      <c r="C116" s="23"/>
      <c r="D116" s="24" t="s">
        <v>621</v>
      </c>
      <c r="E116" s="24" t="s">
        <v>622</v>
      </c>
      <c r="F116" s="24" t="s">
        <v>32</v>
      </c>
      <c r="G116" s="24" t="s">
        <v>39</v>
      </c>
      <c r="H116" s="24" t="s">
        <v>29</v>
      </c>
      <c r="I116" s="24" t="s">
        <v>40</v>
      </c>
      <c r="J116" s="24" t="s">
        <v>41</v>
      </c>
      <c r="K116" s="24" t="s">
        <v>42</v>
      </c>
      <c r="L116" s="24" t="s">
        <v>355</v>
      </c>
      <c r="M116" s="24" t="s">
        <v>623</v>
      </c>
      <c r="N116" s="24" t="s">
        <v>375</v>
      </c>
      <c r="O116" s="30">
        <v>95</v>
      </c>
      <c r="P116" s="30">
        <v>97.56</v>
      </c>
      <c r="Q116" s="30">
        <f t="shared" si="6"/>
        <v>2.5600000000000023</v>
      </c>
      <c r="R116" s="24">
        <v>96</v>
      </c>
      <c r="S116" s="24">
        <v>92</v>
      </c>
      <c r="T116" s="24" t="str">
        <f t="shared" si="4"/>
        <v>Medición mayor o igual que la Tol. Superior</v>
      </c>
      <c r="U116" s="24" t="s">
        <v>31</v>
      </c>
      <c r="V116" s="24" t="s">
        <v>624</v>
      </c>
      <c r="W116" s="24" t="s">
        <v>60</v>
      </c>
      <c r="X116" s="38" t="s">
        <v>39</v>
      </c>
      <c r="Y116" s="24" t="s">
        <v>31</v>
      </c>
      <c r="Z116" s="24"/>
      <c r="AA116" s="24" t="s">
        <v>357</v>
      </c>
      <c r="AB116" s="38" t="s">
        <v>770</v>
      </c>
      <c r="AC116" s="55"/>
    </row>
    <row r="117" spans="1:29" ht="149.25" customHeight="1" x14ac:dyDescent="0.25">
      <c r="A117" s="44"/>
      <c r="B117" s="42"/>
      <c r="C117" s="23"/>
      <c r="D117" s="24" t="s">
        <v>625</v>
      </c>
      <c r="E117" s="24" t="s">
        <v>626</v>
      </c>
      <c r="F117" s="24" t="s">
        <v>56</v>
      </c>
      <c r="G117" s="24" t="s">
        <v>39</v>
      </c>
      <c r="H117" s="24" t="s">
        <v>29</v>
      </c>
      <c r="I117" s="24" t="s">
        <v>40</v>
      </c>
      <c r="J117" s="24" t="s">
        <v>33</v>
      </c>
      <c r="K117" s="24" t="s">
        <v>42</v>
      </c>
      <c r="L117" s="24" t="s">
        <v>355</v>
      </c>
      <c r="M117" s="24" t="s">
        <v>565</v>
      </c>
      <c r="N117" s="24" t="s">
        <v>344</v>
      </c>
      <c r="O117" s="30">
        <v>96</v>
      </c>
      <c r="P117" s="30">
        <v>99.94</v>
      </c>
      <c r="Q117" s="30">
        <f t="shared" si="6"/>
        <v>3.9399999999999977</v>
      </c>
      <c r="R117" s="24">
        <v>98</v>
      </c>
      <c r="S117" s="24">
        <v>91.9</v>
      </c>
      <c r="T117" s="24" t="str">
        <f t="shared" si="4"/>
        <v>Medición mayor o igual que la Tol. Superior</v>
      </c>
      <c r="U117" s="24" t="s">
        <v>31</v>
      </c>
      <c r="V117" s="24" t="s">
        <v>627</v>
      </c>
      <c r="W117" s="24" t="s">
        <v>60</v>
      </c>
      <c r="X117" s="38" t="s">
        <v>39</v>
      </c>
      <c r="Y117" s="24" t="s">
        <v>31</v>
      </c>
      <c r="Z117" s="24"/>
      <c r="AA117" s="24" t="s">
        <v>357</v>
      </c>
      <c r="AB117" s="38" t="s">
        <v>767</v>
      </c>
      <c r="AC117" s="55"/>
    </row>
    <row r="118" spans="1:29" ht="158.25" customHeight="1" x14ac:dyDescent="0.25">
      <c r="A118" s="44"/>
      <c r="B118" s="42"/>
      <c r="C118" s="23"/>
      <c r="D118" s="24" t="s">
        <v>628</v>
      </c>
      <c r="E118" s="24" t="s">
        <v>629</v>
      </c>
      <c r="F118" s="24" t="s">
        <v>64</v>
      </c>
      <c r="G118" s="24" t="s">
        <v>39</v>
      </c>
      <c r="H118" s="24" t="s">
        <v>29</v>
      </c>
      <c r="I118" s="24" t="s">
        <v>40</v>
      </c>
      <c r="J118" s="24" t="s">
        <v>33</v>
      </c>
      <c r="K118" s="24" t="s">
        <v>42</v>
      </c>
      <c r="L118" s="24" t="s">
        <v>355</v>
      </c>
      <c r="M118" s="24" t="s">
        <v>565</v>
      </c>
      <c r="N118" s="24" t="s">
        <v>344</v>
      </c>
      <c r="O118" s="30">
        <v>96</v>
      </c>
      <c r="P118" s="30">
        <v>98.56</v>
      </c>
      <c r="Q118" s="30">
        <f t="shared" si="6"/>
        <v>2.5600000000000023</v>
      </c>
      <c r="R118" s="24">
        <v>96</v>
      </c>
      <c r="S118" s="24">
        <v>92</v>
      </c>
      <c r="T118" s="24" t="str">
        <f t="shared" si="4"/>
        <v>Medición mayor o igual que la Tol. Superior</v>
      </c>
      <c r="U118" s="24" t="s">
        <v>31</v>
      </c>
      <c r="V118" s="24" t="s">
        <v>630</v>
      </c>
      <c r="W118" s="24" t="s">
        <v>60</v>
      </c>
      <c r="X118" s="38" t="s">
        <v>39</v>
      </c>
      <c r="Y118" s="24" t="s">
        <v>31</v>
      </c>
      <c r="Z118" s="24"/>
      <c r="AA118" s="24" t="s">
        <v>357</v>
      </c>
      <c r="AB118" s="38" t="s">
        <v>767</v>
      </c>
      <c r="AC118" s="55"/>
    </row>
    <row r="119" spans="1:29" ht="119.25" customHeight="1" x14ac:dyDescent="0.25">
      <c r="A119" s="44"/>
      <c r="B119" s="42"/>
      <c r="C119" s="23"/>
      <c r="D119" s="24" t="s">
        <v>631</v>
      </c>
      <c r="E119" s="24" t="s">
        <v>632</v>
      </c>
      <c r="F119" s="24" t="s">
        <v>32</v>
      </c>
      <c r="G119" s="24" t="s">
        <v>39</v>
      </c>
      <c r="H119" s="24" t="s">
        <v>29</v>
      </c>
      <c r="I119" s="24" t="s">
        <v>40</v>
      </c>
      <c r="J119" s="24" t="s">
        <v>33</v>
      </c>
      <c r="K119" s="24" t="s">
        <v>75</v>
      </c>
      <c r="L119" s="24" t="s">
        <v>633</v>
      </c>
      <c r="M119" s="24" t="s">
        <v>634</v>
      </c>
      <c r="N119" s="24" t="s">
        <v>344</v>
      </c>
      <c r="O119" s="30">
        <v>92</v>
      </c>
      <c r="P119" s="30" t="s">
        <v>369</v>
      </c>
      <c r="Q119" s="30" t="e">
        <f t="shared" si="6"/>
        <v>#VALUE!</v>
      </c>
      <c r="R119" s="24"/>
      <c r="S119" s="24"/>
      <c r="T119" s="24" t="s">
        <v>369</v>
      </c>
      <c r="U119" s="24" t="s">
        <v>39</v>
      </c>
      <c r="V119" s="24"/>
      <c r="W119" s="24" t="s">
        <v>60</v>
      </c>
      <c r="X119" s="38" t="s">
        <v>60</v>
      </c>
      <c r="Y119" s="24" t="s">
        <v>31</v>
      </c>
      <c r="Z119" s="24"/>
      <c r="AA119" s="24" t="s">
        <v>357</v>
      </c>
      <c r="AB119" s="38" t="s">
        <v>772</v>
      </c>
      <c r="AC119" s="55"/>
    </row>
    <row r="120" spans="1:29" ht="114.75" customHeight="1" x14ac:dyDescent="0.25">
      <c r="A120" s="44"/>
      <c r="B120" s="42"/>
      <c r="C120" s="23"/>
      <c r="D120" s="24" t="s">
        <v>635</v>
      </c>
      <c r="E120" s="24" t="s">
        <v>636</v>
      </c>
      <c r="F120" s="24" t="s">
        <v>56</v>
      </c>
      <c r="G120" s="24" t="s">
        <v>39</v>
      </c>
      <c r="H120" s="24" t="s">
        <v>29</v>
      </c>
      <c r="I120" s="24" t="s">
        <v>40</v>
      </c>
      <c r="J120" s="24" t="s">
        <v>33</v>
      </c>
      <c r="K120" s="24" t="s">
        <v>42</v>
      </c>
      <c r="L120" s="24" t="s">
        <v>637</v>
      </c>
      <c r="M120" s="24" t="s">
        <v>638</v>
      </c>
      <c r="N120" s="24" t="s">
        <v>67</v>
      </c>
      <c r="O120" s="30">
        <v>92</v>
      </c>
      <c r="P120" s="30" t="s">
        <v>369</v>
      </c>
      <c r="Q120" s="30" t="e">
        <f t="shared" si="6"/>
        <v>#VALUE!</v>
      </c>
      <c r="R120" s="24"/>
      <c r="S120" s="24"/>
      <c r="T120" s="24"/>
      <c r="U120" s="24" t="s">
        <v>31</v>
      </c>
      <c r="V120" s="24" t="s">
        <v>639</v>
      </c>
      <c r="W120" s="24" t="s">
        <v>39</v>
      </c>
      <c r="X120" s="38" t="s">
        <v>31</v>
      </c>
      <c r="Y120" s="24" t="s">
        <v>31</v>
      </c>
      <c r="Z120" s="24"/>
      <c r="AA120" s="24" t="s">
        <v>357</v>
      </c>
      <c r="AB120" s="38" t="s">
        <v>640</v>
      </c>
      <c r="AC120" s="55"/>
    </row>
    <row r="121" spans="1:29" ht="97.5" customHeight="1" x14ac:dyDescent="0.25">
      <c r="A121" s="44"/>
      <c r="B121" s="42"/>
      <c r="C121" s="23"/>
      <c r="D121" s="24" t="s">
        <v>641</v>
      </c>
      <c r="E121" s="24" t="s">
        <v>642</v>
      </c>
      <c r="F121" s="24" t="s">
        <v>64</v>
      </c>
      <c r="G121" s="24" t="s">
        <v>39</v>
      </c>
      <c r="H121" s="24" t="s">
        <v>50</v>
      </c>
      <c r="I121" s="24" t="s">
        <v>40</v>
      </c>
      <c r="J121" s="24" t="s">
        <v>81</v>
      </c>
      <c r="K121" s="24" t="s">
        <v>42</v>
      </c>
      <c r="L121" s="24" t="s">
        <v>643</v>
      </c>
      <c r="M121" s="24" t="s">
        <v>462</v>
      </c>
      <c r="N121" s="24" t="s">
        <v>402</v>
      </c>
      <c r="O121" s="30">
        <v>0</v>
      </c>
      <c r="P121" s="30">
        <v>0</v>
      </c>
      <c r="Q121" s="30">
        <f t="shared" si="6"/>
        <v>0</v>
      </c>
      <c r="R121" s="24">
        <v>0</v>
      </c>
      <c r="S121" s="24">
        <v>5</v>
      </c>
      <c r="T121" s="24" t="str">
        <f t="shared" ref="T121:T122" si="8">IFERROR(IF(AND(ISNUMBER(P121), ISNUMBER(R121), ISNUMBER(S121)), IF(P121&gt;S121, "Medición mayor que la Tol. Inferior", IF(P121&gt;R121, "Medición entre la Tol. Superior e Inferior", "Medición menor o igual que la Tol. Superior"))), "vacio")</f>
        <v>Medición menor o igual que la Tol. Superior</v>
      </c>
      <c r="U121" s="24" t="s">
        <v>31</v>
      </c>
      <c r="V121" s="24" t="s">
        <v>644</v>
      </c>
      <c r="W121" s="24" t="s">
        <v>60</v>
      </c>
      <c r="X121" s="38" t="s">
        <v>31</v>
      </c>
      <c r="Y121" s="24" t="s">
        <v>31</v>
      </c>
      <c r="Z121" s="24"/>
      <c r="AA121" s="24" t="s">
        <v>357</v>
      </c>
      <c r="AB121" s="38" t="s">
        <v>771</v>
      </c>
      <c r="AC121" s="55"/>
    </row>
    <row r="122" spans="1:29" ht="162.75" customHeight="1" x14ac:dyDescent="0.25">
      <c r="A122" s="44"/>
      <c r="B122" s="42"/>
      <c r="C122" s="23"/>
      <c r="D122" s="24" t="s">
        <v>645</v>
      </c>
      <c r="E122" s="24" t="s">
        <v>646</v>
      </c>
      <c r="F122" s="24" t="s">
        <v>32</v>
      </c>
      <c r="G122" s="24" t="s">
        <v>39</v>
      </c>
      <c r="H122" s="24" t="s">
        <v>50</v>
      </c>
      <c r="I122" s="24" t="s">
        <v>40</v>
      </c>
      <c r="J122" s="24" t="s">
        <v>53</v>
      </c>
      <c r="K122" s="24" t="s">
        <v>42</v>
      </c>
      <c r="L122" s="24" t="s">
        <v>355</v>
      </c>
      <c r="M122" s="24" t="s">
        <v>647</v>
      </c>
      <c r="N122" s="24" t="s">
        <v>67</v>
      </c>
      <c r="O122" s="30">
        <v>5</v>
      </c>
      <c r="P122" s="30">
        <v>0</v>
      </c>
      <c r="Q122" s="30">
        <f t="shared" si="6"/>
        <v>5</v>
      </c>
      <c r="R122" s="24">
        <v>15</v>
      </c>
      <c r="S122" s="24">
        <v>0</v>
      </c>
      <c r="T122" s="24" t="str">
        <f t="shared" si="8"/>
        <v>Medición menor o igual que la Tol. Superior</v>
      </c>
      <c r="U122" s="24" t="s">
        <v>31</v>
      </c>
      <c r="V122" s="24" t="s">
        <v>648</v>
      </c>
      <c r="W122" s="24" t="s">
        <v>60</v>
      </c>
      <c r="X122" s="38" t="s">
        <v>39</v>
      </c>
      <c r="Y122" s="24" t="s">
        <v>31</v>
      </c>
      <c r="Z122" s="24"/>
      <c r="AA122" s="24" t="s">
        <v>357</v>
      </c>
      <c r="AB122" s="37" t="s">
        <v>649</v>
      </c>
      <c r="AC122" s="55"/>
    </row>
    <row r="123" spans="1:29" ht="167.25" customHeight="1" x14ac:dyDescent="0.25">
      <c r="A123" s="44"/>
      <c r="B123" s="42"/>
      <c r="C123" s="23"/>
      <c r="D123" s="24" t="s">
        <v>650</v>
      </c>
      <c r="E123" s="24" t="s">
        <v>651</v>
      </c>
      <c r="F123" s="24" t="s">
        <v>32</v>
      </c>
      <c r="G123" s="24" t="s">
        <v>39</v>
      </c>
      <c r="H123" s="24" t="s">
        <v>29</v>
      </c>
      <c r="I123" s="24" t="s">
        <v>40</v>
      </c>
      <c r="J123" s="24" t="s">
        <v>53</v>
      </c>
      <c r="K123" s="24" t="s">
        <v>42</v>
      </c>
      <c r="L123" s="24" t="s">
        <v>355</v>
      </c>
      <c r="M123" s="24" t="s">
        <v>647</v>
      </c>
      <c r="N123" s="24" t="s">
        <v>67</v>
      </c>
      <c r="O123" s="30">
        <v>95</v>
      </c>
      <c r="P123" s="30">
        <v>100</v>
      </c>
      <c r="Q123" s="30">
        <f t="shared" si="6"/>
        <v>5</v>
      </c>
      <c r="R123" s="24">
        <v>100</v>
      </c>
      <c r="S123" s="24">
        <v>85</v>
      </c>
      <c r="T123" s="24" t="str">
        <f t="shared" si="4"/>
        <v>Medición mayor o igual que la Tol. Superior</v>
      </c>
      <c r="U123" s="24" t="s">
        <v>31</v>
      </c>
      <c r="V123" s="24" t="s">
        <v>652</v>
      </c>
      <c r="W123" s="24" t="s">
        <v>60</v>
      </c>
      <c r="X123" s="38" t="s">
        <v>39</v>
      </c>
      <c r="Y123" s="24" t="s">
        <v>31</v>
      </c>
      <c r="Z123" s="24"/>
      <c r="AA123" s="24" t="s">
        <v>357</v>
      </c>
      <c r="AB123" s="37" t="s">
        <v>653</v>
      </c>
      <c r="AC123" s="55"/>
    </row>
    <row r="124" spans="1:29" ht="80.25" customHeight="1" x14ac:dyDescent="0.25">
      <c r="A124" s="44"/>
      <c r="B124" s="42"/>
      <c r="C124" s="23"/>
      <c r="D124" s="24" t="s">
        <v>654</v>
      </c>
      <c r="E124" s="24" t="s">
        <v>655</v>
      </c>
      <c r="F124" s="24" t="s">
        <v>32</v>
      </c>
      <c r="G124" s="24" t="s">
        <v>39</v>
      </c>
      <c r="H124" s="24" t="s">
        <v>29</v>
      </c>
      <c r="I124" s="24" t="s">
        <v>40</v>
      </c>
      <c r="J124" s="24" t="s">
        <v>33</v>
      </c>
      <c r="K124" s="24" t="s">
        <v>42</v>
      </c>
      <c r="L124" s="24" t="s">
        <v>355</v>
      </c>
      <c r="M124" s="24" t="s">
        <v>656</v>
      </c>
      <c r="N124" s="24" t="s">
        <v>67</v>
      </c>
      <c r="O124" s="30">
        <v>98</v>
      </c>
      <c r="P124" s="30">
        <v>99.59</v>
      </c>
      <c r="Q124" s="30">
        <f t="shared" si="6"/>
        <v>1.5900000000000034</v>
      </c>
      <c r="R124" s="24">
        <v>98</v>
      </c>
      <c r="S124" s="24">
        <v>97</v>
      </c>
      <c r="T124" s="24" t="str">
        <f t="shared" si="4"/>
        <v>Medición mayor o igual que la Tol. Superior</v>
      </c>
      <c r="U124" s="24" t="s">
        <v>31</v>
      </c>
      <c r="V124" s="24" t="s">
        <v>657</v>
      </c>
      <c r="W124" s="24" t="s">
        <v>39</v>
      </c>
      <c r="X124" s="38" t="s">
        <v>31</v>
      </c>
      <c r="Y124" s="24" t="s">
        <v>31</v>
      </c>
      <c r="Z124" s="24"/>
      <c r="AA124" s="24" t="s">
        <v>357</v>
      </c>
      <c r="AB124" s="38" t="s">
        <v>752</v>
      </c>
      <c r="AC124" s="56"/>
    </row>
    <row r="125" spans="1:29" customFormat="1" ht="60" customHeight="1" x14ac:dyDescent="0.25">
      <c r="A125" s="44" t="s">
        <v>658</v>
      </c>
      <c r="B125" s="42" t="s">
        <v>659</v>
      </c>
      <c r="C125" s="23"/>
      <c r="D125" s="24" t="s">
        <v>660</v>
      </c>
      <c r="E125" s="24" t="s">
        <v>661</v>
      </c>
      <c r="F125" s="24" t="s">
        <v>64</v>
      </c>
      <c r="G125" s="24" t="s">
        <v>39</v>
      </c>
      <c r="H125" s="24" t="s">
        <v>29</v>
      </c>
      <c r="I125" s="24" t="s">
        <v>40</v>
      </c>
      <c r="J125" s="24" t="s">
        <v>85</v>
      </c>
      <c r="K125" s="24" t="s">
        <v>42</v>
      </c>
      <c r="L125" s="24" t="s">
        <v>65</v>
      </c>
      <c r="M125" s="24" t="s">
        <v>662</v>
      </c>
      <c r="N125" s="24" t="s">
        <v>67</v>
      </c>
      <c r="O125" s="30">
        <v>80</v>
      </c>
      <c r="P125" s="30">
        <v>93.01</v>
      </c>
      <c r="Q125" s="30" t="s">
        <v>663</v>
      </c>
      <c r="R125" s="24">
        <v>80</v>
      </c>
      <c r="S125" s="24">
        <v>59</v>
      </c>
      <c r="T125" s="24" t="str">
        <f t="shared" si="4"/>
        <v>Medición mayor o igual que la Tol. Superior</v>
      </c>
      <c r="U125" s="24" t="s">
        <v>31</v>
      </c>
      <c r="V125" s="24" t="s">
        <v>664</v>
      </c>
      <c r="W125" s="24" t="s">
        <v>39</v>
      </c>
      <c r="X125" s="24" t="s">
        <v>31</v>
      </c>
      <c r="Y125" s="24" t="s">
        <v>31</v>
      </c>
      <c r="Z125" s="24" t="s">
        <v>39</v>
      </c>
      <c r="AA125" s="24" t="s">
        <v>47</v>
      </c>
      <c r="AB125" s="24" t="s">
        <v>665</v>
      </c>
      <c r="AC125" s="39" t="s">
        <v>666</v>
      </c>
    </row>
    <row r="126" spans="1:29" customFormat="1" ht="60" customHeight="1" x14ac:dyDescent="0.25">
      <c r="A126" s="44"/>
      <c r="B126" s="42"/>
      <c r="C126" s="23"/>
      <c r="D126" s="24" t="s">
        <v>667</v>
      </c>
      <c r="E126" s="24" t="s">
        <v>668</v>
      </c>
      <c r="F126" s="24" t="s">
        <v>52</v>
      </c>
      <c r="G126" s="24" t="s">
        <v>39</v>
      </c>
      <c r="H126" s="24" t="s">
        <v>29</v>
      </c>
      <c r="I126" s="24" t="s">
        <v>40</v>
      </c>
      <c r="J126" s="24" t="s">
        <v>41</v>
      </c>
      <c r="K126" s="24" t="s">
        <v>42</v>
      </c>
      <c r="L126" s="24" t="s">
        <v>43</v>
      </c>
      <c r="M126" s="24" t="s">
        <v>340</v>
      </c>
      <c r="N126" s="24" t="s">
        <v>344</v>
      </c>
      <c r="O126" s="30">
        <v>0</v>
      </c>
      <c r="P126" s="30">
        <v>100</v>
      </c>
      <c r="Q126" s="30">
        <v>100</v>
      </c>
      <c r="R126" s="24">
        <v>100</v>
      </c>
      <c r="S126" s="24">
        <v>96</v>
      </c>
      <c r="T126" s="24" t="str">
        <f t="shared" si="4"/>
        <v>Medición mayor o igual que la Tol. Superior</v>
      </c>
      <c r="U126" s="24" t="s">
        <v>31</v>
      </c>
      <c r="V126" s="24" t="s">
        <v>669</v>
      </c>
      <c r="W126" s="24" t="s">
        <v>39</v>
      </c>
      <c r="X126" s="24" t="s">
        <v>31</v>
      </c>
      <c r="Y126" s="24" t="s">
        <v>31</v>
      </c>
      <c r="Z126" s="24" t="s">
        <v>39</v>
      </c>
      <c r="AA126" s="24" t="s">
        <v>47</v>
      </c>
      <c r="AB126" s="24" t="s">
        <v>670</v>
      </c>
      <c r="AC126" s="40"/>
    </row>
    <row r="127" spans="1:29" customFormat="1" ht="60" customHeight="1" x14ac:dyDescent="0.25">
      <c r="A127" s="44"/>
      <c r="B127" s="42"/>
      <c r="C127" s="23"/>
      <c r="D127" s="24" t="s">
        <v>671</v>
      </c>
      <c r="E127" s="24" t="s">
        <v>672</v>
      </c>
      <c r="F127" s="24" t="s">
        <v>64</v>
      </c>
      <c r="G127" s="24" t="s">
        <v>39</v>
      </c>
      <c r="H127" s="24" t="s">
        <v>29</v>
      </c>
      <c r="I127" s="24" t="s">
        <v>40</v>
      </c>
      <c r="J127" s="24" t="s">
        <v>41</v>
      </c>
      <c r="K127" s="24" t="s">
        <v>42</v>
      </c>
      <c r="L127" s="24" t="s">
        <v>311</v>
      </c>
      <c r="M127" s="24" t="s">
        <v>662</v>
      </c>
      <c r="N127" s="24" t="s">
        <v>363</v>
      </c>
      <c r="O127" s="30">
        <v>90</v>
      </c>
      <c r="P127" s="30">
        <v>100</v>
      </c>
      <c r="Q127" s="30">
        <v>10</v>
      </c>
      <c r="R127" s="24">
        <v>80</v>
      </c>
      <c r="S127" s="24">
        <v>70</v>
      </c>
      <c r="T127" s="24" t="str">
        <f t="shared" si="4"/>
        <v>Medición mayor o igual que la Tol. Superior</v>
      </c>
      <c r="U127" s="24" t="s">
        <v>31</v>
      </c>
      <c r="V127" s="24" t="s">
        <v>673</v>
      </c>
      <c r="W127" s="24" t="s">
        <v>39</v>
      </c>
      <c r="X127" s="24" t="s">
        <v>31</v>
      </c>
      <c r="Y127" s="24" t="s">
        <v>31</v>
      </c>
      <c r="Z127" s="24" t="s">
        <v>39</v>
      </c>
      <c r="AA127" s="24" t="s">
        <v>47</v>
      </c>
      <c r="AB127" s="24" t="s">
        <v>674</v>
      </c>
      <c r="AC127" s="40"/>
    </row>
    <row r="128" spans="1:29" customFormat="1" ht="60" customHeight="1" x14ac:dyDescent="0.25">
      <c r="A128" s="44"/>
      <c r="B128" s="42"/>
      <c r="C128" s="23"/>
      <c r="D128" s="24" t="s">
        <v>675</v>
      </c>
      <c r="E128" s="24" t="s">
        <v>676</v>
      </c>
      <c r="F128" s="24" t="s">
        <v>64</v>
      </c>
      <c r="G128" s="24" t="s">
        <v>39</v>
      </c>
      <c r="H128" s="24" t="s">
        <v>29</v>
      </c>
      <c r="I128" s="24" t="s">
        <v>40</v>
      </c>
      <c r="J128" s="24" t="s">
        <v>41</v>
      </c>
      <c r="K128" s="24" t="s">
        <v>42</v>
      </c>
      <c r="L128" s="24" t="s">
        <v>311</v>
      </c>
      <c r="M128" s="24" t="s">
        <v>662</v>
      </c>
      <c r="N128" s="24" t="s">
        <v>344</v>
      </c>
      <c r="O128" s="30">
        <v>90</v>
      </c>
      <c r="P128" s="30">
        <v>100</v>
      </c>
      <c r="Q128" s="30">
        <v>10</v>
      </c>
      <c r="R128" s="24">
        <v>80</v>
      </c>
      <c r="S128" s="24">
        <v>70</v>
      </c>
      <c r="T128" s="24" t="str">
        <f t="shared" si="4"/>
        <v>Medición mayor o igual que la Tol. Superior</v>
      </c>
      <c r="U128" s="24" t="s">
        <v>31</v>
      </c>
      <c r="V128" s="24" t="s">
        <v>677</v>
      </c>
      <c r="W128" s="24" t="s">
        <v>39</v>
      </c>
      <c r="X128" s="24" t="s">
        <v>31</v>
      </c>
      <c r="Y128" s="24" t="s">
        <v>31</v>
      </c>
      <c r="Z128" s="24" t="s">
        <v>39</v>
      </c>
      <c r="AA128" s="24" t="s">
        <v>47</v>
      </c>
      <c r="AB128" s="24" t="s">
        <v>249</v>
      </c>
      <c r="AC128" s="40"/>
    </row>
    <row r="129" spans="1:29" customFormat="1" ht="60" customHeight="1" x14ac:dyDescent="0.25">
      <c r="A129" s="44"/>
      <c r="B129" s="42"/>
      <c r="C129" s="23"/>
      <c r="D129" s="24" t="s">
        <v>678</v>
      </c>
      <c r="E129" s="24" t="s">
        <v>676</v>
      </c>
      <c r="F129" s="24" t="s">
        <v>64</v>
      </c>
      <c r="G129" s="24" t="s">
        <v>39</v>
      </c>
      <c r="H129" s="24" t="s">
        <v>29</v>
      </c>
      <c r="I129" s="24" t="s">
        <v>40</v>
      </c>
      <c r="J129" s="24" t="s">
        <v>41</v>
      </c>
      <c r="K129" s="24" t="s">
        <v>42</v>
      </c>
      <c r="L129" s="24" t="s">
        <v>311</v>
      </c>
      <c r="M129" s="24" t="s">
        <v>679</v>
      </c>
      <c r="N129" s="24" t="s">
        <v>344</v>
      </c>
      <c r="O129" s="30">
        <v>90</v>
      </c>
      <c r="P129" s="30">
        <v>100</v>
      </c>
      <c r="Q129" s="30">
        <v>10</v>
      </c>
      <c r="R129" s="24">
        <v>80</v>
      </c>
      <c r="S129" s="24">
        <v>70</v>
      </c>
      <c r="T129" s="24" t="str">
        <f t="shared" si="4"/>
        <v>Medición mayor o igual que la Tol. Superior</v>
      </c>
      <c r="U129" s="24" t="s">
        <v>31</v>
      </c>
      <c r="V129" s="24" t="s">
        <v>680</v>
      </c>
      <c r="W129" s="24" t="s">
        <v>39</v>
      </c>
      <c r="X129" s="24" t="s">
        <v>31</v>
      </c>
      <c r="Y129" s="24" t="s">
        <v>31</v>
      </c>
      <c r="Z129" s="24" t="s">
        <v>39</v>
      </c>
      <c r="AA129" s="24" t="s">
        <v>47</v>
      </c>
      <c r="AB129" s="24" t="s">
        <v>249</v>
      </c>
      <c r="AC129" s="41"/>
    </row>
    <row r="130" spans="1:29" customFormat="1" ht="60" customHeight="1" x14ac:dyDescent="0.25">
      <c r="A130" s="45" t="s">
        <v>681</v>
      </c>
      <c r="B130" s="42" t="s">
        <v>682</v>
      </c>
      <c r="C130" s="27"/>
      <c r="D130" s="34" t="s">
        <v>683</v>
      </c>
      <c r="E130" s="24" t="s">
        <v>684</v>
      </c>
      <c r="F130" s="24" t="s">
        <v>70</v>
      </c>
      <c r="G130" s="24" t="s">
        <v>39</v>
      </c>
      <c r="H130" s="24" t="s">
        <v>50</v>
      </c>
      <c r="I130" s="24" t="s">
        <v>30</v>
      </c>
      <c r="J130" s="24" t="s">
        <v>685</v>
      </c>
      <c r="K130" s="24" t="s">
        <v>42</v>
      </c>
      <c r="L130" s="24">
        <v>44570</v>
      </c>
      <c r="M130" s="24" t="s">
        <v>686</v>
      </c>
      <c r="N130" s="24" t="s">
        <v>687</v>
      </c>
      <c r="O130" s="30">
        <v>0</v>
      </c>
      <c r="P130" s="30">
        <v>0</v>
      </c>
      <c r="Q130" s="30">
        <v>0</v>
      </c>
      <c r="R130" s="24">
        <v>0</v>
      </c>
      <c r="S130" s="24">
        <v>4</v>
      </c>
      <c r="T130" s="24" t="str">
        <f t="shared" ref="T130:T136" si="9">IFERROR(IF(AND(ISNUMBER(P130), ISNUMBER(R130), ISNUMBER(S130)), IF(P130&gt;S130, "Medición mayor que la Tol. Inferior", IF(P130&gt;R130, "Medición entre la Tol. Superior e Inferior", "Medición menor o igual que la Tol. Superior"))), "vacio")</f>
        <v>Medición menor o igual que la Tol. Superior</v>
      </c>
      <c r="U130" s="24" t="s">
        <v>31</v>
      </c>
      <c r="V130" s="24" t="s">
        <v>688</v>
      </c>
      <c r="W130" s="24" t="s">
        <v>39</v>
      </c>
      <c r="X130" s="24" t="s">
        <v>39</v>
      </c>
      <c r="Y130" s="24" t="s">
        <v>31</v>
      </c>
      <c r="Z130" s="24" t="s">
        <v>689</v>
      </c>
      <c r="AA130" s="24" t="s">
        <v>47</v>
      </c>
      <c r="AB130" s="24" t="s">
        <v>690</v>
      </c>
      <c r="AC130" s="39" t="s">
        <v>691</v>
      </c>
    </row>
    <row r="131" spans="1:29" customFormat="1" ht="60" customHeight="1" x14ac:dyDescent="0.25">
      <c r="A131" s="45"/>
      <c r="B131" s="43"/>
      <c r="C131" s="27"/>
      <c r="D131" s="36" t="s">
        <v>692</v>
      </c>
      <c r="E131" s="24" t="s">
        <v>693</v>
      </c>
      <c r="F131" s="24" t="s">
        <v>64</v>
      </c>
      <c r="G131" s="24" t="s">
        <v>39</v>
      </c>
      <c r="H131" s="24" t="s">
        <v>50</v>
      </c>
      <c r="I131" s="24" t="s">
        <v>40</v>
      </c>
      <c r="J131" s="24" t="s">
        <v>53</v>
      </c>
      <c r="K131" s="24" t="s">
        <v>75</v>
      </c>
      <c r="L131" s="24" t="s">
        <v>65</v>
      </c>
      <c r="M131" s="24" t="s">
        <v>694</v>
      </c>
      <c r="N131" s="24" t="s">
        <v>67</v>
      </c>
      <c r="O131" s="30">
        <v>438.6</v>
      </c>
      <c r="P131" s="30">
        <v>47.66</v>
      </c>
      <c r="Q131" s="30" t="s">
        <v>695</v>
      </c>
      <c r="R131" s="24">
        <v>438.6</v>
      </c>
      <c r="S131" s="24">
        <v>614.04</v>
      </c>
      <c r="T131" s="24" t="str">
        <f t="shared" si="9"/>
        <v>Medición menor o igual que la Tol. Superior</v>
      </c>
      <c r="U131" s="24" t="s">
        <v>31</v>
      </c>
      <c r="V131" s="24" t="s">
        <v>696</v>
      </c>
      <c r="W131" s="24" t="s">
        <v>39</v>
      </c>
      <c r="X131" s="24" t="s">
        <v>31</v>
      </c>
      <c r="Y131" s="24" t="s">
        <v>31</v>
      </c>
      <c r="Z131" s="24" t="s">
        <v>39</v>
      </c>
      <c r="AA131" s="24" t="s">
        <v>47</v>
      </c>
      <c r="AB131" s="24" t="s">
        <v>697</v>
      </c>
      <c r="AC131" s="40"/>
    </row>
    <row r="132" spans="1:29" customFormat="1" ht="60" customHeight="1" x14ac:dyDescent="0.25">
      <c r="A132" s="45"/>
      <c r="B132" s="43"/>
      <c r="C132" s="27"/>
      <c r="D132" s="34" t="s">
        <v>698</v>
      </c>
      <c r="E132" s="24" t="s">
        <v>699</v>
      </c>
      <c r="F132" s="24" t="s">
        <v>64</v>
      </c>
      <c r="G132" s="24" t="s">
        <v>39</v>
      </c>
      <c r="H132" s="24" t="s">
        <v>50</v>
      </c>
      <c r="I132" s="24" t="s">
        <v>40</v>
      </c>
      <c r="J132" s="24" t="s">
        <v>53</v>
      </c>
      <c r="K132" s="24" t="s">
        <v>75</v>
      </c>
      <c r="L132" s="24" t="s">
        <v>700</v>
      </c>
      <c r="M132" s="24" t="s">
        <v>694</v>
      </c>
      <c r="N132" s="24" t="s">
        <v>67</v>
      </c>
      <c r="O132" s="30">
        <v>0</v>
      </c>
      <c r="P132" s="30">
        <v>0</v>
      </c>
      <c r="Q132" s="30">
        <v>0</v>
      </c>
      <c r="R132" s="24">
        <v>0</v>
      </c>
      <c r="S132" s="24">
        <v>87.72</v>
      </c>
      <c r="T132" s="24" t="str">
        <f t="shared" si="9"/>
        <v>Medición menor o igual que la Tol. Superior</v>
      </c>
      <c r="U132" s="24" t="s">
        <v>57</v>
      </c>
      <c r="V132" s="24" t="s">
        <v>701</v>
      </c>
      <c r="W132" s="24" t="s">
        <v>39</v>
      </c>
      <c r="X132" s="24" t="s">
        <v>31</v>
      </c>
      <c r="Y132" s="24" t="s">
        <v>31</v>
      </c>
      <c r="Z132" s="24" t="s">
        <v>39</v>
      </c>
      <c r="AA132" s="24" t="s">
        <v>47</v>
      </c>
      <c r="AB132" s="24" t="s">
        <v>702</v>
      </c>
      <c r="AC132" s="40"/>
    </row>
    <row r="133" spans="1:29" customFormat="1" ht="60" customHeight="1" x14ac:dyDescent="0.25">
      <c r="A133" s="45"/>
      <c r="B133" s="43"/>
      <c r="C133" s="27"/>
      <c r="D133" s="24" t="s">
        <v>703</v>
      </c>
      <c r="E133" s="24" t="s">
        <v>704</v>
      </c>
      <c r="F133" s="24" t="s">
        <v>351</v>
      </c>
      <c r="G133" s="24" t="s">
        <v>39</v>
      </c>
      <c r="H133" s="24" t="s">
        <v>50</v>
      </c>
      <c r="I133" s="24" t="s">
        <v>40</v>
      </c>
      <c r="J133" s="24" t="s">
        <v>41</v>
      </c>
      <c r="K133" s="24" t="s">
        <v>42</v>
      </c>
      <c r="L133" s="24" t="s">
        <v>43</v>
      </c>
      <c r="M133" s="24" t="s">
        <v>694</v>
      </c>
      <c r="N133" s="24" t="s">
        <v>67</v>
      </c>
      <c r="O133" s="30">
        <v>0.32</v>
      </c>
      <c r="P133" s="30">
        <v>0.24</v>
      </c>
      <c r="Q133" s="30" t="s">
        <v>705</v>
      </c>
      <c r="R133" s="24">
        <v>0.32</v>
      </c>
      <c r="S133" s="24">
        <v>0.43</v>
      </c>
      <c r="T133" s="24" t="str">
        <f t="shared" si="9"/>
        <v>Medición menor o igual que la Tol. Superior</v>
      </c>
      <c r="U133" s="24" t="s">
        <v>31</v>
      </c>
      <c r="V133" s="24" t="s">
        <v>706</v>
      </c>
      <c r="W133" s="24" t="s">
        <v>39</v>
      </c>
      <c r="X133" s="24" t="s">
        <v>31</v>
      </c>
      <c r="Y133" s="24" t="s">
        <v>31</v>
      </c>
      <c r="Z133" s="24" t="s">
        <v>39</v>
      </c>
      <c r="AA133" s="24" t="s">
        <v>47</v>
      </c>
      <c r="AB133" s="24" t="s">
        <v>707</v>
      </c>
      <c r="AC133" s="40"/>
    </row>
    <row r="134" spans="1:29" customFormat="1" ht="60" customHeight="1" x14ac:dyDescent="0.25">
      <c r="A134" s="45"/>
      <c r="B134" s="43"/>
      <c r="C134" s="27"/>
      <c r="D134" s="24" t="s">
        <v>708</v>
      </c>
      <c r="E134" s="24" t="s">
        <v>709</v>
      </c>
      <c r="F134" s="24" t="s">
        <v>32</v>
      </c>
      <c r="G134" s="24" t="s">
        <v>31</v>
      </c>
      <c r="H134" s="24" t="s">
        <v>50</v>
      </c>
      <c r="I134" s="24" t="s">
        <v>40</v>
      </c>
      <c r="J134" s="24" t="s">
        <v>41</v>
      </c>
      <c r="K134" s="24" t="s">
        <v>42</v>
      </c>
      <c r="L134" s="24" t="s">
        <v>43</v>
      </c>
      <c r="M134" s="24" t="s">
        <v>694</v>
      </c>
      <c r="N134" s="24" t="s">
        <v>67</v>
      </c>
      <c r="O134" s="30" t="s">
        <v>710</v>
      </c>
      <c r="P134" s="30">
        <v>0.1</v>
      </c>
      <c r="Q134" s="30">
        <v>0</v>
      </c>
      <c r="R134" s="24">
        <v>0.1</v>
      </c>
      <c r="S134" s="24">
        <v>0.3</v>
      </c>
      <c r="T134" s="24" t="str">
        <f t="shared" si="9"/>
        <v>Medición menor o igual que la Tol. Superior</v>
      </c>
      <c r="U134" s="24" t="s">
        <v>31</v>
      </c>
      <c r="V134" s="24" t="s">
        <v>711</v>
      </c>
      <c r="W134" s="24" t="s">
        <v>39</v>
      </c>
      <c r="X134" s="24" t="s">
        <v>31</v>
      </c>
      <c r="Y134" s="24" t="s">
        <v>31</v>
      </c>
      <c r="Z134" s="24" t="s">
        <v>39</v>
      </c>
      <c r="AA134" s="24" t="s">
        <v>47</v>
      </c>
      <c r="AB134" s="24" t="s">
        <v>712</v>
      </c>
      <c r="AC134" s="40"/>
    </row>
    <row r="135" spans="1:29" customFormat="1" ht="60" customHeight="1" x14ac:dyDescent="0.25">
      <c r="A135" s="45"/>
      <c r="B135" s="43"/>
      <c r="C135" s="27"/>
      <c r="D135" s="24" t="s">
        <v>713</v>
      </c>
      <c r="E135" s="24" t="s">
        <v>714</v>
      </c>
      <c r="F135" s="24" t="s">
        <v>32</v>
      </c>
      <c r="G135" s="24" t="s">
        <v>31</v>
      </c>
      <c r="H135" s="24" t="s">
        <v>50</v>
      </c>
      <c r="I135" s="24" t="s">
        <v>40</v>
      </c>
      <c r="J135" s="24" t="s">
        <v>41</v>
      </c>
      <c r="K135" s="24" t="s">
        <v>715</v>
      </c>
      <c r="L135" s="24" t="s">
        <v>43</v>
      </c>
      <c r="M135" s="24" t="s">
        <v>694</v>
      </c>
      <c r="N135" s="24" t="s">
        <v>67</v>
      </c>
      <c r="O135" s="30">
        <v>0.3</v>
      </c>
      <c r="P135" s="30">
        <v>0.2</v>
      </c>
      <c r="Q135" s="30" t="s">
        <v>710</v>
      </c>
      <c r="R135" s="24">
        <v>0.3</v>
      </c>
      <c r="S135" s="24">
        <v>1.1000000000000001</v>
      </c>
      <c r="T135" s="24" t="str">
        <f t="shared" si="9"/>
        <v>Medición menor o igual que la Tol. Superior</v>
      </c>
      <c r="U135" s="24" t="s">
        <v>31</v>
      </c>
      <c r="V135" s="24" t="s">
        <v>716</v>
      </c>
      <c r="W135" s="24" t="s">
        <v>39</v>
      </c>
      <c r="X135" s="24" t="s">
        <v>31</v>
      </c>
      <c r="Y135" s="24" t="s">
        <v>31</v>
      </c>
      <c r="Z135" s="24" t="s">
        <v>39</v>
      </c>
      <c r="AA135" s="24" t="s">
        <v>47</v>
      </c>
      <c r="AB135" s="24" t="s">
        <v>717</v>
      </c>
      <c r="AC135" s="40"/>
    </row>
    <row r="136" spans="1:29" customFormat="1" ht="60" customHeight="1" x14ac:dyDescent="0.25">
      <c r="A136" s="45"/>
      <c r="B136" s="43"/>
      <c r="C136" s="27"/>
      <c r="D136" s="24" t="s">
        <v>718</v>
      </c>
      <c r="E136" s="24" t="s">
        <v>719</v>
      </c>
      <c r="F136" s="24" t="s">
        <v>64</v>
      </c>
      <c r="G136" s="24" t="s">
        <v>39</v>
      </c>
      <c r="H136" s="24" t="s">
        <v>50</v>
      </c>
      <c r="I136" s="24" t="s">
        <v>40</v>
      </c>
      <c r="J136" s="24" t="s">
        <v>53</v>
      </c>
      <c r="K136" s="24" t="s">
        <v>75</v>
      </c>
      <c r="L136" s="24" t="s">
        <v>65</v>
      </c>
      <c r="M136" s="24" t="s">
        <v>694</v>
      </c>
      <c r="N136" s="24" t="s">
        <v>67</v>
      </c>
      <c r="O136" s="30">
        <v>0</v>
      </c>
      <c r="P136" s="30">
        <v>0</v>
      </c>
      <c r="Q136" s="30">
        <v>0</v>
      </c>
      <c r="R136" s="24">
        <v>0</v>
      </c>
      <c r="S136" s="24">
        <v>1</v>
      </c>
      <c r="T136" s="24" t="str">
        <f t="shared" si="9"/>
        <v>Medición menor o igual que la Tol. Superior</v>
      </c>
      <c r="U136" s="24" t="s">
        <v>31</v>
      </c>
      <c r="V136" s="24" t="s">
        <v>720</v>
      </c>
      <c r="W136" s="24" t="s">
        <v>39</v>
      </c>
      <c r="X136" s="24" t="s">
        <v>31</v>
      </c>
      <c r="Y136" s="24" t="s">
        <v>31</v>
      </c>
      <c r="Z136" s="24" t="s">
        <v>39</v>
      </c>
      <c r="AA136" s="24" t="s">
        <v>47</v>
      </c>
      <c r="AB136" s="24" t="s">
        <v>721</v>
      </c>
      <c r="AC136" s="40"/>
    </row>
    <row r="137" spans="1:29" customFormat="1" ht="60" customHeight="1" x14ac:dyDescent="0.25">
      <c r="A137" s="45"/>
      <c r="B137" s="43"/>
      <c r="C137" s="27"/>
      <c r="D137" s="24" t="s">
        <v>722</v>
      </c>
      <c r="E137" s="24" t="s">
        <v>723</v>
      </c>
      <c r="F137" s="24" t="s">
        <v>56</v>
      </c>
      <c r="G137" s="24" t="s">
        <v>39</v>
      </c>
      <c r="H137" s="24" t="s">
        <v>29</v>
      </c>
      <c r="I137" s="24" t="s">
        <v>40</v>
      </c>
      <c r="J137" s="24" t="s">
        <v>41</v>
      </c>
      <c r="K137" s="24" t="s">
        <v>42</v>
      </c>
      <c r="L137" s="24" t="s">
        <v>43</v>
      </c>
      <c r="M137" s="24" t="s">
        <v>150</v>
      </c>
      <c r="N137" s="24" t="s">
        <v>67</v>
      </c>
      <c r="O137" s="30">
        <v>95</v>
      </c>
      <c r="P137" s="30">
        <v>100</v>
      </c>
      <c r="Q137" s="30">
        <v>5</v>
      </c>
      <c r="R137" s="24">
        <v>95</v>
      </c>
      <c r="S137" s="24">
        <v>75</v>
      </c>
      <c r="T137" s="24" t="str">
        <f t="shared" ref="T137:T140" si="10">IFERROR(IF(AND(ISNUMBER(P137), ISNUMBER(R137), ISNUMBER(S137)), IF(P137&lt;S137, "Medición menor que la Tol. Inferior", IF(P137&gt;=R137, "Medición mayor o igual que la Tol. Superior", "Medición entre la Tol. Superior e Inferior"))), "vacio")</f>
        <v>Medición mayor o igual que la Tol. Superior</v>
      </c>
      <c r="U137" s="24" t="s">
        <v>31</v>
      </c>
      <c r="V137" s="24" t="s">
        <v>724</v>
      </c>
      <c r="W137" s="24" t="s">
        <v>39</v>
      </c>
      <c r="X137" s="24" t="s">
        <v>31</v>
      </c>
      <c r="Y137" s="24" t="s">
        <v>31</v>
      </c>
      <c r="Z137" s="24" t="s">
        <v>39</v>
      </c>
      <c r="AA137" s="24" t="s">
        <v>47</v>
      </c>
      <c r="AB137" s="24" t="s">
        <v>725</v>
      </c>
      <c r="AC137" s="40"/>
    </row>
    <row r="138" spans="1:29" customFormat="1" ht="60" customHeight="1" x14ac:dyDescent="0.25">
      <c r="A138" s="45"/>
      <c r="B138" s="43"/>
      <c r="C138" s="27"/>
      <c r="D138" s="24" t="s">
        <v>726</v>
      </c>
      <c r="E138" s="24" t="s">
        <v>727</v>
      </c>
      <c r="F138" s="24" t="s">
        <v>64</v>
      </c>
      <c r="G138" s="24" t="s">
        <v>39</v>
      </c>
      <c r="H138" s="24" t="s">
        <v>29</v>
      </c>
      <c r="I138" s="24" t="s">
        <v>40</v>
      </c>
      <c r="J138" s="24" t="s">
        <v>41</v>
      </c>
      <c r="K138" s="24" t="s">
        <v>42</v>
      </c>
      <c r="L138" s="24" t="s">
        <v>728</v>
      </c>
      <c r="M138" s="24" t="s">
        <v>694</v>
      </c>
      <c r="N138" s="24" t="s">
        <v>67</v>
      </c>
      <c r="O138" s="30">
        <v>100</v>
      </c>
      <c r="P138" s="30">
        <v>100</v>
      </c>
      <c r="Q138" s="30">
        <v>0</v>
      </c>
      <c r="R138" s="24">
        <v>100</v>
      </c>
      <c r="S138" s="24">
        <v>100</v>
      </c>
      <c r="T138" s="24" t="str">
        <f t="shared" si="10"/>
        <v>Medición mayor o igual que la Tol. Superior</v>
      </c>
      <c r="U138" s="24" t="s">
        <v>31</v>
      </c>
      <c r="V138" s="24" t="s">
        <v>729</v>
      </c>
      <c r="W138" s="24" t="s">
        <v>39</v>
      </c>
      <c r="X138" s="24" t="s">
        <v>31</v>
      </c>
      <c r="Y138" s="24" t="s">
        <v>31</v>
      </c>
      <c r="Z138" s="24" t="s">
        <v>39</v>
      </c>
      <c r="AA138" s="24" t="s">
        <v>47</v>
      </c>
      <c r="AB138" s="24" t="s">
        <v>721</v>
      </c>
      <c r="AC138" s="40"/>
    </row>
    <row r="139" spans="1:29" customFormat="1" ht="60" customHeight="1" x14ac:dyDescent="0.25">
      <c r="A139" s="45"/>
      <c r="B139" s="43"/>
      <c r="C139" s="27"/>
      <c r="D139" s="24" t="s">
        <v>730</v>
      </c>
      <c r="E139" s="24" t="s">
        <v>731</v>
      </c>
      <c r="F139" s="24" t="s">
        <v>64</v>
      </c>
      <c r="G139" s="24" t="s">
        <v>39</v>
      </c>
      <c r="H139" s="24" t="s">
        <v>29</v>
      </c>
      <c r="I139" s="24" t="s">
        <v>40</v>
      </c>
      <c r="J139" s="24" t="s">
        <v>41</v>
      </c>
      <c r="K139" s="24" t="s">
        <v>42</v>
      </c>
      <c r="L139" s="24" t="s">
        <v>732</v>
      </c>
      <c r="M139" s="24" t="s">
        <v>694</v>
      </c>
      <c r="N139" s="24" t="s">
        <v>67</v>
      </c>
      <c r="O139" s="30">
        <v>100</v>
      </c>
      <c r="P139" s="30">
        <v>100</v>
      </c>
      <c r="Q139" s="30">
        <v>0</v>
      </c>
      <c r="R139" s="24">
        <v>100</v>
      </c>
      <c r="S139" s="24">
        <v>100</v>
      </c>
      <c r="T139" s="24" t="str">
        <f t="shared" si="10"/>
        <v>Medición mayor o igual que la Tol. Superior</v>
      </c>
      <c r="U139" s="24" t="s">
        <v>31</v>
      </c>
      <c r="V139" s="24" t="s">
        <v>733</v>
      </c>
      <c r="W139" s="24" t="s">
        <v>39</v>
      </c>
      <c r="X139" s="24" t="s">
        <v>31</v>
      </c>
      <c r="Y139" s="24" t="s">
        <v>31</v>
      </c>
      <c r="Z139" s="24" t="s">
        <v>39</v>
      </c>
      <c r="AA139" s="24" t="s">
        <v>47</v>
      </c>
      <c r="AB139" s="24" t="s">
        <v>725</v>
      </c>
      <c r="AC139" s="40"/>
    </row>
    <row r="140" spans="1:29" customFormat="1" ht="60" customHeight="1" x14ac:dyDescent="0.25">
      <c r="A140" s="45"/>
      <c r="B140" s="43"/>
      <c r="C140" s="27"/>
      <c r="D140" s="24" t="s">
        <v>734</v>
      </c>
      <c r="E140" s="28" t="s">
        <v>735</v>
      </c>
      <c r="F140" s="28" t="s">
        <v>64</v>
      </c>
      <c r="G140" s="29" t="s">
        <v>39</v>
      </c>
      <c r="H140" s="29" t="s">
        <v>29</v>
      </c>
      <c r="I140" s="29" t="s">
        <v>40</v>
      </c>
      <c r="J140" s="29" t="s">
        <v>41</v>
      </c>
      <c r="K140" s="28" t="s">
        <v>42</v>
      </c>
      <c r="L140" s="29" t="s">
        <v>736</v>
      </c>
      <c r="M140" s="29" t="s">
        <v>694</v>
      </c>
      <c r="N140" s="29" t="s">
        <v>67</v>
      </c>
      <c r="O140" s="32">
        <v>100</v>
      </c>
      <c r="P140" s="31">
        <v>100</v>
      </c>
      <c r="Q140" s="32" t="s">
        <v>351</v>
      </c>
      <c r="R140" s="24">
        <v>100</v>
      </c>
      <c r="S140" s="24">
        <v>100</v>
      </c>
      <c r="T140" s="24" t="str">
        <f t="shared" si="10"/>
        <v>Medición mayor o igual que la Tol. Superior</v>
      </c>
      <c r="U140" s="29" t="s">
        <v>31</v>
      </c>
      <c r="V140" s="29" t="s">
        <v>737</v>
      </c>
      <c r="W140" s="29" t="s">
        <v>39</v>
      </c>
      <c r="X140" s="28" t="s">
        <v>31</v>
      </c>
      <c r="Y140" s="29" t="s">
        <v>31</v>
      </c>
      <c r="Z140" s="29" t="s">
        <v>39</v>
      </c>
      <c r="AA140" s="29" t="s">
        <v>47</v>
      </c>
      <c r="AB140" s="24" t="s">
        <v>725</v>
      </c>
      <c r="AC140" s="41"/>
    </row>
    <row r="141" spans="1:29" customFormat="1" ht="195.75" customHeight="1" thickBot="1" x14ac:dyDescent="0.3">
      <c r="A141" s="19" t="s">
        <v>738</v>
      </c>
      <c r="B141" s="3" t="s">
        <v>739</v>
      </c>
      <c r="C141" s="2"/>
      <c r="D141" s="10"/>
      <c r="E141" s="11"/>
      <c r="F141" s="11"/>
      <c r="G141" s="11"/>
      <c r="H141" s="11"/>
      <c r="I141" s="11"/>
      <c r="J141" s="11"/>
      <c r="K141" s="11"/>
      <c r="L141" s="11"/>
      <c r="M141" s="11"/>
      <c r="N141" s="11"/>
      <c r="O141" s="11"/>
      <c r="P141" s="11"/>
      <c r="Q141" s="11" t="str">
        <f>IF(H141="POSITIVA",P141-O141,IF(H141="NEGATIVA",O141-P141,("")))</f>
        <v/>
      </c>
      <c r="R141" s="11"/>
      <c r="S141" s="11"/>
      <c r="T141" s="24"/>
      <c r="U141" s="11"/>
      <c r="V141" s="11"/>
      <c r="W141" s="11"/>
      <c r="X141" s="11"/>
      <c r="Y141" s="11"/>
      <c r="Z141" s="11"/>
      <c r="AA141" s="11"/>
      <c r="AB141" s="20"/>
      <c r="AC141" s="21" t="s">
        <v>740</v>
      </c>
    </row>
  </sheetData>
  <autoFilter ref="A2:AF141"/>
  <mergeCells count="36">
    <mergeCell ref="AC125:AC129"/>
    <mergeCell ref="AC24:AC30"/>
    <mergeCell ref="AC32:AC34"/>
    <mergeCell ref="AC35:AC38"/>
    <mergeCell ref="AC39:AC46"/>
    <mergeCell ref="AC47:AC124"/>
    <mergeCell ref="AC3:AC5"/>
    <mergeCell ref="AC6:AC13"/>
    <mergeCell ref="AC14:AC15"/>
    <mergeCell ref="AC17:AC20"/>
    <mergeCell ref="AC21:AC23"/>
    <mergeCell ref="A39:A46"/>
    <mergeCell ref="B125:B129"/>
    <mergeCell ref="A125:A129"/>
    <mergeCell ref="B21:B23"/>
    <mergeCell ref="A21:A23"/>
    <mergeCell ref="B32:B34"/>
    <mergeCell ref="B35:B38"/>
    <mergeCell ref="B39:B46"/>
    <mergeCell ref="B47:B124"/>
    <mergeCell ref="AC130:AC140"/>
    <mergeCell ref="B130:B140"/>
    <mergeCell ref="A47:A124"/>
    <mergeCell ref="A130:A140"/>
    <mergeCell ref="B3:B5"/>
    <mergeCell ref="B6:B13"/>
    <mergeCell ref="B14:B15"/>
    <mergeCell ref="B17:B20"/>
    <mergeCell ref="B24:B30"/>
    <mergeCell ref="A3:A5"/>
    <mergeCell ref="A6:A13"/>
    <mergeCell ref="A14:A15"/>
    <mergeCell ref="A17:A20"/>
    <mergeCell ref="A24:A30"/>
    <mergeCell ref="A32:A34"/>
    <mergeCell ref="A35:A38"/>
  </mergeCells>
  <conditionalFormatting sqref="Q141:S141">
    <cfRule type="containsBlanks" dxfId="9" priority="28">
      <formula>LEN(TRIM(Q141))=0</formula>
    </cfRule>
    <cfRule type="cellIs" dxfId="8" priority="29" operator="lessThan">
      <formula>0</formula>
    </cfRule>
    <cfRule type="cellIs" dxfId="7" priority="30" operator="greaterThanOrEqual">
      <formula>0</formula>
    </cfRule>
  </conditionalFormatting>
  <conditionalFormatting sqref="T3:T141">
    <cfRule type="containsText" dxfId="6" priority="1" operator="containsText" text="Medición mayor o igual que la Tol. Superior">
      <formula>NOT(ISERROR(SEARCH("Medición mayor o igual que la Tol. Superior",T3)))</formula>
    </cfRule>
    <cfRule type="containsText" dxfId="5" priority="2" operator="containsText" text="Medición menor que la Tol. Inferior">
      <formula>NOT(ISERROR(SEARCH("Medición menor que la Tol. Inferior",T3)))</formula>
    </cfRule>
    <cfRule type="containsText" dxfId="4" priority="6" operator="containsText" text="Medición mayor que la Tol. Inferior">
      <formula>NOT(ISERROR(SEARCH("Medición mayor que la Tol. Inferior",T3)))</formula>
    </cfRule>
    <cfRule type="containsText" dxfId="3" priority="7" operator="containsText" text="Medición entre la Tol. Superior e Inferior">
      <formula>NOT(ISERROR(SEARCH("Medición entre la Tol. Superior e Inferior",T3)))</formula>
    </cfRule>
    <cfRule type="containsText" dxfId="2" priority="8" operator="containsText" text="Medición menor o igual que la Tol. Superior">
      <formula>NOT(ISERROR(SEARCH("Medición menor o igual que la Tol. Superior",T3)))</formula>
    </cfRule>
  </conditionalFormatting>
  <conditionalFormatting sqref="Y141">
    <cfRule type="containsText" dxfId="1" priority="26" operator="containsText" text="NO">
      <formula>NOT(ISERROR(SEARCH("NO",Y141)))</formula>
    </cfRule>
    <cfRule type="containsText" dxfId="0" priority="27" operator="containsText" text="si">
      <formula>NOT(ISERROR(SEARCH("si",Y141)))</formula>
    </cfRule>
  </conditionalFormatting>
  <dataValidations count="8">
    <dataValidation type="list" allowBlank="1" showInputMessage="1" showErrorMessage="1" sqref="H141 H54:H124">
      <formula1>$BG$2:$BG$4</formula1>
    </dataValidation>
    <dataValidation type="list" allowBlank="1" showInputMessage="1" showErrorMessage="1" sqref="I141 I54:I124">
      <formula1>$BH$2:$BH$5</formula1>
    </dataValidation>
    <dataValidation type="list" allowBlank="1" showInputMessage="1" showErrorMessage="1" sqref="U141 U54:U124">
      <formula1>$BJ$2:$BJ$4</formula1>
    </dataValidation>
    <dataValidation type="list" allowBlank="1" showInputMessage="1" showErrorMessage="1" sqref="Z141 W141 Z54:Z124 W54:W124">
      <formula1>$BK$2:$BK$4</formula1>
    </dataValidation>
    <dataValidation type="list" allowBlank="1" showInputMessage="1" showErrorMessage="1" sqref="X141:Y141 X120:X124 X54:X57 Y54:Y124">
      <formula1>$BI$2:$BI$3</formula1>
    </dataValidation>
    <dataValidation type="list" allowBlank="1" showInputMessage="1" showErrorMessage="1" sqref="F141 F54:F82 F83:F91 F94:F124">
      <formula1>$BL$2:$BL$8</formula1>
    </dataValidation>
    <dataValidation type="list" allowBlank="1" showInputMessage="1" showErrorMessage="1" sqref="G141 G54:G124">
      <formula1>$BK$2:$BK$3</formula1>
    </dataValidation>
    <dataValidation type="list" allowBlank="1" showInputMessage="1" showErrorMessage="1" sqref="J141 J54:J124">
      <formula1>$BM$2:$BM$7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dfd7a30-1474-4f9d-847d-812e66fade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753BAAD5B13A43B11ABA30502CDE59" ma:contentTypeVersion="15" ma:contentTypeDescription="Create a new document." ma:contentTypeScope="" ma:versionID="0a046dc5f4670fdd95b2f87eb5cd3abc">
  <xsd:schema xmlns:xsd="http://www.w3.org/2001/XMLSchema" xmlns:xs="http://www.w3.org/2001/XMLSchema" xmlns:p="http://schemas.microsoft.com/office/2006/metadata/properties" xmlns:ns3="0dfd7a30-1474-4f9d-847d-812e66fadede" xmlns:ns4="b83cdf6b-8e78-401e-8d4f-0c8be0d82db2" targetNamespace="http://schemas.microsoft.com/office/2006/metadata/properties" ma:root="true" ma:fieldsID="b0c93aac5c017bb9536bcc904b668096" ns3:_="" ns4:_="">
    <xsd:import namespace="0dfd7a30-1474-4f9d-847d-812e66fadede"/>
    <xsd:import namespace="b83cdf6b-8e78-401e-8d4f-0c8be0d82db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d7a30-1474-4f9d-847d-812e66fad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cdf6b-8e78-401e-8d4f-0c8be0d82db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471EC-A0E1-4B3B-8141-B55A9818AC1B}">
  <ds:schemaRefs>
    <ds:schemaRef ds:uri="http://schemas.microsoft.com/office/2006/documentManagement/types"/>
    <ds:schemaRef ds:uri="0dfd7a30-1474-4f9d-847d-812e66fadede"/>
    <ds:schemaRef ds:uri="http://www.w3.org/XML/1998/namespace"/>
    <ds:schemaRef ds:uri="b83cdf6b-8e78-401e-8d4f-0c8be0d82db2"/>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AC5AC4D-F512-46B4-8A63-EADF7D877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d7a30-1474-4f9d-847d-812e66fadede"/>
    <ds:schemaRef ds:uri="b83cdf6b-8e78-401e-8d4f-0c8be0d82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553022-5C79-4A81-B9C6-2952E9B0E8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Alberto Rubiano Quiroga</dc:creator>
  <cp:keywords/>
  <dc:description/>
  <cp:lastModifiedBy>Javier Alberto Rubiano Quiroga</cp:lastModifiedBy>
  <cp:revision/>
  <dcterms:created xsi:type="dcterms:W3CDTF">2023-02-01T13:44:30Z</dcterms:created>
  <dcterms:modified xsi:type="dcterms:W3CDTF">2023-06-01T15:58:35Z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0x01010070753BAAD5B13A43B11ABA30502CDE59</vt:lpwstr>
  </property>
</Properties>
</file>